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05" windowWidth="27555" windowHeight="12300"/>
  </bookViews>
  <sheets>
    <sheet name="прил 1" sheetId="1" r:id="rId1"/>
  </sheets>
  <definedNames>
    <definedName name="_xlnm.Print_Titles" localSheetId="0">'прил 1'!$5:$5</definedName>
    <definedName name="_xlnm.Print_Area" localSheetId="0">'прил 1'!$A$1:$L$245</definedName>
  </definedNames>
  <calcPr calcId="145621"/>
</workbook>
</file>

<file path=xl/calcChain.xml><?xml version="1.0" encoding="utf-8"?>
<calcChain xmlns="http://schemas.openxmlformats.org/spreadsheetml/2006/main">
  <c r="L243" i="1" l="1"/>
  <c r="E243" i="1"/>
  <c r="L242" i="1"/>
  <c r="E242" i="1"/>
  <c r="L241" i="1"/>
  <c r="I241" i="1"/>
  <c r="D241" i="1"/>
  <c r="C241" i="1"/>
  <c r="L240" i="1"/>
  <c r="E240" i="1"/>
  <c r="L239" i="1"/>
  <c r="I239" i="1"/>
  <c r="D239" i="1"/>
  <c r="E239" i="1" s="1"/>
  <c r="C239" i="1"/>
  <c r="L238" i="1"/>
  <c r="I238" i="1"/>
  <c r="E238" i="1"/>
  <c r="L237" i="1"/>
  <c r="I237" i="1"/>
  <c r="E237" i="1"/>
  <c r="L236" i="1"/>
  <c r="I236" i="1"/>
  <c r="E236" i="1"/>
  <c r="L235" i="1"/>
  <c r="I235" i="1"/>
  <c r="E235" i="1"/>
  <c r="L234" i="1"/>
  <c r="I234" i="1"/>
  <c r="E234" i="1"/>
  <c r="K233" i="1"/>
  <c r="J233" i="1"/>
  <c r="H233" i="1"/>
  <c r="I233" i="1" s="1"/>
  <c r="G233" i="1"/>
  <c r="D233" i="1"/>
  <c r="C233" i="1"/>
  <c r="L232" i="1"/>
  <c r="I232" i="1"/>
  <c r="E232" i="1"/>
  <c r="L231" i="1"/>
  <c r="I231" i="1"/>
  <c r="E231" i="1"/>
  <c r="L230" i="1"/>
  <c r="I230" i="1"/>
  <c r="E230" i="1"/>
  <c r="L229" i="1"/>
  <c r="I229" i="1"/>
  <c r="E229" i="1"/>
  <c r="L228" i="1"/>
  <c r="I228" i="1"/>
  <c r="E228" i="1"/>
  <c r="L227" i="1"/>
  <c r="I227" i="1"/>
  <c r="E227" i="1"/>
  <c r="L226" i="1"/>
  <c r="I226" i="1"/>
  <c r="E226" i="1"/>
  <c r="L225" i="1"/>
  <c r="I225" i="1"/>
  <c r="E225" i="1"/>
  <c r="L224" i="1"/>
  <c r="I224" i="1"/>
  <c r="E224" i="1"/>
  <c r="L223" i="1"/>
  <c r="I223" i="1"/>
  <c r="E223" i="1"/>
  <c r="L222" i="1"/>
  <c r="I222" i="1"/>
  <c r="E222" i="1"/>
  <c r="L221" i="1"/>
  <c r="I221" i="1"/>
  <c r="E221" i="1"/>
  <c r="L220" i="1"/>
  <c r="I220" i="1"/>
  <c r="E220" i="1"/>
  <c r="L219" i="1"/>
  <c r="I219" i="1"/>
  <c r="E219" i="1"/>
  <c r="L218" i="1"/>
  <c r="I218" i="1"/>
  <c r="E218" i="1"/>
  <c r="L217" i="1"/>
  <c r="I217" i="1"/>
  <c r="E217" i="1"/>
  <c r="L216" i="1"/>
  <c r="I216" i="1"/>
  <c r="E216" i="1"/>
  <c r="L215" i="1"/>
  <c r="I215" i="1"/>
  <c r="E215" i="1"/>
  <c r="L214" i="1"/>
  <c r="I214" i="1"/>
  <c r="E214" i="1"/>
  <c r="L213" i="1"/>
  <c r="I213" i="1"/>
  <c r="E213" i="1"/>
  <c r="L212" i="1"/>
  <c r="I212" i="1"/>
  <c r="E212" i="1"/>
  <c r="L211" i="1"/>
  <c r="I211" i="1"/>
  <c r="E211" i="1"/>
  <c r="L210" i="1"/>
  <c r="I210" i="1"/>
  <c r="E210" i="1"/>
  <c r="L209" i="1"/>
  <c r="I209" i="1"/>
  <c r="E209" i="1"/>
  <c r="L208" i="1"/>
  <c r="I208" i="1"/>
  <c r="E208" i="1"/>
  <c r="L207" i="1"/>
  <c r="I207" i="1"/>
  <c r="E207" i="1"/>
  <c r="L206" i="1"/>
  <c r="I206" i="1"/>
  <c r="E206" i="1"/>
  <c r="L205" i="1"/>
  <c r="I205" i="1"/>
  <c r="E205" i="1"/>
  <c r="L204" i="1"/>
  <c r="I204" i="1"/>
  <c r="E204" i="1"/>
  <c r="L203" i="1"/>
  <c r="I203" i="1"/>
  <c r="E203" i="1"/>
  <c r="L202" i="1"/>
  <c r="I202" i="1"/>
  <c r="E202" i="1"/>
  <c r="L201" i="1"/>
  <c r="I201" i="1"/>
  <c r="E201" i="1"/>
  <c r="L200" i="1"/>
  <c r="I200" i="1"/>
  <c r="E200" i="1"/>
  <c r="L199" i="1"/>
  <c r="I199" i="1"/>
  <c r="E199" i="1"/>
  <c r="L198" i="1"/>
  <c r="I198" i="1"/>
  <c r="E198" i="1"/>
  <c r="L197" i="1"/>
  <c r="I197" i="1"/>
  <c r="E197" i="1"/>
  <c r="L196" i="1"/>
  <c r="I196" i="1"/>
  <c r="E196" i="1"/>
  <c r="L195" i="1"/>
  <c r="I195" i="1"/>
  <c r="E195" i="1"/>
  <c r="L194" i="1"/>
  <c r="I194" i="1"/>
  <c r="E194" i="1"/>
  <c r="L193" i="1"/>
  <c r="I193" i="1"/>
  <c r="E193" i="1"/>
  <c r="L192" i="1"/>
  <c r="I192" i="1"/>
  <c r="E192" i="1"/>
  <c r="L191" i="1"/>
  <c r="I191" i="1"/>
  <c r="E191" i="1"/>
  <c r="L190" i="1"/>
  <c r="I190" i="1"/>
  <c r="E190" i="1"/>
  <c r="L189" i="1"/>
  <c r="I189" i="1"/>
  <c r="E189" i="1"/>
  <c r="K188" i="1"/>
  <c r="J188" i="1"/>
  <c r="L188" i="1" s="1"/>
  <c r="H188" i="1"/>
  <c r="I188" i="1" s="1"/>
  <c r="G188" i="1"/>
  <c r="D188" i="1"/>
  <c r="C188" i="1"/>
  <c r="L187" i="1"/>
  <c r="I187" i="1"/>
  <c r="E187" i="1"/>
  <c r="L186" i="1"/>
  <c r="I186" i="1"/>
  <c r="E186" i="1"/>
  <c r="L185" i="1"/>
  <c r="I185" i="1"/>
  <c r="E185" i="1"/>
  <c r="L184" i="1"/>
  <c r="I184" i="1"/>
  <c r="E184" i="1"/>
  <c r="L183" i="1"/>
  <c r="I183" i="1"/>
  <c r="E183" i="1"/>
  <c r="L182" i="1"/>
  <c r="I182" i="1"/>
  <c r="E182" i="1"/>
  <c r="L181" i="1"/>
  <c r="I181" i="1"/>
  <c r="E181" i="1"/>
  <c r="L180" i="1"/>
  <c r="I180" i="1"/>
  <c r="E180" i="1"/>
  <c r="L179" i="1"/>
  <c r="I179" i="1"/>
  <c r="E179" i="1"/>
  <c r="L178" i="1"/>
  <c r="I178" i="1"/>
  <c r="E178" i="1"/>
  <c r="L177" i="1"/>
  <c r="I177" i="1"/>
  <c r="E177" i="1"/>
  <c r="L176" i="1"/>
  <c r="I176" i="1"/>
  <c r="E176" i="1"/>
  <c r="L175" i="1"/>
  <c r="I175" i="1"/>
  <c r="E175" i="1"/>
  <c r="L174" i="1"/>
  <c r="I174" i="1"/>
  <c r="E174" i="1"/>
  <c r="L173" i="1"/>
  <c r="I173" i="1"/>
  <c r="E173" i="1"/>
  <c r="L172" i="1"/>
  <c r="I172" i="1"/>
  <c r="E172" i="1"/>
  <c r="L171" i="1"/>
  <c r="I171" i="1"/>
  <c r="E171" i="1"/>
  <c r="L170" i="1"/>
  <c r="I170" i="1"/>
  <c r="E170" i="1"/>
  <c r="L169" i="1"/>
  <c r="I169" i="1"/>
  <c r="E169" i="1"/>
  <c r="L168" i="1"/>
  <c r="I168" i="1"/>
  <c r="E168" i="1"/>
  <c r="L167" i="1"/>
  <c r="I167" i="1"/>
  <c r="E167" i="1"/>
  <c r="L166" i="1"/>
  <c r="I166" i="1"/>
  <c r="E166" i="1"/>
  <c r="L165" i="1"/>
  <c r="I165" i="1"/>
  <c r="E165" i="1"/>
  <c r="L164" i="1"/>
  <c r="I164" i="1"/>
  <c r="E164" i="1"/>
  <c r="L163" i="1"/>
  <c r="I163" i="1"/>
  <c r="E163" i="1"/>
  <c r="L162" i="1"/>
  <c r="I162" i="1"/>
  <c r="E162" i="1"/>
  <c r="L161" i="1"/>
  <c r="I161" i="1"/>
  <c r="E161" i="1"/>
  <c r="L160" i="1"/>
  <c r="I160" i="1"/>
  <c r="E160" i="1"/>
  <c r="L159" i="1"/>
  <c r="I159" i="1"/>
  <c r="E159" i="1"/>
  <c r="L158" i="1"/>
  <c r="I158" i="1"/>
  <c r="E158" i="1"/>
  <c r="L157" i="1"/>
  <c r="I157" i="1"/>
  <c r="E157" i="1"/>
  <c r="L156" i="1"/>
  <c r="I156" i="1"/>
  <c r="E156" i="1"/>
  <c r="L155" i="1"/>
  <c r="I155" i="1"/>
  <c r="E155" i="1"/>
  <c r="L154" i="1"/>
  <c r="I154" i="1"/>
  <c r="E154" i="1"/>
  <c r="L153" i="1"/>
  <c r="I153" i="1"/>
  <c r="E153" i="1"/>
  <c r="L152" i="1"/>
  <c r="I152" i="1"/>
  <c r="E152" i="1"/>
  <c r="L151" i="1"/>
  <c r="I151" i="1"/>
  <c r="E151" i="1"/>
  <c r="L150" i="1"/>
  <c r="I150" i="1"/>
  <c r="E150" i="1"/>
  <c r="L149" i="1"/>
  <c r="I149" i="1"/>
  <c r="E149" i="1"/>
  <c r="L148" i="1"/>
  <c r="I148" i="1"/>
  <c r="E148" i="1"/>
  <c r="L147" i="1"/>
  <c r="I147" i="1"/>
  <c r="E147" i="1"/>
  <c r="L146" i="1"/>
  <c r="I146" i="1"/>
  <c r="E146" i="1"/>
  <c r="L145" i="1"/>
  <c r="I145" i="1"/>
  <c r="E145" i="1"/>
  <c r="L144" i="1"/>
  <c r="I144" i="1"/>
  <c r="E144" i="1"/>
  <c r="L143" i="1"/>
  <c r="I143" i="1"/>
  <c r="E143" i="1"/>
  <c r="L142" i="1"/>
  <c r="I142" i="1"/>
  <c r="E142" i="1"/>
  <c r="L141" i="1"/>
  <c r="I141" i="1"/>
  <c r="E141" i="1"/>
  <c r="L140" i="1"/>
  <c r="I140" i="1"/>
  <c r="E140" i="1"/>
  <c r="L139" i="1"/>
  <c r="I139" i="1"/>
  <c r="E139" i="1"/>
  <c r="L138" i="1"/>
  <c r="I138" i="1"/>
  <c r="E138" i="1"/>
  <c r="L137" i="1"/>
  <c r="I137" i="1"/>
  <c r="E137" i="1"/>
  <c r="L136" i="1"/>
  <c r="I136" i="1"/>
  <c r="E136" i="1"/>
  <c r="L135" i="1"/>
  <c r="I135" i="1"/>
  <c r="E135" i="1"/>
  <c r="L134" i="1"/>
  <c r="I134" i="1"/>
  <c r="E134" i="1"/>
  <c r="L133" i="1"/>
  <c r="I133" i="1"/>
  <c r="E133" i="1"/>
  <c r="L132" i="1"/>
  <c r="I132" i="1"/>
  <c r="E132" i="1"/>
  <c r="L131" i="1"/>
  <c r="I131" i="1"/>
  <c r="E131" i="1"/>
  <c r="L130" i="1"/>
  <c r="I130" i="1"/>
  <c r="E130" i="1"/>
  <c r="L129" i="1"/>
  <c r="I129" i="1"/>
  <c r="E129" i="1"/>
  <c r="L128" i="1"/>
  <c r="I128" i="1"/>
  <c r="E128" i="1"/>
  <c r="L127" i="1"/>
  <c r="I127" i="1"/>
  <c r="E127" i="1"/>
  <c r="L126" i="1"/>
  <c r="I126" i="1"/>
  <c r="E126" i="1"/>
  <c r="L125" i="1"/>
  <c r="I125" i="1"/>
  <c r="E125" i="1"/>
  <c r="L124" i="1"/>
  <c r="I124" i="1"/>
  <c r="E124" i="1"/>
  <c r="L123" i="1"/>
  <c r="I123" i="1"/>
  <c r="E123" i="1"/>
  <c r="L122" i="1"/>
  <c r="I122" i="1"/>
  <c r="E122" i="1"/>
  <c r="L121" i="1"/>
  <c r="I121" i="1"/>
  <c r="E121" i="1"/>
  <c r="L120" i="1"/>
  <c r="I120" i="1"/>
  <c r="E120" i="1"/>
  <c r="K119" i="1"/>
  <c r="L119" i="1" s="1"/>
  <c r="J119" i="1"/>
  <c r="H119" i="1"/>
  <c r="I119" i="1" s="1"/>
  <c r="G119" i="1"/>
  <c r="G114" i="1" s="1"/>
  <c r="G244" i="1" s="1"/>
  <c r="D119" i="1"/>
  <c r="C119" i="1"/>
  <c r="L118" i="1"/>
  <c r="I118" i="1"/>
  <c r="E118" i="1"/>
  <c r="L117" i="1"/>
  <c r="E117" i="1"/>
  <c r="L116" i="1"/>
  <c r="I116" i="1"/>
  <c r="E116" i="1"/>
  <c r="K115" i="1"/>
  <c r="J115" i="1"/>
  <c r="J114" i="1" s="1"/>
  <c r="J244" i="1" s="1"/>
  <c r="H115" i="1"/>
  <c r="G115" i="1"/>
  <c r="I115" i="1" s="1"/>
  <c r="D115" i="1"/>
  <c r="E115" i="1" s="1"/>
  <c r="C115" i="1"/>
  <c r="L111" i="1"/>
  <c r="I111" i="1"/>
  <c r="E111" i="1"/>
  <c r="L110" i="1"/>
  <c r="I110" i="1"/>
  <c r="E110" i="1"/>
  <c r="L109" i="1"/>
  <c r="I109" i="1"/>
  <c r="I106" i="1" s="1"/>
  <c r="E109" i="1"/>
  <c r="L108" i="1"/>
  <c r="I108" i="1"/>
  <c r="E108" i="1"/>
  <c r="L107" i="1"/>
  <c r="I107" i="1"/>
  <c r="E107" i="1"/>
  <c r="K106" i="1"/>
  <c r="J106" i="1"/>
  <c r="H106" i="1"/>
  <c r="G106" i="1"/>
  <c r="D106" i="1"/>
  <c r="E106" i="1" s="1"/>
  <c r="C106" i="1"/>
  <c r="L105" i="1"/>
  <c r="I105" i="1"/>
  <c r="C105" i="1"/>
  <c r="L104" i="1"/>
  <c r="I104" i="1"/>
  <c r="E104" i="1"/>
  <c r="L103" i="1"/>
  <c r="I103" i="1"/>
  <c r="E103" i="1"/>
  <c r="L102" i="1"/>
  <c r="I102" i="1"/>
  <c r="E102" i="1"/>
  <c r="L101" i="1"/>
  <c r="I101" i="1"/>
  <c r="E101" i="1"/>
  <c r="L100" i="1"/>
  <c r="I100" i="1"/>
  <c r="E100" i="1"/>
  <c r="L99" i="1"/>
  <c r="I99" i="1"/>
  <c r="E99" i="1"/>
  <c r="L98" i="1"/>
  <c r="I98" i="1"/>
  <c r="E98" i="1"/>
  <c r="L97" i="1"/>
  <c r="I97" i="1"/>
  <c r="E97" i="1"/>
  <c r="L96" i="1"/>
  <c r="I96" i="1"/>
  <c r="E96" i="1"/>
  <c r="L95" i="1"/>
  <c r="I95" i="1"/>
  <c r="E95" i="1"/>
  <c r="L94" i="1"/>
  <c r="I94" i="1"/>
  <c r="E94" i="1"/>
  <c r="L93" i="1"/>
  <c r="I93" i="1"/>
  <c r="E93" i="1"/>
  <c r="L92" i="1"/>
  <c r="I92" i="1"/>
  <c r="E92" i="1"/>
  <c r="L91" i="1"/>
  <c r="I91" i="1"/>
  <c r="E91" i="1"/>
  <c r="L90" i="1"/>
  <c r="I90" i="1"/>
  <c r="E90" i="1"/>
  <c r="L89" i="1"/>
  <c r="I89" i="1"/>
  <c r="E89" i="1"/>
  <c r="L88" i="1"/>
  <c r="I88" i="1"/>
  <c r="E88" i="1"/>
  <c r="L87" i="1"/>
  <c r="I87" i="1"/>
  <c r="E87" i="1"/>
  <c r="L86" i="1"/>
  <c r="I86" i="1"/>
  <c r="E86" i="1"/>
  <c r="L85" i="1"/>
  <c r="I85" i="1"/>
  <c r="E85" i="1"/>
  <c r="L84" i="1"/>
  <c r="I84" i="1"/>
  <c r="E84" i="1"/>
  <c r="L83" i="1"/>
  <c r="I83" i="1"/>
  <c r="E83" i="1"/>
  <c r="L82" i="1"/>
  <c r="I82" i="1"/>
  <c r="E82" i="1"/>
  <c r="L81" i="1"/>
  <c r="I81" i="1"/>
  <c r="E81" i="1"/>
  <c r="L80" i="1"/>
  <c r="I80" i="1"/>
  <c r="E80" i="1"/>
  <c r="L79" i="1"/>
  <c r="I79" i="1"/>
  <c r="E79" i="1"/>
  <c r="L78" i="1"/>
  <c r="I78" i="1"/>
  <c r="E78" i="1"/>
  <c r="L77" i="1"/>
  <c r="I77" i="1"/>
  <c r="E77" i="1"/>
  <c r="L76" i="1"/>
  <c r="I76" i="1"/>
  <c r="E76" i="1"/>
  <c r="K75" i="1"/>
  <c r="K112" i="1" s="1"/>
  <c r="J75" i="1"/>
  <c r="H75" i="1"/>
  <c r="G75" i="1"/>
  <c r="E75" i="1"/>
  <c r="D75" i="1"/>
  <c r="C75" i="1"/>
  <c r="L74" i="1"/>
  <c r="I74" i="1"/>
  <c r="E74" i="1"/>
  <c r="L73" i="1"/>
  <c r="I73" i="1"/>
  <c r="E73" i="1"/>
  <c r="L72" i="1"/>
  <c r="I72" i="1"/>
  <c r="E72" i="1"/>
  <c r="L71" i="1"/>
  <c r="I71" i="1"/>
  <c r="E71" i="1"/>
  <c r="L70" i="1"/>
  <c r="I70" i="1"/>
  <c r="E70" i="1"/>
  <c r="L69" i="1"/>
  <c r="I69" i="1"/>
  <c r="E69" i="1"/>
  <c r="L68" i="1"/>
  <c r="I68" i="1"/>
  <c r="E68" i="1"/>
  <c r="L67" i="1"/>
  <c r="I67" i="1"/>
  <c r="E67" i="1"/>
  <c r="K66" i="1"/>
  <c r="J66" i="1"/>
  <c r="H66" i="1"/>
  <c r="G66" i="1"/>
  <c r="D66" i="1"/>
  <c r="C66" i="1"/>
  <c r="L65" i="1"/>
  <c r="I65" i="1"/>
  <c r="E65" i="1"/>
  <c r="L64" i="1"/>
  <c r="I64" i="1"/>
  <c r="E64" i="1"/>
  <c r="L63" i="1"/>
  <c r="I63" i="1"/>
  <c r="E63" i="1"/>
  <c r="L62" i="1"/>
  <c r="I62" i="1"/>
  <c r="E62" i="1"/>
  <c r="L61" i="1"/>
  <c r="I61" i="1"/>
  <c r="E61" i="1"/>
  <c r="L60" i="1"/>
  <c r="I60" i="1"/>
  <c r="E60" i="1"/>
  <c r="L59" i="1"/>
  <c r="I59" i="1"/>
  <c r="E59" i="1"/>
  <c r="L58" i="1"/>
  <c r="I58" i="1"/>
  <c r="E58" i="1"/>
  <c r="E55" i="1" s="1"/>
  <c r="L57" i="1"/>
  <c r="I57" i="1"/>
  <c r="E57" i="1"/>
  <c r="L56" i="1"/>
  <c r="I56" i="1"/>
  <c r="E56" i="1"/>
  <c r="K55" i="1"/>
  <c r="J55" i="1"/>
  <c r="H55" i="1"/>
  <c r="G55" i="1"/>
  <c r="D55" i="1"/>
  <c r="C55" i="1"/>
  <c r="L54" i="1"/>
  <c r="I54" i="1"/>
  <c r="E54" i="1"/>
  <c r="L53" i="1"/>
  <c r="I53" i="1"/>
  <c r="E53" i="1"/>
  <c r="L52" i="1"/>
  <c r="I52" i="1"/>
  <c r="E52" i="1"/>
  <c r="L51" i="1"/>
  <c r="I51" i="1"/>
  <c r="E51" i="1"/>
  <c r="K50" i="1"/>
  <c r="L50" i="1" s="1"/>
  <c r="J50" i="1"/>
  <c r="H50" i="1"/>
  <c r="I50" i="1" s="1"/>
  <c r="G50" i="1"/>
  <c r="D50" i="1"/>
  <c r="E50" i="1" s="1"/>
  <c r="C50" i="1"/>
  <c r="L49" i="1"/>
  <c r="I49" i="1"/>
  <c r="E49" i="1"/>
  <c r="L48" i="1"/>
  <c r="I48" i="1"/>
  <c r="E48" i="1"/>
  <c r="L47" i="1"/>
  <c r="I47" i="1"/>
  <c r="E47" i="1"/>
  <c r="L46" i="1"/>
  <c r="I46" i="1"/>
  <c r="E46" i="1"/>
  <c r="L45" i="1"/>
  <c r="I45" i="1"/>
  <c r="E45" i="1"/>
  <c r="L44" i="1"/>
  <c r="I44" i="1"/>
  <c r="E44" i="1"/>
  <c r="L43" i="1"/>
  <c r="I43" i="1"/>
  <c r="E43" i="1"/>
  <c r="L42" i="1"/>
  <c r="I42" i="1"/>
  <c r="E42" i="1"/>
  <c r="L41" i="1"/>
  <c r="I41" i="1"/>
  <c r="E41" i="1"/>
  <c r="L40" i="1"/>
  <c r="I40" i="1"/>
  <c r="E40" i="1"/>
  <c r="L39" i="1"/>
  <c r="I39" i="1"/>
  <c r="E39" i="1"/>
  <c r="L38" i="1"/>
  <c r="I38" i="1"/>
  <c r="E38" i="1"/>
  <c r="L37" i="1"/>
  <c r="K37" i="1"/>
  <c r="J37" i="1"/>
  <c r="H37" i="1"/>
  <c r="G37" i="1"/>
  <c r="D37" i="1"/>
  <c r="C37" i="1"/>
  <c r="L35" i="1"/>
  <c r="I35" i="1"/>
  <c r="E35" i="1"/>
  <c r="L34" i="1"/>
  <c r="I34" i="1"/>
  <c r="E34" i="1"/>
  <c r="K33" i="1"/>
  <c r="L33" i="1" s="1"/>
  <c r="J33" i="1"/>
  <c r="H33" i="1"/>
  <c r="I33" i="1" s="1"/>
  <c r="G33" i="1"/>
  <c r="D33" i="1"/>
  <c r="C33" i="1"/>
  <c r="L32" i="1"/>
  <c r="I32" i="1"/>
  <c r="E32" i="1"/>
  <c r="L31" i="1"/>
  <c r="I31" i="1"/>
  <c r="E31" i="1"/>
  <c r="K30" i="1"/>
  <c r="J30" i="1"/>
  <c r="J28" i="1" s="1"/>
  <c r="H30" i="1"/>
  <c r="I30" i="1" s="1"/>
  <c r="G30" i="1"/>
  <c r="D30" i="1"/>
  <c r="C30" i="1"/>
  <c r="C28" i="1" s="1"/>
  <c r="L29" i="1"/>
  <c r="I29" i="1"/>
  <c r="E29" i="1"/>
  <c r="K28" i="1"/>
  <c r="H28" i="1"/>
  <c r="G28" i="1"/>
  <c r="D28" i="1"/>
  <c r="L27" i="1"/>
  <c r="I27" i="1"/>
  <c r="E27" i="1"/>
  <c r="L26" i="1"/>
  <c r="I26" i="1"/>
  <c r="E26" i="1"/>
  <c r="L25" i="1"/>
  <c r="I25" i="1"/>
  <c r="E25" i="1"/>
  <c r="L24" i="1"/>
  <c r="I24" i="1"/>
  <c r="E24" i="1"/>
  <c r="L23" i="1"/>
  <c r="I23" i="1"/>
  <c r="E23" i="1"/>
  <c r="L22" i="1"/>
  <c r="I22" i="1"/>
  <c r="E22" i="1"/>
  <c r="K21" i="1"/>
  <c r="L21" i="1" s="1"/>
  <c r="J21" i="1"/>
  <c r="H21" i="1"/>
  <c r="G21" i="1"/>
  <c r="E21" i="1"/>
  <c r="D21" i="1"/>
  <c r="C21" i="1"/>
  <c r="L20" i="1"/>
  <c r="I20" i="1"/>
  <c r="E20" i="1"/>
  <c r="L19" i="1"/>
  <c r="I19" i="1"/>
  <c r="E19" i="1"/>
  <c r="L18" i="1"/>
  <c r="I18" i="1"/>
  <c r="E18" i="1"/>
  <c r="L17" i="1"/>
  <c r="I17" i="1"/>
  <c r="E17" i="1"/>
  <c r="K16" i="1"/>
  <c r="J16" i="1"/>
  <c r="H16" i="1"/>
  <c r="G16" i="1"/>
  <c r="D16" i="1"/>
  <c r="C16" i="1"/>
  <c r="E16" i="1" s="1"/>
  <c r="L15" i="1"/>
  <c r="I15" i="1"/>
  <c r="E15" i="1"/>
  <c r="L14" i="1"/>
  <c r="I14" i="1"/>
  <c r="E14" i="1"/>
  <c r="L13" i="1"/>
  <c r="I13" i="1"/>
  <c r="E13" i="1"/>
  <c r="L12" i="1"/>
  <c r="I12" i="1"/>
  <c r="E12" i="1"/>
  <c r="L11" i="1"/>
  <c r="I11" i="1"/>
  <c r="E11" i="1"/>
  <c r="L10" i="1"/>
  <c r="I10" i="1"/>
  <c r="E10" i="1"/>
  <c r="L9" i="1"/>
  <c r="I9" i="1"/>
  <c r="E9" i="1"/>
  <c r="L8" i="1"/>
  <c r="I8" i="1"/>
  <c r="E8" i="1"/>
  <c r="L7" i="1"/>
  <c r="I7" i="1"/>
  <c r="E7" i="1"/>
  <c r="K6" i="1"/>
  <c r="K36" i="1" s="1"/>
  <c r="J6" i="1"/>
  <c r="H6" i="1"/>
  <c r="I6" i="1" s="1"/>
  <c r="G6" i="1"/>
  <c r="G36" i="1" s="1"/>
  <c r="D6" i="1"/>
  <c r="E6" i="1" s="1"/>
  <c r="C6" i="1"/>
  <c r="E28" i="1" l="1"/>
  <c r="C36" i="1"/>
  <c r="J36" i="1"/>
  <c r="L36" i="1" s="1"/>
  <c r="I16" i="1"/>
  <c r="E37" i="1"/>
  <c r="I55" i="1"/>
  <c r="I66" i="1"/>
  <c r="J112" i="1"/>
  <c r="D114" i="1"/>
  <c r="E241" i="1"/>
  <c r="C112" i="1"/>
  <c r="C113" i="1" s="1"/>
  <c r="C245" i="1" s="1"/>
  <c r="L16" i="1"/>
  <c r="E30" i="1"/>
  <c r="L30" i="1"/>
  <c r="E33" i="1"/>
  <c r="D36" i="1"/>
  <c r="I37" i="1"/>
  <c r="L55" i="1"/>
  <c r="E66" i="1"/>
  <c r="L66" i="1"/>
  <c r="G112" i="1"/>
  <c r="L106" i="1"/>
  <c r="L115" i="1"/>
  <c r="C114" i="1"/>
  <c r="C244" i="1" s="1"/>
  <c r="E233" i="1"/>
  <c r="L233" i="1"/>
  <c r="L28" i="1"/>
  <c r="I21" i="1"/>
  <c r="I28" i="1"/>
  <c r="H112" i="1"/>
  <c r="I112" i="1" s="1"/>
  <c r="K114" i="1"/>
  <c r="K244" i="1" s="1"/>
  <c r="K245" i="1" s="1"/>
  <c r="E188" i="1"/>
  <c r="K113" i="1"/>
  <c r="L112" i="1"/>
  <c r="D244" i="1"/>
  <c r="E114" i="1"/>
  <c r="G113" i="1"/>
  <c r="G245" i="1" s="1"/>
  <c r="H36" i="1"/>
  <c r="I36" i="1" s="1"/>
  <c r="I75" i="1"/>
  <c r="D105" i="1"/>
  <c r="L6" i="1"/>
  <c r="H114" i="1"/>
  <c r="E119" i="1"/>
  <c r="L75" i="1"/>
  <c r="L244" i="1" l="1"/>
  <c r="L114" i="1"/>
  <c r="J113" i="1"/>
  <c r="J245" i="1" s="1"/>
  <c r="L245" i="1" s="1"/>
  <c r="E36" i="1"/>
  <c r="I114" i="1"/>
  <c r="H244" i="1"/>
  <c r="E244" i="1"/>
  <c r="H113" i="1"/>
  <c r="I113" i="1" s="1"/>
  <c r="D112" i="1"/>
  <c r="E105" i="1"/>
  <c r="L113" i="1" l="1"/>
  <c r="D113" i="1"/>
  <c r="E112" i="1"/>
  <c r="H245" i="1"/>
  <c r="I245" i="1" s="1"/>
  <c r="I244" i="1"/>
  <c r="E113" i="1" l="1"/>
  <c r="D245" i="1"/>
  <c r="E245" i="1" s="1"/>
</calcChain>
</file>

<file path=xl/sharedStrings.xml><?xml version="1.0" encoding="utf-8"?>
<sst xmlns="http://schemas.openxmlformats.org/spreadsheetml/2006/main" count="528" uniqueCount="402">
  <si>
    <t>Приложение 1</t>
  </si>
  <si>
    <t>к реестру</t>
  </si>
  <si>
    <t>Объем бюджета Миасского городского округа по доходам на 2025 год и на плановый период 2026 - 2027 годов</t>
  </si>
  <si>
    <t>(тыс. рублей)</t>
  </si>
  <si>
    <t>Коды бюджетной классификации</t>
  </si>
  <si>
    <t>Наименование доходов</t>
  </si>
  <si>
    <t>2025 год</t>
  </si>
  <si>
    <t>Проект бюджета на 2025 год</t>
  </si>
  <si>
    <t>Отклонение</t>
  </si>
  <si>
    <t>Причины отклонения</t>
  </si>
  <si>
    <t>2026 год</t>
  </si>
  <si>
    <t>Проект бюджета на 2026 год</t>
  </si>
  <si>
    <t>2027 год</t>
  </si>
  <si>
    <t>Проект бюджета на 2027 год</t>
  </si>
  <si>
    <t xml:space="preserve"> 000 1 01 02000 01 0000 110</t>
  </si>
  <si>
    <t xml:space="preserve"> Налог на доходы физических лиц</t>
  </si>
  <si>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</si>
  <si>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</si>
  <si>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</si>
  <si>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</si>
  <si>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</si>
  <si>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</si>
  <si>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</si>
  <si>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</si>
  <si>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182 1 01 02080 01 1000 110</t>
  </si>
  <si>
    <t xml:space="preserve">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 (в части налога на доходы физических лиц, уплаченного налоговыми агентами, определенными Правительством Российской Федерации, распределяемого между бюджетами субъектов Российской Федерации) (сумма платежа (перерасчеты, недоимка и задолженность по соответствующему платежу, в том числе по отмененному)
</t>
  </si>
  <si>
    <t>Ожидаемое поступление</t>
  </si>
  <si>
    <t>182 1 01 02130 01 1000 110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</si>
  <si>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</si>
  <si>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182 1 01 02140 01 1000 110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</si>
  <si>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</si>
  <si>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182 1 01 02150 01 1000 110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</si>
  <si>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(сумма платежа (перерасчеты, недоимка и задолженность по соответствующему платежу, в том числе по отмененному)</t>
  </si>
  <si>
    <t>182 1 01 02210 01 1000 110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</si>
  <si>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 (сумма платежа (перерасчеты, недоимка и задолженность по соответствующему платежу, в том числе по отмененному)</t>
  </si>
  <si>
    <t>000 1 03 02000 01 0000 110</t>
  </si>
  <si>
    <t>Акцизы по подакцизным товарам (продукции), производимым на территории Российской Федерации</t>
  </si>
  <si>
    <t>182 1 03 02231 01 0000 110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</si>
  <si>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</si>
  <si>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</si>
  <si>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</si>
  <si>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</si>
  <si>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</si>
  <si>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</si>
  <si>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</si>
  <si>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</si>
  <si>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</si>
  <si>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182 1 05 01011 01 1000 110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</si>
  <si>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</si>
  <si>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182 1 05 01021 01 1000 110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</si>
  <si>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</si>
  <si>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182 1 05 02010 02 1000 110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</si>
  <si>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</si>
  <si>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Фактическое поступление</t>
  </si>
  <si>
    <t>182 1 05 02010 02 3000 110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</si>
  <si>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</si>
  <si>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182 1 05 02020 02 3000 110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</si>
  <si>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</si>
  <si>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182 1 05 04010 02 1000 110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</si>
  <si>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</si>
  <si>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000 1 06 00000 00 0000 000</t>
  </si>
  <si>
    <t>Налоги  на  имущество</t>
  </si>
  <si>
    <t>182 1 06 01020 04 1000 110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</si>
  <si>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</si>
  <si>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182 1 06 06000 00 0000 110</t>
  </si>
  <si>
    <t>Земельный налог</t>
  </si>
  <si>
    <t>182 1 06 06032 04 1000 110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</si>
  <si>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</si>
  <si>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182 1 06 06042 04 1000 110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</si>
  <si>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</si>
  <si>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000 1 08 00000 00 0000 000</t>
  </si>
  <si>
    <t>Государственная  пошлина</t>
  </si>
  <si>
    <t>182 1 08 03010 01 1050 110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</si>
  <si>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</si>
  <si>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283 1 08 07150 01 1000 110</t>
  </si>
  <si>
    <t xml:space="preserve">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 </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</si>
  <si>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</si>
  <si>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</si>
  <si>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</si>
  <si>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283 1 11 01040 04 0000 120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</si>
  <si>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</si>
  <si>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</si>
  <si>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</si>
  <si>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</si>
  <si>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</si>
  <si>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</si>
  <si>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</si>
  <si>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</si>
  <si>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</si>
  <si>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</si>
  <si>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</si>
  <si>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</si>
  <si>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</si>
  <si>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</si>
  <si>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</si>
  <si>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</si>
  <si>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</si>
  <si>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</si>
  <si>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283 1 11 09080 04 0000 120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</si>
  <si>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</si>
  <si>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</si>
  <si>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</si>
  <si>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</si>
  <si>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</si>
  <si>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</si>
  <si>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</si>
  <si>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</si>
  <si>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</si>
  <si>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048 1 12 01042 01 6000 120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</si>
  <si>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</si>
  <si>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</si>
  <si>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</si>
  <si>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</si>
  <si>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</si>
  <si>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289 1 13 01994 04 0000 130</t>
  </si>
  <si>
    <t>Прочие доходы от оказания платных услуг (работ) получателями средств бюджетов городских округов</t>
  </si>
  <si>
    <t>283 1 13 02064 04 0000 130</t>
  </si>
  <si>
    <t>Доходы, поступающие в порядке возмещения расходов, понесенных в связи с эксплуатацией имущества городских округов</t>
  </si>
  <si>
    <t>287 1 13 02064 04 0000 130</t>
  </si>
  <si>
    <t>288 1 13 02064 04 0000 130</t>
  </si>
  <si>
    <t>289 1 13 02064 04 0000 130</t>
  </si>
  <si>
    <t>283 1 13 02994 04 0000 130</t>
  </si>
  <si>
    <t>Прочие доходы от компенсации затрат бюджетов городских округов</t>
  </si>
  <si>
    <t>285 1 13 02994 04 0000 130</t>
  </si>
  <si>
    <t xml:space="preserve">ПисьмоУСЗН АМГО от 24.02.2025г. № 1414/9 </t>
  </si>
  <si>
    <t>288 1 13 02994 04 0000 130</t>
  </si>
  <si>
    <t>Письмо Управления Образования АМГО от 06.02.2025г. № 384/10 (1216,5 т.р.)</t>
  </si>
  <si>
    <t>289 1 13 02994 04 0000 130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</si>
  <si>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</si>
  <si>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</si>
  <si>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</si>
  <si>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</si>
  <si>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</si>
  <si>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</si>
  <si>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</si>
  <si>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</si>
  <si>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</si>
  <si>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</si>
  <si>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</si>
  <si>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</si>
  <si>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</si>
  <si>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</si>
  <si>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</si>
  <si>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</si>
  <si>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</si>
  <si>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</si>
  <si>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</si>
  <si>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</si>
  <si>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</si>
  <si>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</si>
  <si>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</si>
  <si>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</si>
  <si>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</si>
  <si>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</si>
  <si>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</si>
  <si>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</si>
  <si>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012 1 16 01113 01 0000 140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</si>
  <si>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</si>
  <si>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024 1 16 01113 01 0000 140</t>
  </si>
  <si>
    <t>024 1 160 1133 01 0000 140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</si>
  <si>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</si>
  <si>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</si>
  <si>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</si>
  <si>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</si>
  <si>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</si>
  <si>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</si>
  <si>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</si>
  <si>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012 1 16 01183 01 9000 140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</si>
  <si>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</si>
  <si>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</si>
  <si>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</si>
  <si>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</si>
  <si>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033 1 16 01193 01 0000 140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</si>
  <si>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</si>
  <si>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</si>
  <si>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</si>
  <si>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</si>
  <si>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</si>
  <si>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</si>
  <si>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</si>
  <si>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</si>
  <si>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</si>
  <si>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283 116 10031 04 0000 140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</si>
  <si>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</si>
  <si>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283 1 16 10032 04 0000 140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</si>
  <si>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</si>
  <si>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</si>
  <si>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</si>
  <si>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009 1 16 10123 01 0000 140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</si>
  <si>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</si>
  <si>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188 1 16 10123 01 0000 140</t>
  </si>
  <si>
    <t>283 1 16 10123 01 0000 140</t>
  </si>
  <si>
    <t>033 1 16 11050 01 0000 140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</si>
  <si>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</si>
  <si>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048 1 16 11050 01 0000 140</t>
  </si>
  <si>
    <t>000 1 17 05000 00 0000 180</t>
  </si>
  <si>
    <t>Прочие неналоговые доходы</t>
  </si>
  <si>
    <t>283 1 17 15020 04 0000 150</t>
  </si>
  <si>
    <t>Инициативные платежи, зачисляемые в бюджеты городских округов</t>
  </si>
  <si>
    <t>283 1 17 15020 04 0014 150</t>
  </si>
  <si>
    <t>Инициативные платежи, зачисляемые в бюджеты городских округов (инициативный проект «Благоустройство дворовой территории многоквартирных домов №№ 33, 35а по ул. Набережная в г. Миассе»)</t>
  </si>
  <si>
    <t>Письмо Администрации МГО от 20.02.2025 года № 78/8</t>
  </si>
  <si>
    <t>283 1 17 15020 04 0015 150</t>
  </si>
  <si>
    <t>Инициативные платежи, зачисляемые в бюджеты городских округов (инициативный проект «Благоустройство дворовой территории многоквартирных домов №№ 9, 13, 15 по ул. Уральских Добровольцев в г. Миассе»)</t>
  </si>
  <si>
    <t>283 1 17 15020 04 0016 150</t>
  </si>
  <si>
    <t>Инициативные платежи, зачисляемые в бюджеты городских округов (инициативный проект «Благоустройство дворовой территории многоквартирного дома № 17 по ул. Попова в г. Миассе»)</t>
  </si>
  <si>
    <t>283 1 17 15020 04 0017 150</t>
  </si>
  <si>
    <t>Инициативные платежи, зачисляемые в бюджеты городских округов (инициативный проект «Благоустройство территории сельского клуба по ул. Ленина, 25 в селе Черновском Миасского городского округа»)</t>
  </si>
  <si>
    <t>283 1 17 15020 04 0018 150</t>
  </si>
  <si>
    <t>Инициативные платежи, зачисляемые в бюджеты городских округов (инициативный проект «Благоустройство дворовой территории многоквартирных домов №№ 3, 5, 9 по б-ру Седова в г. Миассе»)</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</si>
  <si>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</si>
  <si>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</si>
  <si>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</si>
  <si>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</si>
  <si>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</si>
  <si>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</si>
  <si>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</si>
  <si>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</si>
  <si>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</si>
  <si>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</si>
  <si>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</si>
  <si>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РП ЧО от 10.02.2025г. N 175-рп</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</si>
  <si>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</si>
  <si>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</si>
  <si>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</si>
  <si>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</si>
  <si>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</si>
  <si>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</si>
  <si>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</si>
  <si>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287 2 02 20077 04 0000 150</t>
  </si>
  <si>
    <t>Субсидии бюджетам городских округов на софинансирование капитальных вложений в объекты муниципальной собственности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</si>
  <si>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 xml:space="preserve">283 2 02 20079 04 0000 150
</t>
  </si>
  <si>
    <t>Субсидии бюджетам городских округов на переселение граждан из жилищного фонда, признанного непригодным для проживания, и (или) жилищного фонда с высоким уровнем износа (более 70 процентов)</t>
  </si>
  <si>
    <t>283 2 02 20303 04 0000 150</t>
  </si>
  <si>
    <t>Субсидии бюджетам городских округов на обеспечение мероприятий по модернизации систем коммунальной инфраструктуры за счет средств бюджетов</t>
  </si>
  <si>
    <t xml:space="preserve">287 2 02 25081 04 0000 150 </t>
  </si>
  <si>
    <t>Субсидии бюджетам городских округов на государственную поддержку организаций, входящих в систему спортивной подготовки</t>
  </si>
  <si>
    <t>287 2 02 25229 04 0000 150</t>
  </si>
  <si>
    <t>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</si>
  <si>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</si>
  <si>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</si>
  <si>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288 2 02 25315 04 0000 150</t>
  </si>
  <si>
    <t>Субсидии на 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t>
  </si>
  <si>
    <t>283 2 02 25424 04 0000 150</t>
  </si>
  <si>
    <t>Субсидии бюджетам городских округов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</si>
  <si>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283 2 02 25497 04 0000 150</t>
  </si>
  <si>
    <t>Субсидии бюджетам городских округов на реализацию мероприятий по обеспечению жильем молодых семей</t>
  </si>
  <si>
    <t>289 2 02 25519 04 0000 150</t>
  </si>
  <si>
    <t>Субсидии бюджетам городских округов  на поддержку отрасли культуры на приобретение зданий для размещения муниципальных учреждений культуры, в том числе путем инвестирования в строительство, и приобретение основных средств для указанных учреждений</t>
  </si>
  <si>
    <t>Субсидии бюджетам городских округов  на поддержку отрасли культуры на создание модельных муниципальных библиотек</t>
  </si>
  <si>
    <t>Субсидии бюджетам городских округов на поддержку отрасли культуры на укрепление материально-технической базы и оснащение оборудованием детских школ искусств</t>
  </si>
  <si>
    <t>Субсидии бюджетам городских округов на поддержку отрасли культуры на государственную поддержку лучших работников муниципальных учреждений культуры, находящихся на территории сельских поселений</t>
  </si>
  <si>
    <t>Субсидии бюджетам городских округов на поддержку отрасли культуры на проведение ремонтных работ, противопожарных и энергосберегающих мероприятий в зданиях муниципальных учреждений дополнительного образования в сфере культуры и искусства и приобретение основных средств для указанных учреждений</t>
  </si>
  <si>
    <t xml:space="preserve">283 2 02 25555 04 0000 150 </t>
  </si>
  <si>
    <t>Субсидии бюджетам городских округов на реализацию программ формирования современной городской среды</t>
  </si>
  <si>
    <t>288 2 02 25559 04 0000 150</t>
  </si>
  <si>
    <t>Субсидии на оснащение предметных кабинетов общеобразовательных организаций средствами обучения и воспитания</t>
  </si>
  <si>
    <t>288 2 02 25750 04 0000 150</t>
  </si>
  <si>
    <t>Прочие субсидии бюджетам городских округов на еализацию мероприятий по модернизации школьных систем образования</t>
  </si>
  <si>
    <t>287 2 02 25753 04 0000 150</t>
  </si>
  <si>
    <t>Субсидии бюджетам городских округов на софинансирование закупки и монтажа оборудования для создания "умных" спортивных площадок</t>
  </si>
  <si>
    <t>283 2 02 27112 04 0000 150</t>
  </si>
  <si>
    <t>Субсидии бюджетам городских округов на софинансирование капитальных вложений в объекты муниципальной собственности  на обеспечение мероприятий по переселению граждан из аварийного жилищного фонда</t>
  </si>
  <si>
    <t xml:space="preserve">Прочие субсидии бюджетам городских округов на  капитальные вложения в объекты физической культуры и спорта </t>
  </si>
  <si>
    <t>283 2 02 29999 04 0000 150</t>
  </si>
  <si>
    <t>Прочие субсидии бюджетам городских округов на мероприятия по проведению строительно-монтажных и проектно-изыскательских работ на объектах коммунального хозяйства и систем инженерной инфраструктуры, находящихся в муниципальной собственности, в целях энергосбережения и повышения энергетической эффективности</t>
  </si>
  <si>
    <t>Прочие субсидии бюджетам городских округов на мероприятия по созданию муниципальных автоматизированных систем видеонаблюдения и обеспечению их взаимодействия с региональной системой видеонаблюдения</t>
  </si>
  <si>
    <t xml:space="preserve">Субсидии бюджетам городских округов на софинансирование капитальных вложений в объекты муниципальной собственности на  капитальные вложения в объекты физической культуры и спорта </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</si>
  <si>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</si>
  <si>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 xml:space="preserve">Прочие субсидии бюджетам городских округов на мероприятия по организации пляжей в традиционных местах неорганизованного отдыха людей вблизи водоемов </t>
  </si>
  <si>
    <t xml:space="preserve">Прочие субсидии бюджетам городских округов на организацию регулярных перевозок пассажиров и багажа автомобильным транспортом по муниципальным маршрутам регулярных перевозок по регулируемым тарифам </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</si>
  <si>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</si>
  <si>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Прочие субсидии бюджетам городских округов на реконструкцию и капитальный ремонт гидротехнических сооружений в целях обеспечения безопасности гидротехнических сооружений за счет средств областного бюджета</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</si>
  <si>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</si>
  <si>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Прочие субсидии бюджетам городских округов на создание, модернизация (реконструкция) объектов транспортной инфраструктуры в соответствии с нормативными требованиями в рамках повышения доступности и качества услуг пассажирского транспорта для всех категорий граждан</t>
  </si>
  <si>
    <t>Прочие субсидии бюджетам городских округов на строительство, модернизацию, реконструкцию и капитальный ремонт объектов систем водоснабжения, водоотведения и очистки сточных вод, а также очистных сооружений канализации, в том числе проектно-изыскательские работы</t>
  </si>
  <si>
    <t>Прочие субсидии бюджетам городских округов на строительство газопроводов и газовых сетей, в том числе проектно-изыскательские работы</t>
  </si>
  <si>
    <t>Прочие субсидии бюджетам городских округов на благоустройство мест отдыха, расположенных в городах с численностью населения до 500 тысяч человек</t>
  </si>
  <si>
    <t>Прочие субсидии бюджетам городских округов на модернизацию муниципальных учреждений культурно-досугового типа в населенных пунктах с численностью до 500 тысяч человек</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</si>
  <si>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</si>
  <si>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</si>
  <si>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</si>
  <si>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</si>
  <si>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детьми и молодежью в  возрасте от 6 до 29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</si>
  <si>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среднего возраста</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</si>
  <si>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</si>
  <si>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закупку и монтаж оборудования для создания модульных спортивных сооружений</t>
  </si>
  <si>
    <t>Прочие субсидии бюджетам городских округов на оплату услуг специалистов по организации обучения детей плаванию по программе "Плавание для всех"</t>
  </si>
  <si>
    <t>Прочие субсидии бюджетам городских округов на оплату услуг спортивных судей и инструкторов по спорту, организующих работу с населением по выполнению нормативов испытаний (тестов) Всероссийского физкультурно-спортивного комплекса «Готов к труду и обороне» в центрах тестирования, созданных муниципальными образованиями</t>
  </si>
  <si>
    <t>Прочие субсидии бюджетам городских округов на повышение уровня доступности учреждений физической культуры и спорта для инвалидов и других маломобильных групп населения в муниципальных образованиях Челябинской области</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</si>
  <si>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</si>
  <si>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</si>
  <si>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</si>
  <si>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Прочие субсидии бюджетам городских округов на повышение квалификации тренеров, тренеров-преподавателей муниципальных учреждений, реализующих программы спортивной подготовки и дополнительные образовательные программы спортивной подготовки</t>
  </si>
  <si>
    <t>288 2 02 29999 04 0000 150</t>
  </si>
  <si>
    <t>Прочие субсидии бюджетам городских округов на создание научных детских площадок</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</si>
  <si>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</si>
  <si>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</si>
  <si>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Прочие субсидии бюджетам городских округов на 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t>
  </si>
  <si>
    <t>Прочие субсидии бюджетам городских округов на оснащение предметных кабинетов общеобразовательных организаций средствами обучения и воспитания</t>
  </si>
  <si>
    <t>Прочие субсидии бюджетам городских округов на создание в расположенных на территории Челябинской области муниципальных образовательных организациях, реализующих образовательные программы дошкольного образования, условий для получения детьми дошкольного возраста с ограниченными возможностями здоровья качественного образования и коррекции развития</t>
  </si>
  <si>
    <t>Прочие субсидии бюджетам городских округов на благоустройство территорий, оборудование и капитальный ремонт открытых плоскостных сооружений муниципальных образовательных организаций</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</si>
  <si>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</si>
  <si>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</si>
  <si>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разработку проектно-сметной документации и оплату услуг государственной экспертизы для проведения капитального ремонта зданий и сооружений муниципальных организаций дошкольного образования</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</si>
  <si>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</si>
  <si>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</si>
  <si>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</si>
  <si>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План МФ ЧО</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</si>
  <si>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</si>
  <si>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</si>
  <si>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организацию и проведение мероприятий с детьми и молодежью</t>
  </si>
  <si>
    <t>Прочие субсидии бюджетам городских округов на обеспечение требований к антитеррористической защищенности объектов (территорий) муниципальных общеобразовательных организаций</t>
  </si>
  <si>
    <t>Прочие субсидии бюджетам городских округов на обеспечение требований к антитеррористической защищенности объектов и территорий, прилегающих к зданиям муниципальных общеобразовательных организаций</t>
  </si>
  <si>
    <t xml:space="preserve">Прочие субсидии бюджетам городских округов  на оснащение современным оборудованием образовательных организаций, реализующих образовательные программы дошкольного образования, для получения детьми качественного образования </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</si>
  <si>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</si>
  <si>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</si>
  <si>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</si>
  <si>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</si>
  <si>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</si>
  <si>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</si>
  <si>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</si>
  <si>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</si>
  <si>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</si>
  <si>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</si>
  <si>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</si>
  <si>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по организации мероприятий при осуществлении деятельности по обращению с животными без владельцев</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</si>
  <si>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</si>
  <si>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</si>
  <si>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реализацию переданных государственных полномочий по приему, регистрации заявлений и документов,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и Украины, и формированию реестров для зачисления денежных средств на счета физических лиц, открытых в кредитных организациях</t>
  </si>
  <si>
    <t>Субвенции бюджетам городских округов на реализацию переданных государственных полномочий по назначению ежегодной денежной выплаты на приобретение одежды для посещения учебных занятий, а также спортивной формы для ребенка, обучающегося в общеобразовательной организации по очной форме обучения</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</si>
  <si>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</si>
  <si>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</si>
  <si>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</si>
  <si>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</si>
  <si>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</si>
  <si>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</si>
  <si>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</si>
  <si>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</si>
  <si>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</si>
  <si>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</si>
  <si>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</si>
  <si>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</si>
  <si>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t>
  </si>
  <si>
    <t>Субвенции бюджетам городских округов на выполнение передаваемых полномочий субъектов Российской Федерации на 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</si>
  <si>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Распределение субвенций местным бюджетам на реализацию переданных государственных полномочий на реализацию переданных государственных полномочий по назначению малоимущим семьям, малоимущим одиноко проживающим гражданам государственной социальной помощи, в том числе на основании социального контракта</t>
  </si>
  <si>
    <t>288 2 02 30024 04 0000 150</t>
  </si>
  <si>
    <t>Субвенции бюджетам городских округов на реализацию переданных государственных полномочий по компенсации расходов родителей (законных представителей) на организацию обучения лиц, являвшихся детьми-инвалидами, достигнувшими совершеннолетия и имеющих статус инвалида, обучающихся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</si>
  <si>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</si>
  <si>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t>Субвенции бюджетам городских округов на выполнение передаваемых полномочий субъектов Российской Федерации на обеспечение бесплатным двухразовым горячим питанием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один из родителей которых призван на военную службу по мобилизации в ВС РФ или является иным участником специальной военной операции на территориях Донецкой Народной Республики, Луганской Народной Республики, Запорожской области, Херсон-ской области и Украины</t>
  </si>
  <si>
    <t>Субвенции бюджетам городских округов на выполнение передаваемых полномочий субъектов Российской Федерации на обеспечение бесплатным горячим питанием один раз в день обучающихся в муниципальных образовательных организациях по образовательным программам основного общего, среднего общего образования, являющихся членами семей, признанных многодетными в соответствии с Законом Челябинской области от 31 марта 2010 года № 548-ЗО «О статусе и дополнительных мерах социальной поддержки многодетной семьи в Челябинской области», со среднедушевым доходом, размер которого не превышает однократную величину прожиточного минимума для трудоспособного населения, установленную в соответствии с законодательством Челябинской области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</si>
  <si>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</si>
  <si>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</si>
  <si>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</si>
  <si>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t>Субвенции бюджетам городских округов на выполнение передаваемых полномочий субъектов Российской Федерации на компенсацию расходов родителей (законных представителей) на организацию обучения детей-инвалидов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</si>
  <si>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</si>
  <si>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</si>
  <si>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</si>
  <si>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</si>
  <si>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</si>
  <si>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</si>
  <si>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</si>
  <si>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</si>
  <si>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</si>
  <si>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</si>
  <si>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</si>
  <si>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</si>
  <si>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</si>
  <si>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</si>
  <si>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</si>
  <si>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 за счет средств областного бюджета</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</si>
  <si>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</si>
  <si>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</si>
  <si>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</si>
  <si>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</si>
  <si>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</si>
  <si>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</si>
  <si>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288 2 02 45050 04 0000 150</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</si>
  <si>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t>
  </si>
  <si>
    <t>288 2 02 45179 04 0000 150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</si>
  <si>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</si>
  <si>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288 2 02 45303 04 0000 150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</si>
  <si>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</si>
  <si>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</si>
  <si>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</si>
  <si>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обустройство мест (площадок) накопления твердых коммунальных отходов жилого фонда</t>
  </si>
  <si>
    <t>000 2 04 00000 00 0000 000</t>
  </si>
  <si>
    <t>Безвозмездные поступления от негосударственных организаций</t>
  </si>
  <si>
    <t>289 2 04 04020 04 0000 150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</si>
  <si>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</si>
  <si>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Письмо Управления Культуры АМГО от 06.03.2025г. № 00430/11</t>
  </si>
  <si>
    <t>000 2 07 00000 00 0000 000</t>
  </si>
  <si>
    <t>Прочие безвозмездные поступления</t>
  </si>
  <si>
    <t>287 2 07 04020 04 0000 150</t>
  </si>
  <si>
    <t>Поступления от денежных пожертвований, предоставляемых физическими лицами получателям средств бюджетов городских округов</t>
  </si>
  <si>
    <t>Письмо Управления ФКиС АМГО от 07.03.2025г. № 183/12</t>
  </si>
  <si>
    <t>288 2 07 04050 04 0000 150</t>
  </si>
  <si>
    <t>Прочие безвозмездные поступления в бюджеты городских округов</t>
  </si>
  <si>
    <t>Письмо Управления Образования АМГО от 24.01.2025г. № 208/10, от 14.02.2025г. № 526/10</t>
  </si>
  <si>
    <t>000 2 00 00000 00 0000 000</t>
  </si>
  <si>
    <t>БЕЗВОЗМЕЗДНЫЕ ПОСТУПЛЕНИЯ</t>
  </si>
  <si>
    <t>ВСЕГО ДОХОДОВ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</si>
</sst>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00_р_._-;\-* #,##0.00_р_._-;_-* &quot;-&quot;??_р_._-;_-@_-"/>
  </numFmts>
  <fonts count="16" x14ac:knownFonts="1">
    <font>
      <sz val="11"/>
      <color theme="1"/>
      <name val="Calibri"/>
      <family val="2"/>
      <charset val="204"/>
      <scheme val="minor"/>
    </font>
    <font>
      <sz val="10"/>
      <name val="Arial"/>
      <family val="2"/>
      <charset val="204"/>
    </font>
    <font>
      <sz val="12"/>
      <name val="Times New Roman"/>
      <family val="1"/>
      <charset val="204"/>
    </font>
    <font>
      <sz val="10"/>
      <name val="Arial Cyr"/>
      <charset val="204"/>
    </font>
    <font>
      <sz val="11"/>
      <name val="Times New Roman"/>
      <family val="1"/>
      <charset val="204"/>
    </font>
    <font>
      <b/>
      <sz val="12"/>
      <name val="Times New Roman"/>
      <family val="1"/>
      <charset val="204"/>
    </font>
    <font>
      <sz val="10"/>
      <color theme="1"/>
      <name val="Times New Roman"/>
      <family val="1"/>
      <charset val="204"/>
    </font>
    <font>
      <sz val="11"/>
      <color rgb="FFFF0000"/>
      <name val="Times New Roman"/>
      <family val="1"/>
      <charset val="204"/>
    </font>
    <font>
      <b/>
      <sz val="11"/>
      <name val="Times New Roman"/>
      <family val="1"/>
      <charset val="204"/>
    </font>
    <font>
      <sz val="10"/>
      <name val="Times New Roman"/>
      <family val="1"/>
      <charset val="204"/>
    </font>
    <font>
      <sz val="12"/>
      <color theme="1"/>
      <name val="Times New Roman"/>
      <family val="1"/>
      <charset val="204"/>
    </font>
    <font>
      <b/>
      <sz val="11"/>
      <color rgb="FFFF0000"/>
      <name val="Times New Roman"/>
      <family val="1"/>
      <charset val="204"/>
    </font>
    <font>
      <u/>
      <sz val="12"/>
      <name val="Times New Roman"/>
      <family val="1"/>
      <charset val="204"/>
    </font>
    <font>
      <sz val="10.5"/>
      <name val="Times New Roman"/>
      <family val="1"/>
      <charset val="204"/>
    </font>
    <font>
      <sz val="14"/>
      <name val="Times New Roman"/>
      <family val="1"/>
      <charset val="204"/>
    </font>
    <font>
      <sz val="12"/>
      <color theme="1"/>
      <name val="Times New Roman"/>
      <family val="2"/>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0" fontId="1" fillId="0" borderId="0"/>
    <xf numFmtId="0" fontId="3" fillId="0" borderId="0"/>
    <xf numFmtId="0" fontId="3" fillId="0" borderId="0" applyFont="0" applyFill="0" applyBorder="0" applyAlignment="0" applyProtection="0"/>
    <xf numFmtId="0" fontId="1" fillId="0" borderId="0"/>
    <xf numFmtId="0" fontId="3" fillId="0" borderId="0"/>
    <xf numFmtId="0" fontId="1" fillId="0" borderId="0"/>
    <xf numFmtId="9"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166" fontId="15" fillId="0" borderId="0" applyFont="0" applyFill="0" applyBorder="0" applyAlignment="0" applyProtection="0"/>
  </cellStyleXfs>
  <cellXfs count="64">
    <xf numFmtId="0" fontId="0" fillId="0" borderId="0" xfId="0"/>
    <xf numFmtId="0" fontId="4" fillId="2" borderId="0" xfId="2" applyFont="1" applyFill="1" applyAlignment="1">
      <alignment vertical="center" wrapText="1"/>
    </xf>
    <xf numFmtId="0" fontId="2" fillId="2" borderId="0" xfId="2" applyFont="1" applyFill="1" applyAlignment="1">
      <alignment horizontal="right" vertical="center" wrapText="1"/>
    </xf>
    <xf numFmtId="164" fontId="5" fillId="2" borderId="1" xfId="2" applyNumberFormat="1" applyFont="1" applyFill="1" applyBorder="1" applyAlignment="1">
      <alignment horizontal="center" vertical="center" wrapText="1"/>
    </xf>
    <xf numFmtId="0" fontId="2" fillId="2" borderId="2" xfId="2" applyFont="1" applyFill="1" applyBorder="1" applyAlignment="1">
      <alignment horizontal="center" vertical="center" wrapText="1"/>
    </xf>
    <xf numFmtId="2" fontId="2" fillId="2" borderId="2" xfId="2" applyNumberFormat="1"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2" xfId="2" applyFont="1" applyFill="1" applyBorder="1" applyAlignment="1">
      <alignment horizontal="justify" vertical="center" wrapText="1"/>
    </xf>
    <xf numFmtId="165" fontId="5" fillId="2" borderId="2" xfId="3" applyNumberFormat="1" applyFont="1" applyFill="1" applyBorder="1" applyAlignment="1">
      <alignment horizontal="center" vertical="center" wrapText="1"/>
    </xf>
    <xf numFmtId="0" fontId="7" fillId="2" borderId="0" xfId="2" applyFont="1" applyFill="1" applyAlignment="1">
      <alignment vertical="center" wrapText="1"/>
    </xf>
    <xf numFmtId="3" fontId="2" fillId="2" borderId="3" xfId="2" applyNumberFormat="1" applyFont="1" applyFill="1" applyBorder="1" applyAlignment="1">
      <alignment horizontal="center" vertical="center" wrapText="1"/>
    </xf>
    <xf numFmtId="0" fontId="2" fillId="2" borderId="2" xfId="2" applyFont="1" applyFill="1" applyBorder="1" applyAlignment="1">
      <alignment horizontal="justify" vertical="center" wrapText="1"/>
    </xf>
    <xf numFmtId="165" fontId="2" fillId="2" borderId="3" xfId="3" applyNumberFormat="1" applyFont="1" applyFill="1" applyBorder="1" applyAlignment="1">
      <alignment horizontal="center" vertical="center" wrapText="1"/>
    </xf>
    <xf numFmtId="165" fontId="2" fillId="2" borderId="2" xfId="3"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2" xfId="2" applyNumberFormat="1" applyFont="1" applyFill="1" applyBorder="1" applyAlignment="1">
      <alignment horizontal="justify" vertical="center" wrapText="1"/>
    </xf>
    <xf numFmtId="0" fontId="8" fillId="2" borderId="0" xfId="2" applyFont="1" applyFill="1" applyAlignment="1">
      <alignment vertical="center" wrapText="1"/>
    </xf>
    <xf numFmtId="3" fontId="2" fillId="2" borderId="3" xfId="2" applyNumberFormat="1" applyFont="1" applyFill="1" applyBorder="1" applyAlignment="1">
      <alignment horizontal="justify" vertical="top" wrapText="1"/>
    </xf>
    <xf numFmtId="3" fontId="5" fillId="2" borderId="2" xfId="2" applyNumberFormat="1" applyFont="1" applyFill="1" applyBorder="1" applyAlignment="1">
      <alignment horizontal="center" vertical="center" wrapText="1"/>
    </xf>
    <xf numFmtId="3" fontId="5" fillId="2" borderId="2" xfId="2" applyNumberFormat="1" applyFont="1" applyFill="1" applyBorder="1" applyAlignment="1">
      <alignment horizontal="justify" vertical="center" wrapText="1"/>
    </xf>
    <xf numFmtId="0" fontId="2" fillId="2" borderId="2" xfId="1" applyFont="1" applyFill="1" applyBorder="1" applyAlignment="1">
      <alignment horizontal="justify" vertical="center" wrapText="1"/>
    </xf>
    <xf numFmtId="0" fontId="5" fillId="2" borderId="2" xfId="2" quotePrefix="1" applyFont="1" applyFill="1" applyBorder="1" applyAlignment="1">
      <alignment horizontal="justify" vertical="center" wrapText="1"/>
    </xf>
    <xf numFmtId="0" fontId="4" fillId="3" borderId="0" xfId="2" applyFont="1" applyFill="1" applyAlignment="1">
      <alignment vertical="center" wrapText="1"/>
    </xf>
    <xf numFmtId="49" fontId="5" fillId="2" borderId="4" xfId="4" applyNumberFormat="1" applyFont="1" applyFill="1" applyBorder="1" applyAlignment="1">
      <alignment horizontal="center" vertical="center" wrapText="1"/>
    </xf>
    <xf numFmtId="49" fontId="5" fillId="2" borderId="5" xfId="4" applyNumberFormat="1" applyFont="1" applyFill="1" applyBorder="1" applyAlignment="1">
      <alignment horizontal="center" vertical="center" wrapText="1"/>
    </xf>
    <xf numFmtId="0" fontId="2" fillId="2" borderId="2" xfId="4" applyNumberFormat="1" applyFont="1" applyFill="1" applyBorder="1" applyAlignment="1">
      <alignment horizontal="justify" vertical="center" wrapText="1"/>
    </xf>
    <xf numFmtId="49" fontId="2" fillId="2" borderId="2" xfId="4" applyNumberFormat="1" applyFont="1" applyFill="1" applyBorder="1" applyAlignment="1">
      <alignment horizontal="center" vertical="center" wrapText="1"/>
    </xf>
    <xf numFmtId="0" fontId="2" fillId="2" borderId="2" xfId="2" applyNumberFormat="1" applyFont="1" applyFill="1" applyBorder="1" applyAlignment="1">
      <alignment horizontal="justify" vertical="center" wrapText="1"/>
    </xf>
    <xf numFmtId="165" fontId="9" fillId="2" borderId="2" xfId="3" applyNumberFormat="1" applyFont="1" applyFill="1" applyBorder="1" applyAlignment="1">
      <alignment horizontal="center" vertical="center" wrapText="1"/>
    </xf>
    <xf numFmtId="0" fontId="2" fillId="2" borderId="2" xfId="2" applyFont="1" applyFill="1" applyBorder="1" applyAlignment="1">
      <alignment vertical="center" wrapText="1"/>
    </xf>
    <xf numFmtId="165" fontId="5" fillId="2" borderId="2" xfId="2" applyNumberFormat="1" applyFont="1" applyFill="1" applyBorder="1" applyAlignment="1">
      <alignment horizontal="center" vertical="center" wrapText="1"/>
    </xf>
    <xf numFmtId="165" fontId="2" fillId="2" borderId="2" xfId="2" applyNumberFormat="1" applyFont="1" applyFill="1" applyBorder="1" applyAlignment="1">
      <alignment horizontal="center" vertical="center" wrapText="1"/>
    </xf>
    <xf numFmtId="49" fontId="2" fillId="2" borderId="3" xfId="1" applyNumberFormat="1" applyFont="1" applyFill="1" applyBorder="1" applyAlignment="1">
      <alignment horizontal="center" vertical="center" wrapText="1"/>
    </xf>
    <xf numFmtId="0" fontId="10" fillId="2" borderId="2" xfId="0" applyFont="1" applyFill="1" applyBorder="1" applyAlignment="1">
      <alignment horizontal="justify" vertical="center" wrapText="1"/>
    </xf>
    <xf numFmtId="49" fontId="2" fillId="2" borderId="2" xfId="1" applyNumberFormat="1" applyFont="1" applyFill="1" applyBorder="1" applyAlignment="1">
      <alignment horizontal="center" vertical="center" wrapText="1"/>
    </xf>
    <xf numFmtId="0" fontId="11" fillId="2" borderId="0" xfId="2" applyFont="1" applyFill="1" applyAlignment="1">
      <alignment vertical="center" wrapText="1"/>
    </xf>
    <xf numFmtId="0" fontId="8" fillId="0" borderId="0" xfId="2" applyFont="1" applyFill="1" applyAlignment="1">
      <alignment vertical="center" wrapText="1"/>
    </xf>
    <xf numFmtId="165" fontId="8" fillId="0" borderId="0" xfId="2" applyNumberFormat="1" applyFont="1" applyFill="1" applyAlignment="1">
      <alignment vertical="center" wrapText="1"/>
    </xf>
    <xf numFmtId="0" fontId="11" fillId="0" borderId="0" xfId="2" applyFont="1" applyFill="1" applyAlignment="1">
      <alignment vertical="center" wrapText="1"/>
    </xf>
    <xf numFmtId="49" fontId="5" fillId="2" borderId="6" xfId="4" applyNumberFormat="1" applyFont="1" applyFill="1" applyBorder="1" applyAlignment="1">
      <alignment horizontal="justify" vertical="center" wrapText="1"/>
    </xf>
    <xf numFmtId="0" fontId="9" fillId="2" borderId="0" xfId="2" applyFont="1" applyFill="1" applyAlignment="1">
      <alignment horizontal="center" vertical="center" wrapText="1"/>
    </xf>
    <xf numFmtId="0" fontId="2" fillId="2" borderId="2" xfId="2" applyFont="1" applyFill="1" applyBorder="1" applyAlignment="1">
      <alignment horizontal="center" vertical="center"/>
    </xf>
    <xf numFmtId="0" fontId="10" fillId="2" borderId="2" xfId="2" applyFont="1" applyFill="1" applyBorder="1" applyAlignment="1">
      <alignment horizontal="justify" vertical="center" wrapText="1"/>
    </xf>
    <xf numFmtId="49" fontId="2" fillId="2" borderId="2" xfId="2" applyNumberFormat="1" applyFont="1" applyFill="1" applyBorder="1" applyAlignment="1" applyProtection="1">
      <alignment horizontal="center" vertical="center" wrapText="1"/>
    </xf>
    <xf numFmtId="49" fontId="10" fillId="2" borderId="7" xfId="2" applyNumberFormat="1" applyFont="1" applyFill="1" applyBorder="1" applyAlignment="1" applyProtection="1">
      <alignment horizontal="justify" vertical="center" wrapText="1"/>
    </xf>
    <xf numFmtId="49" fontId="10" fillId="2" borderId="2" xfId="2" applyNumberFormat="1" applyFont="1" applyFill="1" applyBorder="1" applyAlignment="1" applyProtection="1">
      <alignment horizontal="justify" vertical="center" wrapText="1"/>
    </xf>
    <xf numFmtId="0" fontId="10" fillId="2" borderId="2" xfId="2" applyNumberFormat="1" applyFont="1" applyFill="1" applyBorder="1" applyAlignment="1" applyProtection="1">
      <alignment horizontal="justify" vertical="center" wrapText="1"/>
    </xf>
    <xf numFmtId="0" fontId="10" fillId="2" borderId="8" xfId="2" applyFont="1" applyFill="1" applyBorder="1" applyAlignment="1">
      <alignment horizontal="justify" vertical="center" wrapText="1"/>
    </xf>
    <xf numFmtId="0" fontId="2" fillId="2" borderId="8" xfId="2" applyFont="1" applyFill="1" applyBorder="1" applyAlignment="1">
      <alignment horizontal="justify" vertical="center" wrapText="1"/>
    </xf>
    <xf numFmtId="0" fontId="4" fillId="2" borderId="0" xfId="2" applyFont="1" applyFill="1" applyAlignment="1">
      <alignment horizontal="center" vertical="center" wrapText="1"/>
    </xf>
    <xf numFmtId="0" fontId="10" fillId="2" borderId="2" xfId="2" applyNumberFormat="1" applyFont="1" applyFill="1" applyBorder="1" applyAlignment="1">
      <alignment horizontal="justify" vertical="center" wrapText="1"/>
    </xf>
    <xf numFmtId="165" fontId="2" fillId="2" borderId="8" xfId="3" applyNumberFormat="1" applyFont="1" applyFill="1" applyBorder="1" applyAlignment="1">
      <alignment horizontal="center" vertical="center" wrapText="1"/>
    </xf>
    <xf numFmtId="0" fontId="10" fillId="2" borderId="2" xfId="2" applyFont="1" applyFill="1" applyBorder="1" applyAlignment="1">
      <alignment horizontal="center" vertical="center"/>
    </xf>
    <xf numFmtId="49" fontId="5" fillId="2" borderId="2" xfId="4" applyNumberFormat="1" applyFont="1" applyFill="1" applyBorder="1" applyAlignment="1">
      <alignment horizontal="left" vertical="center" wrapText="1"/>
    </xf>
    <xf numFmtId="0" fontId="2" fillId="2" borderId="0" xfId="2" applyFont="1" applyFill="1" applyAlignment="1">
      <alignment horizontal="center" vertical="center" wrapText="1"/>
    </xf>
    <xf numFmtId="0" fontId="13" fillId="2" borderId="0" xfId="2" applyFont="1" applyFill="1" applyAlignment="1">
      <alignment horizontal="justify" vertical="center" wrapText="1"/>
    </xf>
    <xf numFmtId="0" fontId="14" fillId="2" borderId="0" xfId="2" applyFont="1" applyFill="1" applyAlignment="1">
      <alignment horizontal="center" vertical="center" wrapText="1"/>
    </xf>
    <xf numFmtId="0" fontId="2" fillId="2" borderId="0" xfId="2" applyFont="1" applyFill="1" applyAlignment="1">
      <alignment horizontal="right" vertical="center"/>
    </xf>
    <xf numFmtId="0" fontId="2" fillId="2" borderId="0" xfId="1" applyFont="1" applyFill="1" applyAlignment="1">
      <alignment horizontal="right" vertical="center" wrapText="1"/>
    </xf>
    <xf numFmtId="0" fontId="2" fillId="2" borderId="0" xfId="2" applyFont="1" applyFill="1" applyAlignment="1">
      <alignment horizontal="right" vertical="center" wrapText="1"/>
    </xf>
    <xf numFmtId="164" fontId="5" fillId="2" borderId="0" xfId="2" applyNumberFormat="1" applyFont="1" applyFill="1" applyBorder="1" applyAlignment="1">
      <alignment horizontal="center" wrapText="1"/>
    </xf>
    <xf numFmtId="164" fontId="6" fillId="2" borderId="1" xfId="2" applyNumberFormat="1" applyFont="1" applyFill="1" applyBorder="1" applyAlignment="1">
      <alignment horizontal="right" vertical="center" wrapText="1"/>
    </xf>
    <xf numFmtId="49" fontId="5" fillId="2" borderId="4" xfId="4" applyNumberFormat="1" applyFont="1" applyFill="1" applyBorder="1" applyAlignment="1">
      <alignment horizontal="left" vertical="center" wrapText="1"/>
    </xf>
    <xf numFmtId="49" fontId="5" fillId="2" borderId="5" xfId="4" applyNumberFormat="1" applyFont="1" applyFill="1" applyBorder="1" applyAlignment="1">
      <alignment horizontal="left" vertical="center" wrapText="1"/>
    </xf>
  </cellXfs>
  <cellStyles count="11">
    <cellStyle name="Обычный" xfId="0" builtinId="0"/>
    <cellStyle name="Обычный 2" xfId="5"/>
    <cellStyle name="Обычный 2 2" xfId="2"/>
    <cellStyle name="Обычный 2 3" xfId="1"/>
    <cellStyle name="Обычный 3" xfId="6"/>
    <cellStyle name="Обычный_Лист2" xfId="4"/>
    <cellStyle name="Процентный 2" xfId="7"/>
    <cellStyle name="Финансовый 2" xfId="8"/>
    <cellStyle name="Финансовый 2 2 2" xfId="3"/>
    <cellStyle name="Финансовый 2 5" xfId="9"/>
    <cellStyle name="Финансовый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D42EAC7BD398020209D35F6AF6672FBA6F13F77B84F225875A8095FA102A9B2D8E358CD609751112B9E7A4869E64DFF883BAA8D38BAB06D8YDV9M" TargetMode="External"/><Relationship Id="rId1" Type="http://schemas.openxmlformats.org/officeDocument/2006/relationships/hyperlink" Target="consultantplus://offline/ref=A5C545EE8C1C93B0B058E1FFE19DF454C219EB0B98198F2DC0D7B691EFFF64CC26DC8ECE4D9F7B181B1727911B979A94C0CB426D4AE9j9HFG" TargetMode="External"/><Relationship Id="rId5" Type="http://schemas.openxmlformats.org/officeDocument/2006/relationships/printerSettings" Target="../printerSettings/printerSettings1.bin"/><Relationship Id="rId4" Type="http://schemas.openxmlformats.org/officeDocument/2006/relationships/hyperlink" Target="consultantplus://offline/ref=64FC3C9F96C0230A0CECA4E56C028B5E86A06F799E50F1FABBE4A6CFAC6E9A2AB2A69A82FE33DE9CACC0441FC29EF02FFBFA7ABCF960A970JDh7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M245"/>
  <sheetViews>
    <sheetView tabSelected="1" topLeftCell="A241" zoomScale="77" zoomScaleNormal="77" workbookViewId="0">
      <selection activeCell="M7" sqref="M7"/>
    </sheetView>
  </sheetViews>
  <sheetFormatPr defaultRowHeight="18.75" x14ac:dyDescent="0.25"/>
  <cols>
    <col min="1" max="1" width="28.7109375" style="54" customWidth="1"/>
    <col min="2" max="2" width="85.7109375" style="55" customWidth="1"/>
    <col min="3" max="4" width="16.42578125" style="56" customWidth="1"/>
    <col min="5" max="5" width="13.140625" style="56" customWidth="1"/>
    <col min="6" max="6" width="18.5703125" style="56" customWidth="1"/>
    <col min="7" max="8" width="16.42578125" style="56" customWidth="1"/>
    <col min="9" max="9" width="9.140625" style="56" customWidth="1"/>
    <col min="10" max="11" width="14.140625" style="1" customWidth="1"/>
    <col min="12" max="12" width="8.42578125" style="1" customWidth="1"/>
    <col min="13" max="13" width="71.42578125" style="1" customWidth="1"/>
    <col min="14" max="14" width="51.42578125" style="1" customWidth="1"/>
    <col min="15" max="16384" width="9.140625" style="1"/>
  </cols>
  <sheetData>
    <row r="1" spans="1:245" ht="15.75" x14ac:dyDescent="0.25">
      <c r="A1" s="58" t="s">
        <v>0</v>
      </c>
      <c r="B1" s="58"/>
      <c r="C1" s="58"/>
      <c r="D1" s="58"/>
      <c r="E1" s="58"/>
      <c r="F1" s="58"/>
      <c r="G1" s="58"/>
      <c r="H1" s="58"/>
      <c r="I1" s="58"/>
      <c r="J1" s="58"/>
      <c r="K1" s="58"/>
      <c r="L1" s="58"/>
    </row>
    <row r="2" spans="1:245" ht="15.75" customHeight="1" x14ac:dyDescent="0.25">
      <c r="A2" s="59"/>
      <c r="B2" s="59"/>
      <c r="C2" s="59"/>
      <c r="D2" s="59"/>
      <c r="E2" s="59"/>
      <c r="F2" s="59"/>
      <c r="G2" s="59"/>
      <c r="H2" s="59"/>
      <c r="I2" s="59"/>
      <c r="J2" s="59"/>
      <c r="K2" s="2"/>
      <c r="L2" s="57" t="s">
        <v>1</v>
      </c>
    </row>
    <row r="3" spans="1:245" ht="15.75" customHeight="1" x14ac:dyDescent="0.25">
      <c r="A3" s="60" t="s">
        <v>2</v>
      </c>
      <c r="B3" s="60"/>
      <c r="C3" s="60"/>
      <c r="D3" s="60"/>
      <c r="E3" s="60"/>
      <c r="F3" s="60"/>
      <c r="G3" s="60"/>
      <c r="H3" s="60"/>
      <c r="I3" s="60"/>
      <c r="J3" s="60"/>
      <c r="K3" s="60"/>
      <c r="L3" s="60"/>
    </row>
    <row r="4" spans="1:245" ht="22.5" customHeight="1" x14ac:dyDescent="0.25">
      <c r="A4" s="3"/>
      <c r="B4" s="3"/>
      <c r="C4" s="3"/>
      <c r="D4" s="3"/>
      <c r="E4" s="3"/>
      <c r="F4" s="3"/>
      <c r="G4" s="3"/>
      <c r="H4" s="3"/>
      <c r="I4" s="3"/>
      <c r="J4" s="61" t="s">
        <v>3</v>
      </c>
      <c r="K4" s="61"/>
      <c r="L4" s="61"/>
    </row>
    <row r="5" spans="1:245" ht="52.5" customHeight="1" x14ac:dyDescent="0.25">
      <c r="A5" s="4" t="s">
        <v>4</v>
      </c>
      <c r="B5" s="4" t="s">
        <v>5</v>
      </c>
      <c r="C5" s="4" t="s">
        <v>6</v>
      </c>
      <c r="D5" s="4" t="s">
        <v>7</v>
      </c>
      <c r="E5" s="4" t="s">
        <v>8</v>
      </c>
      <c r="F5" s="4" t="s">
        <v>9</v>
      </c>
      <c r="G5" s="5" t="s">
        <v>10</v>
      </c>
      <c r="H5" s="4" t="s">
        <v>11</v>
      </c>
      <c r="I5" s="4" t="s">
        <v>8</v>
      </c>
      <c r="J5" s="5" t="s">
        <v>12</v>
      </c>
      <c r="K5" s="4" t="s">
        <v>13</v>
      </c>
      <c r="L5" s="4" t="s">
        <v>8</v>
      </c>
    </row>
    <row r="6" spans="1:245" s="9" customFormat="1" ht="15.75" x14ac:dyDescent="0.25">
      <c r="A6" s="6" t="s">
        <v>14</v>
      </c>
      <c r="B6" s="7" t="s">
        <v>15</v>
      </c>
      <c r="C6" s="8">
        <f>SUM(C7:C10)</f>
        <v>2305990.2000000002</v>
      </c>
      <c r="D6" s="8">
        <f>SUM(D7:D15)</f>
        <v>2454133.4000000004</v>
      </c>
      <c r="E6" s="8">
        <f>D6-C6</f>
        <v>148143.20000000019</v>
      </c>
      <c r="F6" s="8"/>
      <c r="G6" s="8">
        <f>SUM(G7:G10)</f>
        <v>2582306.1999999997</v>
      </c>
      <c r="H6" s="8">
        <f>SUM(H7:H10)</f>
        <v>2582306.1999999997</v>
      </c>
      <c r="I6" s="8">
        <f>H6-G6</f>
        <v>0</v>
      </c>
      <c r="J6" s="8">
        <f>SUM(J7:J10)</f>
        <v>2853470.8</v>
      </c>
      <c r="K6" s="8">
        <f>SUM(K7:K10)</f>
        <v>2853470.8</v>
      </c>
      <c r="L6" s="8">
        <f>K6-J6</f>
        <v>0</v>
      </c>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row>
    <row r="7" spans="1:245" ht="173.25" x14ac:dyDescent="0.25">
      <c r="A7" s="10" t="s">
        <v>16</v>
      </c>
      <c r="B7" s="11" t="s">
        <v>17</v>
      </c>
      <c r="C7" s="12">
        <v>2269121.4</v>
      </c>
      <c r="D7" s="12">
        <v>2269121.4</v>
      </c>
      <c r="E7" s="12">
        <f t="shared" ref="E7:E74" si="0">D7-C7</f>
        <v>0</v>
      </c>
      <c r="F7" s="12"/>
      <c r="G7" s="12">
        <v>2542134.4</v>
      </c>
      <c r="H7" s="12">
        <v>2542134.4</v>
      </c>
      <c r="I7" s="13">
        <f t="shared" ref="I7:I74" si="1">H7-G7</f>
        <v>0</v>
      </c>
      <c r="J7" s="12">
        <v>2810338.4</v>
      </c>
      <c r="K7" s="12">
        <v>2810338.4</v>
      </c>
      <c r="L7" s="12">
        <f t="shared" ref="L7:L70" si="2">K7-J7</f>
        <v>0</v>
      </c>
    </row>
    <row r="8" spans="1:245" ht="141.75" x14ac:dyDescent="0.25">
      <c r="A8" s="14" t="s">
        <v>18</v>
      </c>
      <c r="B8" s="15" t="s">
        <v>19</v>
      </c>
      <c r="C8" s="13">
        <v>10000</v>
      </c>
      <c r="D8" s="13">
        <v>10000</v>
      </c>
      <c r="E8" s="13">
        <f t="shared" si="0"/>
        <v>0</v>
      </c>
      <c r="F8" s="13"/>
      <c r="G8" s="13">
        <v>12000</v>
      </c>
      <c r="H8" s="13">
        <v>12000</v>
      </c>
      <c r="I8" s="13">
        <f t="shared" si="1"/>
        <v>0</v>
      </c>
      <c r="J8" s="13">
        <v>13700</v>
      </c>
      <c r="K8" s="13">
        <v>13700</v>
      </c>
      <c r="L8" s="13">
        <f t="shared" si="2"/>
        <v>0</v>
      </c>
    </row>
    <row r="9" spans="1:245" ht="110.25" x14ac:dyDescent="0.25">
      <c r="A9" s="14" t="s">
        <v>20</v>
      </c>
      <c r="B9" s="11" t="s">
        <v>21</v>
      </c>
      <c r="C9" s="13">
        <v>19576.2</v>
      </c>
      <c r="D9" s="13">
        <v>19576.2</v>
      </c>
      <c r="E9" s="13">
        <f t="shared" si="0"/>
        <v>0</v>
      </c>
      <c r="F9" s="13"/>
      <c r="G9" s="13">
        <v>20290.900000000001</v>
      </c>
      <c r="H9" s="13">
        <v>20290.900000000001</v>
      </c>
      <c r="I9" s="13">
        <f t="shared" si="1"/>
        <v>0</v>
      </c>
      <c r="J9" s="13">
        <v>21070.799999999999</v>
      </c>
      <c r="K9" s="13">
        <v>21070.799999999999</v>
      </c>
      <c r="L9" s="13">
        <f t="shared" si="2"/>
        <v>0</v>
      </c>
    </row>
    <row r="10" spans="1:245" s="16" customFormat="1" ht="78.75" x14ac:dyDescent="0.25">
      <c r="A10" s="14" t="s">
        <v>22</v>
      </c>
      <c r="B10" s="15" t="s">
        <v>23</v>
      </c>
      <c r="C10" s="13">
        <v>7292.6</v>
      </c>
      <c r="D10" s="13">
        <v>7292.6</v>
      </c>
      <c r="E10" s="13">
        <f t="shared" si="0"/>
        <v>0</v>
      </c>
      <c r="F10" s="13"/>
      <c r="G10" s="13">
        <v>7880.9</v>
      </c>
      <c r="H10" s="13">
        <v>7880.9</v>
      </c>
      <c r="I10" s="13">
        <f t="shared" si="1"/>
        <v>0</v>
      </c>
      <c r="J10" s="13">
        <v>8361.6</v>
      </c>
      <c r="K10" s="13">
        <v>8361.6</v>
      </c>
      <c r="L10" s="13">
        <f t="shared" si="2"/>
        <v>0</v>
      </c>
    </row>
    <row r="11" spans="1:245" s="16" customFormat="1" ht="406.5" customHeight="1" x14ac:dyDescent="0.25">
      <c r="A11" s="10" t="s">
        <v>24</v>
      </c>
      <c r="B11" s="17" t="s">
        <v>25</v>
      </c>
      <c r="C11" s="12">
        <v>0</v>
      </c>
      <c r="D11" s="12">
        <v>2500</v>
      </c>
      <c r="E11" s="12">
        <f t="shared" si="0"/>
        <v>2500</v>
      </c>
      <c r="F11" s="12" t="s">
        <v>26</v>
      </c>
      <c r="G11" s="12">
        <v>0</v>
      </c>
      <c r="H11" s="12">
        <v>0</v>
      </c>
      <c r="I11" s="12">
        <f t="shared" si="1"/>
        <v>0</v>
      </c>
      <c r="J11" s="12">
        <v>0</v>
      </c>
      <c r="K11" s="12">
        <v>0</v>
      </c>
      <c r="L11" s="12">
        <f t="shared" si="2"/>
        <v>0</v>
      </c>
    </row>
    <row r="12" spans="1:245" s="16" customFormat="1" ht="110.25" x14ac:dyDescent="0.25">
      <c r="A12" s="14" t="s">
        <v>27</v>
      </c>
      <c r="B12" s="15" t="s">
        <v>28</v>
      </c>
      <c r="C12" s="13">
        <v>0</v>
      </c>
      <c r="D12" s="13">
        <v>23130</v>
      </c>
      <c r="E12" s="13">
        <f t="shared" si="0"/>
        <v>23130</v>
      </c>
      <c r="F12" s="13" t="s">
        <v>26</v>
      </c>
      <c r="G12" s="13">
        <v>0</v>
      </c>
      <c r="H12" s="13">
        <v>0</v>
      </c>
      <c r="I12" s="13">
        <f t="shared" si="1"/>
        <v>0</v>
      </c>
      <c r="J12" s="13">
        <v>0</v>
      </c>
      <c r="K12" s="13">
        <v>0</v>
      </c>
      <c r="L12" s="13">
        <f t="shared" si="2"/>
        <v>0</v>
      </c>
    </row>
    <row r="13" spans="1:245" s="16" customFormat="1" ht="110.25" x14ac:dyDescent="0.25">
      <c r="A13" s="14" t="s">
        <v>29</v>
      </c>
      <c r="B13" s="15" t="s">
        <v>30</v>
      </c>
      <c r="C13" s="13">
        <v>0</v>
      </c>
      <c r="D13" s="13">
        <v>50800</v>
      </c>
      <c r="E13" s="13">
        <f t="shared" si="0"/>
        <v>50800</v>
      </c>
      <c r="F13" s="13" t="s">
        <v>26</v>
      </c>
      <c r="G13" s="13">
        <v>0</v>
      </c>
      <c r="H13" s="13">
        <v>0</v>
      </c>
      <c r="I13" s="13">
        <f t="shared" si="1"/>
        <v>0</v>
      </c>
      <c r="J13" s="13">
        <v>0</v>
      </c>
      <c r="K13" s="13">
        <v>0</v>
      </c>
      <c r="L13" s="13">
        <f t="shared" si="2"/>
        <v>0</v>
      </c>
    </row>
    <row r="14" spans="1:245" s="16" customFormat="1" ht="252" x14ac:dyDescent="0.25">
      <c r="A14" s="14" t="s">
        <v>31</v>
      </c>
      <c r="B14" s="15" t="s">
        <v>32</v>
      </c>
      <c r="C14" s="13">
        <v>0</v>
      </c>
      <c r="D14" s="13">
        <v>2050</v>
      </c>
      <c r="E14" s="13">
        <f t="shared" si="0"/>
        <v>2050</v>
      </c>
      <c r="F14" s="13" t="s">
        <v>26</v>
      </c>
      <c r="G14" s="13">
        <v>0</v>
      </c>
      <c r="H14" s="13">
        <v>0</v>
      </c>
      <c r="I14" s="13">
        <f t="shared" si="1"/>
        <v>0</v>
      </c>
      <c r="J14" s="13">
        <v>0</v>
      </c>
      <c r="K14" s="13">
        <v>0</v>
      </c>
      <c r="L14" s="13">
        <f t="shared" si="2"/>
        <v>0</v>
      </c>
    </row>
    <row r="15" spans="1:245" s="16" customFormat="1" ht="63" x14ac:dyDescent="0.25">
      <c r="A15" s="14" t="s">
        <v>33</v>
      </c>
      <c r="B15" s="15" t="s">
        <v>34</v>
      </c>
      <c r="C15" s="13">
        <v>0</v>
      </c>
      <c r="D15" s="13">
        <v>69663.199999999997</v>
      </c>
      <c r="E15" s="13">
        <f t="shared" si="0"/>
        <v>69663.199999999997</v>
      </c>
      <c r="F15" s="13" t="s">
        <v>26</v>
      </c>
      <c r="G15" s="13">
        <v>0</v>
      </c>
      <c r="H15" s="13">
        <v>0</v>
      </c>
      <c r="I15" s="13">
        <f t="shared" si="1"/>
        <v>0</v>
      </c>
      <c r="J15" s="13">
        <v>0</v>
      </c>
      <c r="K15" s="13">
        <v>0</v>
      </c>
      <c r="L15" s="13">
        <f t="shared" si="2"/>
        <v>0</v>
      </c>
    </row>
    <row r="16" spans="1:245" ht="31.5" x14ac:dyDescent="0.25">
      <c r="A16" s="18" t="s">
        <v>35</v>
      </c>
      <c r="B16" s="19" t="s">
        <v>36</v>
      </c>
      <c r="C16" s="8">
        <f>C17+C18+C19+C20</f>
        <v>39468.1</v>
      </c>
      <c r="D16" s="8">
        <f>D17+D18+D19+D20</f>
        <v>39468.1</v>
      </c>
      <c r="E16" s="8">
        <f t="shared" si="0"/>
        <v>0</v>
      </c>
      <c r="F16" s="8"/>
      <c r="G16" s="8">
        <f>G17+G18+G19+G20</f>
        <v>40415.4</v>
      </c>
      <c r="H16" s="8">
        <f>H17+H18+H19+H20</f>
        <v>40415.4</v>
      </c>
      <c r="I16" s="8">
        <f t="shared" si="1"/>
        <v>0</v>
      </c>
      <c r="J16" s="8">
        <f>J17+J18+J19+J20</f>
        <v>43380</v>
      </c>
      <c r="K16" s="8">
        <f>K17+K18+K19+K20</f>
        <v>43380</v>
      </c>
      <c r="L16" s="8">
        <f t="shared" si="2"/>
        <v>0</v>
      </c>
    </row>
    <row r="17" spans="1:245" ht="94.5" x14ac:dyDescent="0.25">
      <c r="A17" s="14" t="s">
        <v>37</v>
      </c>
      <c r="B17" s="20" t="s">
        <v>38</v>
      </c>
      <c r="C17" s="13">
        <v>20642.5</v>
      </c>
      <c r="D17" s="13">
        <v>20642.5</v>
      </c>
      <c r="E17" s="13">
        <f t="shared" si="0"/>
        <v>0</v>
      </c>
      <c r="F17" s="13"/>
      <c r="G17" s="13">
        <v>21158.7</v>
      </c>
      <c r="H17" s="13">
        <v>21158.7</v>
      </c>
      <c r="I17" s="13">
        <f t="shared" si="1"/>
        <v>0</v>
      </c>
      <c r="J17" s="13">
        <v>22676.5</v>
      </c>
      <c r="K17" s="13">
        <v>22676.5</v>
      </c>
      <c r="L17" s="13">
        <f t="shared" si="2"/>
        <v>0</v>
      </c>
    </row>
    <row r="18" spans="1:245" ht="94.5" x14ac:dyDescent="0.25">
      <c r="A18" s="14" t="s">
        <v>39</v>
      </c>
      <c r="B18" s="20" t="s">
        <v>40</v>
      </c>
      <c r="C18" s="13">
        <v>93</v>
      </c>
      <c r="D18" s="13">
        <v>93</v>
      </c>
      <c r="E18" s="13">
        <f t="shared" si="0"/>
        <v>0</v>
      </c>
      <c r="F18" s="13"/>
      <c r="G18" s="13">
        <v>98.1</v>
      </c>
      <c r="H18" s="13">
        <v>98.1</v>
      </c>
      <c r="I18" s="13">
        <f t="shared" si="1"/>
        <v>0</v>
      </c>
      <c r="J18" s="13">
        <v>105.1</v>
      </c>
      <c r="K18" s="13">
        <v>105.1</v>
      </c>
      <c r="L18" s="13">
        <f t="shared" si="2"/>
        <v>0</v>
      </c>
    </row>
    <row r="19" spans="1:245" ht="94.5" x14ac:dyDescent="0.25">
      <c r="A19" s="14" t="s">
        <v>41</v>
      </c>
      <c r="B19" s="20" t="s">
        <v>42</v>
      </c>
      <c r="C19" s="13">
        <v>20846.900000000001</v>
      </c>
      <c r="D19" s="13">
        <v>20846.900000000001</v>
      </c>
      <c r="E19" s="13">
        <f t="shared" si="0"/>
        <v>0</v>
      </c>
      <c r="F19" s="13"/>
      <c r="G19" s="13">
        <v>21263.200000000001</v>
      </c>
      <c r="H19" s="13">
        <v>21263.200000000001</v>
      </c>
      <c r="I19" s="13">
        <f t="shared" si="1"/>
        <v>0</v>
      </c>
      <c r="J19" s="13">
        <v>22770</v>
      </c>
      <c r="K19" s="13">
        <v>22770</v>
      </c>
      <c r="L19" s="13">
        <f t="shared" si="2"/>
        <v>0</v>
      </c>
    </row>
    <row r="20" spans="1:245" s="16" customFormat="1" ht="94.5" x14ac:dyDescent="0.25">
      <c r="A20" s="14" t="s">
        <v>43</v>
      </c>
      <c r="B20" s="20" t="s">
        <v>44</v>
      </c>
      <c r="C20" s="13">
        <v>-2114.3000000000002</v>
      </c>
      <c r="D20" s="13">
        <v>-2114.3000000000002</v>
      </c>
      <c r="E20" s="13">
        <f t="shared" si="0"/>
        <v>0</v>
      </c>
      <c r="F20" s="13"/>
      <c r="G20" s="13">
        <v>-2104.6</v>
      </c>
      <c r="H20" s="13">
        <v>-2104.6</v>
      </c>
      <c r="I20" s="13">
        <f t="shared" si="1"/>
        <v>0</v>
      </c>
      <c r="J20" s="13">
        <v>-2171.6</v>
      </c>
      <c r="K20" s="13">
        <v>-2171.6</v>
      </c>
      <c r="L20" s="13">
        <f t="shared" si="2"/>
        <v>0</v>
      </c>
    </row>
    <row r="21" spans="1:245" s="22" customFormat="1" ht="15.75" x14ac:dyDescent="0.25">
      <c r="A21" s="6" t="s">
        <v>45</v>
      </c>
      <c r="B21" s="21" t="s">
        <v>46</v>
      </c>
      <c r="C21" s="8">
        <f>SUM(C22:C27)</f>
        <v>617089.80000000005</v>
      </c>
      <c r="D21" s="8">
        <f t="shared" ref="D21:K21" si="3">SUM(D22:D27)</f>
        <v>617332.4</v>
      </c>
      <c r="E21" s="8">
        <f t="shared" si="3"/>
        <v>242.60000000001745</v>
      </c>
      <c r="F21" s="8"/>
      <c r="G21" s="8">
        <f t="shared" si="3"/>
        <v>670180</v>
      </c>
      <c r="H21" s="8">
        <f t="shared" si="3"/>
        <v>670180</v>
      </c>
      <c r="I21" s="8">
        <f t="shared" si="3"/>
        <v>0</v>
      </c>
      <c r="J21" s="8">
        <f t="shared" si="3"/>
        <v>732622.2</v>
      </c>
      <c r="K21" s="8">
        <f t="shared" si="3"/>
        <v>732622.2</v>
      </c>
      <c r="L21" s="8">
        <f t="shared" si="2"/>
        <v>0</v>
      </c>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row>
    <row r="22" spans="1:245" s="22" customFormat="1" ht="47.25" x14ac:dyDescent="0.25">
      <c r="A22" s="4" t="s">
        <v>47</v>
      </c>
      <c r="B22" s="11" t="s">
        <v>48</v>
      </c>
      <c r="C22" s="13">
        <v>455574.9</v>
      </c>
      <c r="D22" s="13">
        <v>455574.9</v>
      </c>
      <c r="E22" s="13">
        <f t="shared" si="0"/>
        <v>0</v>
      </c>
      <c r="F22" s="13"/>
      <c r="G22" s="13">
        <v>499429.8</v>
      </c>
      <c r="H22" s="13">
        <v>499429.8</v>
      </c>
      <c r="I22" s="13">
        <f t="shared" si="1"/>
        <v>0</v>
      </c>
      <c r="J22" s="13">
        <v>547201.6</v>
      </c>
      <c r="K22" s="13">
        <v>547201.6</v>
      </c>
      <c r="L22" s="13">
        <f t="shared" si="2"/>
        <v>0</v>
      </c>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row>
    <row r="23" spans="1:245" ht="78.75" x14ac:dyDescent="0.25">
      <c r="A23" s="4" t="s">
        <v>49</v>
      </c>
      <c r="B23" s="11" t="s">
        <v>50</v>
      </c>
      <c r="C23" s="13">
        <v>139539.9</v>
      </c>
      <c r="D23" s="13">
        <v>139760.70000000001</v>
      </c>
      <c r="E23" s="13">
        <f t="shared" si="0"/>
        <v>220.80000000001746</v>
      </c>
      <c r="F23" s="13" t="s">
        <v>26</v>
      </c>
      <c r="G23" s="13">
        <v>148578.79999999999</v>
      </c>
      <c r="H23" s="13">
        <v>148578.79999999999</v>
      </c>
      <c r="I23" s="13">
        <f t="shared" si="1"/>
        <v>0</v>
      </c>
      <c r="J23" s="13">
        <v>159749.9</v>
      </c>
      <c r="K23" s="13">
        <v>159749.9</v>
      </c>
      <c r="L23" s="13">
        <f t="shared" si="2"/>
        <v>0</v>
      </c>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row>
    <row r="24" spans="1:245" ht="47.25" x14ac:dyDescent="0.25">
      <c r="A24" s="4" t="s">
        <v>51</v>
      </c>
      <c r="B24" s="11" t="s">
        <v>52</v>
      </c>
      <c r="C24" s="13">
        <v>0</v>
      </c>
      <c r="D24" s="13">
        <v>19.2</v>
      </c>
      <c r="E24" s="13">
        <f t="shared" si="0"/>
        <v>19.2</v>
      </c>
      <c r="F24" s="13" t="s">
        <v>53</v>
      </c>
      <c r="G24" s="13">
        <v>0</v>
      </c>
      <c r="H24" s="13">
        <v>0</v>
      </c>
      <c r="I24" s="13">
        <f t="shared" si="1"/>
        <v>0</v>
      </c>
      <c r="J24" s="13">
        <v>0</v>
      </c>
      <c r="K24" s="13">
        <v>0</v>
      </c>
      <c r="L24" s="13">
        <f t="shared" si="2"/>
        <v>0</v>
      </c>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row>
    <row r="25" spans="1:245" ht="47.25" x14ac:dyDescent="0.25">
      <c r="A25" s="4" t="s">
        <v>54</v>
      </c>
      <c r="B25" s="11" t="s">
        <v>55</v>
      </c>
      <c r="C25" s="13">
        <v>0</v>
      </c>
      <c r="D25" s="13">
        <v>2.4</v>
      </c>
      <c r="E25" s="13">
        <f t="shared" si="0"/>
        <v>2.4</v>
      </c>
      <c r="F25" s="13" t="s">
        <v>53</v>
      </c>
      <c r="G25" s="13">
        <v>0</v>
      </c>
      <c r="H25" s="13">
        <v>0</v>
      </c>
      <c r="I25" s="13">
        <f t="shared" si="1"/>
        <v>0</v>
      </c>
      <c r="J25" s="13">
        <v>0</v>
      </c>
      <c r="K25" s="13">
        <v>0</v>
      </c>
      <c r="L25" s="13">
        <f t="shared" si="2"/>
        <v>0</v>
      </c>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row>
    <row r="26" spans="1:245" ht="63" x14ac:dyDescent="0.25">
      <c r="A26" s="4" t="s">
        <v>56</v>
      </c>
      <c r="B26" s="11" t="s">
        <v>57</v>
      </c>
      <c r="C26" s="13">
        <v>0</v>
      </c>
      <c r="D26" s="13">
        <v>0.2</v>
      </c>
      <c r="E26" s="13">
        <f t="shared" si="0"/>
        <v>0.2</v>
      </c>
      <c r="F26" s="13" t="s">
        <v>53</v>
      </c>
      <c r="G26" s="13">
        <v>0</v>
      </c>
      <c r="H26" s="13">
        <v>0</v>
      </c>
      <c r="I26" s="13">
        <f t="shared" si="1"/>
        <v>0</v>
      </c>
      <c r="J26" s="13">
        <v>0</v>
      </c>
      <c r="K26" s="13">
        <v>0</v>
      </c>
      <c r="L26" s="13">
        <f t="shared" si="2"/>
        <v>0</v>
      </c>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row>
    <row r="27" spans="1:245" ht="47.25" x14ac:dyDescent="0.25">
      <c r="A27" s="4" t="s">
        <v>58</v>
      </c>
      <c r="B27" s="11" t="s">
        <v>59</v>
      </c>
      <c r="C27" s="13">
        <v>21975</v>
      </c>
      <c r="D27" s="13">
        <v>21975</v>
      </c>
      <c r="E27" s="13">
        <f t="shared" si="0"/>
        <v>0</v>
      </c>
      <c r="F27" s="13"/>
      <c r="G27" s="13">
        <v>22171.4</v>
      </c>
      <c r="H27" s="13">
        <v>22171.4</v>
      </c>
      <c r="I27" s="13">
        <f t="shared" si="1"/>
        <v>0</v>
      </c>
      <c r="J27" s="13">
        <v>25670.7</v>
      </c>
      <c r="K27" s="13">
        <v>25670.7</v>
      </c>
      <c r="L27" s="13">
        <f t="shared" si="2"/>
        <v>0</v>
      </c>
    </row>
    <row r="28" spans="1:245" s="16" customFormat="1" ht="15.75" x14ac:dyDescent="0.25">
      <c r="A28" s="6" t="s">
        <v>60</v>
      </c>
      <c r="B28" s="21" t="s">
        <v>61</v>
      </c>
      <c r="C28" s="8">
        <f>C29+C30</f>
        <v>199070</v>
      </c>
      <c r="D28" s="8">
        <f>D29+D30</f>
        <v>210094.5</v>
      </c>
      <c r="E28" s="8">
        <f t="shared" si="0"/>
        <v>11024.5</v>
      </c>
      <c r="F28" s="8"/>
      <c r="G28" s="8">
        <f>G29+G30</f>
        <v>200060</v>
      </c>
      <c r="H28" s="8">
        <f>H29+H30</f>
        <v>200060</v>
      </c>
      <c r="I28" s="8">
        <f t="shared" si="1"/>
        <v>0</v>
      </c>
      <c r="J28" s="8">
        <f>J29+J30</f>
        <v>201085</v>
      </c>
      <c r="K28" s="8">
        <f>K29+K30</f>
        <v>201085</v>
      </c>
      <c r="L28" s="8">
        <f t="shared" si="2"/>
        <v>0</v>
      </c>
    </row>
    <row r="29" spans="1:245" s="16" customFormat="1" ht="63" x14ac:dyDescent="0.25">
      <c r="A29" s="4" t="s">
        <v>62</v>
      </c>
      <c r="B29" s="11" t="s">
        <v>63</v>
      </c>
      <c r="C29" s="13">
        <v>99370</v>
      </c>
      <c r="D29" s="13">
        <v>101799</v>
      </c>
      <c r="E29" s="13">
        <f t="shared" si="0"/>
        <v>2429</v>
      </c>
      <c r="F29" s="13" t="s">
        <v>26</v>
      </c>
      <c r="G29" s="13">
        <v>100360</v>
      </c>
      <c r="H29" s="13">
        <v>100360</v>
      </c>
      <c r="I29" s="13">
        <f t="shared" si="1"/>
        <v>0</v>
      </c>
      <c r="J29" s="13">
        <v>101385</v>
      </c>
      <c r="K29" s="13">
        <v>101385</v>
      </c>
      <c r="L29" s="13">
        <f t="shared" si="2"/>
        <v>0</v>
      </c>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row>
    <row r="30" spans="1:245" s="16" customFormat="1" ht="15.75" x14ac:dyDescent="0.25">
      <c r="A30" s="4" t="s">
        <v>64</v>
      </c>
      <c r="B30" s="7" t="s">
        <v>65</v>
      </c>
      <c r="C30" s="8">
        <f>C31+C32</f>
        <v>99700</v>
      </c>
      <c r="D30" s="8">
        <f>D31+D32</f>
        <v>108295.5</v>
      </c>
      <c r="E30" s="8">
        <f t="shared" si="0"/>
        <v>8595.5</v>
      </c>
      <c r="F30" s="8"/>
      <c r="G30" s="8">
        <f>G31+G32</f>
        <v>99700</v>
      </c>
      <c r="H30" s="8">
        <f>H31+H32</f>
        <v>99700</v>
      </c>
      <c r="I30" s="8">
        <f t="shared" si="1"/>
        <v>0</v>
      </c>
      <c r="J30" s="8">
        <f>J31+J32</f>
        <v>99700</v>
      </c>
      <c r="K30" s="8">
        <f>K31+K32</f>
        <v>99700</v>
      </c>
      <c r="L30" s="8">
        <f t="shared" si="2"/>
        <v>0</v>
      </c>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row>
    <row r="31" spans="1:245" s="16" customFormat="1" ht="63" x14ac:dyDescent="0.25">
      <c r="A31" s="4" t="s">
        <v>66</v>
      </c>
      <c r="B31" s="11" t="s">
        <v>67</v>
      </c>
      <c r="C31" s="13">
        <v>72500</v>
      </c>
      <c r="D31" s="13">
        <v>81095.5</v>
      </c>
      <c r="E31" s="13">
        <f t="shared" si="0"/>
        <v>8595.5</v>
      </c>
      <c r="F31" s="13" t="s">
        <v>26</v>
      </c>
      <c r="G31" s="13">
        <v>72500</v>
      </c>
      <c r="H31" s="13">
        <v>72500</v>
      </c>
      <c r="I31" s="13">
        <f t="shared" si="1"/>
        <v>0</v>
      </c>
      <c r="J31" s="13">
        <v>72500</v>
      </c>
      <c r="K31" s="13">
        <v>72500</v>
      </c>
      <c r="L31" s="13">
        <f t="shared" si="2"/>
        <v>0</v>
      </c>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row>
    <row r="32" spans="1:245" s="16" customFormat="1" ht="63" x14ac:dyDescent="0.25">
      <c r="A32" s="4" t="s">
        <v>68</v>
      </c>
      <c r="B32" s="11" t="s">
        <v>69</v>
      </c>
      <c r="C32" s="13">
        <v>27200</v>
      </c>
      <c r="D32" s="13">
        <v>27200</v>
      </c>
      <c r="E32" s="13">
        <f t="shared" si="0"/>
        <v>0</v>
      </c>
      <c r="F32" s="13"/>
      <c r="G32" s="13">
        <v>27200</v>
      </c>
      <c r="H32" s="13">
        <v>27200</v>
      </c>
      <c r="I32" s="13">
        <f t="shared" si="1"/>
        <v>0</v>
      </c>
      <c r="J32" s="13">
        <v>27200</v>
      </c>
      <c r="K32" s="13">
        <v>27200</v>
      </c>
      <c r="L32" s="13">
        <f t="shared" si="2"/>
        <v>0</v>
      </c>
    </row>
    <row r="33" spans="1:245" ht="15.75" x14ac:dyDescent="0.25">
      <c r="A33" s="6" t="s">
        <v>70</v>
      </c>
      <c r="B33" s="7" t="s">
        <v>71</v>
      </c>
      <c r="C33" s="8">
        <f>SUM(C34:C35)</f>
        <v>48475</v>
      </c>
      <c r="D33" s="8">
        <f>SUM(D34:D35)</f>
        <v>84300</v>
      </c>
      <c r="E33" s="8">
        <f t="shared" si="0"/>
        <v>35825</v>
      </c>
      <c r="F33" s="8"/>
      <c r="G33" s="8">
        <f>SUM(G34:G35)</f>
        <v>50575</v>
      </c>
      <c r="H33" s="8">
        <f>SUM(H34:H35)</f>
        <v>50575</v>
      </c>
      <c r="I33" s="8">
        <f t="shared" si="1"/>
        <v>0</v>
      </c>
      <c r="J33" s="8">
        <f>SUM(J34:J35)</f>
        <v>50545</v>
      </c>
      <c r="K33" s="8">
        <f>SUM(K34:K35)</f>
        <v>50545</v>
      </c>
      <c r="L33" s="8">
        <f t="shared" si="2"/>
        <v>0</v>
      </c>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row>
    <row r="34" spans="1:245" ht="47.25" x14ac:dyDescent="0.25">
      <c r="A34" s="4" t="s">
        <v>72</v>
      </c>
      <c r="B34" s="11" t="s">
        <v>73</v>
      </c>
      <c r="C34" s="13">
        <v>48200</v>
      </c>
      <c r="D34" s="13">
        <v>84025</v>
      </c>
      <c r="E34" s="13">
        <f t="shared" si="0"/>
        <v>35825</v>
      </c>
      <c r="F34" s="13" t="s">
        <v>26</v>
      </c>
      <c r="G34" s="13">
        <v>49500</v>
      </c>
      <c r="H34" s="13">
        <v>49500</v>
      </c>
      <c r="I34" s="13">
        <f t="shared" si="1"/>
        <v>0</v>
      </c>
      <c r="J34" s="13">
        <v>50500</v>
      </c>
      <c r="K34" s="13">
        <v>50500</v>
      </c>
      <c r="L34" s="13">
        <f t="shared" si="2"/>
        <v>0</v>
      </c>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row>
    <row r="35" spans="1:245" s="22" customFormat="1" ht="47.25" x14ac:dyDescent="0.25">
      <c r="A35" s="4" t="s">
        <v>74</v>
      </c>
      <c r="B35" s="11" t="s">
        <v>75</v>
      </c>
      <c r="C35" s="13">
        <v>275</v>
      </c>
      <c r="D35" s="13">
        <v>275</v>
      </c>
      <c r="E35" s="13">
        <f t="shared" si="0"/>
        <v>0</v>
      </c>
      <c r="F35" s="13"/>
      <c r="G35" s="13">
        <v>1075</v>
      </c>
      <c r="H35" s="13">
        <v>1075</v>
      </c>
      <c r="I35" s="13">
        <f t="shared" si="1"/>
        <v>0</v>
      </c>
      <c r="J35" s="13">
        <v>45</v>
      </c>
      <c r="K35" s="13">
        <v>45</v>
      </c>
      <c r="L35" s="13">
        <f t="shared" si="2"/>
        <v>0</v>
      </c>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row>
    <row r="36" spans="1:245" ht="15.75" x14ac:dyDescent="0.25">
      <c r="A36" s="23" t="s">
        <v>76</v>
      </c>
      <c r="B36" s="24"/>
      <c r="C36" s="8">
        <f>C6+C16+C21+C28+C33</f>
        <v>3210093.1000000006</v>
      </c>
      <c r="D36" s="8">
        <f>D6+D16+D21+D28+D33</f>
        <v>3405328.4000000004</v>
      </c>
      <c r="E36" s="8">
        <f t="shared" si="0"/>
        <v>195235.29999999981</v>
      </c>
      <c r="F36" s="8"/>
      <c r="G36" s="8">
        <f>G6+G16+G21+G28+G33</f>
        <v>3543536.5999999996</v>
      </c>
      <c r="H36" s="8">
        <f>H6+H16+H21+H28+H33</f>
        <v>3543536.5999999996</v>
      </c>
      <c r="I36" s="8">
        <f t="shared" si="1"/>
        <v>0</v>
      </c>
      <c r="J36" s="8">
        <f>J6+J16+J21+J28+J33</f>
        <v>3881103</v>
      </c>
      <c r="K36" s="8">
        <f>K6+K16+K21+K28+K33</f>
        <v>3881103</v>
      </c>
      <c r="L36" s="8">
        <f t="shared" si="2"/>
        <v>0</v>
      </c>
    </row>
    <row r="37" spans="1:245" s="22" customFormat="1" ht="31.5" x14ac:dyDescent="0.25">
      <c r="A37" s="6" t="s">
        <v>77</v>
      </c>
      <c r="B37" s="21" t="s">
        <v>78</v>
      </c>
      <c r="C37" s="8">
        <f>SUM(C38:C49)</f>
        <v>86054.399999999994</v>
      </c>
      <c r="D37" s="8">
        <f>SUM(D38:D49)</f>
        <v>108918.39999999999</v>
      </c>
      <c r="E37" s="8">
        <f t="shared" si="0"/>
        <v>22864</v>
      </c>
      <c r="F37" s="8"/>
      <c r="G37" s="8">
        <f>SUM(G38:G48)</f>
        <v>85878.099999999991</v>
      </c>
      <c r="H37" s="8">
        <f>SUM(H38:H48)</f>
        <v>85878.099999999991</v>
      </c>
      <c r="I37" s="8">
        <f t="shared" si="1"/>
        <v>0</v>
      </c>
      <c r="J37" s="8">
        <f>SUM(J38:J48)</f>
        <v>85725.299999999988</v>
      </c>
      <c r="K37" s="8">
        <f>SUM(K38:K48)</f>
        <v>85725.299999999988</v>
      </c>
      <c r="L37" s="8">
        <f t="shared" si="2"/>
        <v>0</v>
      </c>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row>
    <row r="38" spans="1:245" s="22" customFormat="1" ht="47.25" x14ac:dyDescent="0.25">
      <c r="A38" s="4" t="s">
        <v>79</v>
      </c>
      <c r="B38" s="25" t="s">
        <v>80</v>
      </c>
      <c r="C38" s="13">
        <v>138</v>
      </c>
      <c r="D38" s="13">
        <v>138</v>
      </c>
      <c r="E38" s="13">
        <f t="shared" si="0"/>
        <v>0</v>
      </c>
      <c r="F38" s="13"/>
      <c r="G38" s="13">
        <v>138</v>
      </c>
      <c r="H38" s="13">
        <v>138</v>
      </c>
      <c r="I38" s="13">
        <f t="shared" si="1"/>
        <v>0</v>
      </c>
      <c r="J38" s="13">
        <v>138</v>
      </c>
      <c r="K38" s="13">
        <v>138</v>
      </c>
      <c r="L38" s="13">
        <f t="shared" si="2"/>
        <v>0</v>
      </c>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row>
    <row r="39" spans="1:245" s="22" customFormat="1" ht="63" x14ac:dyDescent="0.25">
      <c r="A39" s="26" t="s">
        <v>81</v>
      </c>
      <c r="B39" s="25" t="s">
        <v>82</v>
      </c>
      <c r="C39" s="13">
        <v>63487.199999999997</v>
      </c>
      <c r="D39" s="13">
        <v>86317.2</v>
      </c>
      <c r="E39" s="13">
        <f t="shared" si="0"/>
        <v>22830</v>
      </c>
      <c r="F39" s="13" t="s">
        <v>26</v>
      </c>
      <c r="G39" s="13">
        <v>63487.199999999997</v>
      </c>
      <c r="H39" s="13">
        <v>63487.199999999997</v>
      </c>
      <c r="I39" s="13">
        <f t="shared" si="1"/>
        <v>0</v>
      </c>
      <c r="J39" s="13">
        <v>63487.199999999997</v>
      </c>
      <c r="K39" s="13">
        <v>63487.199999999997</v>
      </c>
      <c r="L39" s="13">
        <f t="shared" si="2"/>
        <v>0</v>
      </c>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row>
    <row r="40" spans="1:245" s="22" customFormat="1" ht="63" x14ac:dyDescent="0.25">
      <c r="A40" s="26" t="s">
        <v>83</v>
      </c>
      <c r="B40" s="25" t="s">
        <v>84</v>
      </c>
      <c r="C40" s="13">
        <v>4452.8</v>
      </c>
      <c r="D40" s="13">
        <v>4452.8</v>
      </c>
      <c r="E40" s="13">
        <f t="shared" si="0"/>
        <v>0</v>
      </c>
      <c r="F40" s="13"/>
      <c r="G40" s="13">
        <v>4452.8</v>
      </c>
      <c r="H40" s="13">
        <v>4452.8</v>
      </c>
      <c r="I40" s="13">
        <f t="shared" si="1"/>
        <v>0</v>
      </c>
      <c r="J40" s="13">
        <v>4452.8</v>
      </c>
      <c r="K40" s="13">
        <v>4452.8</v>
      </c>
      <c r="L40" s="13">
        <f t="shared" si="2"/>
        <v>0</v>
      </c>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row>
    <row r="41" spans="1:245" s="16" customFormat="1" ht="47.25" x14ac:dyDescent="0.25">
      <c r="A41" s="26" t="s">
        <v>85</v>
      </c>
      <c r="B41" s="25" t="s">
        <v>86</v>
      </c>
      <c r="C41" s="13">
        <v>329.3</v>
      </c>
      <c r="D41" s="13">
        <v>329.3</v>
      </c>
      <c r="E41" s="13">
        <f t="shared" si="0"/>
        <v>0</v>
      </c>
      <c r="F41" s="13"/>
      <c r="G41" s="13">
        <v>329.3</v>
      </c>
      <c r="H41" s="13">
        <v>329.3</v>
      </c>
      <c r="I41" s="13">
        <f t="shared" si="1"/>
        <v>0</v>
      </c>
      <c r="J41" s="13">
        <v>329.3</v>
      </c>
      <c r="K41" s="13">
        <v>329.3</v>
      </c>
      <c r="L41" s="13">
        <f t="shared" si="2"/>
        <v>0</v>
      </c>
    </row>
    <row r="42" spans="1:245" s="16" customFormat="1" ht="47.25" x14ac:dyDescent="0.25">
      <c r="A42" s="26" t="s">
        <v>87</v>
      </c>
      <c r="B42" s="25" t="s">
        <v>86</v>
      </c>
      <c r="C42" s="13">
        <v>11.2</v>
      </c>
      <c r="D42" s="13">
        <v>11.2</v>
      </c>
      <c r="E42" s="13">
        <f t="shared" si="0"/>
        <v>0</v>
      </c>
      <c r="F42" s="13"/>
      <c r="G42" s="13">
        <v>11.2</v>
      </c>
      <c r="H42" s="13">
        <v>11.2</v>
      </c>
      <c r="I42" s="13">
        <f t="shared" si="1"/>
        <v>0</v>
      </c>
      <c r="J42" s="13">
        <v>11.2</v>
      </c>
      <c r="K42" s="13">
        <v>11.2</v>
      </c>
      <c r="L42" s="13">
        <f t="shared" si="2"/>
        <v>0</v>
      </c>
    </row>
    <row r="43" spans="1:245" s="16" customFormat="1" ht="47.25" x14ac:dyDescent="0.25">
      <c r="A43" s="26" t="s">
        <v>88</v>
      </c>
      <c r="B43" s="25" t="s">
        <v>86</v>
      </c>
      <c r="C43" s="13">
        <v>408.4</v>
      </c>
      <c r="D43" s="13">
        <v>408.4</v>
      </c>
      <c r="E43" s="13">
        <f t="shared" si="0"/>
        <v>0</v>
      </c>
      <c r="F43" s="13"/>
      <c r="G43" s="13">
        <v>408.4</v>
      </c>
      <c r="H43" s="13">
        <v>408.4</v>
      </c>
      <c r="I43" s="13">
        <f t="shared" si="1"/>
        <v>0</v>
      </c>
      <c r="J43" s="13">
        <v>408.4</v>
      </c>
      <c r="K43" s="13">
        <v>408.4</v>
      </c>
      <c r="L43" s="13">
        <f t="shared" si="2"/>
        <v>0</v>
      </c>
    </row>
    <row r="44" spans="1:245" s="16" customFormat="1" ht="47.25" x14ac:dyDescent="0.25">
      <c r="A44" s="26" t="s">
        <v>89</v>
      </c>
      <c r="B44" s="25" t="s">
        <v>86</v>
      </c>
      <c r="C44" s="13">
        <v>176.2</v>
      </c>
      <c r="D44" s="13">
        <v>176.2</v>
      </c>
      <c r="E44" s="13">
        <f t="shared" si="0"/>
        <v>0</v>
      </c>
      <c r="F44" s="13"/>
      <c r="G44" s="13">
        <v>176.2</v>
      </c>
      <c r="H44" s="13">
        <v>176.2</v>
      </c>
      <c r="I44" s="13">
        <f t="shared" si="1"/>
        <v>0</v>
      </c>
      <c r="J44" s="13">
        <v>176.2</v>
      </c>
      <c r="K44" s="13">
        <v>176.2</v>
      </c>
      <c r="L44" s="13">
        <f t="shared" si="2"/>
        <v>0</v>
      </c>
    </row>
    <row r="45" spans="1:245" s="16" customFormat="1" ht="31.5" x14ac:dyDescent="0.25">
      <c r="A45" s="26" t="s">
        <v>90</v>
      </c>
      <c r="B45" s="27" t="s">
        <v>91</v>
      </c>
      <c r="C45" s="13">
        <v>8050</v>
      </c>
      <c r="D45" s="13">
        <v>8050</v>
      </c>
      <c r="E45" s="13">
        <f t="shared" si="0"/>
        <v>0</v>
      </c>
      <c r="F45" s="13"/>
      <c r="G45" s="13">
        <v>8050</v>
      </c>
      <c r="H45" s="13">
        <v>8050</v>
      </c>
      <c r="I45" s="13">
        <f t="shared" si="1"/>
        <v>0</v>
      </c>
      <c r="J45" s="13">
        <v>8050</v>
      </c>
      <c r="K45" s="13">
        <v>8050</v>
      </c>
      <c r="L45" s="13">
        <f t="shared" si="2"/>
        <v>0</v>
      </c>
    </row>
    <row r="46" spans="1:245" s="16" customFormat="1" ht="78.75" x14ac:dyDescent="0.25">
      <c r="A46" s="26" t="s">
        <v>92</v>
      </c>
      <c r="B46" s="25" t="s">
        <v>93</v>
      </c>
      <c r="C46" s="13">
        <v>7.8</v>
      </c>
      <c r="D46" s="13">
        <v>7.8</v>
      </c>
      <c r="E46" s="13">
        <f t="shared" si="0"/>
        <v>0</v>
      </c>
      <c r="F46" s="13"/>
      <c r="G46" s="13">
        <v>7.8</v>
      </c>
      <c r="H46" s="13">
        <v>7.8</v>
      </c>
      <c r="I46" s="13">
        <f t="shared" si="1"/>
        <v>0</v>
      </c>
      <c r="J46" s="13">
        <v>7.8</v>
      </c>
      <c r="K46" s="13">
        <v>7.8</v>
      </c>
      <c r="L46" s="13">
        <f t="shared" si="2"/>
        <v>0</v>
      </c>
    </row>
    <row r="47" spans="1:245" s="16" customFormat="1" ht="47.25" x14ac:dyDescent="0.25">
      <c r="A47" s="26" t="s">
        <v>94</v>
      </c>
      <c r="B47" s="25" t="s">
        <v>95</v>
      </c>
      <c r="C47" s="13">
        <v>130</v>
      </c>
      <c r="D47" s="13">
        <v>130</v>
      </c>
      <c r="E47" s="13">
        <f t="shared" si="0"/>
        <v>0</v>
      </c>
      <c r="F47" s="13"/>
      <c r="G47" s="13">
        <v>130</v>
      </c>
      <c r="H47" s="13">
        <v>130</v>
      </c>
      <c r="I47" s="13">
        <f t="shared" si="1"/>
        <v>0</v>
      </c>
      <c r="J47" s="13">
        <v>130</v>
      </c>
      <c r="K47" s="13">
        <v>130</v>
      </c>
      <c r="L47" s="13">
        <f t="shared" si="2"/>
        <v>0</v>
      </c>
    </row>
    <row r="48" spans="1:245" s="16" customFormat="1" ht="63" x14ac:dyDescent="0.25">
      <c r="A48" s="26" t="s">
        <v>96</v>
      </c>
      <c r="B48" s="11" t="s">
        <v>97</v>
      </c>
      <c r="C48" s="13">
        <v>8863.5</v>
      </c>
      <c r="D48" s="13">
        <v>8863.5</v>
      </c>
      <c r="E48" s="13">
        <f t="shared" si="0"/>
        <v>0</v>
      </c>
      <c r="F48" s="13"/>
      <c r="G48" s="13">
        <v>8687.2000000000007</v>
      </c>
      <c r="H48" s="13">
        <v>8687.2000000000007</v>
      </c>
      <c r="I48" s="13">
        <f t="shared" si="1"/>
        <v>0</v>
      </c>
      <c r="J48" s="13">
        <v>8534.4</v>
      </c>
      <c r="K48" s="13">
        <v>8534.4</v>
      </c>
      <c r="L48" s="13">
        <f t="shared" si="2"/>
        <v>0</v>
      </c>
    </row>
    <row r="49" spans="1:244" s="16" customFormat="1" ht="78.75" x14ac:dyDescent="0.25">
      <c r="A49" s="26" t="s">
        <v>98</v>
      </c>
      <c r="B49" s="27" t="s">
        <v>99</v>
      </c>
      <c r="C49" s="13">
        <v>0</v>
      </c>
      <c r="D49" s="13">
        <v>34</v>
      </c>
      <c r="E49" s="13">
        <f t="shared" si="0"/>
        <v>34</v>
      </c>
      <c r="F49" s="13" t="s">
        <v>53</v>
      </c>
      <c r="G49" s="13">
        <v>0</v>
      </c>
      <c r="H49" s="13">
        <v>0</v>
      </c>
      <c r="I49" s="13">
        <f t="shared" si="1"/>
        <v>0</v>
      </c>
      <c r="J49" s="13">
        <v>0</v>
      </c>
      <c r="K49" s="13">
        <v>0</v>
      </c>
      <c r="L49" s="13">
        <f t="shared" si="2"/>
        <v>0</v>
      </c>
    </row>
    <row r="50" spans="1:244" s="16" customFormat="1" ht="15.75" x14ac:dyDescent="0.25">
      <c r="A50" s="6" t="s">
        <v>100</v>
      </c>
      <c r="B50" s="7" t="s">
        <v>101</v>
      </c>
      <c r="C50" s="8">
        <f>SUM(C51:C54)</f>
        <v>5384.5</v>
      </c>
      <c r="D50" s="8">
        <f>SUM(D51:D54)</f>
        <v>5384.5</v>
      </c>
      <c r="E50" s="8">
        <f t="shared" si="0"/>
        <v>0</v>
      </c>
      <c r="F50" s="8"/>
      <c r="G50" s="8">
        <f>SUM(G51:G54)</f>
        <v>5641.4</v>
      </c>
      <c r="H50" s="8">
        <f>SUM(H51:H54)</f>
        <v>5641.4</v>
      </c>
      <c r="I50" s="8">
        <f t="shared" si="1"/>
        <v>0</v>
      </c>
      <c r="J50" s="8">
        <f>SUM(J51:J54)</f>
        <v>5910.4000000000015</v>
      </c>
      <c r="K50" s="8">
        <f>SUM(K51:K54)</f>
        <v>5910.4000000000015</v>
      </c>
      <c r="L50" s="8">
        <f t="shared" si="2"/>
        <v>0</v>
      </c>
    </row>
    <row r="51" spans="1:244" customFormat="1" ht="47.25" x14ac:dyDescent="0.25">
      <c r="A51" s="4" t="s">
        <v>102</v>
      </c>
      <c r="B51" s="11" t="s">
        <v>103</v>
      </c>
      <c r="C51" s="13">
        <v>1016.2</v>
      </c>
      <c r="D51" s="13">
        <v>1016.2</v>
      </c>
      <c r="E51" s="13">
        <f t="shared" si="0"/>
        <v>0</v>
      </c>
      <c r="F51" s="13"/>
      <c r="G51" s="13">
        <v>1064.7</v>
      </c>
      <c r="H51" s="13">
        <v>1064.7</v>
      </c>
      <c r="I51" s="13">
        <f t="shared" si="1"/>
        <v>0</v>
      </c>
      <c r="J51" s="13">
        <v>1115.4000000000001</v>
      </c>
      <c r="K51" s="13">
        <v>1115.4000000000001</v>
      </c>
      <c r="L51" s="13">
        <f t="shared" si="2"/>
        <v>0</v>
      </c>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row>
    <row r="52" spans="1:244" customFormat="1" ht="47.25" x14ac:dyDescent="0.25">
      <c r="A52" s="4" t="s">
        <v>104</v>
      </c>
      <c r="B52" s="11" t="s">
        <v>105</v>
      </c>
      <c r="C52" s="13">
        <v>3614.7</v>
      </c>
      <c r="D52" s="13">
        <v>3614.7</v>
      </c>
      <c r="E52" s="13">
        <f t="shared" si="0"/>
        <v>0</v>
      </c>
      <c r="F52" s="13"/>
      <c r="G52" s="13">
        <v>3787.2</v>
      </c>
      <c r="H52" s="13">
        <v>3787.2</v>
      </c>
      <c r="I52" s="13">
        <f t="shared" si="1"/>
        <v>0</v>
      </c>
      <c r="J52" s="13">
        <v>3967.8</v>
      </c>
      <c r="K52" s="13">
        <v>3967.8</v>
      </c>
      <c r="L52" s="13">
        <f t="shared" si="2"/>
        <v>0</v>
      </c>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row>
    <row r="53" spans="1:244" customFormat="1" ht="47.25" x14ac:dyDescent="0.25">
      <c r="A53" s="4" t="s">
        <v>106</v>
      </c>
      <c r="B53" s="11" t="s">
        <v>107</v>
      </c>
      <c r="C53" s="13">
        <v>748.5</v>
      </c>
      <c r="D53" s="13">
        <v>748.5</v>
      </c>
      <c r="E53" s="13">
        <f t="shared" si="0"/>
        <v>0</v>
      </c>
      <c r="F53" s="13"/>
      <c r="G53" s="13">
        <v>784.2</v>
      </c>
      <c r="H53" s="13">
        <v>784.2</v>
      </c>
      <c r="I53" s="13">
        <f t="shared" si="1"/>
        <v>0</v>
      </c>
      <c r="J53" s="13">
        <v>821.6</v>
      </c>
      <c r="K53" s="13">
        <v>821.6</v>
      </c>
      <c r="L53" s="13">
        <f t="shared" si="2"/>
        <v>0</v>
      </c>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row>
    <row r="54" spans="1:244" customFormat="1" ht="47.25" x14ac:dyDescent="0.25">
      <c r="A54" s="4" t="s">
        <v>108</v>
      </c>
      <c r="B54" s="11" t="s">
        <v>109</v>
      </c>
      <c r="C54" s="13">
        <v>5.0999999999999996</v>
      </c>
      <c r="D54" s="13">
        <v>5.0999999999999996</v>
      </c>
      <c r="E54" s="13">
        <f t="shared" si="0"/>
        <v>0</v>
      </c>
      <c r="F54" s="13"/>
      <c r="G54" s="13">
        <v>5.3</v>
      </c>
      <c r="H54" s="13">
        <v>5.3</v>
      </c>
      <c r="I54" s="13">
        <f t="shared" si="1"/>
        <v>0</v>
      </c>
      <c r="J54" s="13">
        <v>5.6</v>
      </c>
      <c r="K54" s="13">
        <v>5.6</v>
      </c>
      <c r="L54" s="13">
        <f t="shared" si="2"/>
        <v>0</v>
      </c>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row>
    <row r="55" spans="1:244" customFormat="1" ht="15.75" x14ac:dyDescent="0.25">
      <c r="A55" s="6" t="s">
        <v>110</v>
      </c>
      <c r="B55" s="7" t="s">
        <v>111</v>
      </c>
      <c r="C55" s="8">
        <f>SUM(C56:C64)</f>
        <v>19321.7</v>
      </c>
      <c r="D55" s="8">
        <f>SUM(D56:D65)</f>
        <v>22114.1</v>
      </c>
      <c r="E55" s="8">
        <f t="shared" ref="E55:K55" si="4">SUM(E56:E64)</f>
        <v>2790.8999999999996</v>
      </c>
      <c r="F55" s="8"/>
      <c r="G55" s="8">
        <f t="shared" si="4"/>
        <v>19321.7</v>
      </c>
      <c r="H55" s="8">
        <f t="shared" si="4"/>
        <v>19321.7</v>
      </c>
      <c r="I55" s="8">
        <f t="shared" si="4"/>
        <v>0</v>
      </c>
      <c r="J55" s="8">
        <f t="shared" si="4"/>
        <v>19321.7</v>
      </c>
      <c r="K55" s="8">
        <f t="shared" si="4"/>
        <v>19321.7</v>
      </c>
      <c r="L55" s="8">
        <f t="shared" si="2"/>
        <v>0</v>
      </c>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row>
    <row r="56" spans="1:244" customFormat="1" ht="47.25" x14ac:dyDescent="0.25">
      <c r="A56" s="4" t="s">
        <v>112</v>
      </c>
      <c r="B56" s="11" t="s">
        <v>113</v>
      </c>
      <c r="C56" s="13">
        <v>8422.4</v>
      </c>
      <c r="D56" s="13">
        <v>8422.4</v>
      </c>
      <c r="E56" s="13">
        <f t="shared" si="0"/>
        <v>0</v>
      </c>
      <c r="F56" s="13"/>
      <c r="G56" s="13">
        <v>8422.4</v>
      </c>
      <c r="H56" s="13">
        <v>8422.4</v>
      </c>
      <c r="I56" s="13">
        <f t="shared" si="1"/>
        <v>0</v>
      </c>
      <c r="J56" s="13">
        <v>8422.4</v>
      </c>
      <c r="K56" s="13">
        <v>8422.4</v>
      </c>
      <c r="L56" s="13">
        <f t="shared" si="2"/>
        <v>0</v>
      </c>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row>
    <row r="57" spans="1:244" customFormat="1" ht="31.5" x14ac:dyDescent="0.25">
      <c r="A57" s="4" t="s">
        <v>114</v>
      </c>
      <c r="B57" s="11" t="s">
        <v>115</v>
      </c>
      <c r="C57" s="13">
        <v>1372.3</v>
      </c>
      <c r="D57" s="13">
        <v>1372.3</v>
      </c>
      <c r="E57" s="13">
        <f t="shared" si="0"/>
        <v>0</v>
      </c>
      <c r="F57" s="13"/>
      <c r="G57" s="13">
        <v>1372.3</v>
      </c>
      <c r="H57" s="13">
        <v>1372.3</v>
      </c>
      <c r="I57" s="13">
        <f t="shared" si="1"/>
        <v>0</v>
      </c>
      <c r="J57" s="13">
        <v>1372.3</v>
      </c>
      <c r="K57" s="13">
        <v>1372.3</v>
      </c>
      <c r="L57" s="13">
        <f t="shared" si="2"/>
        <v>0</v>
      </c>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row>
    <row r="58" spans="1:244" ht="31.5" x14ac:dyDescent="0.25">
      <c r="A58" s="4" t="s">
        <v>116</v>
      </c>
      <c r="B58" s="11" t="s">
        <v>117</v>
      </c>
      <c r="C58" s="13">
        <v>450.9</v>
      </c>
      <c r="D58" s="13">
        <v>450.9</v>
      </c>
      <c r="E58" s="13">
        <f t="shared" si="0"/>
        <v>0</v>
      </c>
      <c r="F58" s="13"/>
      <c r="G58" s="13">
        <v>450.6</v>
      </c>
      <c r="H58" s="13">
        <v>450.6</v>
      </c>
      <c r="I58" s="13">
        <f t="shared" si="1"/>
        <v>0</v>
      </c>
      <c r="J58" s="13">
        <v>451.9</v>
      </c>
      <c r="K58" s="13">
        <v>451.9</v>
      </c>
      <c r="L58" s="13">
        <f t="shared" si="2"/>
        <v>0</v>
      </c>
    </row>
    <row r="59" spans="1:244" ht="31.5" x14ac:dyDescent="0.25">
      <c r="A59" s="4" t="s">
        <v>118</v>
      </c>
      <c r="B59" s="11" t="s">
        <v>117</v>
      </c>
      <c r="C59" s="13">
        <v>38</v>
      </c>
      <c r="D59" s="13">
        <v>38</v>
      </c>
      <c r="E59" s="13">
        <f t="shared" si="0"/>
        <v>0</v>
      </c>
      <c r="F59" s="13"/>
      <c r="G59" s="13">
        <v>38</v>
      </c>
      <c r="H59" s="13">
        <v>38</v>
      </c>
      <c r="I59" s="13">
        <f t="shared" si="1"/>
        <v>0</v>
      </c>
      <c r="J59" s="13">
        <v>38</v>
      </c>
      <c r="K59" s="13">
        <v>38</v>
      </c>
      <c r="L59" s="13">
        <f t="shared" si="2"/>
        <v>0</v>
      </c>
    </row>
    <row r="60" spans="1:244" ht="31.5" x14ac:dyDescent="0.25">
      <c r="A60" s="4" t="s">
        <v>119</v>
      </c>
      <c r="B60" s="11" t="s">
        <v>117</v>
      </c>
      <c r="C60" s="13">
        <v>954.5</v>
      </c>
      <c r="D60" s="13">
        <v>954.5</v>
      </c>
      <c r="E60" s="13">
        <f t="shared" si="0"/>
        <v>0</v>
      </c>
      <c r="F60" s="13"/>
      <c r="G60" s="13">
        <v>1048.5999999999999</v>
      </c>
      <c r="H60" s="13">
        <v>1048.5999999999999</v>
      </c>
      <c r="I60" s="13">
        <f t="shared" si="1"/>
        <v>0</v>
      </c>
      <c r="J60" s="13">
        <v>983.2</v>
      </c>
      <c r="K60" s="13">
        <v>983.2</v>
      </c>
      <c r="L60" s="13">
        <f t="shared" si="2"/>
        <v>0</v>
      </c>
    </row>
    <row r="61" spans="1:244" ht="31.5" x14ac:dyDescent="0.25">
      <c r="A61" s="4" t="s">
        <v>120</v>
      </c>
      <c r="B61" s="11" t="s">
        <v>117</v>
      </c>
      <c r="C61" s="13">
        <v>150.69999999999999</v>
      </c>
      <c r="D61" s="13">
        <v>150.69999999999999</v>
      </c>
      <c r="E61" s="13">
        <f t="shared" si="0"/>
        <v>0</v>
      </c>
      <c r="F61" s="13"/>
      <c r="G61" s="13">
        <v>150.69999999999999</v>
      </c>
      <c r="H61" s="13">
        <v>150.69999999999999</v>
      </c>
      <c r="I61" s="13">
        <f t="shared" si="1"/>
        <v>0</v>
      </c>
      <c r="J61" s="13">
        <v>150.69999999999999</v>
      </c>
      <c r="K61" s="13">
        <v>150.69999999999999</v>
      </c>
      <c r="L61" s="13">
        <f t="shared" si="2"/>
        <v>0</v>
      </c>
    </row>
    <row r="62" spans="1:244" ht="15.75" x14ac:dyDescent="0.25">
      <c r="A62" s="4" t="s">
        <v>121</v>
      </c>
      <c r="B62" s="11" t="s">
        <v>122</v>
      </c>
      <c r="C62" s="13">
        <v>7633.2</v>
      </c>
      <c r="D62" s="13">
        <v>7633.2</v>
      </c>
      <c r="E62" s="13">
        <f t="shared" si="0"/>
        <v>0</v>
      </c>
      <c r="F62" s="13"/>
      <c r="G62" s="13">
        <v>7539.4</v>
      </c>
      <c r="H62" s="13">
        <v>7539.4</v>
      </c>
      <c r="I62" s="13">
        <f t="shared" si="1"/>
        <v>0</v>
      </c>
      <c r="J62" s="13">
        <v>7603.5</v>
      </c>
      <c r="K62" s="13">
        <v>7603.5</v>
      </c>
      <c r="L62" s="13">
        <f t="shared" si="2"/>
        <v>0</v>
      </c>
    </row>
    <row r="63" spans="1:244" ht="38.25" x14ac:dyDescent="0.25">
      <c r="A63" s="4" t="s">
        <v>123</v>
      </c>
      <c r="B63" s="11" t="s">
        <v>122</v>
      </c>
      <c r="C63" s="13">
        <v>299.7</v>
      </c>
      <c r="D63" s="13">
        <v>838</v>
      </c>
      <c r="E63" s="13">
        <f t="shared" si="0"/>
        <v>538.29999999999995</v>
      </c>
      <c r="F63" s="28" t="s">
        <v>124</v>
      </c>
      <c r="G63" s="13">
        <v>299.7</v>
      </c>
      <c r="H63" s="13">
        <v>299.7</v>
      </c>
      <c r="I63" s="13">
        <f t="shared" si="1"/>
        <v>0</v>
      </c>
      <c r="J63" s="13">
        <v>299.7</v>
      </c>
      <c r="K63" s="13">
        <v>299.7</v>
      </c>
      <c r="L63" s="13">
        <f t="shared" si="2"/>
        <v>0</v>
      </c>
    </row>
    <row r="64" spans="1:244" ht="51" x14ac:dyDescent="0.25">
      <c r="A64" s="4" t="s">
        <v>125</v>
      </c>
      <c r="B64" s="11" t="s">
        <v>122</v>
      </c>
      <c r="C64" s="13">
        <v>0</v>
      </c>
      <c r="D64" s="13">
        <v>2252.6</v>
      </c>
      <c r="E64" s="13">
        <f t="shared" si="0"/>
        <v>2252.6</v>
      </c>
      <c r="F64" s="28" t="s">
        <v>126</v>
      </c>
      <c r="G64" s="13">
        <v>0</v>
      </c>
      <c r="H64" s="13">
        <v>0</v>
      </c>
      <c r="I64" s="13">
        <f t="shared" si="1"/>
        <v>0</v>
      </c>
      <c r="J64" s="13">
        <v>0</v>
      </c>
      <c r="K64" s="13">
        <v>0</v>
      </c>
      <c r="L64" s="13">
        <f t="shared" si="2"/>
        <v>0</v>
      </c>
    </row>
    <row r="65" spans="1:12" ht="25.5" x14ac:dyDescent="0.25">
      <c r="A65" s="4" t="s">
        <v>127</v>
      </c>
      <c r="B65" s="11" t="s">
        <v>122</v>
      </c>
      <c r="C65" s="13">
        <v>0</v>
      </c>
      <c r="D65" s="13">
        <v>1.5</v>
      </c>
      <c r="E65" s="13">
        <f t="shared" si="0"/>
        <v>1.5</v>
      </c>
      <c r="F65" s="28" t="s">
        <v>53</v>
      </c>
      <c r="G65" s="13">
        <v>0</v>
      </c>
      <c r="H65" s="13">
        <v>0</v>
      </c>
      <c r="I65" s="13">
        <f t="shared" si="1"/>
        <v>0</v>
      </c>
      <c r="J65" s="13">
        <v>0</v>
      </c>
      <c r="K65" s="13">
        <v>0</v>
      </c>
      <c r="L65" s="13">
        <f t="shared" si="2"/>
        <v>0</v>
      </c>
    </row>
    <row r="66" spans="1:12" ht="15.75" x14ac:dyDescent="0.25">
      <c r="A66" s="6" t="s">
        <v>128</v>
      </c>
      <c r="B66" s="7" t="s">
        <v>129</v>
      </c>
      <c r="C66" s="8">
        <f>SUM(C67:C74)</f>
        <v>45010.899999999994</v>
      </c>
      <c r="D66" s="8">
        <f>SUM(D67:D74)</f>
        <v>60935.899999999994</v>
      </c>
      <c r="E66" s="8">
        <f t="shared" si="0"/>
        <v>15925</v>
      </c>
      <c r="F66" s="8">
        <v>0</v>
      </c>
      <c r="G66" s="8">
        <f>SUM(G67:G74)</f>
        <v>43237.1</v>
      </c>
      <c r="H66" s="8">
        <f>SUM(H67:H74)</f>
        <v>43237.1</v>
      </c>
      <c r="I66" s="8">
        <f t="shared" si="1"/>
        <v>0</v>
      </c>
      <c r="J66" s="8">
        <f>SUM(J67:J74)</f>
        <v>41804.6</v>
      </c>
      <c r="K66" s="8">
        <f>SUM(K67:K74)</f>
        <v>41804.6</v>
      </c>
      <c r="L66" s="8">
        <f t="shared" si="2"/>
        <v>0</v>
      </c>
    </row>
    <row r="67" spans="1:12" ht="63" x14ac:dyDescent="0.25">
      <c r="A67" s="14" t="s">
        <v>130</v>
      </c>
      <c r="B67" s="11" t="s">
        <v>131</v>
      </c>
      <c r="C67" s="13">
        <v>8.6</v>
      </c>
      <c r="D67" s="13">
        <v>8.6</v>
      </c>
      <c r="E67" s="13">
        <f t="shared" si="0"/>
        <v>0</v>
      </c>
      <c r="F67" s="13"/>
      <c r="G67" s="13">
        <v>8.6</v>
      </c>
      <c r="H67" s="13">
        <v>8.6</v>
      </c>
      <c r="I67" s="13">
        <f t="shared" si="1"/>
        <v>0</v>
      </c>
      <c r="J67" s="13">
        <v>8.6</v>
      </c>
      <c r="K67" s="13">
        <v>8.6</v>
      </c>
      <c r="L67" s="13">
        <f t="shared" si="2"/>
        <v>0</v>
      </c>
    </row>
    <row r="68" spans="1:12" ht="63" x14ac:dyDescent="0.25">
      <c r="A68" s="14" t="s">
        <v>132</v>
      </c>
      <c r="B68" s="11" t="s">
        <v>131</v>
      </c>
      <c r="C68" s="13">
        <v>6.5</v>
      </c>
      <c r="D68" s="13">
        <v>6.5</v>
      </c>
      <c r="E68" s="13">
        <f t="shared" si="0"/>
        <v>0</v>
      </c>
      <c r="F68" s="13"/>
      <c r="G68" s="13">
        <v>6.5</v>
      </c>
      <c r="H68" s="13">
        <v>6.5</v>
      </c>
      <c r="I68" s="13">
        <f t="shared" si="1"/>
        <v>0</v>
      </c>
      <c r="J68" s="13">
        <v>6.5</v>
      </c>
      <c r="K68" s="13">
        <v>6.5</v>
      </c>
      <c r="L68" s="13">
        <f t="shared" si="2"/>
        <v>0</v>
      </c>
    </row>
    <row r="69" spans="1:12" ht="63" x14ac:dyDescent="0.25">
      <c r="A69" s="4" t="s">
        <v>133</v>
      </c>
      <c r="B69" s="11" t="s">
        <v>134</v>
      </c>
      <c r="C69" s="13">
        <v>4206.1000000000004</v>
      </c>
      <c r="D69" s="13">
        <v>4206.1000000000004</v>
      </c>
      <c r="E69" s="13">
        <f t="shared" si="0"/>
        <v>0</v>
      </c>
      <c r="F69" s="13"/>
      <c r="G69" s="13">
        <v>4593.5</v>
      </c>
      <c r="H69" s="13">
        <v>4593.5</v>
      </c>
      <c r="I69" s="13">
        <f t="shared" si="1"/>
        <v>0</v>
      </c>
      <c r="J69" s="13">
        <v>3161</v>
      </c>
      <c r="K69" s="13">
        <v>3161</v>
      </c>
      <c r="L69" s="13">
        <f t="shared" si="2"/>
        <v>0</v>
      </c>
    </row>
    <row r="70" spans="1:12" ht="78.75" x14ac:dyDescent="0.25">
      <c r="A70" s="4" t="s">
        <v>135</v>
      </c>
      <c r="B70" s="11" t="s">
        <v>136</v>
      </c>
      <c r="C70" s="13">
        <v>128.5</v>
      </c>
      <c r="D70" s="13">
        <v>128.5</v>
      </c>
      <c r="E70" s="13">
        <f t="shared" si="0"/>
        <v>0</v>
      </c>
      <c r="F70" s="13"/>
      <c r="G70" s="13">
        <v>128.5</v>
      </c>
      <c r="H70" s="13">
        <v>128.5</v>
      </c>
      <c r="I70" s="13">
        <f t="shared" si="1"/>
        <v>0</v>
      </c>
      <c r="J70" s="13">
        <v>128.5</v>
      </c>
      <c r="K70" s="13">
        <v>128.5</v>
      </c>
      <c r="L70" s="13">
        <f t="shared" si="2"/>
        <v>0</v>
      </c>
    </row>
    <row r="71" spans="1:12" ht="31.5" x14ac:dyDescent="0.25">
      <c r="A71" s="26" t="s">
        <v>137</v>
      </c>
      <c r="B71" s="11" t="s">
        <v>138</v>
      </c>
      <c r="C71" s="13">
        <v>30500</v>
      </c>
      <c r="D71" s="13">
        <v>45425</v>
      </c>
      <c r="E71" s="13">
        <f t="shared" si="0"/>
        <v>14925</v>
      </c>
      <c r="F71" s="13" t="s">
        <v>26</v>
      </c>
      <c r="G71" s="13">
        <v>30500</v>
      </c>
      <c r="H71" s="13">
        <v>30500</v>
      </c>
      <c r="I71" s="13">
        <f t="shared" si="1"/>
        <v>0</v>
      </c>
      <c r="J71" s="13">
        <v>30500</v>
      </c>
      <c r="K71" s="13">
        <v>30500</v>
      </c>
      <c r="L71" s="13">
        <f t="shared" ref="L71:L134" si="5">K71-J71</f>
        <v>0</v>
      </c>
    </row>
    <row r="72" spans="1:12" ht="47.25" x14ac:dyDescent="0.25">
      <c r="A72" s="26" t="s">
        <v>139</v>
      </c>
      <c r="B72" s="29" t="s">
        <v>140</v>
      </c>
      <c r="C72" s="13">
        <v>800</v>
      </c>
      <c r="D72" s="13">
        <v>800</v>
      </c>
      <c r="E72" s="13">
        <f t="shared" si="0"/>
        <v>0</v>
      </c>
      <c r="F72" s="13"/>
      <c r="G72" s="13">
        <v>800</v>
      </c>
      <c r="H72" s="13">
        <v>800</v>
      </c>
      <c r="I72" s="13">
        <f t="shared" si="1"/>
        <v>0</v>
      </c>
      <c r="J72" s="13">
        <v>800</v>
      </c>
      <c r="K72" s="13">
        <v>800</v>
      </c>
      <c r="L72" s="13">
        <f t="shared" si="5"/>
        <v>0</v>
      </c>
    </row>
    <row r="73" spans="1:12" ht="63" x14ac:dyDescent="0.25">
      <c r="A73" s="26" t="s">
        <v>141</v>
      </c>
      <c r="B73" s="27" t="s">
        <v>142</v>
      </c>
      <c r="C73" s="13">
        <v>7200</v>
      </c>
      <c r="D73" s="13">
        <v>8200</v>
      </c>
      <c r="E73" s="13">
        <f t="shared" si="0"/>
        <v>1000</v>
      </c>
      <c r="F73" s="13" t="s">
        <v>26</v>
      </c>
      <c r="G73" s="13">
        <v>7200</v>
      </c>
      <c r="H73" s="13">
        <v>7200</v>
      </c>
      <c r="I73" s="13">
        <f t="shared" si="1"/>
        <v>0</v>
      </c>
      <c r="J73" s="13">
        <v>7200</v>
      </c>
      <c r="K73" s="13">
        <v>7200</v>
      </c>
      <c r="L73" s="13">
        <f t="shared" si="5"/>
        <v>0</v>
      </c>
    </row>
    <row r="74" spans="1:12" ht="31.5" x14ac:dyDescent="0.25">
      <c r="A74" s="26" t="s">
        <v>143</v>
      </c>
      <c r="B74" s="27" t="s">
        <v>144</v>
      </c>
      <c r="C74" s="13">
        <v>2161.1999999999998</v>
      </c>
      <c r="D74" s="13">
        <v>2161.1999999999998</v>
      </c>
      <c r="E74" s="13">
        <f t="shared" si="0"/>
        <v>0</v>
      </c>
      <c r="F74" s="13"/>
      <c r="G74" s="13">
        <v>0</v>
      </c>
      <c r="H74" s="13">
        <v>0</v>
      </c>
      <c r="I74" s="13">
        <f t="shared" si="1"/>
        <v>0</v>
      </c>
      <c r="J74" s="13">
        <v>0</v>
      </c>
      <c r="K74" s="13">
        <v>0</v>
      </c>
      <c r="L74" s="13">
        <f t="shared" si="5"/>
        <v>0</v>
      </c>
    </row>
    <row r="75" spans="1:12" ht="15.75" x14ac:dyDescent="0.25">
      <c r="A75" s="6" t="s">
        <v>145</v>
      </c>
      <c r="B75" s="7" t="s">
        <v>146</v>
      </c>
      <c r="C75" s="30">
        <f>SUM(C76:C104)</f>
        <v>7154.1999999999989</v>
      </c>
      <c r="D75" s="30">
        <f>SUM(D76:D104)</f>
        <v>8499.9999999999982</v>
      </c>
      <c r="E75" s="30">
        <f t="shared" ref="E75:E150" si="6">D75-C75</f>
        <v>1345.7999999999993</v>
      </c>
      <c r="F75" s="30"/>
      <c r="G75" s="30">
        <f>SUM(G76:G103)</f>
        <v>8354.1999999999989</v>
      </c>
      <c r="H75" s="30">
        <f>SUM(H76:H103)</f>
        <v>8354.1999999999989</v>
      </c>
      <c r="I75" s="30">
        <f t="shared" ref="I75:I150" si="7">H75-G75</f>
        <v>0</v>
      </c>
      <c r="J75" s="30">
        <f>SUM(J76:J103)</f>
        <v>10738.6</v>
      </c>
      <c r="K75" s="30">
        <f>SUM(K76:K103)</f>
        <v>10738.6</v>
      </c>
      <c r="L75" s="30">
        <f t="shared" si="5"/>
        <v>0</v>
      </c>
    </row>
    <row r="76" spans="1:12" ht="63" x14ac:dyDescent="0.25">
      <c r="A76" s="14" t="s">
        <v>147</v>
      </c>
      <c r="B76" s="11" t="s">
        <v>148</v>
      </c>
      <c r="C76" s="31">
        <v>24.9</v>
      </c>
      <c r="D76" s="31">
        <v>24.9</v>
      </c>
      <c r="E76" s="31">
        <f t="shared" si="6"/>
        <v>0</v>
      </c>
      <c r="F76" s="31"/>
      <c r="G76" s="31">
        <v>24.9</v>
      </c>
      <c r="H76" s="31">
        <v>24.9</v>
      </c>
      <c r="I76" s="31">
        <f t="shared" si="7"/>
        <v>0</v>
      </c>
      <c r="J76" s="31">
        <v>24.9</v>
      </c>
      <c r="K76" s="31">
        <v>24.9</v>
      </c>
      <c r="L76" s="31">
        <f t="shared" si="5"/>
        <v>0</v>
      </c>
    </row>
    <row r="77" spans="1:12" ht="63" x14ac:dyDescent="0.25">
      <c r="A77" s="14" t="s">
        <v>149</v>
      </c>
      <c r="B77" s="11" t="s">
        <v>148</v>
      </c>
      <c r="C77" s="31">
        <v>21</v>
      </c>
      <c r="D77" s="31">
        <v>21</v>
      </c>
      <c r="E77" s="31">
        <f t="shared" si="6"/>
        <v>0</v>
      </c>
      <c r="F77" s="31"/>
      <c r="G77" s="31">
        <v>21</v>
      </c>
      <c r="H77" s="31">
        <v>21</v>
      </c>
      <c r="I77" s="31">
        <f t="shared" si="7"/>
        <v>0</v>
      </c>
      <c r="J77" s="31">
        <v>21</v>
      </c>
      <c r="K77" s="31">
        <v>21</v>
      </c>
      <c r="L77" s="31">
        <f t="shared" si="5"/>
        <v>0</v>
      </c>
    </row>
    <row r="78" spans="1:12" ht="78.75" x14ac:dyDescent="0.25">
      <c r="A78" s="14" t="s">
        <v>150</v>
      </c>
      <c r="B78" s="27" t="s">
        <v>151</v>
      </c>
      <c r="C78" s="31">
        <v>38.9</v>
      </c>
      <c r="D78" s="31">
        <v>38.9</v>
      </c>
      <c r="E78" s="31">
        <f t="shared" si="6"/>
        <v>0</v>
      </c>
      <c r="F78" s="31"/>
      <c r="G78" s="31">
        <v>38.9</v>
      </c>
      <c r="H78" s="31">
        <v>38.9</v>
      </c>
      <c r="I78" s="31">
        <f t="shared" si="7"/>
        <v>0</v>
      </c>
      <c r="J78" s="31">
        <v>38.9</v>
      </c>
      <c r="K78" s="31">
        <v>38.9</v>
      </c>
      <c r="L78" s="31">
        <f t="shared" si="5"/>
        <v>0</v>
      </c>
    </row>
    <row r="79" spans="1:12" ht="78.75" x14ac:dyDescent="0.25">
      <c r="A79" s="14" t="s">
        <v>152</v>
      </c>
      <c r="B79" s="27" t="s">
        <v>151</v>
      </c>
      <c r="C79" s="31">
        <v>95.2</v>
      </c>
      <c r="D79" s="31">
        <v>95.2</v>
      </c>
      <c r="E79" s="31">
        <f t="shared" si="6"/>
        <v>0</v>
      </c>
      <c r="F79" s="31"/>
      <c r="G79" s="31">
        <v>95.2</v>
      </c>
      <c r="H79" s="31">
        <v>95.2</v>
      </c>
      <c r="I79" s="31">
        <f t="shared" si="7"/>
        <v>0</v>
      </c>
      <c r="J79" s="31">
        <v>95.2</v>
      </c>
      <c r="K79" s="31">
        <v>95.2</v>
      </c>
      <c r="L79" s="31">
        <f t="shared" si="5"/>
        <v>0</v>
      </c>
    </row>
    <row r="80" spans="1:12" ht="63" x14ac:dyDescent="0.25">
      <c r="A80" s="32" t="s">
        <v>153</v>
      </c>
      <c r="B80" s="33" t="s">
        <v>154</v>
      </c>
      <c r="C80" s="31">
        <v>10.9</v>
      </c>
      <c r="D80" s="31">
        <v>10.9</v>
      </c>
      <c r="E80" s="31">
        <f t="shared" si="6"/>
        <v>0</v>
      </c>
      <c r="F80" s="31"/>
      <c r="G80" s="31">
        <v>10.9</v>
      </c>
      <c r="H80" s="31">
        <v>10.9</v>
      </c>
      <c r="I80" s="31">
        <f t="shared" si="7"/>
        <v>0</v>
      </c>
      <c r="J80" s="31">
        <v>10.9</v>
      </c>
      <c r="K80" s="31">
        <v>10.9</v>
      </c>
      <c r="L80" s="31">
        <f t="shared" si="5"/>
        <v>0</v>
      </c>
    </row>
    <row r="81" spans="1:247" ht="63" x14ac:dyDescent="0.25">
      <c r="A81" s="32" t="s">
        <v>155</v>
      </c>
      <c r="B81" s="33" t="s">
        <v>154</v>
      </c>
      <c r="C81" s="31">
        <v>1.9</v>
      </c>
      <c r="D81" s="31">
        <v>1.9</v>
      </c>
      <c r="E81" s="31">
        <f t="shared" si="6"/>
        <v>0</v>
      </c>
      <c r="F81" s="31"/>
      <c r="G81" s="31">
        <v>1.9</v>
      </c>
      <c r="H81" s="31">
        <v>1.9</v>
      </c>
      <c r="I81" s="31">
        <f t="shared" si="7"/>
        <v>0</v>
      </c>
      <c r="J81" s="31">
        <v>1.9</v>
      </c>
      <c r="K81" s="31">
        <v>1.9</v>
      </c>
      <c r="L81" s="31">
        <f t="shared" si="5"/>
        <v>0</v>
      </c>
    </row>
    <row r="82" spans="1:247" ht="63" x14ac:dyDescent="0.25">
      <c r="A82" s="32" t="s">
        <v>156</v>
      </c>
      <c r="B82" s="33" t="s">
        <v>157</v>
      </c>
      <c r="C82" s="31">
        <v>2.7</v>
      </c>
      <c r="D82" s="31">
        <v>2.7</v>
      </c>
      <c r="E82" s="31">
        <f t="shared" si="6"/>
        <v>0</v>
      </c>
      <c r="F82" s="31"/>
      <c r="G82" s="31">
        <v>2.7</v>
      </c>
      <c r="H82" s="31">
        <v>2.7</v>
      </c>
      <c r="I82" s="31">
        <f t="shared" si="7"/>
        <v>0</v>
      </c>
      <c r="J82" s="31">
        <v>2.7</v>
      </c>
      <c r="K82" s="31">
        <v>2.7</v>
      </c>
      <c r="L82" s="31">
        <f t="shared" si="5"/>
        <v>0</v>
      </c>
    </row>
    <row r="83" spans="1:247" ht="63" x14ac:dyDescent="0.25">
      <c r="A83" s="32" t="s">
        <v>158</v>
      </c>
      <c r="B83" s="33" t="s">
        <v>157</v>
      </c>
      <c r="C83" s="31">
        <v>11.3</v>
      </c>
      <c r="D83" s="31">
        <v>11.3</v>
      </c>
      <c r="E83" s="31">
        <f t="shared" si="6"/>
        <v>0</v>
      </c>
      <c r="F83" s="31"/>
      <c r="G83" s="31">
        <v>11.3</v>
      </c>
      <c r="H83" s="31">
        <v>11.3</v>
      </c>
      <c r="I83" s="31">
        <f t="shared" si="7"/>
        <v>0</v>
      </c>
      <c r="J83" s="31">
        <v>11.3</v>
      </c>
      <c r="K83" s="31">
        <v>11.3</v>
      </c>
      <c r="L83" s="31">
        <f t="shared" si="5"/>
        <v>0</v>
      </c>
    </row>
    <row r="84" spans="1:247" ht="63" x14ac:dyDescent="0.25">
      <c r="A84" s="32" t="s">
        <v>159</v>
      </c>
      <c r="B84" s="33" t="s">
        <v>160</v>
      </c>
      <c r="C84" s="31">
        <v>5.3</v>
      </c>
      <c r="D84" s="31">
        <v>5.3</v>
      </c>
      <c r="E84" s="31">
        <f t="shared" si="6"/>
        <v>0</v>
      </c>
      <c r="F84" s="31"/>
      <c r="G84" s="31">
        <v>5.3</v>
      </c>
      <c r="H84" s="31">
        <v>5.3</v>
      </c>
      <c r="I84" s="31">
        <f t="shared" si="7"/>
        <v>0</v>
      </c>
      <c r="J84" s="31">
        <v>5.3</v>
      </c>
      <c r="K84" s="31">
        <v>5.3</v>
      </c>
      <c r="L84" s="31">
        <f t="shared" si="5"/>
        <v>0</v>
      </c>
    </row>
    <row r="85" spans="1:247" ht="78.75" x14ac:dyDescent="0.25">
      <c r="A85" s="34" t="s">
        <v>161</v>
      </c>
      <c r="B85" s="33" t="s">
        <v>162</v>
      </c>
      <c r="C85" s="31">
        <v>333.7</v>
      </c>
      <c r="D85" s="31">
        <v>333.7</v>
      </c>
      <c r="E85" s="31">
        <f t="shared" si="6"/>
        <v>0</v>
      </c>
      <c r="F85" s="31"/>
      <c r="G85" s="31">
        <v>333.7</v>
      </c>
      <c r="H85" s="31">
        <v>333.7</v>
      </c>
      <c r="I85" s="31">
        <f t="shared" si="7"/>
        <v>0</v>
      </c>
      <c r="J85" s="31">
        <v>333.7</v>
      </c>
      <c r="K85" s="31">
        <v>333.7</v>
      </c>
      <c r="L85" s="31">
        <f t="shared" si="5"/>
        <v>0</v>
      </c>
    </row>
    <row r="86" spans="1:247" s="22" customFormat="1" ht="94.5" x14ac:dyDescent="0.25">
      <c r="A86" s="34" t="s">
        <v>163</v>
      </c>
      <c r="B86" s="33" t="s">
        <v>164</v>
      </c>
      <c r="C86" s="31">
        <v>262.7</v>
      </c>
      <c r="D86" s="31">
        <v>262.7</v>
      </c>
      <c r="E86" s="31">
        <f t="shared" si="6"/>
        <v>0</v>
      </c>
      <c r="F86" s="31"/>
      <c r="G86" s="31">
        <v>262.7</v>
      </c>
      <c r="H86" s="31">
        <v>262.7</v>
      </c>
      <c r="I86" s="31">
        <f t="shared" si="7"/>
        <v>0</v>
      </c>
      <c r="J86" s="31">
        <v>262.7</v>
      </c>
      <c r="K86" s="31">
        <v>262.7</v>
      </c>
      <c r="L86" s="31">
        <f t="shared" si="5"/>
        <v>0</v>
      </c>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row>
    <row r="87" spans="1:247" s="16" customFormat="1" ht="63" x14ac:dyDescent="0.25">
      <c r="A87" s="34" t="s">
        <v>165</v>
      </c>
      <c r="B87" s="33" t="s">
        <v>166</v>
      </c>
      <c r="C87" s="31">
        <v>21.4</v>
      </c>
      <c r="D87" s="31">
        <v>21.4</v>
      </c>
      <c r="E87" s="31">
        <f t="shared" si="6"/>
        <v>0</v>
      </c>
      <c r="F87" s="31"/>
      <c r="G87" s="31">
        <v>21.4</v>
      </c>
      <c r="H87" s="31">
        <v>21.4</v>
      </c>
      <c r="I87" s="31">
        <f t="shared" si="7"/>
        <v>0</v>
      </c>
      <c r="J87" s="31">
        <v>21.4</v>
      </c>
      <c r="K87" s="31">
        <v>21.4</v>
      </c>
      <c r="L87" s="31">
        <f t="shared" si="5"/>
        <v>0</v>
      </c>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row>
    <row r="88" spans="1:247" s="16" customFormat="1" ht="94.5" x14ac:dyDescent="0.25">
      <c r="A88" s="34" t="s">
        <v>167</v>
      </c>
      <c r="B88" s="33" t="s">
        <v>168</v>
      </c>
      <c r="C88" s="31">
        <v>1.8</v>
      </c>
      <c r="D88" s="31">
        <v>1.8</v>
      </c>
      <c r="E88" s="31">
        <f t="shared" si="6"/>
        <v>0</v>
      </c>
      <c r="F88" s="31"/>
      <c r="G88" s="31">
        <v>1.8</v>
      </c>
      <c r="H88" s="31">
        <v>1.8</v>
      </c>
      <c r="I88" s="31">
        <f t="shared" si="7"/>
        <v>0</v>
      </c>
      <c r="J88" s="31">
        <v>1.8</v>
      </c>
      <c r="K88" s="31">
        <v>1.8</v>
      </c>
      <c r="L88" s="31">
        <f t="shared" si="5"/>
        <v>0</v>
      </c>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row>
    <row r="89" spans="1:247" s="16" customFormat="1" ht="63" x14ac:dyDescent="0.25">
      <c r="A89" s="34" t="s">
        <v>169</v>
      </c>
      <c r="B89" s="33" t="s">
        <v>170</v>
      </c>
      <c r="C89" s="31">
        <v>0.6</v>
      </c>
      <c r="D89" s="31">
        <v>1</v>
      </c>
      <c r="E89" s="31">
        <f t="shared" si="6"/>
        <v>0.4</v>
      </c>
      <c r="F89" s="31" t="s">
        <v>53</v>
      </c>
      <c r="G89" s="31">
        <v>0.6</v>
      </c>
      <c r="H89" s="31">
        <v>0.6</v>
      </c>
      <c r="I89" s="31">
        <f t="shared" si="7"/>
        <v>0</v>
      </c>
      <c r="J89" s="31">
        <v>0.6</v>
      </c>
      <c r="K89" s="31">
        <v>0.6</v>
      </c>
      <c r="L89" s="31">
        <f t="shared" si="5"/>
        <v>0</v>
      </c>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row>
    <row r="90" spans="1:247" s="16" customFormat="1" ht="63" x14ac:dyDescent="0.25">
      <c r="A90" s="26" t="s">
        <v>171</v>
      </c>
      <c r="B90" s="33" t="s">
        <v>170</v>
      </c>
      <c r="C90" s="31">
        <v>464</v>
      </c>
      <c r="D90" s="31">
        <v>464</v>
      </c>
      <c r="E90" s="31">
        <f t="shared" si="6"/>
        <v>0</v>
      </c>
      <c r="F90" s="31"/>
      <c r="G90" s="31">
        <v>464</v>
      </c>
      <c r="H90" s="31">
        <v>464</v>
      </c>
      <c r="I90" s="31">
        <f t="shared" si="7"/>
        <v>0</v>
      </c>
      <c r="J90" s="31">
        <v>464</v>
      </c>
      <c r="K90" s="31">
        <v>464</v>
      </c>
      <c r="L90" s="31">
        <f t="shared" si="5"/>
        <v>0</v>
      </c>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row>
    <row r="91" spans="1:247" s="16" customFormat="1" ht="63" x14ac:dyDescent="0.25">
      <c r="A91" s="26" t="s">
        <v>172</v>
      </c>
      <c r="B91" s="33" t="s">
        <v>170</v>
      </c>
      <c r="C91" s="31">
        <v>0</v>
      </c>
      <c r="D91" s="31">
        <v>1.5</v>
      </c>
      <c r="E91" s="31">
        <f t="shared" si="6"/>
        <v>1.5</v>
      </c>
      <c r="F91" s="31" t="s">
        <v>53</v>
      </c>
      <c r="G91" s="31">
        <v>0</v>
      </c>
      <c r="H91" s="31">
        <v>0</v>
      </c>
      <c r="I91" s="31">
        <f t="shared" si="7"/>
        <v>0</v>
      </c>
      <c r="J91" s="31">
        <v>0</v>
      </c>
      <c r="K91" s="31">
        <v>0</v>
      </c>
      <c r="L91" s="31">
        <f t="shared" si="5"/>
        <v>0</v>
      </c>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row>
    <row r="92" spans="1:247" s="16" customFormat="1" ht="78.75" x14ac:dyDescent="0.25">
      <c r="A92" s="26" t="s">
        <v>173</v>
      </c>
      <c r="B92" s="11" t="s">
        <v>174</v>
      </c>
      <c r="C92" s="31">
        <v>89.6</v>
      </c>
      <c r="D92" s="31">
        <v>89.6</v>
      </c>
      <c r="E92" s="31">
        <f t="shared" si="6"/>
        <v>0</v>
      </c>
      <c r="F92" s="31"/>
      <c r="G92" s="31">
        <v>89.6</v>
      </c>
      <c r="H92" s="31">
        <v>89.6</v>
      </c>
      <c r="I92" s="31">
        <f t="shared" si="7"/>
        <v>0</v>
      </c>
      <c r="J92" s="31">
        <v>89.6</v>
      </c>
      <c r="K92" s="31">
        <v>89.6</v>
      </c>
      <c r="L92" s="31">
        <f t="shared" si="5"/>
        <v>0</v>
      </c>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row>
    <row r="93" spans="1:247" ht="78.75" x14ac:dyDescent="0.25">
      <c r="A93" s="26" t="s">
        <v>175</v>
      </c>
      <c r="B93" s="11" t="s">
        <v>174</v>
      </c>
      <c r="C93" s="31">
        <v>846.1</v>
      </c>
      <c r="D93" s="31">
        <v>846.1</v>
      </c>
      <c r="E93" s="31">
        <f t="shared" si="6"/>
        <v>0</v>
      </c>
      <c r="F93" s="31"/>
      <c r="G93" s="31">
        <v>846.1</v>
      </c>
      <c r="H93" s="31">
        <v>846.1</v>
      </c>
      <c r="I93" s="31">
        <f t="shared" si="7"/>
        <v>0</v>
      </c>
      <c r="J93" s="31">
        <v>846.1</v>
      </c>
      <c r="K93" s="31">
        <v>846.1</v>
      </c>
      <c r="L93" s="31">
        <f t="shared" si="5"/>
        <v>0</v>
      </c>
    </row>
    <row r="94" spans="1:247" ht="47.25" x14ac:dyDescent="0.25">
      <c r="A94" s="34" t="s">
        <v>176</v>
      </c>
      <c r="B94" s="33" t="s">
        <v>177</v>
      </c>
      <c r="C94" s="31">
        <v>121.2</v>
      </c>
      <c r="D94" s="31">
        <v>121.2</v>
      </c>
      <c r="E94" s="31">
        <f t="shared" si="6"/>
        <v>0</v>
      </c>
      <c r="F94" s="31"/>
      <c r="G94" s="31">
        <v>121.2</v>
      </c>
      <c r="H94" s="31">
        <v>121.2</v>
      </c>
      <c r="I94" s="31">
        <f t="shared" si="7"/>
        <v>0</v>
      </c>
      <c r="J94" s="31">
        <v>121.2</v>
      </c>
      <c r="K94" s="31">
        <v>121.2</v>
      </c>
      <c r="L94" s="31">
        <f t="shared" si="5"/>
        <v>0</v>
      </c>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c r="EU94" s="16"/>
      <c r="EV94" s="16"/>
      <c r="EW94" s="16"/>
      <c r="EX94" s="16"/>
      <c r="EY94" s="16"/>
      <c r="EZ94" s="16"/>
      <c r="FA94" s="16"/>
      <c r="FB94" s="16"/>
      <c r="FC94" s="16"/>
      <c r="FD94" s="16"/>
      <c r="FE94" s="16"/>
      <c r="FF94" s="16"/>
      <c r="FG94" s="16"/>
      <c r="FH94" s="16"/>
      <c r="FI94" s="16"/>
      <c r="FJ94" s="16"/>
      <c r="FK94" s="16"/>
      <c r="FL94" s="16"/>
      <c r="FM94" s="16"/>
      <c r="FN94" s="16"/>
      <c r="FO94" s="16"/>
      <c r="FP94" s="16"/>
      <c r="FQ94" s="16"/>
      <c r="FR94" s="16"/>
      <c r="FS94" s="16"/>
      <c r="FT94" s="16"/>
      <c r="FU94" s="16"/>
      <c r="FV94" s="16"/>
      <c r="FW94" s="16"/>
      <c r="FX94" s="16"/>
      <c r="FY94" s="16"/>
      <c r="FZ94" s="16"/>
      <c r="GA94" s="16"/>
      <c r="GB94" s="16"/>
      <c r="GC94" s="16"/>
      <c r="GD94" s="16"/>
      <c r="GE94" s="16"/>
      <c r="GF94" s="16"/>
      <c r="GG94" s="16"/>
      <c r="GH94" s="16"/>
      <c r="GI94" s="16"/>
      <c r="GJ94" s="16"/>
      <c r="GK94" s="16"/>
      <c r="GL94" s="16"/>
      <c r="GM94" s="16"/>
      <c r="GN94" s="16"/>
      <c r="GO94" s="16"/>
      <c r="GP94" s="16"/>
      <c r="GQ94" s="16"/>
      <c r="GR94" s="16"/>
      <c r="GS94" s="16"/>
      <c r="GT94" s="16"/>
      <c r="GU94" s="16"/>
      <c r="GV94" s="16"/>
      <c r="GW94" s="16"/>
      <c r="GX94" s="16"/>
      <c r="GY94" s="16"/>
      <c r="GZ94" s="16"/>
      <c r="HA94" s="16"/>
      <c r="HB94" s="16"/>
      <c r="HC94" s="16"/>
      <c r="HD94" s="16"/>
      <c r="HE94" s="16"/>
      <c r="HF94" s="16"/>
      <c r="HG94" s="16"/>
      <c r="HH94" s="16"/>
      <c r="HI94" s="16"/>
      <c r="HJ94" s="16"/>
      <c r="HK94" s="16"/>
      <c r="HL94" s="16"/>
      <c r="HM94" s="16"/>
      <c r="HN94" s="16"/>
      <c r="HO94" s="16"/>
      <c r="HP94" s="16"/>
      <c r="HQ94" s="16"/>
      <c r="HR94" s="16"/>
      <c r="HS94" s="16"/>
      <c r="HT94" s="16"/>
      <c r="HU94" s="16"/>
      <c r="HV94" s="16"/>
      <c r="HW94" s="16"/>
      <c r="HX94" s="16"/>
      <c r="HY94" s="16"/>
      <c r="HZ94" s="16"/>
      <c r="IA94" s="16"/>
      <c r="IB94" s="16"/>
      <c r="IC94" s="16"/>
      <c r="ID94" s="16"/>
      <c r="IE94" s="16"/>
      <c r="IF94" s="16"/>
      <c r="IG94" s="16"/>
      <c r="IH94" s="16"/>
      <c r="II94" s="16"/>
      <c r="IJ94" s="16"/>
      <c r="IK94" s="16"/>
      <c r="IL94" s="16"/>
      <c r="IM94" s="16"/>
    </row>
    <row r="95" spans="1:247" ht="63" x14ac:dyDescent="0.25">
      <c r="A95" s="34" t="s">
        <v>178</v>
      </c>
      <c r="B95" s="33" t="s">
        <v>179</v>
      </c>
      <c r="C95" s="31">
        <v>206.5</v>
      </c>
      <c r="D95" s="31">
        <v>1400.4</v>
      </c>
      <c r="E95" s="31">
        <f t="shared" si="6"/>
        <v>1193.9000000000001</v>
      </c>
      <c r="F95" s="31" t="s">
        <v>53</v>
      </c>
      <c r="G95" s="31">
        <v>206.5</v>
      </c>
      <c r="H95" s="31">
        <v>206.5</v>
      </c>
      <c r="I95" s="31">
        <f t="shared" si="7"/>
        <v>0</v>
      </c>
      <c r="J95" s="31">
        <v>206.5</v>
      </c>
      <c r="K95" s="31">
        <v>206.5</v>
      </c>
      <c r="L95" s="31">
        <f t="shared" si="5"/>
        <v>0</v>
      </c>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c r="EU95" s="16"/>
      <c r="EV95" s="16"/>
      <c r="EW95" s="16"/>
      <c r="EX95" s="16"/>
      <c r="EY95" s="16"/>
      <c r="EZ95" s="16"/>
      <c r="FA95" s="16"/>
      <c r="FB95" s="16"/>
      <c r="FC95" s="16"/>
      <c r="FD95" s="16"/>
      <c r="FE95" s="16"/>
      <c r="FF95" s="16"/>
      <c r="FG95" s="16"/>
      <c r="FH95" s="16"/>
      <c r="FI95" s="16"/>
      <c r="FJ95" s="16"/>
      <c r="FK95" s="16"/>
      <c r="FL95" s="16"/>
      <c r="FM95" s="16"/>
      <c r="FN95" s="16"/>
      <c r="FO95" s="16"/>
      <c r="FP95" s="16"/>
      <c r="FQ95" s="16"/>
      <c r="FR95" s="16"/>
      <c r="FS95" s="16"/>
      <c r="FT95" s="16"/>
      <c r="FU95" s="16"/>
      <c r="FV95" s="16"/>
      <c r="FW95" s="16"/>
      <c r="FX95" s="16"/>
      <c r="FY95" s="16"/>
      <c r="FZ95" s="16"/>
      <c r="GA95" s="16"/>
      <c r="GB95" s="16"/>
      <c r="GC95" s="16"/>
      <c r="GD95" s="16"/>
      <c r="GE95" s="16"/>
      <c r="GF95" s="16"/>
      <c r="GG95" s="16"/>
      <c r="GH95" s="16"/>
      <c r="GI95" s="16"/>
      <c r="GJ95" s="16"/>
      <c r="GK95" s="16"/>
      <c r="GL95" s="16"/>
      <c r="GM95" s="16"/>
      <c r="GN95" s="16"/>
      <c r="GO95" s="16"/>
      <c r="GP95" s="16"/>
      <c r="GQ95" s="16"/>
      <c r="GR95" s="16"/>
      <c r="GS95" s="16"/>
      <c r="GT95" s="16"/>
      <c r="GU95" s="16"/>
      <c r="GV95" s="16"/>
      <c r="GW95" s="16"/>
      <c r="GX95" s="16"/>
      <c r="GY95" s="16"/>
      <c r="GZ95" s="16"/>
      <c r="HA95" s="16"/>
      <c r="HB95" s="16"/>
      <c r="HC95" s="16"/>
      <c r="HD95" s="16"/>
      <c r="HE95" s="16"/>
      <c r="HF95" s="16"/>
      <c r="HG95" s="16"/>
      <c r="HH95" s="16"/>
      <c r="HI95" s="16"/>
      <c r="HJ95" s="16"/>
      <c r="HK95" s="16"/>
      <c r="HL95" s="16"/>
      <c r="HM95" s="16"/>
      <c r="HN95" s="16"/>
      <c r="HO95" s="16"/>
      <c r="HP95" s="16"/>
      <c r="HQ95" s="16"/>
      <c r="HR95" s="16"/>
      <c r="HS95" s="16"/>
      <c r="HT95" s="16"/>
      <c r="HU95" s="16"/>
      <c r="HV95" s="16"/>
      <c r="HW95" s="16"/>
      <c r="HX95" s="16"/>
      <c r="HY95" s="16"/>
      <c r="HZ95" s="16"/>
      <c r="IA95" s="16"/>
      <c r="IB95" s="16"/>
      <c r="IC95" s="16"/>
      <c r="ID95" s="16"/>
      <c r="IE95" s="16"/>
      <c r="IF95" s="16"/>
      <c r="IG95" s="16"/>
      <c r="IH95" s="16"/>
      <c r="II95" s="16"/>
      <c r="IJ95" s="16"/>
      <c r="IK95" s="16"/>
      <c r="IL95" s="16"/>
      <c r="IM95" s="16"/>
    </row>
    <row r="96" spans="1:247" s="16" customFormat="1" ht="63" x14ac:dyDescent="0.25">
      <c r="A96" s="26" t="s">
        <v>180</v>
      </c>
      <c r="B96" s="11" t="s">
        <v>181</v>
      </c>
      <c r="C96" s="31">
        <v>3301.2</v>
      </c>
      <c r="D96" s="31">
        <v>3301.2</v>
      </c>
      <c r="E96" s="31">
        <f t="shared" si="6"/>
        <v>0</v>
      </c>
      <c r="F96" s="31"/>
      <c r="G96" s="31">
        <v>4501.2</v>
      </c>
      <c r="H96" s="31">
        <v>4501.2</v>
      </c>
      <c r="I96" s="31">
        <f t="shared" si="7"/>
        <v>0</v>
      </c>
      <c r="J96" s="31">
        <v>6885.6</v>
      </c>
      <c r="K96" s="31">
        <v>6885.6</v>
      </c>
      <c r="L96" s="31">
        <f t="shared" si="5"/>
        <v>0</v>
      </c>
    </row>
    <row r="97" spans="1:247" s="16" customFormat="1" ht="31.5" x14ac:dyDescent="0.25">
      <c r="A97" s="26" t="s">
        <v>182</v>
      </c>
      <c r="B97" s="11" t="s">
        <v>183</v>
      </c>
      <c r="C97" s="31">
        <v>94.2</v>
      </c>
      <c r="D97" s="31">
        <v>94.2</v>
      </c>
      <c r="E97" s="31">
        <f t="shared" si="6"/>
        <v>0</v>
      </c>
      <c r="F97" s="31"/>
      <c r="G97" s="31">
        <v>94.2</v>
      </c>
      <c r="H97" s="31">
        <v>94.2</v>
      </c>
      <c r="I97" s="31">
        <f t="shared" si="7"/>
        <v>0</v>
      </c>
      <c r="J97" s="31">
        <v>94.2</v>
      </c>
      <c r="K97" s="31">
        <v>94.2</v>
      </c>
      <c r="L97" s="31">
        <f t="shared" si="5"/>
        <v>0</v>
      </c>
    </row>
    <row r="98" spans="1:247" s="16" customFormat="1" ht="47.25" x14ac:dyDescent="0.25">
      <c r="A98" s="26" t="s">
        <v>184</v>
      </c>
      <c r="B98" s="11" t="s">
        <v>185</v>
      </c>
      <c r="C98" s="31">
        <v>696.9</v>
      </c>
      <c r="D98" s="31">
        <v>696.9</v>
      </c>
      <c r="E98" s="31">
        <f t="shared" si="6"/>
        <v>0</v>
      </c>
      <c r="F98" s="31"/>
      <c r="G98" s="31">
        <v>696.9</v>
      </c>
      <c r="H98" s="31">
        <v>696.9</v>
      </c>
      <c r="I98" s="31">
        <f t="shared" si="7"/>
        <v>0</v>
      </c>
      <c r="J98" s="31">
        <v>696.9</v>
      </c>
      <c r="K98" s="31">
        <v>696.9</v>
      </c>
      <c r="L98" s="31">
        <f t="shared" si="5"/>
        <v>0</v>
      </c>
    </row>
    <row r="99" spans="1:247" s="35" customFormat="1" ht="126" x14ac:dyDescent="0.25">
      <c r="A99" s="34" t="s">
        <v>186</v>
      </c>
      <c r="B99" s="33" t="s">
        <v>187</v>
      </c>
      <c r="C99" s="31">
        <v>72.2</v>
      </c>
      <c r="D99" s="31">
        <v>72.2</v>
      </c>
      <c r="E99" s="31">
        <f t="shared" si="6"/>
        <v>0</v>
      </c>
      <c r="F99" s="31"/>
      <c r="G99" s="31">
        <v>72.2</v>
      </c>
      <c r="H99" s="31">
        <v>72.2</v>
      </c>
      <c r="I99" s="31">
        <f t="shared" si="7"/>
        <v>0</v>
      </c>
      <c r="J99" s="31">
        <v>72.2</v>
      </c>
      <c r="K99" s="31">
        <v>72.2</v>
      </c>
      <c r="L99" s="31">
        <f t="shared" si="5"/>
        <v>0</v>
      </c>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c r="EX99" s="16"/>
      <c r="EY99" s="16"/>
      <c r="EZ99" s="16"/>
      <c r="FA99" s="16"/>
      <c r="FB99" s="16"/>
      <c r="FC99" s="16"/>
      <c r="FD99" s="16"/>
      <c r="FE99" s="16"/>
      <c r="FF99" s="16"/>
      <c r="FG99" s="16"/>
      <c r="FH99" s="16"/>
      <c r="FI99" s="16"/>
      <c r="FJ99" s="16"/>
      <c r="FK99" s="16"/>
      <c r="FL99" s="16"/>
      <c r="FM99" s="16"/>
      <c r="FN99" s="16"/>
      <c r="FO99" s="16"/>
      <c r="FP99" s="16"/>
      <c r="FQ99" s="16"/>
      <c r="FR99" s="16"/>
      <c r="FS99" s="16"/>
      <c r="FT99" s="16"/>
      <c r="FU99" s="16"/>
      <c r="FV99" s="16"/>
      <c r="FW99" s="16"/>
      <c r="FX99" s="16"/>
      <c r="FY99" s="16"/>
      <c r="FZ99" s="16"/>
      <c r="GA99" s="16"/>
      <c r="GB99" s="16"/>
      <c r="GC99" s="16"/>
      <c r="GD99" s="16"/>
      <c r="GE99" s="16"/>
      <c r="GF99" s="16"/>
      <c r="GG99" s="16"/>
      <c r="GH99" s="16"/>
      <c r="GI99" s="16"/>
      <c r="GJ99" s="16"/>
      <c r="GK99" s="16"/>
      <c r="GL99" s="16"/>
      <c r="GM99" s="16"/>
      <c r="GN99" s="16"/>
      <c r="GO99" s="16"/>
      <c r="GP99" s="16"/>
      <c r="GQ99" s="16"/>
      <c r="GR99" s="16"/>
      <c r="GS99" s="16"/>
      <c r="GT99" s="16"/>
      <c r="GU99" s="16"/>
      <c r="GV99" s="16"/>
      <c r="GW99" s="16"/>
      <c r="GX99" s="16"/>
      <c r="GY99" s="16"/>
      <c r="GZ99" s="16"/>
      <c r="HA99" s="16"/>
      <c r="HB99" s="16"/>
      <c r="HC99" s="16"/>
      <c r="HD99" s="16"/>
      <c r="HE99" s="16"/>
      <c r="HF99" s="16"/>
      <c r="HG99" s="16"/>
      <c r="HH99" s="16"/>
      <c r="HI99" s="16"/>
      <c r="HJ99" s="16"/>
      <c r="HK99" s="16"/>
      <c r="HL99" s="16"/>
      <c r="HM99" s="16"/>
      <c r="HN99" s="16"/>
      <c r="HO99" s="16"/>
      <c r="HP99" s="16"/>
      <c r="HQ99" s="16"/>
      <c r="HR99" s="16"/>
      <c r="HS99" s="16"/>
      <c r="HT99" s="16"/>
      <c r="HU99" s="16"/>
      <c r="HV99" s="16"/>
      <c r="HW99" s="16"/>
      <c r="HX99" s="16"/>
      <c r="HY99" s="16"/>
      <c r="HZ99" s="16"/>
      <c r="IA99" s="16"/>
      <c r="IB99" s="16"/>
      <c r="IC99" s="16"/>
      <c r="ID99" s="16"/>
      <c r="IE99" s="16"/>
      <c r="IF99" s="16"/>
      <c r="IG99" s="16"/>
      <c r="IH99" s="16"/>
      <c r="II99" s="16"/>
      <c r="IJ99" s="16"/>
      <c r="IK99" s="16"/>
      <c r="IL99" s="16"/>
      <c r="IM99" s="16"/>
    </row>
    <row r="100" spans="1:247" s="35" customFormat="1" ht="47.25" x14ac:dyDescent="0.25">
      <c r="A100" s="26" t="s">
        <v>188</v>
      </c>
      <c r="B100" s="11" t="s">
        <v>189</v>
      </c>
      <c r="C100" s="31">
        <v>0</v>
      </c>
      <c r="D100" s="31">
        <v>0</v>
      </c>
      <c r="E100" s="31">
        <f t="shared" si="6"/>
        <v>0</v>
      </c>
      <c r="F100" s="31"/>
      <c r="G100" s="31">
        <v>0</v>
      </c>
      <c r="H100" s="31">
        <v>0</v>
      </c>
      <c r="I100" s="31">
        <f t="shared" si="7"/>
        <v>0</v>
      </c>
      <c r="J100" s="31">
        <v>0</v>
      </c>
      <c r="K100" s="31">
        <v>0</v>
      </c>
      <c r="L100" s="31">
        <f t="shared" si="5"/>
        <v>0</v>
      </c>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FO100" s="16"/>
      <c r="FP100" s="16"/>
      <c r="FQ100" s="16"/>
      <c r="FR100" s="16"/>
      <c r="FS100" s="16"/>
      <c r="FT100" s="16"/>
      <c r="FU100" s="16"/>
      <c r="FV100" s="16"/>
      <c r="FW100" s="16"/>
      <c r="FX100" s="16"/>
      <c r="FY100" s="16"/>
      <c r="FZ100" s="16"/>
      <c r="GA100" s="16"/>
      <c r="GB100" s="16"/>
      <c r="GC100" s="16"/>
      <c r="GD100" s="16"/>
      <c r="GE100" s="16"/>
      <c r="GF100" s="16"/>
      <c r="GG100" s="16"/>
      <c r="GH100" s="16"/>
      <c r="GI100" s="16"/>
      <c r="GJ100" s="16"/>
      <c r="GK100" s="16"/>
      <c r="GL100" s="16"/>
      <c r="GM100" s="16"/>
      <c r="GN100" s="16"/>
      <c r="GO100" s="16"/>
      <c r="GP100" s="16"/>
      <c r="GQ100" s="16"/>
      <c r="GR100" s="16"/>
      <c r="GS100" s="16"/>
      <c r="GT100" s="16"/>
      <c r="GU100" s="16"/>
      <c r="GV100" s="16"/>
      <c r="GW100" s="16"/>
      <c r="GX100" s="16"/>
      <c r="GY100" s="16"/>
      <c r="GZ100" s="16"/>
      <c r="HA100" s="16"/>
      <c r="HB100" s="16"/>
      <c r="HC100" s="16"/>
      <c r="HD100" s="16"/>
      <c r="HE100" s="16"/>
      <c r="HF100" s="16"/>
      <c r="HG100" s="16"/>
      <c r="HH100" s="16"/>
      <c r="HI100" s="16"/>
      <c r="HJ100" s="16"/>
      <c r="HK100" s="16"/>
      <c r="HL100" s="16"/>
      <c r="HM100" s="16"/>
      <c r="HN100" s="16"/>
      <c r="HO100" s="16"/>
      <c r="HP100" s="16"/>
      <c r="HQ100" s="16"/>
      <c r="HR100" s="16"/>
      <c r="HS100" s="16"/>
      <c r="HT100" s="16"/>
      <c r="HU100" s="16"/>
      <c r="HV100" s="16"/>
      <c r="HW100" s="16"/>
      <c r="HX100" s="16"/>
      <c r="HY100" s="16"/>
      <c r="HZ100" s="16"/>
      <c r="IA100" s="16"/>
      <c r="IB100" s="16"/>
      <c r="IC100" s="16"/>
      <c r="ID100" s="16"/>
      <c r="IE100" s="16"/>
      <c r="IF100" s="16"/>
      <c r="IG100" s="16"/>
      <c r="IH100" s="16"/>
      <c r="II100" s="16"/>
      <c r="IJ100" s="16"/>
      <c r="IK100" s="16"/>
      <c r="IL100" s="16"/>
      <c r="IM100" s="16"/>
    </row>
    <row r="101" spans="1:247" s="35" customFormat="1" ht="47.25" x14ac:dyDescent="0.25">
      <c r="A101" s="26" t="s">
        <v>190</v>
      </c>
      <c r="B101" s="11" t="s">
        <v>189</v>
      </c>
      <c r="C101" s="31">
        <v>200</v>
      </c>
      <c r="D101" s="31">
        <v>350</v>
      </c>
      <c r="E101" s="31">
        <f t="shared" si="6"/>
        <v>150</v>
      </c>
      <c r="F101" s="31" t="s">
        <v>26</v>
      </c>
      <c r="G101" s="31">
        <v>200</v>
      </c>
      <c r="H101" s="31">
        <v>200</v>
      </c>
      <c r="I101" s="31">
        <f t="shared" si="7"/>
        <v>0</v>
      </c>
      <c r="J101" s="31">
        <v>200</v>
      </c>
      <c r="K101" s="31">
        <v>200</v>
      </c>
      <c r="L101" s="31">
        <f t="shared" si="5"/>
        <v>0</v>
      </c>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16"/>
      <c r="FH101" s="16"/>
      <c r="FI101" s="16"/>
      <c r="FJ101" s="16"/>
      <c r="FK101" s="16"/>
      <c r="FL101" s="16"/>
      <c r="FM101" s="16"/>
      <c r="FN101" s="16"/>
      <c r="FO101" s="16"/>
      <c r="FP101" s="16"/>
      <c r="FQ101" s="16"/>
      <c r="FR101" s="16"/>
      <c r="FS101" s="16"/>
      <c r="FT101" s="16"/>
      <c r="FU101" s="16"/>
      <c r="FV101" s="16"/>
      <c r="FW101" s="16"/>
      <c r="FX101" s="16"/>
      <c r="FY101" s="16"/>
      <c r="FZ101" s="16"/>
      <c r="GA101" s="16"/>
      <c r="GB101" s="16"/>
      <c r="GC101" s="16"/>
      <c r="GD101" s="16"/>
      <c r="GE101" s="16"/>
      <c r="GF101" s="16"/>
      <c r="GG101" s="16"/>
      <c r="GH101" s="16"/>
      <c r="GI101" s="16"/>
      <c r="GJ101" s="16"/>
      <c r="GK101" s="16"/>
      <c r="GL101" s="16"/>
      <c r="GM101" s="16"/>
      <c r="GN101" s="16"/>
      <c r="GO101" s="16"/>
      <c r="GP101" s="16"/>
      <c r="GQ101" s="16"/>
      <c r="GR101" s="16"/>
      <c r="GS101" s="16"/>
      <c r="GT101" s="16"/>
      <c r="GU101" s="16"/>
      <c r="GV101" s="16"/>
      <c r="GW101" s="16"/>
      <c r="GX101" s="16"/>
      <c r="GY101" s="16"/>
      <c r="GZ101" s="16"/>
      <c r="HA101" s="16"/>
      <c r="HB101" s="16"/>
      <c r="HC101" s="16"/>
      <c r="HD101" s="16"/>
      <c r="HE101" s="16"/>
      <c r="HF101" s="16"/>
      <c r="HG101" s="16"/>
      <c r="HH101" s="16"/>
      <c r="HI101" s="16"/>
      <c r="HJ101" s="16"/>
      <c r="HK101" s="16"/>
      <c r="HL101" s="16"/>
      <c r="HM101" s="16"/>
      <c r="HN101" s="16"/>
      <c r="HO101" s="16"/>
      <c r="HP101" s="16"/>
      <c r="HQ101" s="16"/>
      <c r="HR101" s="16"/>
      <c r="HS101" s="16"/>
      <c r="HT101" s="16"/>
      <c r="HU101" s="16"/>
      <c r="HV101" s="16"/>
      <c r="HW101" s="16"/>
      <c r="HX101" s="16"/>
      <c r="HY101" s="16"/>
      <c r="HZ101" s="16"/>
      <c r="IA101" s="16"/>
      <c r="IB101" s="16"/>
      <c r="IC101" s="16"/>
      <c r="ID101" s="16"/>
      <c r="IE101" s="16"/>
      <c r="IF101" s="16"/>
      <c r="IG101" s="16"/>
      <c r="IH101" s="16"/>
      <c r="II101" s="16"/>
      <c r="IJ101" s="16"/>
      <c r="IK101" s="16"/>
      <c r="IL101" s="16"/>
      <c r="IM101" s="16"/>
    </row>
    <row r="102" spans="1:247" s="35" customFormat="1" ht="47.25" x14ac:dyDescent="0.25">
      <c r="A102" s="26" t="s">
        <v>191</v>
      </c>
      <c r="B102" s="11" t="s">
        <v>189</v>
      </c>
      <c r="C102" s="31">
        <v>50</v>
      </c>
      <c r="D102" s="31">
        <v>50</v>
      </c>
      <c r="E102" s="31">
        <f t="shared" si="6"/>
        <v>0</v>
      </c>
      <c r="F102" s="31"/>
      <c r="G102" s="31">
        <v>50</v>
      </c>
      <c r="H102" s="31">
        <v>50</v>
      </c>
      <c r="I102" s="31">
        <f t="shared" si="7"/>
        <v>0</v>
      </c>
      <c r="J102" s="31">
        <v>50</v>
      </c>
      <c r="K102" s="31">
        <v>50</v>
      </c>
      <c r="L102" s="31">
        <f t="shared" si="5"/>
        <v>0</v>
      </c>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c r="FC102" s="16"/>
      <c r="FD102" s="16"/>
      <c r="FE102" s="16"/>
      <c r="FF102" s="16"/>
      <c r="FG102" s="16"/>
      <c r="FH102" s="16"/>
      <c r="FI102" s="16"/>
      <c r="FJ102" s="16"/>
      <c r="FK102" s="16"/>
      <c r="FL102" s="16"/>
      <c r="FM102" s="16"/>
      <c r="FN102" s="16"/>
      <c r="FO102" s="16"/>
      <c r="FP102" s="16"/>
      <c r="FQ102" s="16"/>
      <c r="FR102" s="16"/>
      <c r="FS102" s="16"/>
      <c r="FT102" s="16"/>
      <c r="FU102" s="16"/>
      <c r="FV102" s="16"/>
      <c r="FW102" s="16"/>
      <c r="FX102" s="16"/>
      <c r="FY102" s="16"/>
      <c r="FZ102" s="16"/>
      <c r="GA102" s="16"/>
      <c r="GB102" s="16"/>
      <c r="GC102" s="16"/>
      <c r="GD102" s="16"/>
      <c r="GE102" s="16"/>
      <c r="GF102" s="16"/>
      <c r="GG102" s="16"/>
      <c r="GH102" s="16"/>
      <c r="GI102" s="16"/>
      <c r="GJ102" s="16"/>
      <c r="GK102" s="16"/>
      <c r="GL102" s="16"/>
      <c r="GM102" s="16"/>
      <c r="GN102" s="16"/>
      <c r="GO102" s="16"/>
      <c r="GP102" s="16"/>
      <c r="GQ102" s="16"/>
      <c r="GR102" s="16"/>
      <c r="GS102" s="16"/>
      <c r="GT102" s="16"/>
      <c r="GU102" s="16"/>
      <c r="GV102" s="16"/>
      <c r="GW102" s="16"/>
      <c r="GX102" s="16"/>
      <c r="GY102" s="16"/>
      <c r="GZ102" s="16"/>
      <c r="HA102" s="16"/>
      <c r="HB102" s="16"/>
      <c r="HC102" s="16"/>
      <c r="HD102" s="16"/>
      <c r="HE102" s="16"/>
      <c r="HF102" s="16"/>
      <c r="HG102" s="16"/>
      <c r="HH102" s="16"/>
      <c r="HI102" s="16"/>
      <c r="HJ102" s="16"/>
      <c r="HK102" s="16"/>
      <c r="HL102" s="16"/>
      <c r="HM102" s="16"/>
      <c r="HN102" s="16"/>
      <c r="HO102" s="16"/>
      <c r="HP102" s="16"/>
      <c r="HQ102" s="16"/>
      <c r="HR102" s="16"/>
      <c r="HS102" s="16"/>
      <c r="HT102" s="16"/>
      <c r="HU102" s="16"/>
      <c r="HV102" s="16"/>
      <c r="HW102" s="16"/>
      <c r="HX102" s="16"/>
      <c r="HY102" s="16"/>
      <c r="HZ102" s="16"/>
      <c r="IA102" s="16"/>
      <c r="IB102" s="16"/>
      <c r="IC102" s="16"/>
      <c r="ID102" s="16"/>
      <c r="IE102" s="16"/>
      <c r="IF102" s="16"/>
      <c r="IG102" s="16"/>
      <c r="IH102" s="16"/>
      <c r="II102" s="16"/>
      <c r="IJ102" s="16"/>
      <c r="IK102" s="16"/>
      <c r="IL102" s="16"/>
      <c r="IM102" s="16"/>
    </row>
    <row r="103" spans="1:247" s="38" customFormat="1" ht="78.75" x14ac:dyDescent="0.25">
      <c r="A103" s="26" t="s">
        <v>192</v>
      </c>
      <c r="B103" s="11" t="s">
        <v>193</v>
      </c>
      <c r="C103" s="31">
        <v>180</v>
      </c>
      <c r="D103" s="31">
        <v>177.8</v>
      </c>
      <c r="E103" s="31">
        <f t="shared" si="6"/>
        <v>-2.1999999999999886</v>
      </c>
      <c r="F103" s="31" t="s">
        <v>26</v>
      </c>
      <c r="G103" s="31">
        <v>180</v>
      </c>
      <c r="H103" s="31">
        <v>180</v>
      </c>
      <c r="I103" s="31">
        <f t="shared" si="7"/>
        <v>0</v>
      </c>
      <c r="J103" s="31">
        <v>180</v>
      </c>
      <c r="K103" s="31">
        <v>180</v>
      </c>
      <c r="L103" s="31">
        <f t="shared" si="5"/>
        <v>0</v>
      </c>
      <c r="M103" s="36"/>
      <c r="N103" s="37"/>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c r="BU103" s="36"/>
      <c r="BV103" s="36"/>
      <c r="BW103" s="36"/>
      <c r="BX103" s="36"/>
      <c r="BY103" s="36"/>
      <c r="BZ103" s="36"/>
      <c r="CA103" s="36"/>
      <c r="CB103" s="36"/>
      <c r="CC103" s="36"/>
      <c r="CD103" s="36"/>
      <c r="CE103" s="36"/>
      <c r="CF103" s="36"/>
      <c r="CG103" s="36"/>
      <c r="CH103" s="36"/>
      <c r="CI103" s="36"/>
      <c r="CJ103" s="36"/>
      <c r="CK103" s="36"/>
      <c r="CL103" s="36"/>
      <c r="CM103" s="36"/>
      <c r="CN103" s="36"/>
      <c r="CO103" s="36"/>
      <c r="CP103" s="36"/>
      <c r="CQ103" s="36"/>
      <c r="CR103" s="36"/>
      <c r="CS103" s="36"/>
      <c r="CT103" s="36"/>
      <c r="CU103" s="36"/>
      <c r="CV103" s="36"/>
      <c r="CW103" s="36"/>
      <c r="CX103" s="36"/>
      <c r="CY103" s="36"/>
      <c r="CZ103" s="36"/>
      <c r="DA103" s="36"/>
      <c r="DB103" s="36"/>
      <c r="DC103" s="36"/>
      <c r="DD103" s="36"/>
      <c r="DE103" s="36"/>
      <c r="DF103" s="36"/>
      <c r="DG103" s="36"/>
      <c r="DH103" s="36"/>
      <c r="DI103" s="36"/>
      <c r="DJ103" s="36"/>
      <c r="DK103" s="36"/>
      <c r="DL103" s="36"/>
      <c r="DM103" s="36"/>
      <c r="DN103" s="36"/>
      <c r="DO103" s="36"/>
      <c r="DP103" s="36"/>
      <c r="DQ103" s="36"/>
      <c r="DR103" s="36"/>
      <c r="DS103" s="36"/>
      <c r="DT103" s="36"/>
      <c r="DU103" s="36"/>
      <c r="DV103" s="36"/>
      <c r="DW103" s="36"/>
      <c r="DX103" s="36"/>
      <c r="DY103" s="36"/>
      <c r="DZ103" s="36"/>
      <c r="EA103" s="36"/>
      <c r="EB103" s="36"/>
      <c r="EC103" s="36"/>
      <c r="ED103" s="36"/>
      <c r="EE103" s="36"/>
      <c r="EF103" s="36"/>
      <c r="EG103" s="36"/>
      <c r="EH103" s="36"/>
      <c r="EI103" s="36"/>
      <c r="EJ103" s="36"/>
      <c r="EK103" s="36"/>
      <c r="EL103" s="36"/>
      <c r="EM103" s="36"/>
      <c r="EN103" s="36"/>
      <c r="EO103" s="36"/>
      <c r="EP103" s="36"/>
      <c r="EQ103" s="36"/>
      <c r="ER103" s="36"/>
      <c r="ES103" s="36"/>
      <c r="ET103" s="36"/>
      <c r="EU103" s="36"/>
      <c r="EV103" s="36"/>
      <c r="EW103" s="36"/>
      <c r="EX103" s="36"/>
      <c r="EY103" s="36"/>
      <c r="EZ103" s="36"/>
      <c r="FA103" s="36"/>
      <c r="FB103" s="36"/>
      <c r="FC103" s="36"/>
      <c r="FD103" s="36"/>
      <c r="FE103" s="36"/>
      <c r="FF103" s="36"/>
      <c r="FG103" s="36"/>
      <c r="FH103" s="36"/>
      <c r="FI103" s="36"/>
      <c r="FJ103" s="36"/>
      <c r="FK103" s="36"/>
      <c r="FL103" s="36"/>
      <c r="FM103" s="36"/>
      <c r="FN103" s="36"/>
      <c r="FO103" s="36"/>
      <c r="FP103" s="36"/>
      <c r="FQ103" s="36"/>
      <c r="FR103" s="36"/>
      <c r="FS103" s="36"/>
      <c r="FT103" s="36"/>
      <c r="FU103" s="36"/>
      <c r="FV103" s="36"/>
      <c r="FW103" s="36"/>
      <c r="FX103" s="36"/>
      <c r="FY103" s="36"/>
      <c r="FZ103" s="36"/>
      <c r="GA103" s="36"/>
      <c r="GB103" s="36"/>
      <c r="GC103" s="36"/>
      <c r="GD103" s="36"/>
      <c r="GE103" s="36"/>
      <c r="GF103" s="36"/>
      <c r="GG103" s="36"/>
      <c r="GH103" s="36"/>
      <c r="GI103" s="36"/>
      <c r="GJ103" s="36"/>
      <c r="GK103" s="36"/>
      <c r="GL103" s="36"/>
      <c r="GM103" s="36"/>
      <c r="GN103" s="36"/>
      <c r="GO103" s="36"/>
      <c r="GP103" s="36"/>
      <c r="GQ103" s="36"/>
      <c r="GR103" s="36"/>
      <c r="GS103" s="36"/>
      <c r="GT103" s="36"/>
      <c r="GU103" s="36"/>
      <c r="GV103" s="36"/>
      <c r="GW103" s="36"/>
      <c r="GX103" s="36"/>
      <c r="GY103" s="36"/>
      <c r="GZ103" s="36"/>
      <c r="HA103" s="36"/>
      <c r="HB103" s="36"/>
      <c r="HC103" s="36"/>
      <c r="HD103" s="36"/>
      <c r="HE103" s="36"/>
      <c r="HF103" s="36"/>
      <c r="HG103" s="36"/>
      <c r="HH103" s="36"/>
      <c r="HI103" s="36"/>
      <c r="HJ103" s="36"/>
      <c r="HK103" s="36"/>
      <c r="HL103" s="36"/>
      <c r="HM103" s="36"/>
      <c r="HN103" s="36"/>
      <c r="HO103" s="36"/>
      <c r="HP103" s="36"/>
      <c r="HQ103" s="36"/>
      <c r="HR103" s="36"/>
      <c r="HS103" s="36"/>
      <c r="HT103" s="36"/>
      <c r="HU103" s="36"/>
      <c r="HV103" s="36"/>
      <c r="HW103" s="36"/>
      <c r="HX103" s="36"/>
      <c r="HY103" s="36"/>
      <c r="HZ103" s="36"/>
      <c r="IA103" s="36"/>
      <c r="IB103" s="36"/>
      <c r="IC103" s="36"/>
      <c r="ID103" s="36"/>
      <c r="IE103" s="36"/>
      <c r="IF103" s="36"/>
      <c r="IG103" s="36"/>
      <c r="IH103" s="36"/>
      <c r="II103" s="36"/>
      <c r="IJ103" s="36"/>
      <c r="IK103" s="36"/>
      <c r="IL103" s="36"/>
      <c r="IM103" s="36"/>
    </row>
    <row r="104" spans="1:247" s="38" customFormat="1" ht="78.75" x14ac:dyDescent="0.25">
      <c r="A104" s="26" t="s">
        <v>194</v>
      </c>
      <c r="B104" s="11" t="s">
        <v>193</v>
      </c>
      <c r="C104" s="31">
        <v>0</v>
      </c>
      <c r="D104" s="31">
        <v>2.2000000000000002</v>
      </c>
      <c r="E104" s="31">
        <f t="shared" si="6"/>
        <v>2.2000000000000002</v>
      </c>
      <c r="F104" s="31" t="s">
        <v>53</v>
      </c>
      <c r="G104" s="31">
        <v>0</v>
      </c>
      <c r="H104" s="31">
        <v>0</v>
      </c>
      <c r="I104" s="31">
        <f t="shared" si="7"/>
        <v>0</v>
      </c>
      <c r="J104" s="31">
        <v>0</v>
      </c>
      <c r="K104" s="31">
        <v>0</v>
      </c>
      <c r="L104" s="31">
        <f t="shared" si="5"/>
        <v>0</v>
      </c>
      <c r="M104" s="36"/>
      <c r="N104" s="37"/>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6"/>
      <c r="CK104" s="36"/>
      <c r="CL104" s="36"/>
      <c r="CM104" s="36"/>
      <c r="CN104" s="36"/>
      <c r="CO104" s="36"/>
      <c r="CP104" s="36"/>
      <c r="CQ104" s="36"/>
      <c r="CR104" s="36"/>
      <c r="CS104" s="36"/>
      <c r="CT104" s="36"/>
      <c r="CU104" s="36"/>
      <c r="CV104" s="36"/>
      <c r="CW104" s="36"/>
      <c r="CX104" s="36"/>
      <c r="CY104" s="36"/>
      <c r="CZ104" s="36"/>
      <c r="DA104" s="36"/>
      <c r="DB104" s="36"/>
      <c r="DC104" s="36"/>
      <c r="DD104" s="36"/>
      <c r="DE104" s="36"/>
      <c r="DF104" s="36"/>
      <c r="DG104" s="36"/>
      <c r="DH104" s="36"/>
      <c r="DI104" s="36"/>
      <c r="DJ104" s="36"/>
      <c r="DK104" s="36"/>
      <c r="DL104" s="36"/>
      <c r="DM104" s="36"/>
      <c r="DN104" s="36"/>
      <c r="DO104" s="36"/>
      <c r="DP104" s="36"/>
      <c r="DQ104" s="36"/>
      <c r="DR104" s="36"/>
      <c r="DS104" s="36"/>
      <c r="DT104" s="36"/>
      <c r="DU104" s="36"/>
      <c r="DV104" s="36"/>
      <c r="DW104" s="36"/>
      <c r="DX104" s="36"/>
      <c r="DY104" s="36"/>
      <c r="DZ104" s="36"/>
      <c r="EA104" s="36"/>
      <c r="EB104" s="36"/>
      <c r="EC104" s="36"/>
      <c r="ED104" s="36"/>
      <c r="EE104" s="36"/>
      <c r="EF104" s="36"/>
      <c r="EG104" s="36"/>
      <c r="EH104" s="36"/>
      <c r="EI104" s="36"/>
      <c r="EJ104" s="36"/>
      <c r="EK104" s="36"/>
      <c r="EL104" s="36"/>
      <c r="EM104" s="36"/>
      <c r="EN104" s="36"/>
      <c r="EO104" s="36"/>
      <c r="EP104" s="36"/>
      <c r="EQ104" s="36"/>
      <c r="ER104" s="36"/>
      <c r="ES104" s="36"/>
      <c r="ET104" s="36"/>
      <c r="EU104" s="36"/>
      <c r="EV104" s="36"/>
      <c r="EW104" s="36"/>
      <c r="EX104" s="36"/>
      <c r="EY104" s="36"/>
      <c r="EZ104" s="36"/>
      <c r="FA104" s="36"/>
      <c r="FB104" s="36"/>
      <c r="FC104" s="36"/>
      <c r="FD104" s="36"/>
      <c r="FE104" s="36"/>
      <c r="FF104" s="36"/>
      <c r="FG104" s="36"/>
      <c r="FH104" s="36"/>
      <c r="FI104" s="36"/>
      <c r="FJ104" s="36"/>
      <c r="FK104" s="36"/>
      <c r="FL104" s="36"/>
      <c r="FM104" s="36"/>
      <c r="FN104" s="36"/>
      <c r="FO104" s="36"/>
      <c r="FP104" s="36"/>
      <c r="FQ104" s="36"/>
      <c r="FR104" s="36"/>
      <c r="FS104" s="36"/>
      <c r="FT104" s="36"/>
      <c r="FU104" s="36"/>
      <c r="FV104" s="36"/>
      <c r="FW104" s="36"/>
      <c r="FX104" s="36"/>
      <c r="FY104" s="36"/>
      <c r="FZ104" s="36"/>
      <c r="GA104" s="36"/>
      <c r="GB104" s="36"/>
      <c r="GC104" s="36"/>
      <c r="GD104" s="36"/>
      <c r="GE104" s="36"/>
      <c r="GF104" s="36"/>
      <c r="GG104" s="36"/>
      <c r="GH104" s="36"/>
      <c r="GI104" s="36"/>
      <c r="GJ104" s="36"/>
      <c r="GK104" s="36"/>
      <c r="GL104" s="36"/>
      <c r="GM104" s="36"/>
      <c r="GN104" s="36"/>
      <c r="GO104" s="36"/>
      <c r="GP104" s="36"/>
      <c r="GQ104" s="36"/>
      <c r="GR104" s="36"/>
      <c r="GS104" s="36"/>
      <c r="GT104" s="36"/>
      <c r="GU104" s="36"/>
      <c r="GV104" s="36"/>
      <c r="GW104" s="36"/>
      <c r="GX104" s="36"/>
      <c r="GY104" s="36"/>
      <c r="GZ104" s="36"/>
      <c r="HA104" s="36"/>
      <c r="HB104" s="36"/>
      <c r="HC104" s="36"/>
      <c r="HD104" s="36"/>
      <c r="HE104" s="36"/>
      <c r="HF104" s="36"/>
      <c r="HG104" s="36"/>
      <c r="HH104" s="36"/>
      <c r="HI104" s="36"/>
      <c r="HJ104" s="36"/>
      <c r="HK104" s="36"/>
      <c r="HL104" s="36"/>
      <c r="HM104" s="36"/>
      <c r="HN104" s="36"/>
      <c r="HO104" s="36"/>
      <c r="HP104" s="36"/>
      <c r="HQ104" s="36"/>
      <c r="HR104" s="36"/>
      <c r="HS104" s="36"/>
      <c r="HT104" s="36"/>
      <c r="HU104" s="36"/>
      <c r="HV104" s="36"/>
      <c r="HW104" s="36"/>
      <c r="HX104" s="36"/>
      <c r="HY104" s="36"/>
      <c r="HZ104" s="36"/>
      <c r="IA104" s="36"/>
      <c r="IB104" s="36"/>
      <c r="IC104" s="36"/>
      <c r="ID104" s="36"/>
      <c r="IE104" s="36"/>
      <c r="IF104" s="36"/>
      <c r="IG104" s="36"/>
      <c r="IH104" s="36"/>
      <c r="II104" s="36"/>
      <c r="IJ104" s="36"/>
      <c r="IK104" s="36"/>
      <c r="IL104" s="36"/>
      <c r="IM104" s="36"/>
    </row>
    <row r="105" spans="1:247" s="38" customFormat="1" ht="15.75" x14ac:dyDescent="0.25">
      <c r="A105" s="6" t="s">
        <v>195</v>
      </c>
      <c r="B105" s="7" t="s">
        <v>196</v>
      </c>
      <c r="C105" s="8">
        <f>C106</f>
        <v>0</v>
      </c>
      <c r="D105" s="8">
        <f>D106</f>
        <v>4619</v>
      </c>
      <c r="E105" s="31">
        <f t="shared" si="6"/>
        <v>4619</v>
      </c>
      <c r="F105" s="8"/>
      <c r="G105" s="8">
        <v>0</v>
      </c>
      <c r="H105" s="8">
        <v>0</v>
      </c>
      <c r="I105" s="8">
        <f t="shared" si="7"/>
        <v>0</v>
      </c>
      <c r="J105" s="8">
        <v>0</v>
      </c>
      <c r="K105" s="8">
        <v>0</v>
      </c>
      <c r="L105" s="8">
        <f t="shared" si="5"/>
        <v>0</v>
      </c>
      <c r="M105" s="36"/>
      <c r="N105" s="37"/>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36"/>
      <c r="CN105" s="36"/>
      <c r="CO105" s="36"/>
      <c r="CP105" s="36"/>
      <c r="CQ105" s="36"/>
      <c r="CR105" s="36"/>
      <c r="CS105" s="36"/>
      <c r="CT105" s="36"/>
      <c r="CU105" s="36"/>
      <c r="CV105" s="36"/>
      <c r="CW105" s="36"/>
      <c r="CX105" s="36"/>
      <c r="CY105" s="36"/>
      <c r="CZ105" s="36"/>
      <c r="DA105" s="36"/>
      <c r="DB105" s="36"/>
      <c r="DC105" s="36"/>
      <c r="DD105" s="36"/>
      <c r="DE105" s="36"/>
      <c r="DF105" s="36"/>
      <c r="DG105" s="36"/>
      <c r="DH105" s="36"/>
      <c r="DI105" s="36"/>
      <c r="DJ105" s="36"/>
      <c r="DK105" s="36"/>
      <c r="DL105" s="36"/>
      <c r="DM105" s="36"/>
      <c r="DN105" s="36"/>
      <c r="DO105" s="36"/>
      <c r="DP105" s="36"/>
      <c r="DQ105" s="36"/>
      <c r="DR105" s="36"/>
      <c r="DS105" s="36"/>
      <c r="DT105" s="36"/>
      <c r="DU105" s="36"/>
      <c r="DV105" s="36"/>
      <c r="DW105" s="36"/>
      <c r="DX105" s="36"/>
      <c r="DY105" s="36"/>
      <c r="DZ105" s="36"/>
      <c r="EA105" s="36"/>
      <c r="EB105" s="36"/>
      <c r="EC105" s="36"/>
      <c r="ED105" s="36"/>
      <c r="EE105" s="36"/>
      <c r="EF105" s="36"/>
      <c r="EG105" s="36"/>
      <c r="EH105" s="36"/>
      <c r="EI105" s="36"/>
      <c r="EJ105" s="36"/>
      <c r="EK105" s="36"/>
      <c r="EL105" s="36"/>
      <c r="EM105" s="36"/>
      <c r="EN105" s="36"/>
      <c r="EO105" s="36"/>
      <c r="EP105" s="36"/>
      <c r="EQ105" s="36"/>
      <c r="ER105" s="36"/>
      <c r="ES105" s="36"/>
      <c r="ET105" s="36"/>
      <c r="EU105" s="36"/>
      <c r="EV105" s="36"/>
      <c r="EW105" s="36"/>
      <c r="EX105" s="36"/>
      <c r="EY105" s="36"/>
      <c r="EZ105" s="36"/>
      <c r="FA105" s="36"/>
      <c r="FB105" s="36"/>
      <c r="FC105" s="36"/>
      <c r="FD105" s="36"/>
      <c r="FE105" s="36"/>
      <c r="FF105" s="36"/>
      <c r="FG105" s="36"/>
      <c r="FH105" s="36"/>
      <c r="FI105" s="36"/>
      <c r="FJ105" s="36"/>
      <c r="FK105" s="36"/>
      <c r="FL105" s="36"/>
      <c r="FM105" s="36"/>
      <c r="FN105" s="36"/>
      <c r="FO105" s="36"/>
      <c r="FP105" s="36"/>
      <c r="FQ105" s="36"/>
      <c r="FR105" s="36"/>
      <c r="FS105" s="36"/>
      <c r="FT105" s="36"/>
      <c r="FU105" s="36"/>
      <c r="FV105" s="36"/>
      <c r="FW105" s="36"/>
      <c r="FX105" s="36"/>
      <c r="FY105" s="36"/>
      <c r="FZ105" s="36"/>
      <c r="GA105" s="36"/>
      <c r="GB105" s="36"/>
      <c r="GC105" s="36"/>
      <c r="GD105" s="36"/>
      <c r="GE105" s="36"/>
      <c r="GF105" s="36"/>
      <c r="GG105" s="36"/>
      <c r="GH105" s="36"/>
      <c r="GI105" s="36"/>
      <c r="GJ105" s="36"/>
      <c r="GK105" s="36"/>
      <c r="GL105" s="36"/>
      <c r="GM105" s="36"/>
      <c r="GN105" s="36"/>
      <c r="GO105" s="36"/>
      <c r="GP105" s="36"/>
      <c r="GQ105" s="36"/>
      <c r="GR105" s="36"/>
      <c r="GS105" s="36"/>
      <c r="GT105" s="36"/>
      <c r="GU105" s="36"/>
      <c r="GV105" s="36"/>
      <c r="GW105" s="36"/>
      <c r="GX105" s="36"/>
      <c r="GY105" s="36"/>
      <c r="GZ105" s="36"/>
      <c r="HA105" s="36"/>
      <c r="HB105" s="36"/>
      <c r="HC105" s="36"/>
      <c r="HD105" s="36"/>
      <c r="HE105" s="36"/>
      <c r="HF105" s="36"/>
      <c r="HG105" s="36"/>
      <c r="HH105" s="36"/>
      <c r="HI105" s="36"/>
      <c r="HJ105" s="36"/>
      <c r="HK105" s="36"/>
      <c r="HL105" s="36"/>
      <c r="HM105" s="36"/>
      <c r="HN105" s="36"/>
      <c r="HO105" s="36"/>
      <c r="HP105" s="36"/>
      <c r="HQ105" s="36"/>
      <c r="HR105" s="36"/>
      <c r="HS105" s="36"/>
      <c r="HT105" s="36"/>
      <c r="HU105" s="36"/>
      <c r="HV105" s="36"/>
      <c r="HW105" s="36"/>
      <c r="HX105" s="36"/>
      <c r="HY105" s="36"/>
      <c r="HZ105" s="36"/>
      <c r="IA105" s="36"/>
      <c r="IB105" s="36"/>
      <c r="IC105" s="36"/>
      <c r="ID105" s="36"/>
      <c r="IE105" s="36"/>
      <c r="IF105" s="36"/>
      <c r="IG105" s="36"/>
      <c r="IH105" s="36"/>
      <c r="II105" s="36"/>
      <c r="IJ105" s="36"/>
      <c r="IK105" s="36"/>
      <c r="IL105" s="36"/>
      <c r="IM105" s="36"/>
    </row>
    <row r="106" spans="1:247" s="38" customFormat="1" ht="15.75" x14ac:dyDescent="0.25">
      <c r="A106" s="26" t="s">
        <v>197</v>
      </c>
      <c r="B106" s="7" t="s">
        <v>198</v>
      </c>
      <c r="C106" s="8">
        <f>SUM(C107:C111)</f>
        <v>0</v>
      </c>
      <c r="D106" s="8">
        <f t="shared" ref="D106:K106" si="8">SUM(D107:D111)</f>
        <v>4619</v>
      </c>
      <c r="E106" s="31">
        <f t="shared" si="6"/>
        <v>4619</v>
      </c>
      <c r="F106" s="8"/>
      <c r="G106" s="8">
        <f t="shared" si="8"/>
        <v>0</v>
      </c>
      <c r="H106" s="8">
        <f t="shared" si="8"/>
        <v>0</v>
      </c>
      <c r="I106" s="8">
        <f t="shared" si="8"/>
        <v>0</v>
      </c>
      <c r="J106" s="8">
        <f t="shared" si="8"/>
        <v>0</v>
      </c>
      <c r="K106" s="8">
        <f t="shared" si="8"/>
        <v>0</v>
      </c>
      <c r="L106" s="8">
        <f t="shared" si="5"/>
        <v>0</v>
      </c>
      <c r="M106" s="36"/>
      <c r="N106" s="37"/>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c r="CA106" s="36"/>
      <c r="CB106" s="36"/>
      <c r="CC106" s="36"/>
      <c r="CD106" s="36"/>
      <c r="CE106" s="36"/>
      <c r="CF106" s="36"/>
      <c r="CG106" s="36"/>
      <c r="CH106" s="36"/>
      <c r="CI106" s="36"/>
      <c r="CJ106" s="36"/>
      <c r="CK106" s="36"/>
      <c r="CL106" s="36"/>
      <c r="CM106" s="36"/>
      <c r="CN106" s="36"/>
      <c r="CO106" s="36"/>
      <c r="CP106" s="36"/>
      <c r="CQ106" s="36"/>
      <c r="CR106" s="36"/>
      <c r="CS106" s="36"/>
      <c r="CT106" s="36"/>
      <c r="CU106" s="36"/>
      <c r="CV106" s="36"/>
      <c r="CW106" s="36"/>
      <c r="CX106" s="36"/>
      <c r="CY106" s="36"/>
      <c r="CZ106" s="36"/>
      <c r="DA106" s="36"/>
      <c r="DB106" s="36"/>
      <c r="DC106" s="36"/>
      <c r="DD106" s="36"/>
      <c r="DE106" s="36"/>
      <c r="DF106" s="36"/>
      <c r="DG106" s="36"/>
      <c r="DH106" s="36"/>
      <c r="DI106" s="36"/>
      <c r="DJ106" s="36"/>
      <c r="DK106" s="36"/>
      <c r="DL106" s="36"/>
      <c r="DM106" s="36"/>
      <c r="DN106" s="36"/>
      <c r="DO106" s="36"/>
      <c r="DP106" s="36"/>
      <c r="DQ106" s="36"/>
      <c r="DR106" s="36"/>
      <c r="DS106" s="36"/>
      <c r="DT106" s="36"/>
      <c r="DU106" s="36"/>
      <c r="DV106" s="36"/>
      <c r="DW106" s="36"/>
      <c r="DX106" s="36"/>
      <c r="DY106" s="36"/>
      <c r="DZ106" s="36"/>
      <c r="EA106" s="36"/>
      <c r="EB106" s="36"/>
      <c r="EC106" s="36"/>
      <c r="ED106" s="36"/>
      <c r="EE106" s="36"/>
      <c r="EF106" s="36"/>
      <c r="EG106" s="36"/>
      <c r="EH106" s="36"/>
      <c r="EI106" s="36"/>
      <c r="EJ106" s="36"/>
      <c r="EK106" s="36"/>
      <c r="EL106" s="36"/>
      <c r="EM106" s="36"/>
      <c r="EN106" s="36"/>
      <c r="EO106" s="36"/>
      <c r="EP106" s="36"/>
      <c r="EQ106" s="36"/>
      <c r="ER106" s="36"/>
      <c r="ES106" s="36"/>
      <c r="ET106" s="36"/>
      <c r="EU106" s="36"/>
      <c r="EV106" s="36"/>
      <c r="EW106" s="36"/>
      <c r="EX106" s="36"/>
      <c r="EY106" s="36"/>
      <c r="EZ106" s="36"/>
      <c r="FA106" s="36"/>
      <c r="FB106" s="36"/>
      <c r="FC106" s="36"/>
      <c r="FD106" s="36"/>
      <c r="FE106" s="36"/>
      <c r="FF106" s="36"/>
      <c r="FG106" s="36"/>
      <c r="FH106" s="36"/>
      <c r="FI106" s="36"/>
      <c r="FJ106" s="36"/>
      <c r="FK106" s="36"/>
      <c r="FL106" s="36"/>
      <c r="FM106" s="36"/>
      <c r="FN106" s="36"/>
      <c r="FO106" s="36"/>
      <c r="FP106" s="36"/>
      <c r="FQ106" s="36"/>
      <c r="FR106" s="36"/>
      <c r="FS106" s="36"/>
      <c r="FT106" s="36"/>
      <c r="FU106" s="36"/>
      <c r="FV106" s="36"/>
      <c r="FW106" s="36"/>
      <c r="FX106" s="36"/>
      <c r="FY106" s="36"/>
      <c r="FZ106" s="36"/>
      <c r="GA106" s="36"/>
      <c r="GB106" s="36"/>
      <c r="GC106" s="36"/>
      <c r="GD106" s="36"/>
      <c r="GE106" s="36"/>
      <c r="GF106" s="36"/>
      <c r="GG106" s="36"/>
      <c r="GH106" s="36"/>
      <c r="GI106" s="36"/>
      <c r="GJ106" s="36"/>
      <c r="GK106" s="36"/>
      <c r="GL106" s="36"/>
      <c r="GM106" s="36"/>
      <c r="GN106" s="36"/>
      <c r="GO106" s="36"/>
      <c r="GP106" s="36"/>
      <c r="GQ106" s="36"/>
      <c r="GR106" s="36"/>
      <c r="GS106" s="36"/>
      <c r="GT106" s="36"/>
      <c r="GU106" s="36"/>
      <c r="GV106" s="36"/>
      <c r="GW106" s="36"/>
      <c r="GX106" s="36"/>
      <c r="GY106" s="36"/>
      <c r="GZ106" s="36"/>
      <c r="HA106" s="36"/>
      <c r="HB106" s="36"/>
      <c r="HC106" s="36"/>
      <c r="HD106" s="36"/>
      <c r="HE106" s="36"/>
      <c r="HF106" s="36"/>
      <c r="HG106" s="36"/>
      <c r="HH106" s="36"/>
      <c r="HI106" s="36"/>
      <c r="HJ106" s="36"/>
      <c r="HK106" s="36"/>
      <c r="HL106" s="36"/>
      <c r="HM106" s="36"/>
      <c r="HN106" s="36"/>
      <c r="HO106" s="36"/>
      <c r="HP106" s="36"/>
      <c r="HQ106" s="36"/>
      <c r="HR106" s="36"/>
      <c r="HS106" s="36"/>
      <c r="HT106" s="36"/>
      <c r="HU106" s="36"/>
      <c r="HV106" s="36"/>
      <c r="HW106" s="36"/>
      <c r="HX106" s="36"/>
      <c r="HY106" s="36"/>
      <c r="HZ106" s="36"/>
      <c r="IA106" s="36"/>
      <c r="IB106" s="36"/>
      <c r="IC106" s="36"/>
      <c r="ID106" s="36"/>
      <c r="IE106" s="36"/>
      <c r="IF106" s="36"/>
      <c r="IG106" s="36"/>
      <c r="IH106" s="36"/>
      <c r="II106" s="36"/>
      <c r="IJ106" s="36"/>
      <c r="IK106" s="36"/>
      <c r="IL106" s="36"/>
      <c r="IM106" s="36"/>
    </row>
    <row r="107" spans="1:247" s="38" customFormat="1" ht="51" x14ac:dyDescent="0.25">
      <c r="A107" s="26" t="s">
        <v>199</v>
      </c>
      <c r="B107" s="11" t="s">
        <v>200</v>
      </c>
      <c r="C107" s="13">
        <v>0</v>
      </c>
      <c r="D107" s="13">
        <v>2500</v>
      </c>
      <c r="E107" s="31">
        <f t="shared" si="6"/>
        <v>2500</v>
      </c>
      <c r="F107" s="28" t="s">
        <v>201</v>
      </c>
      <c r="G107" s="13">
        <v>0</v>
      </c>
      <c r="H107" s="13">
        <v>0</v>
      </c>
      <c r="I107" s="31">
        <f t="shared" si="7"/>
        <v>0</v>
      </c>
      <c r="J107" s="13">
        <v>0</v>
      </c>
      <c r="K107" s="13">
        <v>0</v>
      </c>
      <c r="L107" s="13">
        <f t="shared" si="5"/>
        <v>0</v>
      </c>
      <c r="M107" s="36"/>
      <c r="N107" s="37"/>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36"/>
      <c r="BV107" s="36"/>
      <c r="BW107" s="36"/>
      <c r="BX107" s="36"/>
      <c r="BY107" s="36"/>
      <c r="BZ107" s="36"/>
      <c r="CA107" s="36"/>
      <c r="CB107" s="36"/>
      <c r="CC107" s="36"/>
      <c r="CD107" s="36"/>
      <c r="CE107" s="36"/>
      <c r="CF107" s="36"/>
      <c r="CG107" s="36"/>
      <c r="CH107" s="36"/>
      <c r="CI107" s="36"/>
      <c r="CJ107" s="36"/>
      <c r="CK107" s="36"/>
      <c r="CL107" s="36"/>
      <c r="CM107" s="36"/>
      <c r="CN107" s="36"/>
      <c r="CO107" s="36"/>
      <c r="CP107" s="36"/>
      <c r="CQ107" s="36"/>
      <c r="CR107" s="36"/>
      <c r="CS107" s="36"/>
      <c r="CT107" s="36"/>
      <c r="CU107" s="36"/>
      <c r="CV107" s="36"/>
      <c r="CW107" s="36"/>
      <c r="CX107" s="36"/>
      <c r="CY107" s="36"/>
      <c r="CZ107" s="36"/>
      <c r="DA107" s="36"/>
      <c r="DB107" s="36"/>
      <c r="DC107" s="36"/>
      <c r="DD107" s="36"/>
      <c r="DE107" s="36"/>
      <c r="DF107" s="36"/>
      <c r="DG107" s="36"/>
      <c r="DH107" s="36"/>
      <c r="DI107" s="36"/>
      <c r="DJ107" s="36"/>
      <c r="DK107" s="36"/>
      <c r="DL107" s="36"/>
      <c r="DM107" s="36"/>
      <c r="DN107" s="36"/>
      <c r="DO107" s="36"/>
      <c r="DP107" s="36"/>
      <c r="DQ107" s="36"/>
      <c r="DR107" s="36"/>
      <c r="DS107" s="36"/>
      <c r="DT107" s="36"/>
      <c r="DU107" s="36"/>
      <c r="DV107" s="36"/>
      <c r="DW107" s="36"/>
      <c r="DX107" s="36"/>
      <c r="DY107" s="36"/>
      <c r="DZ107" s="36"/>
      <c r="EA107" s="36"/>
      <c r="EB107" s="36"/>
      <c r="EC107" s="36"/>
      <c r="ED107" s="36"/>
      <c r="EE107" s="36"/>
      <c r="EF107" s="36"/>
      <c r="EG107" s="36"/>
      <c r="EH107" s="36"/>
      <c r="EI107" s="36"/>
      <c r="EJ107" s="36"/>
      <c r="EK107" s="36"/>
      <c r="EL107" s="36"/>
      <c r="EM107" s="36"/>
      <c r="EN107" s="36"/>
      <c r="EO107" s="36"/>
      <c r="EP107" s="36"/>
      <c r="EQ107" s="36"/>
      <c r="ER107" s="36"/>
      <c r="ES107" s="36"/>
      <c r="ET107" s="36"/>
      <c r="EU107" s="36"/>
      <c r="EV107" s="36"/>
      <c r="EW107" s="36"/>
      <c r="EX107" s="36"/>
      <c r="EY107" s="36"/>
      <c r="EZ107" s="36"/>
      <c r="FA107" s="36"/>
      <c r="FB107" s="36"/>
      <c r="FC107" s="36"/>
      <c r="FD107" s="36"/>
      <c r="FE107" s="36"/>
      <c r="FF107" s="36"/>
      <c r="FG107" s="36"/>
      <c r="FH107" s="36"/>
      <c r="FI107" s="36"/>
      <c r="FJ107" s="36"/>
      <c r="FK107" s="36"/>
      <c r="FL107" s="36"/>
      <c r="FM107" s="36"/>
      <c r="FN107" s="36"/>
      <c r="FO107" s="36"/>
      <c r="FP107" s="36"/>
      <c r="FQ107" s="36"/>
      <c r="FR107" s="36"/>
      <c r="FS107" s="36"/>
      <c r="FT107" s="36"/>
      <c r="FU107" s="36"/>
      <c r="FV107" s="36"/>
      <c r="FW107" s="36"/>
      <c r="FX107" s="36"/>
      <c r="FY107" s="36"/>
      <c r="FZ107" s="36"/>
      <c r="GA107" s="36"/>
      <c r="GB107" s="36"/>
      <c r="GC107" s="36"/>
      <c r="GD107" s="36"/>
      <c r="GE107" s="36"/>
      <c r="GF107" s="36"/>
      <c r="GG107" s="36"/>
      <c r="GH107" s="36"/>
      <c r="GI107" s="36"/>
      <c r="GJ107" s="36"/>
      <c r="GK107" s="36"/>
      <c r="GL107" s="36"/>
      <c r="GM107" s="36"/>
      <c r="GN107" s="36"/>
      <c r="GO107" s="36"/>
      <c r="GP107" s="36"/>
      <c r="GQ107" s="36"/>
      <c r="GR107" s="36"/>
      <c r="GS107" s="36"/>
      <c r="GT107" s="36"/>
      <c r="GU107" s="36"/>
      <c r="GV107" s="36"/>
      <c r="GW107" s="36"/>
      <c r="GX107" s="36"/>
      <c r="GY107" s="36"/>
      <c r="GZ107" s="36"/>
      <c r="HA107" s="36"/>
      <c r="HB107" s="36"/>
      <c r="HC107" s="36"/>
      <c r="HD107" s="36"/>
      <c r="HE107" s="36"/>
      <c r="HF107" s="36"/>
      <c r="HG107" s="36"/>
      <c r="HH107" s="36"/>
      <c r="HI107" s="36"/>
      <c r="HJ107" s="36"/>
      <c r="HK107" s="36"/>
      <c r="HL107" s="36"/>
      <c r="HM107" s="36"/>
      <c r="HN107" s="36"/>
      <c r="HO107" s="36"/>
      <c r="HP107" s="36"/>
      <c r="HQ107" s="36"/>
      <c r="HR107" s="36"/>
      <c r="HS107" s="36"/>
      <c r="HT107" s="36"/>
      <c r="HU107" s="36"/>
      <c r="HV107" s="36"/>
      <c r="HW107" s="36"/>
      <c r="HX107" s="36"/>
      <c r="HY107" s="36"/>
      <c r="HZ107" s="36"/>
      <c r="IA107" s="36"/>
      <c r="IB107" s="36"/>
      <c r="IC107" s="36"/>
      <c r="ID107" s="36"/>
      <c r="IE107" s="36"/>
      <c r="IF107" s="36"/>
      <c r="IG107" s="36"/>
      <c r="IH107" s="36"/>
      <c r="II107" s="36"/>
      <c r="IJ107" s="36"/>
      <c r="IK107" s="36"/>
      <c r="IL107" s="36"/>
      <c r="IM107" s="36"/>
    </row>
    <row r="108" spans="1:247" s="38" customFormat="1" ht="51" x14ac:dyDescent="0.25">
      <c r="A108" s="26" t="s">
        <v>202</v>
      </c>
      <c r="B108" s="11" t="s">
        <v>203</v>
      </c>
      <c r="C108" s="13">
        <v>0</v>
      </c>
      <c r="D108" s="13">
        <v>1703</v>
      </c>
      <c r="E108" s="31">
        <f t="shared" si="6"/>
        <v>1703</v>
      </c>
      <c r="F108" s="28" t="s">
        <v>201</v>
      </c>
      <c r="G108" s="13">
        <v>0</v>
      </c>
      <c r="H108" s="13">
        <v>0</v>
      </c>
      <c r="I108" s="31">
        <f t="shared" si="7"/>
        <v>0</v>
      </c>
      <c r="J108" s="13">
        <v>0</v>
      </c>
      <c r="K108" s="13">
        <v>0</v>
      </c>
      <c r="L108" s="13">
        <f t="shared" si="5"/>
        <v>0</v>
      </c>
      <c r="M108" s="36"/>
      <c r="N108" s="37"/>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c r="CM108" s="36"/>
      <c r="CN108" s="36"/>
      <c r="CO108" s="36"/>
      <c r="CP108" s="36"/>
      <c r="CQ108" s="36"/>
      <c r="CR108" s="36"/>
      <c r="CS108" s="36"/>
      <c r="CT108" s="36"/>
      <c r="CU108" s="36"/>
      <c r="CV108" s="36"/>
      <c r="CW108" s="36"/>
      <c r="CX108" s="36"/>
      <c r="CY108" s="36"/>
      <c r="CZ108" s="36"/>
      <c r="DA108" s="36"/>
      <c r="DB108" s="36"/>
      <c r="DC108" s="36"/>
      <c r="DD108" s="36"/>
      <c r="DE108" s="36"/>
      <c r="DF108" s="36"/>
      <c r="DG108" s="36"/>
      <c r="DH108" s="36"/>
      <c r="DI108" s="36"/>
      <c r="DJ108" s="36"/>
      <c r="DK108" s="36"/>
      <c r="DL108" s="36"/>
      <c r="DM108" s="36"/>
      <c r="DN108" s="36"/>
      <c r="DO108" s="36"/>
      <c r="DP108" s="36"/>
      <c r="DQ108" s="36"/>
      <c r="DR108" s="36"/>
      <c r="DS108" s="36"/>
      <c r="DT108" s="36"/>
      <c r="DU108" s="36"/>
      <c r="DV108" s="36"/>
      <c r="DW108" s="36"/>
      <c r="DX108" s="36"/>
      <c r="DY108" s="36"/>
      <c r="DZ108" s="36"/>
      <c r="EA108" s="36"/>
      <c r="EB108" s="36"/>
      <c r="EC108" s="36"/>
      <c r="ED108" s="36"/>
      <c r="EE108" s="36"/>
      <c r="EF108" s="36"/>
      <c r="EG108" s="36"/>
      <c r="EH108" s="36"/>
      <c r="EI108" s="36"/>
      <c r="EJ108" s="36"/>
      <c r="EK108" s="36"/>
      <c r="EL108" s="36"/>
      <c r="EM108" s="36"/>
      <c r="EN108" s="36"/>
      <c r="EO108" s="36"/>
      <c r="EP108" s="36"/>
      <c r="EQ108" s="36"/>
      <c r="ER108" s="36"/>
      <c r="ES108" s="36"/>
      <c r="ET108" s="36"/>
      <c r="EU108" s="36"/>
      <c r="EV108" s="36"/>
      <c r="EW108" s="36"/>
      <c r="EX108" s="36"/>
      <c r="EY108" s="36"/>
      <c r="EZ108" s="36"/>
      <c r="FA108" s="36"/>
      <c r="FB108" s="36"/>
      <c r="FC108" s="36"/>
      <c r="FD108" s="36"/>
      <c r="FE108" s="36"/>
      <c r="FF108" s="36"/>
      <c r="FG108" s="36"/>
      <c r="FH108" s="36"/>
      <c r="FI108" s="36"/>
      <c r="FJ108" s="36"/>
      <c r="FK108" s="36"/>
      <c r="FL108" s="36"/>
      <c r="FM108" s="36"/>
      <c r="FN108" s="36"/>
      <c r="FO108" s="36"/>
      <c r="FP108" s="36"/>
      <c r="FQ108" s="36"/>
      <c r="FR108" s="36"/>
      <c r="FS108" s="36"/>
      <c r="FT108" s="36"/>
      <c r="FU108" s="36"/>
      <c r="FV108" s="36"/>
      <c r="FW108" s="36"/>
      <c r="FX108" s="36"/>
      <c r="FY108" s="36"/>
      <c r="FZ108" s="36"/>
      <c r="GA108" s="36"/>
      <c r="GB108" s="36"/>
      <c r="GC108" s="36"/>
      <c r="GD108" s="36"/>
      <c r="GE108" s="36"/>
      <c r="GF108" s="36"/>
      <c r="GG108" s="36"/>
      <c r="GH108" s="36"/>
      <c r="GI108" s="36"/>
      <c r="GJ108" s="36"/>
      <c r="GK108" s="36"/>
      <c r="GL108" s="36"/>
      <c r="GM108" s="36"/>
      <c r="GN108" s="36"/>
      <c r="GO108" s="36"/>
      <c r="GP108" s="36"/>
      <c r="GQ108" s="36"/>
      <c r="GR108" s="36"/>
      <c r="GS108" s="36"/>
      <c r="GT108" s="36"/>
      <c r="GU108" s="36"/>
      <c r="GV108" s="36"/>
      <c r="GW108" s="36"/>
      <c r="GX108" s="36"/>
      <c r="GY108" s="36"/>
      <c r="GZ108" s="36"/>
      <c r="HA108" s="36"/>
      <c r="HB108" s="36"/>
      <c r="HC108" s="36"/>
      <c r="HD108" s="36"/>
      <c r="HE108" s="36"/>
      <c r="HF108" s="36"/>
      <c r="HG108" s="36"/>
      <c r="HH108" s="36"/>
      <c r="HI108" s="36"/>
      <c r="HJ108" s="36"/>
      <c r="HK108" s="36"/>
      <c r="HL108" s="36"/>
      <c r="HM108" s="36"/>
      <c r="HN108" s="36"/>
      <c r="HO108" s="36"/>
      <c r="HP108" s="36"/>
      <c r="HQ108" s="36"/>
      <c r="HR108" s="36"/>
      <c r="HS108" s="36"/>
      <c r="HT108" s="36"/>
      <c r="HU108" s="36"/>
      <c r="HV108" s="36"/>
      <c r="HW108" s="36"/>
      <c r="HX108" s="36"/>
      <c r="HY108" s="36"/>
      <c r="HZ108" s="36"/>
      <c r="IA108" s="36"/>
      <c r="IB108" s="36"/>
      <c r="IC108" s="36"/>
      <c r="ID108" s="36"/>
      <c r="IE108" s="36"/>
      <c r="IF108" s="36"/>
      <c r="IG108" s="36"/>
      <c r="IH108" s="36"/>
      <c r="II108" s="36"/>
      <c r="IJ108" s="36"/>
      <c r="IK108" s="36"/>
      <c r="IL108" s="36"/>
      <c r="IM108" s="36"/>
    </row>
    <row r="109" spans="1:247" s="38" customFormat="1" ht="51" x14ac:dyDescent="0.25">
      <c r="A109" s="26" t="s">
        <v>204</v>
      </c>
      <c r="B109" s="11" t="s">
        <v>205</v>
      </c>
      <c r="C109" s="13">
        <v>0</v>
      </c>
      <c r="D109" s="13">
        <v>74.3</v>
      </c>
      <c r="E109" s="31">
        <f t="shared" si="6"/>
        <v>74.3</v>
      </c>
      <c r="F109" s="28" t="s">
        <v>201</v>
      </c>
      <c r="G109" s="13">
        <v>0</v>
      </c>
      <c r="H109" s="13">
        <v>0</v>
      </c>
      <c r="I109" s="31">
        <f t="shared" si="7"/>
        <v>0</v>
      </c>
      <c r="J109" s="13">
        <v>0</v>
      </c>
      <c r="K109" s="13">
        <v>0</v>
      </c>
      <c r="L109" s="13">
        <f t="shared" si="5"/>
        <v>0</v>
      </c>
      <c r="M109" s="36"/>
      <c r="N109" s="37"/>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6"/>
      <c r="CK109" s="36"/>
      <c r="CL109" s="36"/>
      <c r="CM109" s="36"/>
      <c r="CN109" s="36"/>
      <c r="CO109" s="36"/>
      <c r="CP109" s="36"/>
      <c r="CQ109" s="36"/>
      <c r="CR109" s="36"/>
      <c r="CS109" s="36"/>
      <c r="CT109" s="36"/>
      <c r="CU109" s="36"/>
      <c r="CV109" s="36"/>
      <c r="CW109" s="36"/>
      <c r="CX109" s="36"/>
      <c r="CY109" s="36"/>
      <c r="CZ109" s="36"/>
      <c r="DA109" s="36"/>
      <c r="DB109" s="36"/>
      <c r="DC109" s="36"/>
      <c r="DD109" s="36"/>
      <c r="DE109" s="36"/>
      <c r="DF109" s="36"/>
      <c r="DG109" s="36"/>
      <c r="DH109" s="36"/>
      <c r="DI109" s="36"/>
      <c r="DJ109" s="36"/>
      <c r="DK109" s="36"/>
      <c r="DL109" s="36"/>
      <c r="DM109" s="36"/>
      <c r="DN109" s="36"/>
      <c r="DO109" s="36"/>
      <c r="DP109" s="36"/>
      <c r="DQ109" s="36"/>
      <c r="DR109" s="36"/>
      <c r="DS109" s="36"/>
      <c r="DT109" s="36"/>
      <c r="DU109" s="36"/>
      <c r="DV109" s="36"/>
      <c r="DW109" s="36"/>
      <c r="DX109" s="36"/>
      <c r="DY109" s="36"/>
      <c r="DZ109" s="36"/>
      <c r="EA109" s="36"/>
      <c r="EB109" s="36"/>
      <c r="EC109" s="36"/>
      <c r="ED109" s="36"/>
      <c r="EE109" s="36"/>
      <c r="EF109" s="36"/>
      <c r="EG109" s="36"/>
      <c r="EH109" s="36"/>
      <c r="EI109" s="36"/>
      <c r="EJ109" s="36"/>
      <c r="EK109" s="36"/>
      <c r="EL109" s="36"/>
      <c r="EM109" s="36"/>
      <c r="EN109" s="36"/>
      <c r="EO109" s="36"/>
      <c r="EP109" s="36"/>
      <c r="EQ109" s="36"/>
      <c r="ER109" s="36"/>
      <c r="ES109" s="36"/>
      <c r="ET109" s="36"/>
      <c r="EU109" s="36"/>
      <c r="EV109" s="36"/>
      <c r="EW109" s="36"/>
      <c r="EX109" s="36"/>
      <c r="EY109" s="36"/>
      <c r="EZ109" s="36"/>
      <c r="FA109" s="36"/>
      <c r="FB109" s="36"/>
      <c r="FC109" s="36"/>
      <c r="FD109" s="36"/>
      <c r="FE109" s="36"/>
      <c r="FF109" s="36"/>
      <c r="FG109" s="36"/>
      <c r="FH109" s="36"/>
      <c r="FI109" s="36"/>
      <c r="FJ109" s="36"/>
      <c r="FK109" s="36"/>
      <c r="FL109" s="36"/>
      <c r="FM109" s="36"/>
      <c r="FN109" s="36"/>
      <c r="FO109" s="36"/>
      <c r="FP109" s="36"/>
      <c r="FQ109" s="36"/>
      <c r="FR109" s="36"/>
      <c r="FS109" s="36"/>
      <c r="FT109" s="36"/>
      <c r="FU109" s="36"/>
      <c r="FV109" s="36"/>
      <c r="FW109" s="36"/>
      <c r="FX109" s="36"/>
      <c r="FY109" s="36"/>
      <c r="FZ109" s="36"/>
      <c r="GA109" s="36"/>
      <c r="GB109" s="36"/>
      <c r="GC109" s="36"/>
      <c r="GD109" s="36"/>
      <c r="GE109" s="36"/>
      <c r="GF109" s="36"/>
      <c r="GG109" s="36"/>
      <c r="GH109" s="36"/>
      <c r="GI109" s="36"/>
      <c r="GJ109" s="36"/>
      <c r="GK109" s="36"/>
      <c r="GL109" s="36"/>
      <c r="GM109" s="36"/>
      <c r="GN109" s="36"/>
      <c r="GO109" s="36"/>
      <c r="GP109" s="36"/>
      <c r="GQ109" s="36"/>
      <c r="GR109" s="36"/>
      <c r="GS109" s="36"/>
      <c r="GT109" s="36"/>
      <c r="GU109" s="36"/>
      <c r="GV109" s="36"/>
      <c r="GW109" s="36"/>
      <c r="GX109" s="36"/>
      <c r="GY109" s="36"/>
      <c r="GZ109" s="36"/>
      <c r="HA109" s="36"/>
      <c r="HB109" s="36"/>
      <c r="HC109" s="36"/>
      <c r="HD109" s="36"/>
      <c r="HE109" s="36"/>
      <c r="HF109" s="36"/>
      <c r="HG109" s="36"/>
      <c r="HH109" s="36"/>
      <c r="HI109" s="36"/>
      <c r="HJ109" s="36"/>
      <c r="HK109" s="36"/>
      <c r="HL109" s="36"/>
      <c r="HM109" s="36"/>
      <c r="HN109" s="36"/>
      <c r="HO109" s="36"/>
      <c r="HP109" s="36"/>
      <c r="HQ109" s="36"/>
      <c r="HR109" s="36"/>
      <c r="HS109" s="36"/>
      <c r="HT109" s="36"/>
      <c r="HU109" s="36"/>
      <c r="HV109" s="36"/>
      <c r="HW109" s="36"/>
      <c r="HX109" s="36"/>
      <c r="HY109" s="36"/>
      <c r="HZ109" s="36"/>
      <c r="IA109" s="36"/>
      <c r="IB109" s="36"/>
      <c r="IC109" s="36"/>
      <c r="ID109" s="36"/>
      <c r="IE109" s="36"/>
      <c r="IF109" s="36"/>
      <c r="IG109" s="36"/>
      <c r="IH109" s="36"/>
      <c r="II109" s="36"/>
      <c r="IJ109" s="36"/>
      <c r="IK109" s="36"/>
      <c r="IL109" s="36"/>
      <c r="IM109" s="36"/>
    </row>
    <row r="110" spans="1:247" s="38" customFormat="1" ht="51" x14ac:dyDescent="0.25">
      <c r="A110" s="26" t="s">
        <v>206</v>
      </c>
      <c r="B110" s="11" t="s">
        <v>207</v>
      </c>
      <c r="C110" s="13">
        <v>0</v>
      </c>
      <c r="D110" s="13">
        <v>178.7</v>
      </c>
      <c r="E110" s="31">
        <f t="shared" si="6"/>
        <v>178.7</v>
      </c>
      <c r="F110" s="28" t="s">
        <v>201</v>
      </c>
      <c r="G110" s="13">
        <v>0</v>
      </c>
      <c r="H110" s="13">
        <v>0</v>
      </c>
      <c r="I110" s="31">
        <f t="shared" si="7"/>
        <v>0</v>
      </c>
      <c r="J110" s="13">
        <v>0</v>
      </c>
      <c r="K110" s="13">
        <v>0</v>
      </c>
      <c r="L110" s="13">
        <f t="shared" si="5"/>
        <v>0</v>
      </c>
      <c r="M110" s="36"/>
      <c r="N110" s="37"/>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6"/>
      <c r="CA110" s="36"/>
      <c r="CB110" s="36"/>
      <c r="CC110" s="36"/>
      <c r="CD110" s="36"/>
      <c r="CE110" s="36"/>
      <c r="CF110" s="36"/>
      <c r="CG110" s="36"/>
      <c r="CH110" s="36"/>
      <c r="CI110" s="36"/>
      <c r="CJ110" s="36"/>
      <c r="CK110" s="36"/>
      <c r="CL110" s="36"/>
      <c r="CM110" s="36"/>
      <c r="CN110" s="36"/>
      <c r="CO110" s="36"/>
      <c r="CP110" s="36"/>
      <c r="CQ110" s="36"/>
      <c r="CR110" s="36"/>
      <c r="CS110" s="36"/>
      <c r="CT110" s="36"/>
      <c r="CU110" s="36"/>
      <c r="CV110" s="36"/>
      <c r="CW110" s="36"/>
      <c r="CX110" s="36"/>
      <c r="CY110" s="36"/>
      <c r="CZ110" s="36"/>
      <c r="DA110" s="36"/>
      <c r="DB110" s="36"/>
      <c r="DC110" s="36"/>
      <c r="DD110" s="36"/>
      <c r="DE110" s="36"/>
      <c r="DF110" s="36"/>
      <c r="DG110" s="36"/>
      <c r="DH110" s="36"/>
      <c r="DI110" s="36"/>
      <c r="DJ110" s="36"/>
      <c r="DK110" s="36"/>
      <c r="DL110" s="36"/>
      <c r="DM110" s="36"/>
      <c r="DN110" s="36"/>
      <c r="DO110" s="36"/>
      <c r="DP110" s="36"/>
      <c r="DQ110" s="36"/>
      <c r="DR110" s="36"/>
      <c r="DS110" s="36"/>
      <c r="DT110" s="36"/>
      <c r="DU110" s="36"/>
      <c r="DV110" s="36"/>
      <c r="DW110" s="36"/>
      <c r="DX110" s="36"/>
      <c r="DY110" s="36"/>
      <c r="DZ110" s="36"/>
      <c r="EA110" s="36"/>
      <c r="EB110" s="36"/>
      <c r="EC110" s="36"/>
      <c r="ED110" s="36"/>
      <c r="EE110" s="36"/>
      <c r="EF110" s="36"/>
      <c r="EG110" s="36"/>
      <c r="EH110" s="36"/>
      <c r="EI110" s="36"/>
      <c r="EJ110" s="36"/>
      <c r="EK110" s="36"/>
      <c r="EL110" s="36"/>
      <c r="EM110" s="36"/>
      <c r="EN110" s="36"/>
      <c r="EO110" s="36"/>
      <c r="EP110" s="36"/>
      <c r="EQ110" s="36"/>
      <c r="ER110" s="36"/>
      <c r="ES110" s="36"/>
      <c r="ET110" s="36"/>
      <c r="EU110" s="36"/>
      <c r="EV110" s="36"/>
      <c r="EW110" s="36"/>
      <c r="EX110" s="36"/>
      <c r="EY110" s="36"/>
      <c r="EZ110" s="36"/>
      <c r="FA110" s="36"/>
      <c r="FB110" s="36"/>
      <c r="FC110" s="36"/>
      <c r="FD110" s="36"/>
      <c r="FE110" s="36"/>
      <c r="FF110" s="36"/>
      <c r="FG110" s="36"/>
      <c r="FH110" s="36"/>
      <c r="FI110" s="36"/>
      <c r="FJ110" s="36"/>
      <c r="FK110" s="36"/>
      <c r="FL110" s="36"/>
      <c r="FM110" s="36"/>
      <c r="FN110" s="36"/>
      <c r="FO110" s="36"/>
      <c r="FP110" s="36"/>
      <c r="FQ110" s="36"/>
      <c r="FR110" s="36"/>
      <c r="FS110" s="36"/>
      <c r="FT110" s="36"/>
      <c r="FU110" s="36"/>
      <c r="FV110" s="36"/>
      <c r="FW110" s="36"/>
      <c r="FX110" s="36"/>
      <c r="FY110" s="36"/>
      <c r="FZ110" s="36"/>
      <c r="GA110" s="36"/>
      <c r="GB110" s="36"/>
      <c r="GC110" s="36"/>
      <c r="GD110" s="36"/>
      <c r="GE110" s="36"/>
      <c r="GF110" s="36"/>
      <c r="GG110" s="36"/>
      <c r="GH110" s="36"/>
      <c r="GI110" s="36"/>
      <c r="GJ110" s="36"/>
      <c r="GK110" s="36"/>
      <c r="GL110" s="36"/>
      <c r="GM110" s="36"/>
      <c r="GN110" s="36"/>
      <c r="GO110" s="36"/>
      <c r="GP110" s="36"/>
      <c r="GQ110" s="36"/>
      <c r="GR110" s="36"/>
      <c r="GS110" s="36"/>
      <c r="GT110" s="36"/>
      <c r="GU110" s="36"/>
      <c r="GV110" s="36"/>
      <c r="GW110" s="36"/>
      <c r="GX110" s="36"/>
      <c r="GY110" s="36"/>
      <c r="GZ110" s="36"/>
      <c r="HA110" s="36"/>
      <c r="HB110" s="36"/>
      <c r="HC110" s="36"/>
      <c r="HD110" s="36"/>
      <c r="HE110" s="36"/>
      <c r="HF110" s="36"/>
      <c r="HG110" s="36"/>
      <c r="HH110" s="36"/>
      <c r="HI110" s="36"/>
      <c r="HJ110" s="36"/>
      <c r="HK110" s="36"/>
      <c r="HL110" s="36"/>
      <c r="HM110" s="36"/>
      <c r="HN110" s="36"/>
      <c r="HO110" s="36"/>
      <c r="HP110" s="36"/>
      <c r="HQ110" s="36"/>
      <c r="HR110" s="36"/>
      <c r="HS110" s="36"/>
      <c r="HT110" s="36"/>
      <c r="HU110" s="36"/>
      <c r="HV110" s="36"/>
      <c r="HW110" s="36"/>
      <c r="HX110" s="36"/>
      <c r="HY110" s="36"/>
      <c r="HZ110" s="36"/>
      <c r="IA110" s="36"/>
      <c r="IB110" s="36"/>
      <c r="IC110" s="36"/>
      <c r="ID110" s="36"/>
      <c r="IE110" s="36"/>
      <c r="IF110" s="36"/>
      <c r="IG110" s="36"/>
      <c r="IH110" s="36"/>
      <c r="II110" s="36"/>
      <c r="IJ110" s="36"/>
      <c r="IK110" s="36"/>
      <c r="IL110" s="36"/>
      <c r="IM110" s="36"/>
    </row>
    <row r="111" spans="1:247" s="38" customFormat="1" ht="51" x14ac:dyDescent="0.25">
      <c r="A111" s="26" t="s">
        <v>208</v>
      </c>
      <c r="B111" s="11" t="s">
        <v>209</v>
      </c>
      <c r="C111" s="13">
        <v>0</v>
      </c>
      <c r="D111" s="13">
        <v>163</v>
      </c>
      <c r="E111" s="31">
        <f t="shared" si="6"/>
        <v>163</v>
      </c>
      <c r="F111" s="28" t="s">
        <v>201</v>
      </c>
      <c r="G111" s="13">
        <v>0</v>
      </c>
      <c r="H111" s="13">
        <v>0</v>
      </c>
      <c r="I111" s="31">
        <f t="shared" si="7"/>
        <v>0</v>
      </c>
      <c r="J111" s="13">
        <v>0</v>
      </c>
      <c r="K111" s="13">
        <v>0</v>
      </c>
      <c r="L111" s="13">
        <f t="shared" si="5"/>
        <v>0</v>
      </c>
      <c r="M111" s="36"/>
      <c r="N111" s="37"/>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c r="BU111" s="36"/>
      <c r="BV111" s="36"/>
      <c r="BW111" s="36"/>
      <c r="BX111" s="36"/>
      <c r="BY111" s="36"/>
      <c r="BZ111" s="36"/>
      <c r="CA111" s="36"/>
      <c r="CB111" s="36"/>
      <c r="CC111" s="36"/>
      <c r="CD111" s="36"/>
      <c r="CE111" s="36"/>
      <c r="CF111" s="36"/>
      <c r="CG111" s="36"/>
      <c r="CH111" s="36"/>
      <c r="CI111" s="36"/>
      <c r="CJ111" s="36"/>
      <c r="CK111" s="36"/>
      <c r="CL111" s="36"/>
      <c r="CM111" s="36"/>
      <c r="CN111" s="36"/>
      <c r="CO111" s="36"/>
      <c r="CP111" s="36"/>
      <c r="CQ111" s="36"/>
      <c r="CR111" s="36"/>
      <c r="CS111" s="36"/>
      <c r="CT111" s="36"/>
      <c r="CU111" s="36"/>
      <c r="CV111" s="36"/>
      <c r="CW111" s="36"/>
      <c r="CX111" s="36"/>
      <c r="CY111" s="36"/>
      <c r="CZ111" s="36"/>
      <c r="DA111" s="36"/>
      <c r="DB111" s="36"/>
      <c r="DC111" s="36"/>
      <c r="DD111" s="36"/>
      <c r="DE111" s="36"/>
      <c r="DF111" s="36"/>
      <c r="DG111" s="36"/>
      <c r="DH111" s="36"/>
      <c r="DI111" s="36"/>
      <c r="DJ111" s="36"/>
      <c r="DK111" s="36"/>
      <c r="DL111" s="36"/>
      <c r="DM111" s="36"/>
      <c r="DN111" s="36"/>
      <c r="DO111" s="36"/>
      <c r="DP111" s="36"/>
      <c r="DQ111" s="36"/>
      <c r="DR111" s="36"/>
      <c r="DS111" s="36"/>
      <c r="DT111" s="36"/>
      <c r="DU111" s="36"/>
      <c r="DV111" s="36"/>
      <c r="DW111" s="36"/>
      <c r="DX111" s="36"/>
      <c r="DY111" s="36"/>
      <c r="DZ111" s="36"/>
      <c r="EA111" s="36"/>
      <c r="EB111" s="36"/>
      <c r="EC111" s="36"/>
      <c r="ED111" s="36"/>
      <c r="EE111" s="36"/>
      <c r="EF111" s="36"/>
      <c r="EG111" s="36"/>
      <c r="EH111" s="36"/>
      <c r="EI111" s="36"/>
      <c r="EJ111" s="36"/>
      <c r="EK111" s="36"/>
      <c r="EL111" s="36"/>
      <c r="EM111" s="36"/>
      <c r="EN111" s="36"/>
      <c r="EO111" s="36"/>
      <c r="EP111" s="36"/>
      <c r="EQ111" s="36"/>
      <c r="ER111" s="36"/>
      <c r="ES111" s="36"/>
      <c r="ET111" s="36"/>
      <c r="EU111" s="36"/>
      <c r="EV111" s="36"/>
      <c r="EW111" s="36"/>
      <c r="EX111" s="36"/>
      <c r="EY111" s="36"/>
      <c r="EZ111" s="36"/>
      <c r="FA111" s="36"/>
      <c r="FB111" s="36"/>
      <c r="FC111" s="36"/>
      <c r="FD111" s="36"/>
      <c r="FE111" s="36"/>
      <c r="FF111" s="36"/>
      <c r="FG111" s="36"/>
      <c r="FH111" s="36"/>
      <c r="FI111" s="36"/>
      <c r="FJ111" s="36"/>
      <c r="FK111" s="36"/>
      <c r="FL111" s="36"/>
      <c r="FM111" s="36"/>
      <c r="FN111" s="36"/>
      <c r="FO111" s="36"/>
      <c r="FP111" s="36"/>
      <c r="FQ111" s="36"/>
      <c r="FR111" s="36"/>
      <c r="FS111" s="36"/>
      <c r="FT111" s="36"/>
      <c r="FU111" s="36"/>
      <c r="FV111" s="36"/>
      <c r="FW111" s="36"/>
      <c r="FX111" s="36"/>
      <c r="FY111" s="36"/>
      <c r="FZ111" s="36"/>
      <c r="GA111" s="36"/>
      <c r="GB111" s="36"/>
      <c r="GC111" s="36"/>
      <c r="GD111" s="36"/>
      <c r="GE111" s="36"/>
      <c r="GF111" s="36"/>
      <c r="GG111" s="36"/>
      <c r="GH111" s="36"/>
      <c r="GI111" s="36"/>
      <c r="GJ111" s="36"/>
      <c r="GK111" s="36"/>
      <c r="GL111" s="36"/>
      <c r="GM111" s="36"/>
      <c r="GN111" s="36"/>
      <c r="GO111" s="36"/>
      <c r="GP111" s="36"/>
      <c r="GQ111" s="36"/>
      <c r="GR111" s="36"/>
      <c r="GS111" s="36"/>
      <c r="GT111" s="36"/>
      <c r="GU111" s="36"/>
      <c r="GV111" s="36"/>
      <c r="GW111" s="36"/>
      <c r="GX111" s="36"/>
      <c r="GY111" s="36"/>
      <c r="GZ111" s="36"/>
      <c r="HA111" s="36"/>
      <c r="HB111" s="36"/>
      <c r="HC111" s="36"/>
      <c r="HD111" s="36"/>
      <c r="HE111" s="36"/>
      <c r="HF111" s="36"/>
      <c r="HG111" s="36"/>
      <c r="HH111" s="36"/>
      <c r="HI111" s="36"/>
      <c r="HJ111" s="36"/>
      <c r="HK111" s="36"/>
      <c r="HL111" s="36"/>
      <c r="HM111" s="36"/>
      <c r="HN111" s="36"/>
      <c r="HO111" s="36"/>
      <c r="HP111" s="36"/>
      <c r="HQ111" s="36"/>
      <c r="HR111" s="36"/>
      <c r="HS111" s="36"/>
      <c r="HT111" s="36"/>
      <c r="HU111" s="36"/>
      <c r="HV111" s="36"/>
      <c r="HW111" s="36"/>
      <c r="HX111" s="36"/>
      <c r="HY111" s="36"/>
      <c r="HZ111" s="36"/>
      <c r="IA111" s="36"/>
      <c r="IB111" s="36"/>
      <c r="IC111" s="36"/>
      <c r="ID111" s="36"/>
      <c r="IE111" s="36"/>
      <c r="IF111" s="36"/>
      <c r="IG111" s="36"/>
      <c r="IH111" s="36"/>
      <c r="II111" s="36"/>
      <c r="IJ111" s="36"/>
      <c r="IK111" s="36"/>
      <c r="IL111" s="36"/>
      <c r="IM111" s="36"/>
    </row>
    <row r="112" spans="1:247" s="35" customFormat="1" ht="15.75" x14ac:dyDescent="0.25">
      <c r="A112" s="62" t="s">
        <v>210</v>
      </c>
      <c r="B112" s="63"/>
      <c r="C112" s="8">
        <f>C105+C75+C66+C55+C50+C37</f>
        <v>162925.69999999998</v>
      </c>
      <c r="D112" s="8">
        <f>D105+D75+D66+D55+D50+D37</f>
        <v>210471.9</v>
      </c>
      <c r="E112" s="8">
        <f t="shared" si="6"/>
        <v>47546.200000000012</v>
      </c>
      <c r="F112" s="8"/>
      <c r="G112" s="8">
        <f>G105+G75+G66+G55+G50+G37</f>
        <v>162432.5</v>
      </c>
      <c r="H112" s="8">
        <f>H105+H75+H66+H55+H50+H37</f>
        <v>162432.5</v>
      </c>
      <c r="I112" s="8">
        <f t="shared" si="7"/>
        <v>0</v>
      </c>
      <c r="J112" s="8">
        <f>J105+J75+J66+J55+J50+J37</f>
        <v>163500.59999999998</v>
      </c>
      <c r="K112" s="8">
        <f>K105+K75+K66+K55+K50+K37</f>
        <v>163500.59999999998</v>
      </c>
      <c r="L112" s="8">
        <f t="shared" si="5"/>
        <v>0</v>
      </c>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c r="FG112" s="16"/>
      <c r="FH112" s="16"/>
      <c r="FI112" s="16"/>
      <c r="FJ112" s="16"/>
      <c r="FK112" s="16"/>
      <c r="FL112" s="16"/>
      <c r="FM112" s="16"/>
      <c r="FN112" s="16"/>
      <c r="FO112" s="16"/>
      <c r="FP112" s="16"/>
      <c r="FQ112" s="16"/>
      <c r="FR112" s="16"/>
      <c r="FS112" s="16"/>
      <c r="FT112" s="16"/>
      <c r="FU112" s="16"/>
      <c r="FV112" s="16"/>
      <c r="FW112" s="16"/>
      <c r="FX112" s="16"/>
      <c r="FY112" s="16"/>
      <c r="FZ112" s="16"/>
      <c r="GA112" s="16"/>
      <c r="GB112" s="16"/>
      <c r="GC112" s="16"/>
      <c r="GD112" s="16"/>
      <c r="GE112" s="16"/>
      <c r="GF112" s="16"/>
      <c r="GG112" s="16"/>
      <c r="GH112" s="16"/>
      <c r="GI112" s="16"/>
      <c r="GJ112" s="16"/>
      <c r="GK112" s="16"/>
      <c r="GL112" s="16"/>
      <c r="GM112" s="16"/>
      <c r="GN112" s="16"/>
      <c r="GO112" s="16"/>
      <c r="GP112" s="16"/>
      <c r="GQ112" s="16"/>
      <c r="GR112" s="16"/>
      <c r="GS112" s="16"/>
      <c r="GT112" s="16"/>
      <c r="GU112" s="16"/>
      <c r="GV112" s="16"/>
      <c r="GW112" s="16"/>
      <c r="GX112" s="16"/>
      <c r="GY112" s="16"/>
      <c r="GZ112" s="16"/>
      <c r="HA112" s="16"/>
      <c r="HB112" s="16"/>
      <c r="HC112" s="16"/>
      <c r="HD112" s="16"/>
      <c r="HE112" s="16"/>
      <c r="HF112" s="16"/>
      <c r="HG112" s="16"/>
      <c r="HH112" s="16"/>
      <c r="HI112" s="16"/>
      <c r="HJ112" s="16"/>
      <c r="HK112" s="16"/>
      <c r="HL112" s="16"/>
      <c r="HM112" s="16"/>
      <c r="HN112" s="16"/>
      <c r="HO112" s="16"/>
      <c r="HP112" s="16"/>
      <c r="HQ112" s="16"/>
      <c r="HR112" s="16"/>
      <c r="HS112" s="16"/>
      <c r="HT112" s="16"/>
      <c r="HU112" s="16"/>
      <c r="HV112" s="16"/>
      <c r="HW112" s="16"/>
      <c r="HX112" s="16"/>
      <c r="HY112" s="16"/>
      <c r="HZ112" s="16"/>
      <c r="IA112" s="16"/>
      <c r="IB112" s="16"/>
      <c r="IC112" s="16"/>
      <c r="ID112" s="16"/>
      <c r="IE112" s="16"/>
      <c r="IF112" s="16"/>
      <c r="IG112" s="16"/>
      <c r="IH112" s="16"/>
      <c r="II112" s="16"/>
      <c r="IJ112" s="16"/>
      <c r="IK112" s="16"/>
    </row>
    <row r="113" spans="1:245" s="35" customFormat="1" ht="15.75" x14ac:dyDescent="0.25">
      <c r="A113" s="6" t="s">
        <v>211</v>
      </c>
      <c r="B113" s="39" t="s">
        <v>212</v>
      </c>
      <c r="C113" s="8">
        <f>C112+C36</f>
        <v>3373018.8000000007</v>
      </c>
      <c r="D113" s="8">
        <f>D112+D36</f>
        <v>3615800.3000000003</v>
      </c>
      <c r="E113" s="8">
        <f t="shared" si="6"/>
        <v>242781.49999999953</v>
      </c>
      <c r="F113" s="8"/>
      <c r="G113" s="8">
        <f>G112+G36</f>
        <v>3705969.0999999996</v>
      </c>
      <c r="H113" s="8">
        <f>H112+H36</f>
        <v>3705969.0999999996</v>
      </c>
      <c r="I113" s="8">
        <f t="shared" si="7"/>
        <v>0</v>
      </c>
      <c r="J113" s="8">
        <f>J112+J36</f>
        <v>4044603.6</v>
      </c>
      <c r="K113" s="8">
        <f>K112+K36</f>
        <v>4044603.6</v>
      </c>
      <c r="L113" s="8">
        <f t="shared" si="5"/>
        <v>0</v>
      </c>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c r="EU113" s="16"/>
      <c r="EV113" s="16"/>
      <c r="EW113" s="16"/>
      <c r="EX113" s="16"/>
      <c r="EY113" s="16"/>
      <c r="EZ113" s="16"/>
      <c r="FA113" s="16"/>
      <c r="FB113" s="16"/>
      <c r="FC113" s="16"/>
      <c r="FD113" s="16"/>
      <c r="FE113" s="16"/>
      <c r="FF113" s="16"/>
      <c r="FG113" s="16"/>
      <c r="FH113" s="16"/>
      <c r="FI113" s="16"/>
      <c r="FJ113" s="16"/>
      <c r="FK113" s="16"/>
      <c r="FL113" s="16"/>
      <c r="FM113" s="16"/>
      <c r="FN113" s="16"/>
      <c r="FO113" s="16"/>
      <c r="FP113" s="16"/>
      <c r="FQ113" s="16"/>
      <c r="FR113" s="16"/>
      <c r="FS113" s="16"/>
      <c r="FT113" s="16"/>
      <c r="FU113" s="16"/>
      <c r="FV113" s="16"/>
      <c r="FW113" s="16"/>
      <c r="FX113" s="16"/>
      <c r="FY113" s="16"/>
      <c r="FZ113" s="16"/>
      <c r="GA113" s="16"/>
      <c r="GB113" s="16"/>
      <c r="GC113" s="16"/>
      <c r="GD113" s="16"/>
      <c r="GE113" s="16"/>
      <c r="GF113" s="16"/>
      <c r="GG113" s="16"/>
      <c r="GH113" s="16"/>
      <c r="GI113" s="16"/>
      <c r="GJ113" s="16"/>
      <c r="GK113" s="16"/>
      <c r="GL113" s="16"/>
      <c r="GM113" s="16"/>
      <c r="GN113" s="16"/>
      <c r="GO113" s="16"/>
      <c r="GP113" s="16"/>
      <c r="GQ113" s="16"/>
      <c r="GR113" s="16"/>
      <c r="GS113" s="16"/>
      <c r="GT113" s="16"/>
      <c r="GU113" s="16"/>
      <c r="GV113" s="16"/>
      <c r="GW113" s="16"/>
      <c r="GX113" s="16"/>
      <c r="GY113" s="16"/>
      <c r="GZ113" s="16"/>
      <c r="HA113" s="16"/>
      <c r="HB113" s="16"/>
      <c r="HC113" s="16"/>
      <c r="HD113" s="16"/>
      <c r="HE113" s="16"/>
      <c r="HF113" s="16"/>
      <c r="HG113" s="16"/>
      <c r="HH113" s="16"/>
      <c r="HI113" s="16"/>
      <c r="HJ113" s="16"/>
      <c r="HK113" s="16"/>
      <c r="HL113" s="16"/>
      <c r="HM113" s="16"/>
      <c r="HN113" s="16"/>
      <c r="HO113" s="16"/>
      <c r="HP113" s="16"/>
      <c r="HQ113" s="16"/>
      <c r="HR113" s="16"/>
      <c r="HS113" s="16"/>
      <c r="HT113" s="16"/>
      <c r="HU113" s="16"/>
      <c r="HV113" s="16"/>
      <c r="HW113" s="16"/>
      <c r="HX113" s="16"/>
      <c r="HY113" s="16"/>
      <c r="HZ113" s="16"/>
      <c r="IA113" s="16"/>
      <c r="IB113" s="16"/>
      <c r="IC113" s="16"/>
      <c r="ID113" s="16"/>
      <c r="IE113" s="16"/>
      <c r="IF113" s="16"/>
      <c r="IG113" s="16"/>
      <c r="IH113" s="16"/>
      <c r="II113" s="16"/>
      <c r="IJ113" s="16"/>
      <c r="IK113" s="16"/>
    </row>
    <row r="114" spans="1:245" s="35" customFormat="1" ht="31.5" x14ac:dyDescent="0.25">
      <c r="A114" s="6" t="s">
        <v>213</v>
      </c>
      <c r="B114" s="39" t="s">
        <v>214</v>
      </c>
      <c r="C114" s="8">
        <f>C115+C119+C188+C233</f>
        <v>5742517.8999999985</v>
      </c>
      <c r="D114" s="8">
        <f>D115+D119+D188+D233</f>
        <v>5830970.2999999989</v>
      </c>
      <c r="E114" s="8">
        <f t="shared" si="6"/>
        <v>88452.400000000373</v>
      </c>
      <c r="F114" s="8"/>
      <c r="G114" s="8">
        <f>G115+G119+G188+G233</f>
        <v>4913949</v>
      </c>
      <c r="H114" s="8">
        <f>H115+H119+H188+H233</f>
        <v>4913949</v>
      </c>
      <c r="I114" s="8">
        <f t="shared" si="7"/>
        <v>0</v>
      </c>
      <c r="J114" s="8">
        <f>J115+J119+J188+J233</f>
        <v>5234697.3</v>
      </c>
      <c r="K114" s="8">
        <f>K115+K119+K188+K233</f>
        <v>5234697.2999999989</v>
      </c>
      <c r="L114" s="8">
        <f t="shared" si="5"/>
        <v>0</v>
      </c>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c r="EU114" s="16"/>
      <c r="EV114" s="16"/>
      <c r="EW114" s="16"/>
      <c r="EX114" s="16"/>
      <c r="EY114" s="16"/>
      <c r="EZ114" s="16"/>
      <c r="FA114" s="16"/>
      <c r="FB114" s="16"/>
      <c r="FC114" s="16"/>
      <c r="FD114" s="16"/>
      <c r="FE114" s="16"/>
      <c r="FF114" s="16"/>
      <c r="FG114" s="16"/>
      <c r="FH114" s="16"/>
      <c r="FI114" s="16"/>
      <c r="FJ114" s="16"/>
      <c r="FK114" s="16"/>
      <c r="FL114" s="16"/>
      <c r="FM114" s="16"/>
      <c r="FN114" s="16"/>
      <c r="FO114" s="16"/>
      <c r="FP114" s="16"/>
      <c r="FQ114" s="16"/>
      <c r="FR114" s="16"/>
      <c r="FS114" s="16"/>
      <c r="FT114" s="16"/>
      <c r="FU114" s="16"/>
      <c r="FV114" s="16"/>
      <c r="FW114" s="16"/>
      <c r="FX114" s="16"/>
      <c r="FY114" s="16"/>
      <c r="FZ114" s="16"/>
      <c r="GA114" s="16"/>
      <c r="GB114" s="16"/>
      <c r="GC114" s="16"/>
      <c r="GD114" s="16"/>
      <c r="GE114" s="16"/>
      <c r="GF114" s="16"/>
      <c r="GG114" s="16"/>
      <c r="GH114" s="16"/>
      <c r="GI114" s="16"/>
      <c r="GJ114" s="16"/>
      <c r="GK114" s="16"/>
      <c r="GL114" s="16"/>
      <c r="GM114" s="16"/>
      <c r="GN114" s="16"/>
      <c r="GO114" s="16"/>
      <c r="GP114" s="16"/>
      <c r="GQ114" s="16"/>
      <c r="GR114" s="16"/>
      <c r="GS114" s="16"/>
      <c r="GT114" s="16"/>
      <c r="GU114" s="16"/>
      <c r="GV114" s="16"/>
      <c r="GW114" s="16"/>
      <c r="GX114" s="16"/>
      <c r="GY114" s="16"/>
      <c r="GZ114" s="16"/>
      <c r="HA114" s="16"/>
      <c r="HB114" s="16"/>
      <c r="HC114" s="16"/>
      <c r="HD114" s="16"/>
      <c r="HE114" s="16"/>
      <c r="HF114" s="16"/>
      <c r="HG114" s="16"/>
      <c r="HH114" s="16"/>
      <c r="HI114" s="16"/>
      <c r="HJ114" s="16"/>
      <c r="HK114" s="16"/>
      <c r="HL114" s="16"/>
      <c r="HM114" s="16"/>
      <c r="HN114" s="16"/>
      <c r="HO114" s="16"/>
      <c r="HP114" s="16"/>
      <c r="HQ114" s="16"/>
      <c r="HR114" s="16"/>
      <c r="HS114" s="16"/>
      <c r="HT114" s="16"/>
      <c r="HU114" s="16"/>
      <c r="HV114" s="16"/>
      <c r="HW114" s="16"/>
      <c r="HX114" s="16"/>
      <c r="HY114" s="16"/>
      <c r="HZ114" s="16"/>
      <c r="IA114" s="16"/>
      <c r="IB114" s="16"/>
      <c r="IC114" s="16"/>
      <c r="ID114" s="16"/>
      <c r="IE114" s="16"/>
      <c r="IF114" s="16"/>
      <c r="IG114" s="16"/>
      <c r="IH114" s="16"/>
      <c r="II114" s="16"/>
      <c r="IJ114" s="16"/>
      <c r="IK114" s="16"/>
    </row>
    <row r="115" spans="1:245" s="35" customFormat="1" ht="15.75" x14ac:dyDescent="0.25">
      <c r="A115" s="6" t="s">
        <v>215</v>
      </c>
      <c r="B115" s="7" t="s">
        <v>216</v>
      </c>
      <c r="C115" s="8">
        <f>SUM(C116:C118)</f>
        <v>706384.7</v>
      </c>
      <c r="D115" s="8">
        <f>SUM(D116:D118)</f>
        <v>794900</v>
      </c>
      <c r="E115" s="8">
        <f t="shared" si="6"/>
        <v>88515.300000000047</v>
      </c>
      <c r="F115" s="8"/>
      <c r="G115" s="8">
        <f>SUM(G116:G118)</f>
        <v>631757</v>
      </c>
      <c r="H115" s="8">
        <f>SUM(H116:H118)</f>
        <v>631757</v>
      </c>
      <c r="I115" s="8">
        <f t="shared" si="7"/>
        <v>0</v>
      </c>
      <c r="J115" s="8">
        <f>SUM(J116:J118)</f>
        <v>620752.30000000005</v>
      </c>
      <c r="K115" s="8">
        <f>SUM(K116:K118)</f>
        <v>620752.30000000005</v>
      </c>
      <c r="L115" s="8">
        <f t="shared" si="5"/>
        <v>0</v>
      </c>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c r="EU115" s="16"/>
      <c r="EV115" s="16"/>
      <c r="EW115" s="16"/>
      <c r="EX115" s="16"/>
      <c r="EY115" s="16"/>
      <c r="EZ115" s="16"/>
      <c r="FA115" s="16"/>
      <c r="FB115" s="16"/>
      <c r="FC115" s="16"/>
      <c r="FD115" s="16"/>
      <c r="FE115" s="16"/>
      <c r="FF115" s="16"/>
      <c r="FG115" s="16"/>
      <c r="FH115" s="16"/>
      <c r="FI115" s="16"/>
      <c r="FJ115" s="16"/>
      <c r="FK115" s="16"/>
      <c r="FL115" s="16"/>
      <c r="FM115" s="16"/>
      <c r="FN115" s="16"/>
      <c r="FO115" s="16"/>
      <c r="FP115" s="16"/>
      <c r="FQ115" s="16"/>
      <c r="FR115" s="16"/>
      <c r="FS115" s="16"/>
      <c r="FT115" s="16"/>
      <c r="FU115" s="16"/>
      <c r="FV115" s="16"/>
      <c r="FW115" s="16"/>
      <c r="FX115" s="16"/>
      <c r="FY115" s="16"/>
      <c r="FZ115" s="16"/>
      <c r="GA115" s="16"/>
      <c r="GB115" s="16"/>
      <c r="GC115" s="16"/>
      <c r="GD115" s="16"/>
      <c r="GE115" s="16"/>
      <c r="GF115" s="16"/>
      <c r="GG115" s="16"/>
      <c r="GH115" s="16"/>
      <c r="GI115" s="16"/>
      <c r="GJ115" s="16"/>
      <c r="GK115" s="16"/>
      <c r="GL115" s="16"/>
      <c r="GM115" s="16"/>
      <c r="GN115" s="16"/>
      <c r="GO115" s="16"/>
      <c r="GP115" s="16"/>
      <c r="GQ115" s="16"/>
      <c r="GR115" s="16"/>
      <c r="GS115" s="16"/>
      <c r="GT115" s="16"/>
      <c r="GU115" s="16"/>
      <c r="GV115" s="16"/>
      <c r="GW115" s="16"/>
      <c r="GX115" s="16"/>
      <c r="GY115" s="16"/>
      <c r="GZ115" s="16"/>
      <c r="HA115" s="16"/>
      <c r="HB115" s="16"/>
      <c r="HC115" s="16"/>
      <c r="HD115" s="16"/>
      <c r="HE115" s="16"/>
      <c r="HF115" s="16"/>
      <c r="HG115" s="16"/>
      <c r="HH115" s="16"/>
      <c r="HI115" s="16"/>
      <c r="HJ115" s="16"/>
      <c r="HK115" s="16"/>
      <c r="HL115" s="16"/>
      <c r="HM115" s="16"/>
      <c r="HN115" s="16"/>
      <c r="HO115" s="16"/>
      <c r="HP115" s="16"/>
      <c r="HQ115" s="16"/>
      <c r="HR115" s="16"/>
      <c r="HS115" s="16"/>
      <c r="HT115" s="16"/>
      <c r="HU115" s="16"/>
      <c r="HV115" s="16"/>
      <c r="HW115" s="16"/>
      <c r="HX115" s="16"/>
      <c r="HY115" s="16"/>
      <c r="HZ115" s="16"/>
      <c r="IA115" s="16"/>
      <c r="IB115" s="16"/>
      <c r="IC115" s="16"/>
      <c r="ID115" s="16"/>
      <c r="IE115" s="16"/>
      <c r="IF115" s="16"/>
      <c r="IG115" s="16"/>
      <c r="IH115" s="16"/>
      <c r="II115" s="16"/>
      <c r="IJ115" s="16"/>
      <c r="IK115" s="16"/>
    </row>
    <row r="116" spans="1:245" s="35" customFormat="1" ht="31.5" x14ac:dyDescent="0.25">
      <c r="A116" s="4" t="s">
        <v>217</v>
      </c>
      <c r="B116" s="11" t="s">
        <v>218</v>
      </c>
      <c r="C116" s="13">
        <v>290439.5</v>
      </c>
      <c r="D116" s="13">
        <v>290439.5</v>
      </c>
      <c r="E116" s="13">
        <f t="shared" si="6"/>
        <v>0</v>
      </c>
      <c r="F116" s="13"/>
      <c r="G116" s="13">
        <v>215811.8</v>
      </c>
      <c r="H116" s="13">
        <v>215811.8</v>
      </c>
      <c r="I116" s="13">
        <f t="shared" si="7"/>
        <v>0</v>
      </c>
      <c r="J116" s="13">
        <v>204807.1</v>
      </c>
      <c r="K116" s="13">
        <v>204807.1</v>
      </c>
      <c r="L116" s="13">
        <f t="shared" si="5"/>
        <v>0</v>
      </c>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c r="EU116" s="16"/>
      <c r="EV116" s="16"/>
      <c r="EW116" s="16"/>
      <c r="EX116" s="16"/>
      <c r="EY116" s="16"/>
      <c r="EZ116" s="16"/>
      <c r="FA116" s="16"/>
      <c r="FB116" s="16"/>
      <c r="FC116" s="16"/>
      <c r="FD116" s="16"/>
      <c r="FE116" s="16"/>
      <c r="FF116" s="16"/>
      <c r="FG116" s="16"/>
      <c r="FH116" s="16"/>
      <c r="FI116" s="16"/>
      <c r="FJ116" s="16"/>
      <c r="FK116" s="16"/>
      <c r="FL116" s="16"/>
      <c r="FM116" s="16"/>
      <c r="FN116" s="16"/>
      <c r="FO116" s="16"/>
      <c r="FP116" s="16"/>
      <c r="FQ116" s="16"/>
      <c r="FR116" s="16"/>
      <c r="FS116" s="16"/>
      <c r="FT116" s="16"/>
      <c r="FU116" s="16"/>
      <c r="FV116" s="16"/>
      <c r="FW116" s="16"/>
      <c r="FX116" s="16"/>
      <c r="FY116" s="16"/>
      <c r="FZ116" s="16"/>
      <c r="GA116" s="16"/>
      <c r="GB116" s="16"/>
      <c r="GC116" s="16"/>
      <c r="GD116" s="16"/>
      <c r="GE116" s="16"/>
      <c r="GF116" s="16"/>
      <c r="GG116" s="16"/>
      <c r="GH116" s="16"/>
      <c r="GI116" s="16"/>
      <c r="GJ116" s="16"/>
      <c r="GK116" s="16"/>
      <c r="GL116" s="16"/>
      <c r="GM116" s="16"/>
      <c r="GN116" s="16"/>
      <c r="GO116" s="16"/>
      <c r="GP116" s="16"/>
      <c r="GQ116" s="16"/>
      <c r="GR116" s="16"/>
      <c r="GS116" s="16"/>
      <c r="GT116" s="16"/>
      <c r="GU116" s="16"/>
      <c r="GV116" s="16"/>
      <c r="GW116" s="16"/>
      <c r="GX116" s="16"/>
      <c r="GY116" s="16"/>
      <c r="GZ116" s="16"/>
      <c r="HA116" s="16"/>
      <c r="HB116" s="16"/>
      <c r="HC116" s="16"/>
      <c r="HD116" s="16"/>
      <c r="HE116" s="16"/>
      <c r="HF116" s="16"/>
      <c r="HG116" s="16"/>
      <c r="HH116" s="16"/>
      <c r="HI116" s="16"/>
      <c r="HJ116" s="16"/>
      <c r="HK116" s="16"/>
      <c r="HL116" s="16"/>
      <c r="HM116" s="16"/>
      <c r="HN116" s="16"/>
      <c r="HO116" s="16"/>
      <c r="HP116" s="16"/>
      <c r="HQ116" s="16"/>
      <c r="HR116" s="16"/>
      <c r="HS116" s="16"/>
      <c r="HT116" s="16"/>
      <c r="HU116" s="16"/>
      <c r="HV116" s="16"/>
      <c r="HW116" s="16"/>
      <c r="HX116" s="16"/>
      <c r="HY116" s="16"/>
      <c r="HZ116" s="16"/>
      <c r="IA116" s="16"/>
      <c r="IB116" s="16"/>
      <c r="IC116" s="16"/>
      <c r="ID116" s="16"/>
      <c r="IE116" s="16"/>
      <c r="IF116" s="16"/>
      <c r="IG116" s="16"/>
      <c r="IH116" s="16"/>
      <c r="II116" s="16"/>
      <c r="IJ116" s="16"/>
      <c r="IK116" s="16"/>
    </row>
    <row r="117" spans="1:245" s="35" customFormat="1" ht="31.5" x14ac:dyDescent="0.25">
      <c r="A117" s="4" t="s">
        <v>219</v>
      </c>
      <c r="B117" s="11" t="s">
        <v>220</v>
      </c>
      <c r="C117" s="13">
        <v>0</v>
      </c>
      <c r="D117" s="13">
        <v>88515.3</v>
      </c>
      <c r="E117" s="13">
        <f t="shared" si="6"/>
        <v>88515.3</v>
      </c>
      <c r="F117" s="40" t="s">
        <v>221</v>
      </c>
      <c r="G117" s="13"/>
      <c r="H117" s="13"/>
      <c r="I117" s="13"/>
      <c r="J117" s="13"/>
      <c r="K117" s="13"/>
      <c r="L117" s="13">
        <f t="shared" si="5"/>
        <v>0</v>
      </c>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c r="EU117" s="16"/>
      <c r="EV117" s="16"/>
      <c r="EW117" s="16"/>
      <c r="EX117" s="16"/>
      <c r="EY117" s="16"/>
      <c r="EZ117" s="16"/>
      <c r="FA117" s="16"/>
      <c r="FB117" s="16"/>
      <c r="FC117" s="16"/>
      <c r="FD117" s="16"/>
      <c r="FE117" s="16"/>
      <c r="FF117" s="16"/>
      <c r="FG117" s="16"/>
      <c r="FH117" s="16"/>
      <c r="FI117" s="16"/>
      <c r="FJ117" s="16"/>
      <c r="FK117" s="16"/>
      <c r="FL117" s="16"/>
      <c r="FM117" s="16"/>
      <c r="FN117" s="16"/>
      <c r="FO117" s="16"/>
      <c r="FP117" s="16"/>
      <c r="FQ117" s="16"/>
      <c r="FR117" s="16"/>
      <c r="FS117" s="16"/>
      <c r="FT117" s="16"/>
      <c r="FU117" s="16"/>
      <c r="FV117" s="16"/>
      <c r="FW117" s="16"/>
      <c r="FX117" s="16"/>
      <c r="FY117" s="16"/>
      <c r="FZ117" s="16"/>
      <c r="GA117" s="16"/>
      <c r="GB117" s="16"/>
      <c r="GC117" s="16"/>
      <c r="GD117" s="16"/>
      <c r="GE117" s="16"/>
      <c r="GF117" s="16"/>
      <c r="GG117" s="16"/>
      <c r="GH117" s="16"/>
      <c r="GI117" s="16"/>
      <c r="GJ117" s="16"/>
      <c r="GK117" s="16"/>
      <c r="GL117" s="16"/>
      <c r="GM117" s="16"/>
      <c r="GN117" s="16"/>
      <c r="GO117" s="16"/>
      <c r="GP117" s="16"/>
      <c r="GQ117" s="16"/>
      <c r="GR117" s="16"/>
      <c r="GS117" s="16"/>
      <c r="GT117" s="16"/>
      <c r="GU117" s="16"/>
      <c r="GV117" s="16"/>
      <c r="GW117" s="16"/>
      <c r="GX117" s="16"/>
      <c r="GY117" s="16"/>
      <c r="GZ117" s="16"/>
      <c r="HA117" s="16"/>
      <c r="HB117" s="16"/>
      <c r="HC117" s="16"/>
      <c r="HD117" s="16"/>
      <c r="HE117" s="16"/>
      <c r="HF117" s="16"/>
      <c r="HG117" s="16"/>
      <c r="HH117" s="16"/>
      <c r="HI117" s="16"/>
      <c r="HJ117" s="16"/>
      <c r="HK117" s="16"/>
      <c r="HL117" s="16"/>
      <c r="HM117" s="16"/>
      <c r="HN117" s="16"/>
      <c r="HO117" s="16"/>
      <c r="HP117" s="16"/>
      <c r="HQ117" s="16"/>
      <c r="HR117" s="16"/>
      <c r="HS117" s="16"/>
      <c r="HT117" s="16"/>
      <c r="HU117" s="16"/>
      <c r="HV117" s="16"/>
      <c r="HW117" s="16"/>
      <c r="HX117" s="16"/>
      <c r="HY117" s="16"/>
      <c r="HZ117" s="16"/>
      <c r="IA117" s="16"/>
      <c r="IB117" s="16"/>
      <c r="IC117" s="16"/>
      <c r="ID117" s="16"/>
      <c r="IE117" s="16"/>
      <c r="IF117" s="16"/>
      <c r="IG117" s="16"/>
      <c r="IH117" s="16"/>
      <c r="II117" s="16"/>
      <c r="IJ117" s="16"/>
      <c r="IK117" s="16"/>
    </row>
    <row r="118" spans="1:245" s="35" customFormat="1" ht="47.25" x14ac:dyDescent="0.25">
      <c r="A118" s="4" t="s">
        <v>222</v>
      </c>
      <c r="B118" s="11" t="s">
        <v>223</v>
      </c>
      <c r="C118" s="13">
        <v>415945.2</v>
      </c>
      <c r="D118" s="13">
        <v>415945.2</v>
      </c>
      <c r="E118" s="13">
        <f t="shared" si="6"/>
        <v>0</v>
      </c>
      <c r="F118" s="13"/>
      <c r="G118" s="13">
        <v>415945.2</v>
      </c>
      <c r="H118" s="13">
        <v>415945.2</v>
      </c>
      <c r="I118" s="13">
        <f t="shared" si="7"/>
        <v>0</v>
      </c>
      <c r="J118" s="13">
        <v>415945.2</v>
      </c>
      <c r="K118" s="13">
        <v>415945.2</v>
      </c>
      <c r="L118" s="13">
        <f t="shared" si="5"/>
        <v>0</v>
      </c>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c r="EU118" s="16"/>
      <c r="EV118" s="16"/>
      <c r="EW118" s="16"/>
      <c r="EX118" s="16"/>
      <c r="EY118" s="16"/>
      <c r="EZ118" s="16"/>
      <c r="FA118" s="16"/>
      <c r="FB118" s="16"/>
      <c r="FC118" s="16"/>
      <c r="FD118" s="16"/>
      <c r="FE118" s="16"/>
      <c r="FF118" s="16"/>
      <c r="FG118" s="16"/>
      <c r="FH118" s="16"/>
      <c r="FI118" s="16"/>
      <c r="FJ118" s="16"/>
      <c r="FK118" s="16"/>
      <c r="FL118" s="16"/>
      <c r="FM118" s="16"/>
      <c r="FN118" s="16"/>
      <c r="FO118" s="16"/>
      <c r="FP118" s="16"/>
      <c r="FQ118" s="16"/>
      <c r="FR118" s="16"/>
      <c r="FS118" s="16"/>
      <c r="FT118" s="16"/>
      <c r="FU118" s="16"/>
      <c r="FV118" s="16"/>
      <c r="FW118" s="16"/>
      <c r="FX118" s="16"/>
      <c r="FY118" s="16"/>
      <c r="FZ118" s="16"/>
      <c r="GA118" s="16"/>
      <c r="GB118" s="16"/>
      <c r="GC118" s="16"/>
      <c r="GD118" s="16"/>
      <c r="GE118" s="16"/>
      <c r="GF118" s="16"/>
      <c r="GG118" s="16"/>
      <c r="GH118" s="16"/>
      <c r="GI118" s="16"/>
      <c r="GJ118" s="16"/>
      <c r="GK118" s="16"/>
      <c r="GL118" s="16"/>
      <c r="GM118" s="16"/>
      <c r="GN118" s="16"/>
      <c r="GO118" s="16"/>
      <c r="GP118" s="16"/>
      <c r="GQ118" s="16"/>
      <c r="GR118" s="16"/>
      <c r="GS118" s="16"/>
      <c r="GT118" s="16"/>
      <c r="GU118" s="16"/>
      <c r="GV118" s="16"/>
      <c r="GW118" s="16"/>
      <c r="GX118" s="16"/>
      <c r="GY118" s="16"/>
      <c r="GZ118" s="16"/>
      <c r="HA118" s="16"/>
      <c r="HB118" s="16"/>
      <c r="HC118" s="16"/>
      <c r="HD118" s="16"/>
      <c r="HE118" s="16"/>
      <c r="HF118" s="16"/>
      <c r="HG118" s="16"/>
      <c r="HH118" s="16"/>
      <c r="HI118" s="16"/>
      <c r="HJ118" s="16"/>
      <c r="HK118" s="16"/>
      <c r="HL118" s="16"/>
      <c r="HM118" s="16"/>
      <c r="HN118" s="16"/>
      <c r="HO118" s="16"/>
      <c r="HP118" s="16"/>
      <c r="HQ118" s="16"/>
      <c r="HR118" s="16"/>
      <c r="HS118" s="16"/>
      <c r="HT118" s="16"/>
      <c r="HU118" s="16"/>
      <c r="HV118" s="16"/>
      <c r="HW118" s="16"/>
      <c r="HX118" s="16"/>
      <c r="HY118" s="16"/>
      <c r="HZ118" s="16"/>
      <c r="IA118" s="16"/>
      <c r="IB118" s="16"/>
      <c r="IC118" s="16"/>
      <c r="ID118" s="16"/>
      <c r="IE118" s="16"/>
      <c r="IF118" s="16"/>
      <c r="IG118" s="16"/>
      <c r="IH118" s="16"/>
      <c r="II118" s="16"/>
      <c r="IJ118" s="16"/>
      <c r="IK118" s="16"/>
    </row>
    <row r="119" spans="1:245" s="35" customFormat="1" ht="31.5" x14ac:dyDescent="0.25">
      <c r="A119" s="6" t="s">
        <v>224</v>
      </c>
      <c r="B119" s="7" t="s">
        <v>225</v>
      </c>
      <c r="C119" s="8">
        <f>SUM(C120:C187)</f>
        <v>1675698.8999999997</v>
      </c>
      <c r="D119" s="8">
        <f>SUM(D120:D187)</f>
        <v>1675635.9999999995</v>
      </c>
      <c r="E119" s="8">
        <f t="shared" si="6"/>
        <v>-62.900000000139698</v>
      </c>
      <c r="F119" s="8"/>
      <c r="G119" s="8">
        <f>SUM(G120:G187)</f>
        <v>920043.9</v>
      </c>
      <c r="H119" s="8">
        <f>SUM(H120:H187)</f>
        <v>920043.9</v>
      </c>
      <c r="I119" s="8">
        <f t="shared" si="7"/>
        <v>0</v>
      </c>
      <c r="J119" s="8">
        <f>SUM(J120:J187)</f>
        <v>1224165.2999999998</v>
      </c>
      <c r="K119" s="8">
        <f>SUM(K120:K187)</f>
        <v>1224165.2999999996</v>
      </c>
      <c r="L119" s="8">
        <f t="shared" si="5"/>
        <v>0</v>
      </c>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c r="EU119" s="16"/>
      <c r="EV119" s="16"/>
      <c r="EW119" s="16"/>
      <c r="EX119" s="16"/>
      <c r="EY119" s="16"/>
      <c r="EZ119" s="16"/>
      <c r="FA119" s="16"/>
      <c r="FB119" s="16"/>
      <c r="FC119" s="16"/>
      <c r="FD119" s="16"/>
      <c r="FE119" s="16"/>
      <c r="FF119" s="16"/>
      <c r="FG119" s="16"/>
      <c r="FH119" s="16"/>
      <c r="FI119" s="16"/>
      <c r="FJ119" s="16"/>
      <c r="FK119" s="16"/>
      <c r="FL119" s="16"/>
      <c r="FM119" s="16"/>
      <c r="FN119" s="16"/>
      <c r="FO119" s="16"/>
      <c r="FP119" s="16"/>
      <c r="FQ119" s="16"/>
      <c r="FR119" s="16"/>
      <c r="FS119" s="16"/>
      <c r="FT119" s="16"/>
      <c r="FU119" s="16"/>
      <c r="FV119" s="16"/>
      <c r="FW119" s="16"/>
      <c r="FX119" s="16"/>
      <c r="FY119" s="16"/>
      <c r="FZ119" s="16"/>
      <c r="GA119" s="16"/>
      <c r="GB119" s="16"/>
      <c r="GC119" s="16"/>
      <c r="GD119" s="16"/>
      <c r="GE119" s="16"/>
      <c r="GF119" s="16"/>
      <c r="GG119" s="16"/>
      <c r="GH119" s="16"/>
      <c r="GI119" s="16"/>
      <c r="GJ119" s="16"/>
      <c r="GK119" s="16"/>
      <c r="GL119" s="16"/>
      <c r="GM119" s="16"/>
      <c r="GN119" s="16"/>
      <c r="GO119" s="16"/>
      <c r="GP119" s="16"/>
      <c r="GQ119" s="16"/>
      <c r="GR119" s="16"/>
      <c r="GS119" s="16"/>
      <c r="GT119" s="16"/>
      <c r="GU119" s="16"/>
      <c r="GV119" s="16"/>
      <c r="GW119" s="16"/>
      <c r="GX119" s="16"/>
      <c r="GY119" s="16"/>
      <c r="GZ119" s="16"/>
      <c r="HA119" s="16"/>
      <c r="HB119" s="16"/>
      <c r="HC119" s="16"/>
      <c r="HD119" s="16"/>
      <c r="HE119" s="16"/>
      <c r="HF119" s="16"/>
      <c r="HG119" s="16"/>
      <c r="HH119" s="16"/>
      <c r="HI119" s="16"/>
      <c r="HJ119" s="16"/>
      <c r="HK119" s="16"/>
      <c r="HL119" s="16"/>
      <c r="HM119" s="16"/>
      <c r="HN119" s="16"/>
      <c r="HO119" s="16"/>
      <c r="HP119" s="16"/>
      <c r="HQ119" s="16"/>
      <c r="HR119" s="16"/>
      <c r="HS119" s="16"/>
      <c r="HT119" s="16"/>
      <c r="HU119" s="16"/>
      <c r="HV119" s="16"/>
      <c r="HW119" s="16"/>
      <c r="HX119" s="16"/>
      <c r="HY119" s="16"/>
      <c r="HZ119" s="16"/>
      <c r="IA119" s="16"/>
      <c r="IB119" s="16"/>
      <c r="IC119" s="16"/>
      <c r="ID119" s="16"/>
      <c r="IE119" s="16"/>
      <c r="IF119" s="16"/>
      <c r="IG119" s="16"/>
      <c r="IH119" s="16"/>
      <c r="II119" s="16"/>
      <c r="IJ119" s="16"/>
      <c r="IK119" s="16"/>
    </row>
    <row r="120" spans="1:245" s="35" customFormat="1" ht="78.75" x14ac:dyDescent="0.25">
      <c r="A120" s="4" t="s">
        <v>226</v>
      </c>
      <c r="B120" s="11" t="s">
        <v>227</v>
      </c>
      <c r="C120" s="13">
        <v>182804.2</v>
      </c>
      <c r="D120" s="13">
        <v>182804.2</v>
      </c>
      <c r="E120" s="13">
        <f t="shared" si="6"/>
        <v>0</v>
      </c>
      <c r="F120" s="13"/>
      <c r="G120" s="13">
        <v>86057.1</v>
      </c>
      <c r="H120" s="13">
        <v>86057.1</v>
      </c>
      <c r="I120" s="13">
        <f t="shared" si="7"/>
        <v>0</v>
      </c>
      <c r="J120" s="13">
        <v>85999.1</v>
      </c>
      <c r="K120" s="13">
        <v>85999.1</v>
      </c>
      <c r="L120" s="13">
        <f t="shared" si="5"/>
        <v>0</v>
      </c>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c r="EU120" s="16"/>
      <c r="EV120" s="16"/>
      <c r="EW120" s="16"/>
      <c r="EX120" s="16"/>
      <c r="EY120" s="16"/>
      <c r="EZ120" s="16"/>
      <c r="FA120" s="16"/>
      <c r="FB120" s="16"/>
      <c r="FC120" s="16"/>
      <c r="FD120" s="16"/>
      <c r="FE120" s="16"/>
      <c r="FF120" s="16"/>
      <c r="FG120" s="16"/>
      <c r="FH120" s="16"/>
      <c r="FI120" s="16"/>
      <c r="FJ120" s="16"/>
      <c r="FK120" s="16"/>
      <c r="FL120" s="16"/>
      <c r="FM120" s="16"/>
      <c r="FN120" s="16"/>
      <c r="FO120" s="16"/>
      <c r="FP120" s="16"/>
      <c r="FQ120" s="16"/>
      <c r="FR120" s="16"/>
      <c r="FS120" s="16"/>
      <c r="FT120" s="16"/>
      <c r="FU120" s="16"/>
      <c r="FV120" s="16"/>
      <c r="FW120" s="16"/>
      <c r="FX120" s="16"/>
      <c r="FY120" s="16"/>
      <c r="FZ120" s="16"/>
      <c r="GA120" s="16"/>
      <c r="GB120" s="16"/>
      <c r="GC120" s="16"/>
      <c r="GD120" s="16"/>
      <c r="GE120" s="16"/>
      <c r="GF120" s="16"/>
      <c r="GG120" s="16"/>
      <c r="GH120" s="16"/>
      <c r="GI120" s="16"/>
      <c r="GJ120" s="16"/>
      <c r="GK120" s="16"/>
      <c r="GL120" s="16"/>
      <c r="GM120" s="16"/>
      <c r="GN120" s="16"/>
      <c r="GO120" s="16"/>
      <c r="GP120" s="16"/>
      <c r="GQ120" s="16"/>
      <c r="GR120" s="16"/>
      <c r="GS120" s="16"/>
      <c r="GT120" s="16"/>
      <c r="GU120" s="16"/>
      <c r="GV120" s="16"/>
      <c r="GW120" s="16"/>
      <c r="GX120" s="16"/>
      <c r="GY120" s="16"/>
      <c r="GZ120" s="16"/>
      <c r="HA120" s="16"/>
      <c r="HB120" s="16"/>
      <c r="HC120" s="16"/>
      <c r="HD120" s="16"/>
      <c r="HE120" s="16"/>
      <c r="HF120" s="16"/>
      <c r="HG120" s="16"/>
      <c r="HH120" s="16"/>
      <c r="HI120" s="16"/>
      <c r="HJ120" s="16"/>
      <c r="HK120" s="16"/>
      <c r="HL120" s="16"/>
      <c r="HM120" s="16"/>
      <c r="HN120" s="16"/>
      <c r="HO120" s="16"/>
      <c r="HP120" s="16"/>
      <c r="HQ120" s="16"/>
      <c r="HR120" s="16"/>
      <c r="HS120" s="16"/>
      <c r="HT120" s="16"/>
      <c r="HU120" s="16"/>
      <c r="HV120" s="16"/>
      <c r="HW120" s="16"/>
      <c r="HX120" s="16"/>
      <c r="HY120" s="16"/>
      <c r="HZ120" s="16"/>
      <c r="IA120" s="16"/>
      <c r="IB120" s="16"/>
      <c r="IC120" s="16"/>
      <c r="ID120" s="16"/>
      <c r="IE120" s="16"/>
      <c r="IF120" s="16"/>
      <c r="IG120" s="16"/>
      <c r="IH120" s="16"/>
      <c r="II120" s="16"/>
      <c r="IJ120" s="16"/>
      <c r="IK120" s="16"/>
    </row>
    <row r="121" spans="1:245" ht="78.75" x14ac:dyDescent="0.25">
      <c r="A121" s="4" t="s">
        <v>226</v>
      </c>
      <c r="B121" s="11" t="s">
        <v>228</v>
      </c>
      <c r="C121" s="13">
        <v>85861</v>
      </c>
      <c r="D121" s="13">
        <v>85861</v>
      </c>
      <c r="E121" s="13">
        <f t="shared" si="6"/>
        <v>0</v>
      </c>
      <c r="F121" s="13"/>
      <c r="G121" s="13">
        <v>0</v>
      </c>
      <c r="H121" s="13">
        <v>0</v>
      </c>
      <c r="I121" s="13">
        <f t="shared" si="7"/>
        <v>0</v>
      </c>
      <c r="J121" s="13">
        <v>0</v>
      </c>
      <c r="K121" s="13">
        <v>0</v>
      </c>
      <c r="L121" s="13">
        <f t="shared" si="5"/>
        <v>0</v>
      </c>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c r="EU121" s="16"/>
      <c r="EV121" s="16"/>
      <c r="EW121" s="16"/>
      <c r="EX121" s="16"/>
      <c r="EY121" s="16"/>
      <c r="EZ121" s="16"/>
      <c r="FA121" s="16"/>
      <c r="FB121" s="16"/>
      <c r="FC121" s="16"/>
      <c r="FD121" s="16"/>
      <c r="FE121" s="16"/>
      <c r="FF121" s="16"/>
      <c r="FG121" s="16"/>
      <c r="FH121" s="16"/>
      <c r="FI121" s="16"/>
      <c r="FJ121" s="16"/>
      <c r="FK121" s="16"/>
      <c r="FL121" s="16"/>
      <c r="FM121" s="16"/>
      <c r="FN121" s="16"/>
      <c r="FO121" s="16"/>
      <c r="FP121" s="16"/>
      <c r="FQ121" s="16"/>
      <c r="FR121" s="16"/>
      <c r="FS121" s="16"/>
      <c r="FT121" s="16"/>
      <c r="FU121" s="16"/>
      <c r="FV121" s="16"/>
      <c r="FW121" s="16"/>
      <c r="FX121" s="16"/>
      <c r="FY121" s="16"/>
      <c r="FZ121" s="16"/>
      <c r="GA121" s="16"/>
      <c r="GB121" s="16"/>
      <c r="GC121" s="16"/>
      <c r="GD121" s="16"/>
      <c r="GE121" s="16"/>
      <c r="GF121" s="16"/>
      <c r="GG121" s="16"/>
      <c r="GH121" s="16"/>
      <c r="GI121" s="16"/>
      <c r="GJ121" s="16"/>
      <c r="GK121" s="16"/>
      <c r="GL121" s="16"/>
      <c r="GM121" s="16"/>
      <c r="GN121" s="16"/>
      <c r="GO121" s="16"/>
      <c r="GP121" s="16"/>
      <c r="GQ121" s="16"/>
      <c r="GR121" s="16"/>
      <c r="GS121" s="16"/>
      <c r="GT121" s="16"/>
      <c r="GU121" s="16"/>
      <c r="GV121" s="16"/>
      <c r="GW121" s="16"/>
      <c r="GX121" s="16"/>
      <c r="GY121" s="16"/>
      <c r="GZ121" s="16"/>
      <c r="HA121" s="16"/>
      <c r="HB121" s="16"/>
      <c r="HC121" s="16"/>
      <c r="HD121" s="16"/>
      <c r="HE121" s="16"/>
      <c r="HF121" s="16"/>
      <c r="HG121" s="16"/>
      <c r="HH121" s="16"/>
      <c r="HI121" s="16"/>
      <c r="HJ121" s="16"/>
      <c r="HK121" s="16"/>
      <c r="HL121" s="16"/>
      <c r="HM121" s="16"/>
      <c r="HN121" s="16"/>
      <c r="HO121" s="16"/>
      <c r="HP121" s="16"/>
      <c r="HQ121" s="16"/>
      <c r="HR121" s="16"/>
      <c r="HS121" s="16"/>
      <c r="HT121" s="16"/>
      <c r="HU121" s="16"/>
      <c r="HV121" s="16"/>
      <c r="HW121" s="16"/>
      <c r="HX121" s="16"/>
      <c r="HY121" s="16"/>
      <c r="HZ121" s="16"/>
      <c r="IA121" s="16"/>
      <c r="IB121" s="16"/>
      <c r="IC121" s="16"/>
      <c r="ID121" s="16"/>
      <c r="IE121" s="16"/>
      <c r="IF121" s="16"/>
      <c r="IG121" s="16"/>
      <c r="IH121" s="16"/>
      <c r="II121" s="16"/>
      <c r="IJ121" s="16"/>
      <c r="IK121" s="16"/>
    </row>
    <row r="122" spans="1:245" s="35" customFormat="1" ht="78.75" x14ac:dyDescent="0.25">
      <c r="A122" s="41" t="s">
        <v>229</v>
      </c>
      <c r="B122" s="11" t="s">
        <v>230</v>
      </c>
      <c r="C122" s="13">
        <v>0</v>
      </c>
      <c r="D122" s="13">
        <v>0</v>
      </c>
      <c r="E122" s="13">
        <f t="shared" si="6"/>
        <v>0</v>
      </c>
      <c r="F122" s="13"/>
      <c r="G122" s="13">
        <v>46802.8</v>
      </c>
      <c r="H122" s="13">
        <v>46802.8</v>
      </c>
      <c r="I122" s="13">
        <f t="shared" si="7"/>
        <v>0</v>
      </c>
      <c r="J122" s="13">
        <v>0</v>
      </c>
      <c r="K122" s="13">
        <v>0</v>
      </c>
      <c r="L122" s="13">
        <f t="shared" si="5"/>
        <v>0</v>
      </c>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c r="EU122" s="16"/>
      <c r="EV122" s="16"/>
      <c r="EW122" s="16"/>
      <c r="EX122" s="16"/>
      <c r="EY122" s="16"/>
      <c r="EZ122" s="16"/>
      <c r="FA122" s="16"/>
      <c r="FB122" s="16"/>
      <c r="FC122" s="16"/>
      <c r="FD122" s="16"/>
      <c r="FE122" s="16"/>
      <c r="FF122" s="16"/>
      <c r="FG122" s="16"/>
      <c r="FH122" s="16"/>
      <c r="FI122" s="16"/>
      <c r="FJ122" s="16"/>
      <c r="FK122" s="16"/>
      <c r="FL122" s="16"/>
      <c r="FM122" s="16"/>
      <c r="FN122" s="16"/>
      <c r="FO122" s="16"/>
      <c r="FP122" s="16"/>
      <c r="FQ122" s="16"/>
      <c r="FR122" s="16"/>
      <c r="FS122" s="16"/>
      <c r="FT122" s="16"/>
      <c r="FU122" s="16"/>
      <c r="FV122" s="16"/>
      <c r="FW122" s="16"/>
      <c r="FX122" s="16"/>
      <c r="FY122" s="16"/>
      <c r="FZ122" s="16"/>
      <c r="GA122" s="16"/>
      <c r="GB122" s="16"/>
      <c r="GC122" s="16"/>
      <c r="GD122" s="16"/>
      <c r="GE122" s="16"/>
      <c r="GF122" s="16"/>
      <c r="GG122" s="16"/>
      <c r="GH122" s="16"/>
      <c r="GI122" s="16"/>
      <c r="GJ122" s="16"/>
      <c r="GK122" s="16"/>
      <c r="GL122" s="16"/>
      <c r="GM122" s="16"/>
      <c r="GN122" s="16"/>
      <c r="GO122" s="16"/>
      <c r="GP122" s="16"/>
      <c r="GQ122" s="16"/>
      <c r="GR122" s="16"/>
      <c r="GS122" s="16"/>
      <c r="GT122" s="16"/>
      <c r="GU122" s="16"/>
      <c r="GV122" s="16"/>
      <c r="GW122" s="16"/>
      <c r="GX122" s="16"/>
      <c r="GY122" s="16"/>
      <c r="GZ122" s="16"/>
      <c r="HA122" s="16"/>
      <c r="HB122" s="16"/>
      <c r="HC122" s="16"/>
      <c r="HD122" s="16"/>
      <c r="HE122" s="16"/>
      <c r="HF122" s="16"/>
      <c r="HG122" s="16"/>
      <c r="HH122" s="16"/>
      <c r="HI122" s="16"/>
      <c r="HJ122" s="16"/>
      <c r="HK122" s="16"/>
      <c r="HL122" s="16"/>
      <c r="HM122" s="16"/>
      <c r="HN122" s="16"/>
      <c r="HO122" s="16"/>
      <c r="HP122" s="16"/>
      <c r="HQ122" s="16"/>
      <c r="HR122" s="16"/>
      <c r="HS122" s="16"/>
      <c r="HT122" s="16"/>
      <c r="HU122" s="16"/>
      <c r="HV122" s="16"/>
      <c r="HW122" s="16"/>
      <c r="HX122" s="16"/>
      <c r="HY122" s="16"/>
      <c r="HZ122" s="16"/>
      <c r="IA122" s="16"/>
      <c r="IB122" s="16"/>
      <c r="IC122" s="16"/>
      <c r="ID122" s="16"/>
      <c r="IE122" s="16"/>
      <c r="IF122" s="16"/>
      <c r="IG122" s="16"/>
      <c r="IH122" s="16"/>
      <c r="II122" s="16"/>
      <c r="IJ122" s="16"/>
      <c r="IK122" s="16"/>
    </row>
    <row r="123" spans="1:245" s="35" customFormat="1" ht="47.25" x14ac:dyDescent="0.25">
      <c r="A123" s="4" t="s">
        <v>231</v>
      </c>
      <c r="B123" s="11" t="s">
        <v>232</v>
      </c>
      <c r="C123" s="13">
        <v>0</v>
      </c>
      <c r="D123" s="13">
        <v>0</v>
      </c>
      <c r="E123" s="13">
        <f t="shared" si="6"/>
        <v>0</v>
      </c>
      <c r="F123" s="13"/>
      <c r="G123" s="13">
        <v>0</v>
      </c>
      <c r="H123" s="13">
        <v>0</v>
      </c>
      <c r="I123" s="13">
        <f t="shared" si="7"/>
        <v>0</v>
      </c>
      <c r="J123" s="13">
        <v>0</v>
      </c>
      <c r="K123" s="13">
        <v>86931</v>
      </c>
      <c r="L123" s="13">
        <f t="shared" si="5"/>
        <v>86931</v>
      </c>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c r="EU123" s="16"/>
      <c r="EV123" s="16"/>
      <c r="EW123" s="16"/>
      <c r="EX123" s="16"/>
      <c r="EY123" s="16"/>
      <c r="EZ123" s="16"/>
      <c r="FA123" s="16"/>
      <c r="FB123" s="16"/>
      <c r="FC123" s="16"/>
      <c r="FD123" s="16"/>
      <c r="FE123" s="16"/>
      <c r="FF123" s="16"/>
      <c r="FG123" s="16"/>
      <c r="FH123" s="16"/>
      <c r="FI123" s="16"/>
      <c r="FJ123" s="16"/>
      <c r="FK123" s="16"/>
      <c r="FL123" s="16"/>
      <c r="FM123" s="16"/>
      <c r="FN123" s="16"/>
      <c r="FO123" s="16"/>
      <c r="FP123" s="16"/>
      <c r="FQ123" s="16"/>
      <c r="FR123" s="16"/>
      <c r="FS123" s="16"/>
      <c r="FT123" s="16"/>
      <c r="FU123" s="16"/>
      <c r="FV123" s="16"/>
      <c r="FW123" s="16"/>
      <c r="FX123" s="16"/>
      <c r="FY123" s="16"/>
      <c r="FZ123" s="16"/>
      <c r="GA123" s="16"/>
      <c r="GB123" s="16"/>
      <c r="GC123" s="16"/>
      <c r="GD123" s="16"/>
      <c r="GE123" s="16"/>
      <c r="GF123" s="16"/>
      <c r="GG123" s="16"/>
      <c r="GH123" s="16"/>
      <c r="GI123" s="16"/>
      <c r="GJ123" s="16"/>
      <c r="GK123" s="16"/>
      <c r="GL123" s="16"/>
      <c r="GM123" s="16"/>
      <c r="GN123" s="16"/>
      <c r="GO123" s="16"/>
      <c r="GP123" s="16"/>
      <c r="GQ123" s="16"/>
      <c r="GR123" s="16"/>
      <c r="GS123" s="16"/>
      <c r="GT123" s="16"/>
      <c r="GU123" s="16"/>
      <c r="GV123" s="16"/>
      <c r="GW123" s="16"/>
      <c r="GX123" s="16"/>
      <c r="GY123" s="16"/>
      <c r="GZ123" s="16"/>
      <c r="HA123" s="16"/>
      <c r="HB123" s="16"/>
      <c r="HC123" s="16"/>
      <c r="HD123" s="16"/>
      <c r="HE123" s="16"/>
      <c r="HF123" s="16"/>
      <c r="HG123" s="16"/>
      <c r="HH123" s="16"/>
      <c r="HI123" s="16"/>
      <c r="HJ123" s="16"/>
      <c r="HK123" s="16"/>
      <c r="HL123" s="16"/>
      <c r="HM123" s="16"/>
      <c r="HN123" s="16"/>
      <c r="HO123" s="16"/>
      <c r="HP123" s="16"/>
      <c r="HQ123" s="16"/>
      <c r="HR123" s="16"/>
      <c r="HS123" s="16"/>
      <c r="HT123" s="16"/>
      <c r="HU123" s="16"/>
      <c r="HV123" s="16"/>
      <c r="HW123" s="16"/>
      <c r="HX123" s="16"/>
      <c r="HY123" s="16"/>
      <c r="HZ123" s="16"/>
      <c r="IA123" s="16"/>
      <c r="IB123" s="16"/>
      <c r="IC123" s="16"/>
      <c r="ID123" s="16"/>
      <c r="IE123" s="16"/>
      <c r="IF123" s="16"/>
      <c r="IG123" s="16"/>
      <c r="IH123" s="16"/>
      <c r="II123" s="16"/>
      <c r="IJ123" s="16"/>
      <c r="IK123" s="16"/>
    </row>
    <row r="124" spans="1:245" s="35" customFormat="1" ht="31.5" x14ac:dyDescent="0.25">
      <c r="A124" s="4" t="s">
        <v>233</v>
      </c>
      <c r="B124" s="11" t="s">
        <v>234</v>
      </c>
      <c r="C124" s="13">
        <v>26558.7</v>
      </c>
      <c r="D124" s="13">
        <v>26558.7</v>
      </c>
      <c r="E124" s="13">
        <f>D124-C124</f>
        <v>0</v>
      </c>
      <c r="F124" s="13"/>
      <c r="G124" s="13">
        <v>29704.9</v>
      </c>
      <c r="H124" s="13">
        <v>29704.9</v>
      </c>
      <c r="I124" s="13">
        <f>H124-G124</f>
        <v>0</v>
      </c>
      <c r="J124" s="13">
        <v>39688.5</v>
      </c>
      <c r="K124" s="13">
        <v>39688.5</v>
      </c>
      <c r="L124" s="13">
        <f t="shared" si="5"/>
        <v>0</v>
      </c>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c r="EU124" s="16"/>
      <c r="EV124" s="16"/>
      <c r="EW124" s="16"/>
      <c r="EX124" s="16"/>
      <c r="EY124" s="16"/>
      <c r="EZ124" s="16"/>
      <c r="FA124" s="16"/>
      <c r="FB124" s="16"/>
      <c r="FC124" s="16"/>
      <c r="FD124" s="16"/>
      <c r="FE124" s="16"/>
      <c r="FF124" s="16"/>
      <c r="FG124" s="16"/>
      <c r="FH124" s="16"/>
      <c r="FI124" s="16"/>
      <c r="FJ124" s="16"/>
      <c r="FK124" s="16"/>
      <c r="FL124" s="16"/>
      <c r="FM124" s="16"/>
      <c r="FN124" s="16"/>
      <c r="FO124" s="16"/>
      <c r="FP124" s="16"/>
      <c r="FQ124" s="16"/>
      <c r="FR124" s="16"/>
      <c r="FS124" s="16"/>
      <c r="FT124" s="16"/>
      <c r="FU124" s="16"/>
      <c r="FV124" s="16"/>
      <c r="FW124" s="16"/>
      <c r="FX124" s="16"/>
      <c r="FY124" s="16"/>
      <c r="FZ124" s="16"/>
      <c r="GA124" s="16"/>
      <c r="GB124" s="16"/>
      <c r="GC124" s="16"/>
      <c r="GD124" s="16"/>
      <c r="GE124" s="16"/>
      <c r="GF124" s="16"/>
      <c r="GG124" s="16"/>
      <c r="GH124" s="16"/>
      <c r="GI124" s="16"/>
      <c r="GJ124" s="16"/>
      <c r="GK124" s="16"/>
      <c r="GL124" s="16"/>
      <c r="GM124" s="16"/>
      <c r="GN124" s="16"/>
      <c r="GO124" s="16"/>
      <c r="GP124" s="16"/>
      <c r="GQ124" s="16"/>
      <c r="GR124" s="16"/>
      <c r="GS124" s="16"/>
      <c r="GT124" s="16"/>
      <c r="GU124" s="16"/>
      <c r="GV124" s="16"/>
      <c r="GW124" s="16"/>
      <c r="GX124" s="16"/>
      <c r="GY124" s="16"/>
      <c r="GZ124" s="16"/>
      <c r="HA124" s="16"/>
      <c r="HB124" s="16"/>
      <c r="HC124" s="16"/>
      <c r="HD124" s="16"/>
      <c r="HE124" s="16"/>
      <c r="HF124" s="16"/>
      <c r="HG124" s="16"/>
      <c r="HH124" s="16"/>
      <c r="HI124" s="16"/>
      <c r="HJ124" s="16"/>
      <c r="HK124" s="16"/>
      <c r="HL124" s="16"/>
      <c r="HM124" s="16"/>
      <c r="HN124" s="16"/>
      <c r="HO124" s="16"/>
      <c r="HP124" s="16"/>
      <c r="HQ124" s="16"/>
      <c r="HR124" s="16"/>
      <c r="HS124" s="16"/>
      <c r="HT124" s="16"/>
      <c r="HU124" s="16"/>
      <c r="HV124" s="16"/>
      <c r="HW124" s="16"/>
      <c r="HX124" s="16"/>
      <c r="HY124" s="16"/>
      <c r="HZ124" s="16"/>
      <c r="IA124" s="16"/>
      <c r="IB124" s="16"/>
      <c r="IC124" s="16"/>
      <c r="ID124" s="16"/>
      <c r="IE124" s="16"/>
      <c r="IF124" s="16"/>
      <c r="IG124" s="16"/>
      <c r="IH124" s="16"/>
      <c r="II124" s="16"/>
      <c r="IJ124" s="16"/>
      <c r="IK124" s="16"/>
    </row>
    <row r="125" spans="1:245" ht="31.5" x14ac:dyDescent="0.25">
      <c r="A125" s="4" t="s">
        <v>235</v>
      </c>
      <c r="B125" s="11" t="s">
        <v>236</v>
      </c>
      <c r="C125" s="13">
        <v>4615</v>
      </c>
      <c r="D125" s="13">
        <v>4615</v>
      </c>
      <c r="E125" s="13">
        <f t="shared" si="6"/>
        <v>0</v>
      </c>
      <c r="F125" s="13"/>
      <c r="G125" s="13">
        <v>0</v>
      </c>
      <c r="H125" s="13">
        <v>0</v>
      </c>
      <c r="I125" s="13">
        <f t="shared" si="7"/>
        <v>0</v>
      </c>
      <c r="J125" s="13">
        <v>0</v>
      </c>
      <c r="K125" s="13">
        <v>0</v>
      </c>
      <c r="L125" s="13">
        <f t="shared" si="5"/>
        <v>0</v>
      </c>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c r="EU125" s="16"/>
      <c r="EV125" s="16"/>
      <c r="EW125" s="16"/>
      <c r="EX125" s="16"/>
      <c r="EY125" s="16"/>
      <c r="EZ125" s="16"/>
      <c r="FA125" s="16"/>
      <c r="FB125" s="16"/>
      <c r="FC125" s="16"/>
      <c r="FD125" s="16"/>
      <c r="FE125" s="16"/>
      <c r="FF125" s="16"/>
      <c r="FG125" s="16"/>
      <c r="FH125" s="16"/>
      <c r="FI125" s="16"/>
      <c r="FJ125" s="16"/>
      <c r="FK125" s="16"/>
      <c r="FL125" s="16"/>
      <c r="FM125" s="16"/>
      <c r="FN125" s="16"/>
      <c r="FO125" s="16"/>
      <c r="FP125" s="16"/>
      <c r="FQ125" s="16"/>
      <c r="FR125" s="16"/>
      <c r="FS125" s="16"/>
      <c r="FT125" s="16"/>
      <c r="FU125" s="16"/>
      <c r="FV125" s="16"/>
      <c r="FW125" s="16"/>
      <c r="FX125" s="16"/>
      <c r="FY125" s="16"/>
      <c r="FZ125" s="16"/>
      <c r="GA125" s="16"/>
      <c r="GB125" s="16"/>
      <c r="GC125" s="16"/>
      <c r="GD125" s="16"/>
      <c r="GE125" s="16"/>
      <c r="GF125" s="16"/>
      <c r="GG125" s="16"/>
      <c r="GH125" s="16"/>
      <c r="GI125" s="16"/>
      <c r="GJ125" s="16"/>
      <c r="GK125" s="16"/>
      <c r="GL125" s="16"/>
      <c r="GM125" s="16"/>
      <c r="GN125" s="16"/>
      <c r="GO125" s="16"/>
      <c r="GP125" s="16"/>
      <c r="GQ125" s="16"/>
      <c r="GR125" s="16"/>
      <c r="GS125" s="16"/>
      <c r="GT125" s="16"/>
      <c r="GU125" s="16"/>
      <c r="GV125" s="16"/>
      <c r="GW125" s="16"/>
      <c r="GX125" s="16"/>
      <c r="GY125" s="16"/>
      <c r="GZ125" s="16"/>
      <c r="HA125" s="16"/>
      <c r="HB125" s="16"/>
      <c r="HC125" s="16"/>
      <c r="HD125" s="16"/>
      <c r="HE125" s="16"/>
      <c r="HF125" s="16"/>
      <c r="HG125" s="16"/>
      <c r="HH125" s="16"/>
      <c r="HI125" s="16"/>
      <c r="HJ125" s="16"/>
      <c r="HK125" s="16"/>
      <c r="HL125" s="16"/>
      <c r="HM125" s="16"/>
      <c r="HN125" s="16"/>
      <c r="HO125" s="16"/>
      <c r="HP125" s="16"/>
      <c r="HQ125" s="16"/>
      <c r="HR125" s="16"/>
      <c r="HS125" s="16"/>
      <c r="HT125" s="16"/>
      <c r="HU125" s="16"/>
      <c r="HV125" s="16"/>
      <c r="HW125" s="16"/>
      <c r="HX125" s="16"/>
      <c r="HY125" s="16"/>
      <c r="HZ125" s="16"/>
      <c r="IA125" s="16"/>
      <c r="IB125" s="16"/>
      <c r="IC125" s="16"/>
      <c r="ID125" s="16"/>
      <c r="IE125" s="16"/>
      <c r="IF125" s="16"/>
      <c r="IG125" s="16"/>
      <c r="IH125" s="16"/>
      <c r="II125" s="16"/>
      <c r="IJ125" s="16"/>
      <c r="IK125" s="16"/>
    </row>
    <row r="126" spans="1:245" s="35" customFormat="1" ht="78.75" x14ac:dyDescent="0.25">
      <c r="A126" s="4" t="s">
        <v>237</v>
      </c>
      <c r="B126" s="11" t="s">
        <v>238</v>
      </c>
      <c r="C126" s="13">
        <v>4340.7</v>
      </c>
      <c r="D126" s="13">
        <v>4340.7</v>
      </c>
      <c r="E126" s="13">
        <f t="shared" si="6"/>
        <v>0</v>
      </c>
      <c r="F126" s="13"/>
      <c r="G126" s="13">
        <v>4465.8999999999996</v>
      </c>
      <c r="H126" s="13">
        <v>4465.8999999999996</v>
      </c>
      <c r="I126" s="13">
        <f t="shared" si="7"/>
        <v>0</v>
      </c>
      <c r="J126" s="13">
        <v>4594.5</v>
      </c>
      <c r="K126" s="13">
        <v>4594.5</v>
      </c>
      <c r="L126" s="13">
        <f t="shared" si="5"/>
        <v>0</v>
      </c>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c r="EU126" s="16"/>
      <c r="EV126" s="16"/>
      <c r="EW126" s="16"/>
      <c r="EX126" s="16"/>
      <c r="EY126" s="16"/>
      <c r="EZ126" s="16"/>
      <c r="FA126" s="16"/>
      <c r="FB126" s="16"/>
      <c r="FC126" s="16"/>
      <c r="FD126" s="16"/>
      <c r="FE126" s="16"/>
      <c r="FF126" s="16"/>
      <c r="FG126" s="16"/>
      <c r="FH126" s="16"/>
      <c r="FI126" s="16"/>
      <c r="FJ126" s="16"/>
      <c r="FK126" s="16"/>
      <c r="FL126" s="16"/>
      <c r="FM126" s="16"/>
      <c r="FN126" s="16"/>
      <c r="FO126" s="16"/>
      <c r="FP126" s="16"/>
      <c r="FQ126" s="16"/>
      <c r="FR126" s="16"/>
      <c r="FS126" s="16"/>
      <c r="FT126" s="16"/>
      <c r="FU126" s="16"/>
      <c r="FV126" s="16"/>
      <c r="FW126" s="16"/>
      <c r="FX126" s="16"/>
      <c r="FY126" s="16"/>
      <c r="FZ126" s="16"/>
      <c r="GA126" s="16"/>
      <c r="GB126" s="16"/>
      <c r="GC126" s="16"/>
      <c r="GD126" s="16"/>
      <c r="GE126" s="16"/>
      <c r="GF126" s="16"/>
      <c r="GG126" s="16"/>
      <c r="GH126" s="16"/>
      <c r="GI126" s="16"/>
      <c r="GJ126" s="16"/>
      <c r="GK126" s="16"/>
      <c r="GL126" s="16"/>
      <c r="GM126" s="16"/>
      <c r="GN126" s="16"/>
      <c r="GO126" s="16"/>
      <c r="GP126" s="16"/>
      <c r="GQ126" s="16"/>
      <c r="GR126" s="16"/>
      <c r="GS126" s="16"/>
      <c r="GT126" s="16"/>
      <c r="GU126" s="16"/>
      <c r="GV126" s="16"/>
      <c r="GW126" s="16"/>
      <c r="GX126" s="16"/>
      <c r="GY126" s="16"/>
      <c r="GZ126" s="16"/>
      <c r="HA126" s="16"/>
      <c r="HB126" s="16"/>
      <c r="HC126" s="16"/>
      <c r="HD126" s="16"/>
      <c r="HE126" s="16"/>
      <c r="HF126" s="16"/>
      <c r="HG126" s="16"/>
      <c r="HH126" s="16"/>
      <c r="HI126" s="16"/>
      <c r="HJ126" s="16"/>
      <c r="HK126" s="16"/>
      <c r="HL126" s="16"/>
      <c r="HM126" s="16"/>
      <c r="HN126" s="16"/>
      <c r="HO126" s="16"/>
      <c r="HP126" s="16"/>
      <c r="HQ126" s="16"/>
      <c r="HR126" s="16"/>
      <c r="HS126" s="16"/>
      <c r="HT126" s="16"/>
      <c r="HU126" s="16"/>
      <c r="HV126" s="16"/>
      <c r="HW126" s="16"/>
      <c r="HX126" s="16"/>
      <c r="HY126" s="16"/>
      <c r="HZ126" s="16"/>
      <c r="IA126" s="16"/>
      <c r="IB126" s="16"/>
      <c r="IC126" s="16"/>
      <c r="ID126" s="16"/>
      <c r="IE126" s="16"/>
      <c r="IF126" s="16"/>
      <c r="IG126" s="16"/>
      <c r="IH126" s="16"/>
      <c r="II126" s="16"/>
      <c r="IJ126" s="16"/>
      <c r="IK126" s="16"/>
    </row>
    <row r="127" spans="1:245" s="35" customFormat="1" ht="47.25" x14ac:dyDescent="0.25">
      <c r="A127" s="4" t="s">
        <v>239</v>
      </c>
      <c r="B127" s="11" t="s">
        <v>240</v>
      </c>
      <c r="C127" s="13">
        <v>120967.8</v>
      </c>
      <c r="D127" s="13">
        <v>120967.8</v>
      </c>
      <c r="E127" s="13">
        <f t="shared" si="6"/>
        <v>0</v>
      </c>
      <c r="F127" s="13"/>
      <c r="G127" s="13">
        <v>108470.2</v>
      </c>
      <c r="H127" s="13">
        <v>108470.2</v>
      </c>
      <c r="I127" s="13">
        <f t="shared" si="7"/>
        <v>0</v>
      </c>
      <c r="J127" s="13">
        <v>103574.9</v>
      </c>
      <c r="K127" s="13">
        <v>103574.9</v>
      </c>
      <c r="L127" s="13">
        <f t="shared" si="5"/>
        <v>0</v>
      </c>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c r="EU127" s="16"/>
      <c r="EV127" s="16"/>
      <c r="EW127" s="16"/>
      <c r="EX127" s="16"/>
      <c r="EY127" s="16"/>
      <c r="EZ127" s="16"/>
      <c r="FA127" s="16"/>
      <c r="FB127" s="16"/>
      <c r="FC127" s="16"/>
      <c r="FD127" s="16"/>
      <c r="FE127" s="16"/>
      <c r="FF127" s="16"/>
      <c r="FG127" s="16"/>
      <c r="FH127" s="16"/>
      <c r="FI127" s="16"/>
      <c r="FJ127" s="16"/>
      <c r="FK127" s="16"/>
      <c r="FL127" s="16"/>
      <c r="FM127" s="16"/>
      <c r="FN127" s="16"/>
      <c r="FO127" s="16"/>
      <c r="FP127" s="16"/>
      <c r="FQ127" s="16"/>
      <c r="FR127" s="16"/>
      <c r="FS127" s="16"/>
      <c r="FT127" s="16"/>
      <c r="FU127" s="16"/>
      <c r="FV127" s="16"/>
      <c r="FW127" s="16"/>
      <c r="FX127" s="16"/>
      <c r="FY127" s="16"/>
      <c r="FZ127" s="16"/>
      <c r="GA127" s="16"/>
      <c r="GB127" s="16"/>
      <c r="GC127" s="16"/>
      <c r="GD127" s="16"/>
      <c r="GE127" s="16"/>
      <c r="GF127" s="16"/>
      <c r="GG127" s="16"/>
      <c r="GH127" s="16"/>
      <c r="GI127" s="16"/>
      <c r="GJ127" s="16"/>
      <c r="GK127" s="16"/>
      <c r="GL127" s="16"/>
      <c r="GM127" s="16"/>
      <c r="GN127" s="16"/>
      <c r="GO127" s="16"/>
      <c r="GP127" s="16"/>
      <c r="GQ127" s="16"/>
      <c r="GR127" s="16"/>
      <c r="GS127" s="16"/>
      <c r="GT127" s="16"/>
      <c r="GU127" s="16"/>
      <c r="GV127" s="16"/>
      <c r="GW127" s="16"/>
      <c r="GX127" s="16"/>
      <c r="GY127" s="16"/>
      <c r="GZ127" s="16"/>
      <c r="HA127" s="16"/>
      <c r="HB127" s="16"/>
      <c r="HC127" s="16"/>
      <c r="HD127" s="16"/>
      <c r="HE127" s="16"/>
      <c r="HF127" s="16"/>
      <c r="HG127" s="16"/>
      <c r="HH127" s="16"/>
      <c r="HI127" s="16"/>
      <c r="HJ127" s="16"/>
      <c r="HK127" s="16"/>
      <c r="HL127" s="16"/>
      <c r="HM127" s="16"/>
      <c r="HN127" s="16"/>
      <c r="HO127" s="16"/>
      <c r="HP127" s="16"/>
      <c r="HQ127" s="16"/>
      <c r="HR127" s="16"/>
      <c r="HS127" s="16"/>
      <c r="HT127" s="16"/>
      <c r="HU127" s="16"/>
      <c r="HV127" s="16"/>
      <c r="HW127" s="16"/>
      <c r="HX127" s="16"/>
      <c r="HY127" s="16"/>
      <c r="HZ127" s="16"/>
      <c r="IA127" s="16"/>
      <c r="IB127" s="16"/>
      <c r="IC127" s="16"/>
      <c r="ID127" s="16"/>
      <c r="IE127" s="16"/>
      <c r="IF127" s="16"/>
      <c r="IG127" s="16"/>
      <c r="IH127" s="16"/>
      <c r="II127" s="16"/>
      <c r="IJ127" s="16"/>
      <c r="IK127" s="16"/>
    </row>
    <row r="128" spans="1:245" s="35" customFormat="1" ht="47.25" x14ac:dyDescent="0.25">
      <c r="A128" s="41" t="s">
        <v>241</v>
      </c>
      <c r="B128" s="11" t="s">
        <v>242</v>
      </c>
      <c r="C128" s="13">
        <v>0</v>
      </c>
      <c r="D128" s="13">
        <v>0</v>
      </c>
      <c r="E128" s="13">
        <f t="shared" si="6"/>
        <v>0</v>
      </c>
      <c r="F128" s="13"/>
      <c r="G128" s="13">
        <v>0</v>
      </c>
      <c r="H128" s="13">
        <v>0</v>
      </c>
      <c r="I128" s="13">
        <f t="shared" si="7"/>
        <v>0</v>
      </c>
      <c r="J128" s="13">
        <v>0</v>
      </c>
      <c r="K128" s="13">
        <v>30517</v>
      </c>
      <c r="L128" s="13">
        <f t="shared" si="5"/>
        <v>30517</v>
      </c>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c r="EU128" s="16"/>
      <c r="EV128" s="16"/>
      <c r="EW128" s="16"/>
      <c r="EX128" s="16"/>
      <c r="EY128" s="16"/>
      <c r="EZ128" s="16"/>
      <c r="FA128" s="16"/>
      <c r="FB128" s="16"/>
      <c r="FC128" s="16"/>
      <c r="FD128" s="16"/>
      <c r="FE128" s="16"/>
      <c r="FF128" s="16"/>
      <c r="FG128" s="16"/>
      <c r="FH128" s="16"/>
      <c r="FI128" s="16"/>
      <c r="FJ128" s="16"/>
      <c r="FK128" s="16"/>
      <c r="FL128" s="16"/>
      <c r="FM128" s="16"/>
      <c r="FN128" s="16"/>
      <c r="FO128" s="16"/>
      <c r="FP128" s="16"/>
      <c r="FQ128" s="16"/>
      <c r="FR128" s="16"/>
      <c r="FS128" s="16"/>
      <c r="FT128" s="16"/>
      <c r="FU128" s="16"/>
      <c r="FV128" s="16"/>
      <c r="FW128" s="16"/>
      <c r="FX128" s="16"/>
      <c r="FY128" s="16"/>
      <c r="FZ128" s="16"/>
      <c r="GA128" s="16"/>
      <c r="GB128" s="16"/>
      <c r="GC128" s="16"/>
      <c r="GD128" s="16"/>
      <c r="GE128" s="16"/>
      <c r="GF128" s="16"/>
      <c r="GG128" s="16"/>
      <c r="GH128" s="16"/>
      <c r="GI128" s="16"/>
      <c r="GJ128" s="16"/>
      <c r="GK128" s="16"/>
      <c r="GL128" s="16"/>
      <c r="GM128" s="16"/>
      <c r="GN128" s="16"/>
      <c r="GO128" s="16"/>
      <c r="GP128" s="16"/>
      <c r="GQ128" s="16"/>
      <c r="GR128" s="16"/>
      <c r="GS128" s="16"/>
      <c r="GT128" s="16"/>
      <c r="GU128" s="16"/>
      <c r="GV128" s="16"/>
      <c r="GW128" s="16"/>
      <c r="GX128" s="16"/>
      <c r="GY128" s="16"/>
      <c r="GZ128" s="16"/>
      <c r="HA128" s="16"/>
      <c r="HB128" s="16"/>
      <c r="HC128" s="16"/>
      <c r="HD128" s="16"/>
      <c r="HE128" s="16"/>
      <c r="HF128" s="16"/>
      <c r="HG128" s="16"/>
      <c r="HH128" s="16"/>
      <c r="HI128" s="16"/>
      <c r="HJ128" s="16"/>
      <c r="HK128" s="16"/>
      <c r="HL128" s="16"/>
      <c r="HM128" s="16"/>
      <c r="HN128" s="16"/>
      <c r="HO128" s="16"/>
      <c r="HP128" s="16"/>
      <c r="HQ128" s="16"/>
      <c r="HR128" s="16"/>
      <c r="HS128" s="16"/>
      <c r="HT128" s="16"/>
      <c r="HU128" s="16"/>
      <c r="HV128" s="16"/>
      <c r="HW128" s="16"/>
      <c r="HX128" s="16"/>
      <c r="HY128" s="16"/>
      <c r="HZ128" s="16"/>
      <c r="IA128" s="16"/>
      <c r="IB128" s="16"/>
      <c r="IC128" s="16"/>
      <c r="ID128" s="16"/>
      <c r="IE128" s="16"/>
      <c r="IF128" s="16"/>
      <c r="IG128" s="16"/>
      <c r="IH128" s="16"/>
      <c r="II128" s="16"/>
      <c r="IJ128" s="16"/>
      <c r="IK128" s="16"/>
    </row>
    <row r="129" spans="1:245" s="35" customFormat="1" ht="47.25" x14ac:dyDescent="0.25">
      <c r="A129" s="4" t="s">
        <v>243</v>
      </c>
      <c r="B129" s="11" t="s">
        <v>244</v>
      </c>
      <c r="C129" s="13">
        <v>104167.8</v>
      </c>
      <c r="D129" s="13">
        <v>104167.8</v>
      </c>
      <c r="E129" s="13">
        <f t="shared" si="6"/>
        <v>0</v>
      </c>
      <c r="F129" s="13"/>
      <c r="G129" s="13">
        <v>0</v>
      </c>
      <c r="H129" s="13">
        <v>0</v>
      </c>
      <c r="I129" s="13">
        <f t="shared" si="7"/>
        <v>0</v>
      </c>
      <c r="J129" s="13">
        <v>0</v>
      </c>
      <c r="K129" s="13">
        <v>0</v>
      </c>
      <c r="L129" s="13">
        <f t="shared" si="5"/>
        <v>0</v>
      </c>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c r="EU129" s="16"/>
      <c r="EV129" s="16"/>
      <c r="EW129" s="16"/>
      <c r="EX129" s="16"/>
      <c r="EY129" s="16"/>
      <c r="EZ129" s="16"/>
      <c r="FA129" s="16"/>
      <c r="FB129" s="16"/>
      <c r="FC129" s="16"/>
      <c r="FD129" s="16"/>
      <c r="FE129" s="16"/>
      <c r="FF129" s="16"/>
      <c r="FG129" s="16"/>
      <c r="FH129" s="16"/>
      <c r="FI129" s="16"/>
      <c r="FJ129" s="16"/>
      <c r="FK129" s="16"/>
      <c r="FL129" s="16"/>
      <c r="FM129" s="16"/>
      <c r="FN129" s="16"/>
      <c r="FO129" s="16"/>
      <c r="FP129" s="16"/>
      <c r="FQ129" s="16"/>
      <c r="FR129" s="16"/>
      <c r="FS129" s="16"/>
      <c r="FT129" s="16"/>
      <c r="FU129" s="16"/>
      <c r="FV129" s="16"/>
      <c r="FW129" s="16"/>
      <c r="FX129" s="16"/>
      <c r="FY129" s="16"/>
      <c r="FZ129" s="16"/>
      <c r="GA129" s="16"/>
      <c r="GB129" s="16"/>
      <c r="GC129" s="16"/>
      <c r="GD129" s="16"/>
      <c r="GE129" s="16"/>
      <c r="GF129" s="16"/>
      <c r="GG129" s="16"/>
      <c r="GH129" s="16"/>
      <c r="GI129" s="16"/>
      <c r="GJ129" s="16"/>
      <c r="GK129" s="16"/>
      <c r="GL129" s="16"/>
      <c r="GM129" s="16"/>
      <c r="GN129" s="16"/>
      <c r="GO129" s="16"/>
      <c r="GP129" s="16"/>
      <c r="GQ129" s="16"/>
      <c r="GR129" s="16"/>
      <c r="GS129" s="16"/>
      <c r="GT129" s="16"/>
      <c r="GU129" s="16"/>
      <c r="GV129" s="16"/>
      <c r="GW129" s="16"/>
      <c r="GX129" s="16"/>
      <c r="GY129" s="16"/>
      <c r="GZ129" s="16"/>
      <c r="HA129" s="16"/>
      <c r="HB129" s="16"/>
      <c r="HC129" s="16"/>
      <c r="HD129" s="16"/>
      <c r="HE129" s="16"/>
      <c r="HF129" s="16"/>
      <c r="HG129" s="16"/>
      <c r="HH129" s="16"/>
      <c r="HI129" s="16"/>
      <c r="HJ129" s="16"/>
      <c r="HK129" s="16"/>
      <c r="HL129" s="16"/>
      <c r="HM129" s="16"/>
      <c r="HN129" s="16"/>
      <c r="HO129" s="16"/>
      <c r="HP129" s="16"/>
      <c r="HQ129" s="16"/>
      <c r="HR129" s="16"/>
      <c r="HS129" s="16"/>
      <c r="HT129" s="16"/>
      <c r="HU129" s="16"/>
      <c r="HV129" s="16"/>
      <c r="HW129" s="16"/>
      <c r="HX129" s="16"/>
      <c r="HY129" s="16"/>
      <c r="HZ129" s="16"/>
      <c r="IA129" s="16"/>
      <c r="IB129" s="16"/>
      <c r="IC129" s="16"/>
      <c r="ID129" s="16"/>
      <c r="IE129" s="16"/>
      <c r="IF129" s="16"/>
      <c r="IG129" s="16"/>
      <c r="IH129" s="16"/>
      <c r="II129" s="16"/>
      <c r="IJ129" s="16"/>
      <c r="IK129" s="16"/>
    </row>
    <row r="130" spans="1:245" s="35" customFormat="1" ht="31.5" x14ac:dyDescent="0.25">
      <c r="A130" s="4" t="s">
        <v>245</v>
      </c>
      <c r="B130" s="42" t="s">
        <v>246</v>
      </c>
      <c r="C130" s="13">
        <v>6428.6</v>
      </c>
      <c r="D130" s="13">
        <v>6428.6</v>
      </c>
      <c r="E130" s="13">
        <f t="shared" si="6"/>
        <v>0</v>
      </c>
      <c r="F130" s="13"/>
      <c r="G130" s="13">
        <v>6772.5</v>
      </c>
      <c r="H130" s="13">
        <v>6772.5</v>
      </c>
      <c r="I130" s="13">
        <f t="shared" si="7"/>
        <v>0</v>
      </c>
      <c r="J130" s="13">
        <v>6779</v>
      </c>
      <c r="K130" s="13">
        <v>6779</v>
      </c>
      <c r="L130" s="13">
        <f t="shared" si="5"/>
        <v>0</v>
      </c>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c r="EU130" s="16"/>
      <c r="EV130" s="16"/>
      <c r="EW130" s="16"/>
      <c r="EX130" s="16"/>
      <c r="EY130" s="16"/>
      <c r="EZ130" s="16"/>
      <c r="FA130" s="16"/>
      <c r="FB130" s="16"/>
      <c r="FC130" s="16"/>
      <c r="FD130" s="16"/>
      <c r="FE130" s="16"/>
      <c r="FF130" s="16"/>
      <c r="FG130" s="16"/>
      <c r="FH130" s="16"/>
      <c r="FI130" s="16"/>
      <c r="FJ130" s="16"/>
      <c r="FK130" s="16"/>
      <c r="FL130" s="16"/>
      <c r="FM130" s="16"/>
      <c r="FN130" s="16"/>
      <c r="FO130" s="16"/>
      <c r="FP130" s="16"/>
      <c r="FQ130" s="16"/>
      <c r="FR130" s="16"/>
      <c r="FS130" s="16"/>
      <c r="FT130" s="16"/>
      <c r="FU130" s="16"/>
      <c r="FV130" s="16"/>
      <c r="FW130" s="16"/>
      <c r="FX130" s="16"/>
      <c r="FY130" s="16"/>
      <c r="FZ130" s="16"/>
      <c r="GA130" s="16"/>
      <c r="GB130" s="16"/>
      <c r="GC130" s="16"/>
      <c r="GD130" s="16"/>
      <c r="GE130" s="16"/>
      <c r="GF130" s="16"/>
      <c r="GG130" s="16"/>
      <c r="GH130" s="16"/>
      <c r="GI130" s="16"/>
      <c r="GJ130" s="16"/>
      <c r="GK130" s="16"/>
      <c r="GL130" s="16"/>
      <c r="GM130" s="16"/>
      <c r="GN130" s="16"/>
      <c r="GO130" s="16"/>
      <c r="GP130" s="16"/>
      <c r="GQ130" s="16"/>
      <c r="GR130" s="16"/>
      <c r="GS130" s="16"/>
      <c r="GT130" s="16"/>
      <c r="GU130" s="16"/>
      <c r="GV130" s="16"/>
      <c r="GW130" s="16"/>
      <c r="GX130" s="16"/>
      <c r="GY130" s="16"/>
      <c r="GZ130" s="16"/>
      <c r="HA130" s="16"/>
      <c r="HB130" s="16"/>
      <c r="HC130" s="16"/>
      <c r="HD130" s="16"/>
      <c r="HE130" s="16"/>
      <c r="HF130" s="16"/>
      <c r="HG130" s="16"/>
      <c r="HH130" s="16"/>
      <c r="HI130" s="16"/>
      <c r="HJ130" s="16"/>
      <c r="HK130" s="16"/>
      <c r="HL130" s="16"/>
      <c r="HM130" s="16"/>
      <c r="HN130" s="16"/>
      <c r="HO130" s="16"/>
      <c r="HP130" s="16"/>
      <c r="HQ130" s="16"/>
      <c r="HR130" s="16"/>
      <c r="HS130" s="16"/>
      <c r="HT130" s="16"/>
      <c r="HU130" s="16"/>
      <c r="HV130" s="16"/>
      <c r="HW130" s="16"/>
      <c r="HX130" s="16"/>
      <c r="HY130" s="16"/>
      <c r="HZ130" s="16"/>
      <c r="IA130" s="16"/>
      <c r="IB130" s="16"/>
      <c r="IC130" s="16"/>
      <c r="ID130" s="16"/>
      <c r="IE130" s="16"/>
      <c r="IF130" s="16"/>
      <c r="IG130" s="16"/>
      <c r="IH130" s="16"/>
      <c r="II130" s="16"/>
      <c r="IJ130" s="16"/>
      <c r="IK130" s="16"/>
    </row>
    <row r="131" spans="1:245" s="35" customFormat="1" ht="63" x14ac:dyDescent="0.25">
      <c r="A131" s="43" t="s">
        <v>247</v>
      </c>
      <c r="B131" s="11" t="s">
        <v>248</v>
      </c>
      <c r="C131" s="13">
        <v>0</v>
      </c>
      <c r="D131" s="13">
        <v>0</v>
      </c>
      <c r="E131" s="13">
        <f t="shared" si="6"/>
        <v>0</v>
      </c>
      <c r="F131" s="13"/>
      <c r="G131" s="13">
        <v>132840</v>
      </c>
      <c r="H131" s="13">
        <v>132840</v>
      </c>
      <c r="I131" s="13">
        <f t="shared" si="7"/>
        <v>0</v>
      </c>
      <c r="J131" s="13">
        <v>0</v>
      </c>
      <c r="K131" s="13">
        <v>0</v>
      </c>
      <c r="L131" s="13">
        <f t="shared" si="5"/>
        <v>0</v>
      </c>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c r="EU131" s="16"/>
      <c r="EV131" s="16"/>
      <c r="EW131" s="16"/>
      <c r="EX131" s="16"/>
      <c r="EY131" s="16"/>
      <c r="EZ131" s="16"/>
      <c r="FA131" s="16"/>
      <c r="FB131" s="16"/>
      <c r="FC131" s="16"/>
      <c r="FD131" s="16"/>
      <c r="FE131" s="16"/>
      <c r="FF131" s="16"/>
      <c r="FG131" s="16"/>
      <c r="FH131" s="16"/>
      <c r="FI131" s="16"/>
      <c r="FJ131" s="16"/>
      <c r="FK131" s="16"/>
      <c r="FL131" s="16"/>
      <c r="FM131" s="16"/>
      <c r="FN131" s="16"/>
      <c r="FO131" s="16"/>
      <c r="FP131" s="16"/>
      <c r="FQ131" s="16"/>
      <c r="FR131" s="16"/>
      <c r="FS131" s="16"/>
      <c r="FT131" s="16"/>
      <c r="FU131" s="16"/>
      <c r="FV131" s="16"/>
      <c r="FW131" s="16"/>
      <c r="FX131" s="16"/>
      <c r="FY131" s="16"/>
      <c r="FZ131" s="16"/>
      <c r="GA131" s="16"/>
      <c r="GB131" s="16"/>
      <c r="GC131" s="16"/>
      <c r="GD131" s="16"/>
      <c r="GE131" s="16"/>
      <c r="GF131" s="16"/>
      <c r="GG131" s="16"/>
      <c r="GH131" s="16"/>
      <c r="GI131" s="16"/>
      <c r="GJ131" s="16"/>
      <c r="GK131" s="16"/>
      <c r="GL131" s="16"/>
      <c r="GM131" s="16"/>
      <c r="GN131" s="16"/>
      <c r="GO131" s="16"/>
      <c r="GP131" s="16"/>
      <c r="GQ131" s="16"/>
      <c r="GR131" s="16"/>
      <c r="GS131" s="16"/>
      <c r="GT131" s="16"/>
      <c r="GU131" s="16"/>
      <c r="GV131" s="16"/>
      <c r="GW131" s="16"/>
      <c r="GX131" s="16"/>
      <c r="GY131" s="16"/>
      <c r="GZ131" s="16"/>
      <c r="HA131" s="16"/>
      <c r="HB131" s="16"/>
      <c r="HC131" s="16"/>
      <c r="HD131" s="16"/>
      <c r="HE131" s="16"/>
      <c r="HF131" s="16"/>
      <c r="HG131" s="16"/>
      <c r="HH131" s="16"/>
      <c r="HI131" s="16"/>
      <c r="HJ131" s="16"/>
      <c r="HK131" s="16"/>
      <c r="HL131" s="16"/>
      <c r="HM131" s="16"/>
      <c r="HN131" s="16"/>
      <c r="HO131" s="16"/>
      <c r="HP131" s="16"/>
      <c r="HQ131" s="16"/>
      <c r="HR131" s="16"/>
      <c r="HS131" s="16"/>
      <c r="HT131" s="16"/>
      <c r="HU131" s="16"/>
      <c r="HV131" s="16"/>
      <c r="HW131" s="16"/>
      <c r="HX131" s="16"/>
      <c r="HY131" s="16"/>
      <c r="HZ131" s="16"/>
      <c r="IA131" s="16"/>
      <c r="IB131" s="16"/>
      <c r="IC131" s="16"/>
      <c r="ID131" s="16"/>
      <c r="IE131" s="16"/>
      <c r="IF131" s="16"/>
      <c r="IG131" s="16"/>
      <c r="IH131" s="16"/>
      <c r="II131" s="16"/>
      <c r="IJ131" s="16"/>
      <c r="IK131" s="16"/>
    </row>
    <row r="132" spans="1:245" s="35" customFormat="1" ht="31.5" x14ac:dyDescent="0.25">
      <c r="A132" s="43" t="s">
        <v>247</v>
      </c>
      <c r="B132" s="11" t="s">
        <v>249</v>
      </c>
      <c r="C132" s="13">
        <v>15000</v>
      </c>
      <c r="D132" s="13">
        <v>15000</v>
      </c>
      <c r="E132" s="13">
        <f t="shared" si="6"/>
        <v>0</v>
      </c>
      <c r="F132" s="13"/>
      <c r="G132" s="13">
        <v>0</v>
      </c>
      <c r="H132" s="13">
        <v>0</v>
      </c>
      <c r="I132" s="13">
        <f t="shared" si="7"/>
        <v>0</v>
      </c>
      <c r="J132" s="13">
        <v>0</v>
      </c>
      <c r="K132" s="13">
        <v>0</v>
      </c>
      <c r="L132" s="13">
        <f t="shared" si="5"/>
        <v>0</v>
      </c>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c r="EU132" s="16"/>
      <c r="EV132" s="16"/>
      <c r="EW132" s="16"/>
      <c r="EX132" s="16"/>
      <c r="EY132" s="16"/>
      <c r="EZ132" s="16"/>
      <c r="FA132" s="16"/>
      <c r="FB132" s="16"/>
      <c r="FC132" s="16"/>
      <c r="FD132" s="16"/>
      <c r="FE132" s="16"/>
      <c r="FF132" s="16"/>
      <c r="FG132" s="16"/>
      <c r="FH132" s="16"/>
      <c r="FI132" s="16"/>
      <c r="FJ132" s="16"/>
      <c r="FK132" s="16"/>
      <c r="FL132" s="16"/>
      <c r="FM132" s="16"/>
      <c r="FN132" s="16"/>
      <c r="FO132" s="16"/>
      <c r="FP132" s="16"/>
      <c r="FQ132" s="16"/>
      <c r="FR132" s="16"/>
      <c r="FS132" s="16"/>
      <c r="FT132" s="16"/>
      <c r="FU132" s="16"/>
      <c r="FV132" s="16"/>
      <c r="FW132" s="16"/>
      <c r="FX132" s="16"/>
      <c r="FY132" s="16"/>
      <c r="FZ132" s="16"/>
      <c r="GA132" s="16"/>
      <c r="GB132" s="16"/>
      <c r="GC132" s="16"/>
      <c r="GD132" s="16"/>
      <c r="GE132" s="16"/>
      <c r="GF132" s="16"/>
      <c r="GG132" s="16"/>
      <c r="GH132" s="16"/>
      <c r="GI132" s="16"/>
      <c r="GJ132" s="16"/>
      <c r="GK132" s="16"/>
      <c r="GL132" s="16"/>
      <c r="GM132" s="16"/>
      <c r="GN132" s="16"/>
      <c r="GO132" s="16"/>
      <c r="GP132" s="16"/>
      <c r="GQ132" s="16"/>
      <c r="GR132" s="16"/>
      <c r="GS132" s="16"/>
      <c r="GT132" s="16"/>
      <c r="GU132" s="16"/>
      <c r="GV132" s="16"/>
      <c r="GW132" s="16"/>
      <c r="GX132" s="16"/>
      <c r="GY132" s="16"/>
      <c r="GZ132" s="16"/>
      <c r="HA132" s="16"/>
      <c r="HB132" s="16"/>
      <c r="HC132" s="16"/>
      <c r="HD132" s="16"/>
      <c r="HE132" s="16"/>
      <c r="HF132" s="16"/>
      <c r="HG132" s="16"/>
      <c r="HH132" s="16"/>
      <c r="HI132" s="16"/>
      <c r="HJ132" s="16"/>
      <c r="HK132" s="16"/>
      <c r="HL132" s="16"/>
      <c r="HM132" s="16"/>
      <c r="HN132" s="16"/>
      <c r="HO132" s="16"/>
      <c r="HP132" s="16"/>
      <c r="HQ132" s="16"/>
      <c r="HR132" s="16"/>
      <c r="HS132" s="16"/>
      <c r="HT132" s="16"/>
      <c r="HU132" s="16"/>
      <c r="HV132" s="16"/>
      <c r="HW132" s="16"/>
      <c r="HX132" s="16"/>
      <c r="HY132" s="16"/>
      <c r="HZ132" s="16"/>
      <c r="IA132" s="16"/>
      <c r="IB132" s="16"/>
      <c r="IC132" s="16"/>
      <c r="ID132" s="16"/>
      <c r="IE132" s="16"/>
      <c r="IF132" s="16"/>
      <c r="IG132" s="16"/>
      <c r="IH132" s="16"/>
      <c r="II132" s="16"/>
      <c r="IJ132" s="16"/>
      <c r="IK132" s="16"/>
    </row>
    <row r="133" spans="1:245" s="35" customFormat="1" ht="47.25" x14ac:dyDescent="0.25">
      <c r="A133" s="43" t="s">
        <v>247</v>
      </c>
      <c r="B133" s="44" t="s">
        <v>250</v>
      </c>
      <c r="C133" s="13">
        <v>3664.1</v>
      </c>
      <c r="D133" s="13">
        <v>3664.1</v>
      </c>
      <c r="E133" s="13">
        <f t="shared" si="6"/>
        <v>0</v>
      </c>
      <c r="F133" s="13"/>
      <c r="G133" s="13">
        <v>0</v>
      </c>
      <c r="H133" s="13">
        <v>0</v>
      </c>
      <c r="I133" s="13">
        <f t="shared" si="7"/>
        <v>0</v>
      </c>
      <c r="J133" s="13">
        <v>8486.7000000000007</v>
      </c>
      <c r="K133" s="13">
        <v>8486.7000000000007</v>
      </c>
      <c r="L133" s="13">
        <f t="shared" si="5"/>
        <v>0</v>
      </c>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c r="EU133" s="16"/>
      <c r="EV133" s="16"/>
      <c r="EW133" s="16"/>
      <c r="EX133" s="16"/>
      <c r="EY133" s="16"/>
      <c r="EZ133" s="16"/>
      <c r="FA133" s="16"/>
      <c r="FB133" s="16"/>
      <c r="FC133" s="16"/>
      <c r="FD133" s="16"/>
      <c r="FE133" s="16"/>
      <c r="FF133" s="16"/>
      <c r="FG133" s="16"/>
      <c r="FH133" s="16"/>
      <c r="FI133" s="16"/>
      <c r="FJ133" s="16"/>
      <c r="FK133" s="16"/>
      <c r="FL133" s="16"/>
      <c r="FM133" s="16"/>
      <c r="FN133" s="16"/>
      <c r="FO133" s="16"/>
      <c r="FP133" s="16"/>
      <c r="FQ133" s="16"/>
      <c r="FR133" s="16"/>
      <c r="FS133" s="16"/>
      <c r="FT133" s="16"/>
      <c r="FU133" s="16"/>
      <c r="FV133" s="16"/>
      <c r="FW133" s="16"/>
      <c r="FX133" s="16"/>
      <c r="FY133" s="16"/>
      <c r="FZ133" s="16"/>
      <c r="GA133" s="16"/>
      <c r="GB133" s="16"/>
      <c r="GC133" s="16"/>
      <c r="GD133" s="16"/>
      <c r="GE133" s="16"/>
      <c r="GF133" s="16"/>
      <c r="GG133" s="16"/>
      <c r="GH133" s="16"/>
      <c r="GI133" s="16"/>
      <c r="GJ133" s="16"/>
      <c r="GK133" s="16"/>
      <c r="GL133" s="16"/>
      <c r="GM133" s="16"/>
      <c r="GN133" s="16"/>
      <c r="GO133" s="16"/>
      <c r="GP133" s="16"/>
      <c r="GQ133" s="16"/>
      <c r="GR133" s="16"/>
      <c r="GS133" s="16"/>
      <c r="GT133" s="16"/>
      <c r="GU133" s="16"/>
      <c r="GV133" s="16"/>
      <c r="GW133" s="16"/>
      <c r="GX133" s="16"/>
      <c r="GY133" s="16"/>
      <c r="GZ133" s="16"/>
      <c r="HA133" s="16"/>
      <c r="HB133" s="16"/>
      <c r="HC133" s="16"/>
      <c r="HD133" s="16"/>
      <c r="HE133" s="16"/>
      <c r="HF133" s="16"/>
      <c r="HG133" s="16"/>
      <c r="HH133" s="16"/>
      <c r="HI133" s="16"/>
      <c r="HJ133" s="16"/>
      <c r="HK133" s="16"/>
      <c r="HL133" s="16"/>
      <c r="HM133" s="16"/>
      <c r="HN133" s="16"/>
      <c r="HO133" s="16"/>
      <c r="HP133" s="16"/>
      <c r="HQ133" s="16"/>
      <c r="HR133" s="16"/>
      <c r="HS133" s="16"/>
      <c r="HT133" s="16"/>
      <c r="HU133" s="16"/>
      <c r="HV133" s="16"/>
      <c r="HW133" s="16"/>
      <c r="HX133" s="16"/>
      <c r="HY133" s="16"/>
      <c r="HZ133" s="16"/>
      <c r="IA133" s="16"/>
      <c r="IB133" s="16"/>
      <c r="IC133" s="16"/>
      <c r="ID133" s="16"/>
      <c r="IE133" s="16"/>
      <c r="IF133" s="16"/>
      <c r="IG133" s="16"/>
      <c r="IH133" s="16"/>
      <c r="II133" s="16"/>
      <c r="IJ133" s="16"/>
      <c r="IK133" s="16"/>
    </row>
    <row r="134" spans="1:245" s="35" customFormat="1" ht="47.25" x14ac:dyDescent="0.25">
      <c r="A134" s="43" t="s">
        <v>247</v>
      </c>
      <c r="B134" s="45" t="s">
        <v>251</v>
      </c>
      <c r="C134" s="13">
        <v>64.2</v>
      </c>
      <c r="D134" s="13">
        <v>64.2</v>
      </c>
      <c r="E134" s="13">
        <f t="shared" si="6"/>
        <v>0</v>
      </c>
      <c r="F134" s="13"/>
      <c r="G134" s="13">
        <v>0</v>
      </c>
      <c r="H134" s="13">
        <v>0</v>
      </c>
      <c r="I134" s="13">
        <f t="shared" si="7"/>
        <v>0</v>
      </c>
      <c r="J134" s="13">
        <v>0</v>
      </c>
      <c r="K134" s="13">
        <v>0</v>
      </c>
      <c r="L134" s="13">
        <f t="shared" si="5"/>
        <v>0</v>
      </c>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c r="EU134" s="16"/>
      <c r="EV134" s="16"/>
      <c r="EW134" s="16"/>
      <c r="EX134" s="16"/>
      <c r="EY134" s="16"/>
      <c r="EZ134" s="16"/>
      <c r="FA134" s="16"/>
      <c r="FB134" s="16"/>
      <c r="FC134" s="16"/>
      <c r="FD134" s="16"/>
      <c r="FE134" s="16"/>
      <c r="FF134" s="16"/>
      <c r="FG134" s="16"/>
      <c r="FH134" s="16"/>
      <c r="FI134" s="16"/>
      <c r="FJ134" s="16"/>
      <c r="FK134" s="16"/>
      <c r="FL134" s="16"/>
      <c r="FM134" s="16"/>
      <c r="FN134" s="16"/>
      <c r="FO134" s="16"/>
      <c r="FP134" s="16"/>
      <c r="FQ134" s="16"/>
      <c r="FR134" s="16"/>
      <c r="FS134" s="16"/>
      <c r="FT134" s="16"/>
      <c r="FU134" s="16"/>
      <c r="FV134" s="16"/>
      <c r="FW134" s="16"/>
      <c r="FX134" s="16"/>
      <c r="FY134" s="16"/>
      <c r="FZ134" s="16"/>
      <c r="GA134" s="16"/>
      <c r="GB134" s="16"/>
      <c r="GC134" s="16"/>
      <c r="GD134" s="16"/>
      <c r="GE134" s="16"/>
      <c r="GF134" s="16"/>
      <c r="GG134" s="16"/>
      <c r="GH134" s="16"/>
      <c r="GI134" s="16"/>
      <c r="GJ134" s="16"/>
      <c r="GK134" s="16"/>
      <c r="GL134" s="16"/>
      <c r="GM134" s="16"/>
      <c r="GN134" s="16"/>
      <c r="GO134" s="16"/>
      <c r="GP134" s="16"/>
      <c r="GQ134" s="16"/>
      <c r="GR134" s="16"/>
      <c r="GS134" s="16"/>
      <c r="GT134" s="16"/>
      <c r="GU134" s="16"/>
      <c r="GV134" s="16"/>
      <c r="GW134" s="16"/>
      <c r="GX134" s="16"/>
      <c r="GY134" s="16"/>
      <c r="GZ134" s="16"/>
      <c r="HA134" s="16"/>
      <c r="HB134" s="16"/>
      <c r="HC134" s="16"/>
      <c r="HD134" s="16"/>
      <c r="HE134" s="16"/>
      <c r="HF134" s="16"/>
      <c r="HG134" s="16"/>
      <c r="HH134" s="16"/>
      <c r="HI134" s="16"/>
      <c r="HJ134" s="16"/>
      <c r="HK134" s="16"/>
      <c r="HL134" s="16"/>
      <c r="HM134" s="16"/>
      <c r="HN134" s="16"/>
      <c r="HO134" s="16"/>
      <c r="HP134" s="16"/>
      <c r="HQ134" s="16"/>
      <c r="HR134" s="16"/>
      <c r="HS134" s="16"/>
      <c r="HT134" s="16"/>
      <c r="HU134" s="16"/>
      <c r="HV134" s="16"/>
      <c r="HW134" s="16"/>
      <c r="HX134" s="16"/>
      <c r="HY134" s="16"/>
      <c r="HZ134" s="16"/>
      <c r="IA134" s="16"/>
      <c r="IB134" s="16"/>
      <c r="IC134" s="16"/>
      <c r="ID134" s="16"/>
      <c r="IE134" s="16"/>
      <c r="IF134" s="16"/>
      <c r="IG134" s="16"/>
      <c r="IH134" s="16"/>
      <c r="II134" s="16"/>
      <c r="IJ134" s="16"/>
      <c r="IK134" s="16"/>
    </row>
    <row r="135" spans="1:245" ht="78.75" x14ac:dyDescent="0.25">
      <c r="A135" s="43" t="s">
        <v>247</v>
      </c>
      <c r="B135" s="46" t="s">
        <v>252</v>
      </c>
      <c r="C135" s="13">
        <v>0</v>
      </c>
      <c r="D135" s="13">
        <v>0</v>
      </c>
      <c r="E135" s="13">
        <f t="shared" si="6"/>
        <v>0</v>
      </c>
      <c r="F135" s="13"/>
      <c r="G135" s="13">
        <v>0</v>
      </c>
      <c r="H135" s="13">
        <v>0</v>
      </c>
      <c r="I135" s="13">
        <f t="shared" si="7"/>
        <v>0</v>
      </c>
      <c r="J135" s="13">
        <v>3795.4</v>
      </c>
      <c r="K135" s="13">
        <v>3795.4</v>
      </c>
      <c r="L135" s="13">
        <f t="shared" ref="L135:L198" si="9">K135-J135</f>
        <v>0</v>
      </c>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c r="EU135" s="16"/>
      <c r="EV135" s="16"/>
      <c r="EW135" s="16"/>
      <c r="EX135" s="16"/>
      <c r="EY135" s="16"/>
      <c r="EZ135" s="16"/>
      <c r="FA135" s="16"/>
      <c r="FB135" s="16"/>
      <c r="FC135" s="16"/>
      <c r="FD135" s="16"/>
      <c r="FE135" s="16"/>
      <c r="FF135" s="16"/>
      <c r="FG135" s="16"/>
      <c r="FH135" s="16"/>
      <c r="FI135" s="16"/>
      <c r="FJ135" s="16"/>
      <c r="FK135" s="16"/>
      <c r="FL135" s="16"/>
      <c r="FM135" s="16"/>
      <c r="FN135" s="16"/>
      <c r="FO135" s="16"/>
      <c r="FP135" s="16"/>
      <c r="FQ135" s="16"/>
      <c r="FR135" s="16"/>
      <c r="FS135" s="16"/>
      <c r="FT135" s="16"/>
      <c r="FU135" s="16"/>
      <c r="FV135" s="16"/>
      <c r="FW135" s="16"/>
      <c r="FX135" s="16"/>
      <c r="FY135" s="16"/>
      <c r="FZ135" s="16"/>
      <c r="GA135" s="16"/>
      <c r="GB135" s="16"/>
      <c r="GC135" s="16"/>
      <c r="GD135" s="16"/>
      <c r="GE135" s="16"/>
      <c r="GF135" s="16"/>
      <c r="GG135" s="16"/>
      <c r="GH135" s="16"/>
      <c r="GI135" s="16"/>
      <c r="GJ135" s="16"/>
      <c r="GK135" s="16"/>
      <c r="GL135" s="16"/>
      <c r="GM135" s="16"/>
      <c r="GN135" s="16"/>
      <c r="GO135" s="16"/>
      <c r="GP135" s="16"/>
      <c r="GQ135" s="16"/>
      <c r="GR135" s="16"/>
      <c r="GS135" s="16"/>
      <c r="GT135" s="16"/>
      <c r="GU135" s="16"/>
      <c r="GV135" s="16"/>
      <c r="GW135" s="16"/>
      <c r="GX135" s="16"/>
      <c r="GY135" s="16"/>
      <c r="GZ135" s="16"/>
      <c r="HA135" s="16"/>
      <c r="HB135" s="16"/>
      <c r="HC135" s="16"/>
      <c r="HD135" s="16"/>
      <c r="HE135" s="16"/>
      <c r="HF135" s="16"/>
      <c r="HG135" s="16"/>
      <c r="HH135" s="16"/>
      <c r="HI135" s="16"/>
      <c r="HJ135" s="16"/>
      <c r="HK135" s="16"/>
      <c r="HL135" s="16"/>
      <c r="HM135" s="16"/>
      <c r="HN135" s="16"/>
      <c r="HO135" s="16"/>
      <c r="HP135" s="16"/>
      <c r="HQ135" s="16"/>
      <c r="HR135" s="16"/>
      <c r="HS135" s="16"/>
      <c r="HT135" s="16"/>
      <c r="HU135" s="16"/>
      <c r="HV135" s="16"/>
      <c r="HW135" s="16"/>
      <c r="HX135" s="16"/>
      <c r="HY135" s="16"/>
      <c r="HZ135" s="16"/>
      <c r="IA135" s="16"/>
      <c r="IB135" s="16"/>
      <c r="IC135" s="16"/>
      <c r="ID135" s="16"/>
      <c r="IE135" s="16"/>
      <c r="IF135" s="16"/>
      <c r="IG135" s="16"/>
      <c r="IH135" s="16"/>
      <c r="II135" s="16"/>
      <c r="IJ135" s="16"/>
      <c r="IK135" s="16"/>
    </row>
    <row r="136" spans="1:245" s="35" customFormat="1" ht="31.5" x14ac:dyDescent="0.25">
      <c r="A136" s="41" t="s">
        <v>253</v>
      </c>
      <c r="B136" s="27" t="s">
        <v>254</v>
      </c>
      <c r="C136" s="13">
        <v>45543.199999999997</v>
      </c>
      <c r="D136" s="13">
        <v>45543.199999999997</v>
      </c>
      <c r="E136" s="13">
        <f t="shared" si="6"/>
        <v>0</v>
      </c>
      <c r="F136" s="13"/>
      <c r="G136" s="13">
        <v>43761.7</v>
      </c>
      <c r="H136" s="13">
        <v>43761.7</v>
      </c>
      <c r="I136" s="13">
        <f t="shared" si="7"/>
        <v>0</v>
      </c>
      <c r="J136" s="13">
        <v>42017.2</v>
      </c>
      <c r="K136" s="13">
        <v>42017.2</v>
      </c>
      <c r="L136" s="13">
        <f t="shared" si="9"/>
        <v>0</v>
      </c>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c r="EU136" s="16"/>
      <c r="EV136" s="16"/>
      <c r="EW136" s="16"/>
      <c r="EX136" s="16"/>
      <c r="EY136" s="16"/>
      <c r="EZ136" s="16"/>
      <c r="FA136" s="16"/>
      <c r="FB136" s="16"/>
      <c r="FC136" s="16"/>
      <c r="FD136" s="16"/>
      <c r="FE136" s="16"/>
      <c r="FF136" s="16"/>
      <c r="FG136" s="16"/>
      <c r="FH136" s="16"/>
      <c r="FI136" s="16"/>
      <c r="FJ136" s="16"/>
      <c r="FK136" s="16"/>
      <c r="FL136" s="16"/>
      <c r="FM136" s="16"/>
      <c r="FN136" s="16"/>
      <c r="FO136" s="16"/>
      <c r="FP136" s="16"/>
      <c r="FQ136" s="16"/>
      <c r="FR136" s="16"/>
      <c r="FS136" s="16"/>
      <c r="FT136" s="16"/>
      <c r="FU136" s="16"/>
      <c r="FV136" s="16"/>
      <c r="FW136" s="16"/>
      <c r="FX136" s="16"/>
      <c r="FY136" s="16"/>
      <c r="FZ136" s="16"/>
      <c r="GA136" s="16"/>
      <c r="GB136" s="16"/>
      <c r="GC136" s="16"/>
      <c r="GD136" s="16"/>
      <c r="GE136" s="16"/>
      <c r="GF136" s="16"/>
      <c r="GG136" s="16"/>
      <c r="GH136" s="16"/>
      <c r="GI136" s="16"/>
      <c r="GJ136" s="16"/>
      <c r="GK136" s="16"/>
      <c r="GL136" s="16"/>
      <c r="GM136" s="16"/>
      <c r="GN136" s="16"/>
      <c r="GO136" s="16"/>
      <c r="GP136" s="16"/>
      <c r="GQ136" s="16"/>
      <c r="GR136" s="16"/>
      <c r="GS136" s="16"/>
      <c r="GT136" s="16"/>
      <c r="GU136" s="16"/>
      <c r="GV136" s="16"/>
      <c r="GW136" s="16"/>
      <c r="GX136" s="16"/>
      <c r="GY136" s="16"/>
      <c r="GZ136" s="16"/>
      <c r="HA136" s="16"/>
      <c r="HB136" s="16"/>
      <c r="HC136" s="16"/>
      <c r="HD136" s="16"/>
      <c r="HE136" s="16"/>
      <c r="HF136" s="16"/>
      <c r="HG136" s="16"/>
      <c r="HH136" s="16"/>
      <c r="HI136" s="16"/>
      <c r="HJ136" s="16"/>
      <c r="HK136" s="16"/>
      <c r="HL136" s="16"/>
      <c r="HM136" s="16"/>
      <c r="HN136" s="16"/>
      <c r="HO136" s="16"/>
      <c r="HP136" s="16"/>
      <c r="HQ136" s="16"/>
      <c r="HR136" s="16"/>
      <c r="HS136" s="16"/>
      <c r="HT136" s="16"/>
      <c r="HU136" s="16"/>
      <c r="HV136" s="16"/>
      <c r="HW136" s="16"/>
      <c r="HX136" s="16"/>
      <c r="HY136" s="16"/>
      <c r="HZ136" s="16"/>
      <c r="IA136" s="16"/>
      <c r="IB136" s="16"/>
      <c r="IC136" s="16"/>
      <c r="ID136" s="16"/>
      <c r="IE136" s="16"/>
      <c r="IF136" s="16"/>
      <c r="IG136" s="16"/>
      <c r="IH136" s="16"/>
      <c r="II136" s="16"/>
      <c r="IJ136" s="16"/>
      <c r="IK136" s="16"/>
    </row>
    <row r="137" spans="1:245" s="35" customFormat="1" ht="31.5" x14ac:dyDescent="0.25">
      <c r="A137" s="41" t="s">
        <v>255</v>
      </c>
      <c r="B137" s="11" t="s">
        <v>256</v>
      </c>
      <c r="C137" s="13">
        <v>0</v>
      </c>
      <c r="D137" s="13">
        <v>3774.4</v>
      </c>
      <c r="E137" s="13">
        <f t="shared" si="6"/>
        <v>3774.4</v>
      </c>
      <c r="F137" s="13"/>
      <c r="G137" s="13">
        <v>0</v>
      </c>
      <c r="H137" s="13">
        <v>0</v>
      </c>
      <c r="I137" s="13">
        <f t="shared" si="7"/>
        <v>0</v>
      </c>
      <c r="J137" s="13">
        <v>0</v>
      </c>
      <c r="K137" s="13">
        <v>0</v>
      </c>
      <c r="L137" s="13">
        <f t="shared" si="9"/>
        <v>0</v>
      </c>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c r="EU137" s="16"/>
      <c r="EV137" s="16"/>
      <c r="EW137" s="16"/>
      <c r="EX137" s="16"/>
      <c r="EY137" s="16"/>
      <c r="EZ137" s="16"/>
      <c r="FA137" s="16"/>
      <c r="FB137" s="16"/>
      <c r="FC137" s="16"/>
      <c r="FD137" s="16"/>
      <c r="FE137" s="16"/>
      <c r="FF137" s="16"/>
      <c r="FG137" s="16"/>
      <c r="FH137" s="16"/>
      <c r="FI137" s="16"/>
      <c r="FJ137" s="16"/>
      <c r="FK137" s="16"/>
      <c r="FL137" s="16"/>
      <c r="FM137" s="16"/>
      <c r="FN137" s="16"/>
      <c r="FO137" s="16"/>
      <c r="FP137" s="16"/>
      <c r="FQ137" s="16"/>
      <c r="FR137" s="16"/>
      <c r="FS137" s="16"/>
      <c r="FT137" s="16"/>
      <c r="FU137" s="16"/>
      <c r="FV137" s="16"/>
      <c r="FW137" s="16"/>
      <c r="FX137" s="16"/>
      <c r="FY137" s="16"/>
      <c r="FZ137" s="16"/>
      <c r="GA137" s="16"/>
      <c r="GB137" s="16"/>
      <c r="GC137" s="16"/>
      <c r="GD137" s="16"/>
      <c r="GE137" s="16"/>
      <c r="GF137" s="16"/>
      <c r="GG137" s="16"/>
      <c r="GH137" s="16"/>
      <c r="GI137" s="16"/>
      <c r="GJ137" s="16"/>
      <c r="GK137" s="16"/>
      <c r="GL137" s="16"/>
      <c r="GM137" s="16"/>
      <c r="GN137" s="16"/>
      <c r="GO137" s="16"/>
      <c r="GP137" s="16"/>
      <c r="GQ137" s="16"/>
      <c r="GR137" s="16"/>
      <c r="GS137" s="16"/>
      <c r="GT137" s="16"/>
      <c r="GU137" s="16"/>
      <c r="GV137" s="16"/>
      <c r="GW137" s="16"/>
      <c r="GX137" s="16"/>
      <c r="GY137" s="16"/>
      <c r="GZ137" s="16"/>
      <c r="HA137" s="16"/>
      <c r="HB137" s="16"/>
      <c r="HC137" s="16"/>
      <c r="HD137" s="16"/>
      <c r="HE137" s="16"/>
      <c r="HF137" s="16"/>
      <c r="HG137" s="16"/>
      <c r="HH137" s="16"/>
      <c r="HI137" s="16"/>
      <c r="HJ137" s="16"/>
      <c r="HK137" s="16"/>
      <c r="HL137" s="16"/>
      <c r="HM137" s="16"/>
      <c r="HN137" s="16"/>
      <c r="HO137" s="16"/>
      <c r="HP137" s="16"/>
      <c r="HQ137" s="16"/>
      <c r="HR137" s="16"/>
      <c r="HS137" s="16"/>
      <c r="HT137" s="16"/>
      <c r="HU137" s="16"/>
      <c r="HV137" s="16"/>
      <c r="HW137" s="16"/>
      <c r="HX137" s="16"/>
      <c r="HY137" s="16"/>
      <c r="HZ137" s="16"/>
      <c r="IA137" s="16"/>
      <c r="IB137" s="16"/>
      <c r="IC137" s="16"/>
      <c r="ID137" s="16"/>
      <c r="IE137" s="16"/>
      <c r="IF137" s="16"/>
      <c r="IG137" s="16"/>
      <c r="IH137" s="16"/>
      <c r="II137" s="16"/>
      <c r="IJ137" s="16"/>
      <c r="IK137" s="16"/>
    </row>
    <row r="138" spans="1:245" s="35" customFormat="1" ht="31.5" x14ac:dyDescent="0.25">
      <c r="A138" s="41" t="s">
        <v>257</v>
      </c>
      <c r="B138" s="11" t="s">
        <v>258</v>
      </c>
      <c r="C138" s="13">
        <v>0</v>
      </c>
      <c r="D138" s="13">
        <v>0</v>
      </c>
      <c r="E138" s="13">
        <f>D138-C138</f>
        <v>0</v>
      </c>
      <c r="F138" s="13"/>
      <c r="G138" s="13">
        <v>0</v>
      </c>
      <c r="H138" s="13">
        <v>0</v>
      </c>
      <c r="I138" s="13">
        <f>H138-G138</f>
        <v>0</v>
      </c>
      <c r="J138" s="13">
        <v>0</v>
      </c>
      <c r="K138" s="13">
        <v>147643.5</v>
      </c>
      <c r="L138" s="13">
        <f t="shared" si="9"/>
        <v>147643.5</v>
      </c>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c r="EU138" s="16"/>
      <c r="EV138" s="16"/>
      <c r="EW138" s="16"/>
      <c r="EX138" s="16"/>
      <c r="EY138" s="16"/>
      <c r="EZ138" s="16"/>
      <c r="FA138" s="16"/>
      <c r="FB138" s="16"/>
      <c r="FC138" s="16"/>
      <c r="FD138" s="16"/>
      <c r="FE138" s="16"/>
      <c r="FF138" s="16"/>
      <c r="FG138" s="16"/>
      <c r="FH138" s="16"/>
      <c r="FI138" s="16"/>
      <c r="FJ138" s="16"/>
      <c r="FK138" s="16"/>
      <c r="FL138" s="16"/>
      <c r="FM138" s="16"/>
      <c r="FN138" s="16"/>
      <c r="FO138" s="16"/>
      <c r="FP138" s="16"/>
      <c r="FQ138" s="16"/>
      <c r="FR138" s="16"/>
      <c r="FS138" s="16"/>
      <c r="FT138" s="16"/>
      <c r="FU138" s="16"/>
      <c r="FV138" s="16"/>
      <c r="FW138" s="16"/>
      <c r="FX138" s="16"/>
      <c r="FY138" s="16"/>
      <c r="FZ138" s="16"/>
      <c r="GA138" s="16"/>
      <c r="GB138" s="16"/>
      <c r="GC138" s="16"/>
      <c r="GD138" s="16"/>
      <c r="GE138" s="16"/>
      <c r="GF138" s="16"/>
      <c r="GG138" s="16"/>
      <c r="GH138" s="16"/>
      <c r="GI138" s="16"/>
      <c r="GJ138" s="16"/>
      <c r="GK138" s="16"/>
      <c r="GL138" s="16"/>
      <c r="GM138" s="16"/>
      <c r="GN138" s="16"/>
      <c r="GO138" s="16"/>
      <c r="GP138" s="16"/>
      <c r="GQ138" s="16"/>
      <c r="GR138" s="16"/>
      <c r="GS138" s="16"/>
      <c r="GT138" s="16"/>
      <c r="GU138" s="16"/>
      <c r="GV138" s="16"/>
      <c r="GW138" s="16"/>
      <c r="GX138" s="16"/>
      <c r="GY138" s="16"/>
      <c r="GZ138" s="16"/>
      <c r="HA138" s="16"/>
      <c r="HB138" s="16"/>
      <c r="HC138" s="16"/>
      <c r="HD138" s="16"/>
      <c r="HE138" s="16"/>
      <c r="HF138" s="16"/>
      <c r="HG138" s="16"/>
      <c r="HH138" s="16"/>
      <c r="HI138" s="16"/>
      <c r="HJ138" s="16"/>
      <c r="HK138" s="16"/>
      <c r="HL138" s="16"/>
      <c r="HM138" s="16"/>
      <c r="HN138" s="16"/>
      <c r="HO138" s="16"/>
      <c r="HP138" s="16"/>
      <c r="HQ138" s="16"/>
      <c r="HR138" s="16"/>
      <c r="HS138" s="16"/>
      <c r="HT138" s="16"/>
      <c r="HU138" s="16"/>
      <c r="HV138" s="16"/>
      <c r="HW138" s="16"/>
      <c r="HX138" s="16"/>
      <c r="HY138" s="16"/>
      <c r="HZ138" s="16"/>
      <c r="IA138" s="16"/>
      <c r="IB138" s="16"/>
      <c r="IC138" s="16"/>
      <c r="ID138" s="16"/>
      <c r="IE138" s="16"/>
      <c r="IF138" s="16"/>
      <c r="IG138" s="16"/>
      <c r="IH138" s="16"/>
      <c r="II138" s="16"/>
      <c r="IJ138" s="16"/>
      <c r="IK138" s="16"/>
    </row>
    <row r="139" spans="1:245" s="35" customFormat="1" ht="31.5" x14ac:dyDescent="0.25">
      <c r="A139" s="4" t="s">
        <v>259</v>
      </c>
      <c r="B139" s="42" t="s">
        <v>260</v>
      </c>
      <c r="C139" s="13">
        <v>0</v>
      </c>
      <c r="D139" s="13">
        <v>0</v>
      </c>
      <c r="E139" s="13">
        <f>D139-C139</f>
        <v>0</v>
      </c>
      <c r="F139" s="13"/>
      <c r="G139" s="13">
        <v>12000</v>
      </c>
      <c r="H139" s="13">
        <v>12000</v>
      </c>
      <c r="I139" s="13">
        <f>H139-G139</f>
        <v>0</v>
      </c>
      <c r="J139" s="13">
        <v>0</v>
      </c>
      <c r="K139" s="13">
        <v>0</v>
      </c>
      <c r="L139" s="13">
        <f t="shared" si="9"/>
        <v>0</v>
      </c>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c r="EU139" s="16"/>
      <c r="EV139" s="16"/>
      <c r="EW139" s="16"/>
      <c r="EX139" s="16"/>
      <c r="EY139" s="16"/>
      <c r="EZ139" s="16"/>
      <c r="FA139" s="16"/>
      <c r="FB139" s="16"/>
      <c r="FC139" s="16"/>
      <c r="FD139" s="16"/>
      <c r="FE139" s="16"/>
      <c r="FF139" s="16"/>
      <c r="FG139" s="16"/>
      <c r="FH139" s="16"/>
      <c r="FI139" s="16"/>
      <c r="FJ139" s="16"/>
      <c r="FK139" s="16"/>
      <c r="FL139" s="16"/>
      <c r="FM139" s="16"/>
      <c r="FN139" s="16"/>
      <c r="FO139" s="16"/>
      <c r="FP139" s="16"/>
      <c r="FQ139" s="16"/>
      <c r="FR139" s="16"/>
      <c r="FS139" s="16"/>
      <c r="FT139" s="16"/>
      <c r="FU139" s="16"/>
      <c r="FV139" s="16"/>
      <c r="FW139" s="16"/>
      <c r="FX139" s="16"/>
      <c r="FY139" s="16"/>
      <c r="FZ139" s="16"/>
      <c r="GA139" s="16"/>
      <c r="GB139" s="16"/>
      <c r="GC139" s="16"/>
      <c r="GD139" s="16"/>
      <c r="GE139" s="16"/>
      <c r="GF139" s="16"/>
      <c r="GG139" s="16"/>
      <c r="GH139" s="16"/>
      <c r="GI139" s="16"/>
      <c r="GJ139" s="16"/>
      <c r="GK139" s="16"/>
      <c r="GL139" s="16"/>
      <c r="GM139" s="16"/>
      <c r="GN139" s="16"/>
      <c r="GO139" s="16"/>
      <c r="GP139" s="16"/>
      <c r="GQ139" s="16"/>
      <c r="GR139" s="16"/>
      <c r="GS139" s="16"/>
      <c r="GT139" s="16"/>
      <c r="GU139" s="16"/>
      <c r="GV139" s="16"/>
      <c r="GW139" s="16"/>
      <c r="GX139" s="16"/>
      <c r="GY139" s="16"/>
      <c r="GZ139" s="16"/>
      <c r="HA139" s="16"/>
      <c r="HB139" s="16"/>
      <c r="HC139" s="16"/>
      <c r="HD139" s="16"/>
      <c r="HE139" s="16"/>
      <c r="HF139" s="16"/>
      <c r="HG139" s="16"/>
      <c r="HH139" s="16"/>
      <c r="HI139" s="16"/>
      <c r="HJ139" s="16"/>
      <c r="HK139" s="16"/>
      <c r="HL139" s="16"/>
      <c r="HM139" s="16"/>
      <c r="HN139" s="16"/>
      <c r="HO139" s="16"/>
      <c r="HP139" s="16"/>
      <c r="HQ139" s="16"/>
      <c r="HR139" s="16"/>
      <c r="HS139" s="16"/>
      <c r="HT139" s="16"/>
      <c r="HU139" s="16"/>
      <c r="HV139" s="16"/>
      <c r="HW139" s="16"/>
      <c r="HX139" s="16"/>
      <c r="HY139" s="16"/>
      <c r="HZ139" s="16"/>
      <c r="IA139" s="16"/>
      <c r="IB139" s="16"/>
      <c r="IC139" s="16"/>
      <c r="ID139" s="16"/>
      <c r="IE139" s="16"/>
      <c r="IF139" s="16"/>
      <c r="IG139" s="16"/>
      <c r="IH139" s="16"/>
      <c r="II139" s="16"/>
      <c r="IJ139" s="16"/>
      <c r="IK139" s="16"/>
    </row>
    <row r="140" spans="1:245" s="35" customFormat="1" ht="47.25" x14ac:dyDescent="0.25">
      <c r="A140" s="4" t="s">
        <v>261</v>
      </c>
      <c r="B140" s="42" t="s">
        <v>262</v>
      </c>
      <c r="C140" s="13">
        <v>0</v>
      </c>
      <c r="D140" s="13">
        <v>0</v>
      </c>
      <c r="E140" s="13">
        <f t="shared" si="6"/>
        <v>0</v>
      </c>
      <c r="F140" s="13"/>
      <c r="G140" s="13">
        <v>0</v>
      </c>
      <c r="H140" s="13">
        <v>0</v>
      </c>
      <c r="I140" s="13">
        <f t="shared" si="7"/>
        <v>0</v>
      </c>
      <c r="J140" s="13">
        <v>86931</v>
      </c>
      <c r="K140" s="13">
        <v>0</v>
      </c>
      <c r="L140" s="13">
        <f t="shared" si="9"/>
        <v>-86931</v>
      </c>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c r="EU140" s="16"/>
      <c r="EV140" s="16"/>
      <c r="EW140" s="16"/>
      <c r="EX140" s="16"/>
      <c r="EY140" s="16"/>
      <c r="EZ140" s="16"/>
      <c r="FA140" s="16"/>
      <c r="FB140" s="16"/>
      <c r="FC140" s="16"/>
      <c r="FD140" s="16"/>
      <c r="FE140" s="16"/>
      <c r="FF140" s="16"/>
      <c r="FG140" s="16"/>
      <c r="FH140" s="16"/>
      <c r="FI140" s="16"/>
      <c r="FJ140" s="16"/>
      <c r="FK140" s="16"/>
      <c r="FL140" s="16"/>
      <c r="FM140" s="16"/>
      <c r="FN140" s="16"/>
      <c r="FO140" s="16"/>
      <c r="FP140" s="16"/>
      <c r="FQ140" s="16"/>
      <c r="FR140" s="16"/>
      <c r="FS140" s="16"/>
      <c r="FT140" s="16"/>
      <c r="FU140" s="16"/>
      <c r="FV140" s="16"/>
      <c r="FW140" s="16"/>
      <c r="FX140" s="16"/>
      <c r="FY140" s="16"/>
      <c r="FZ140" s="16"/>
      <c r="GA140" s="16"/>
      <c r="GB140" s="16"/>
      <c r="GC140" s="16"/>
      <c r="GD140" s="16"/>
      <c r="GE140" s="16"/>
      <c r="GF140" s="16"/>
      <c r="GG140" s="16"/>
      <c r="GH140" s="16"/>
      <c r="GI140" s="16"/>
      <c r="GJ140" s="16"/>
      <c r="GK140" s="16"/>
      <c r="GL140" s="16"/>
      <c r="GM140" s="16"/>
      <c r="GN140" s="16"/>
      <c r="GO140" s="16"/>
      <c r="GP140" s="16"/>
      <c r="GQ140" s="16"/>
      <c r="GR140" s="16"/>
      <c r="GS140" s="16"/>
      <c r="GT140" s="16"/>
      <c r="GU140" s="16"/>
      <c r="GV140" s="16"/>
      <c r="GW140" s="16"/>
      <c r="GX140" s="16"/>
      <c r="GY140" s="16"/>
      <c r="GZ140" s="16"/>
      <c r="HA140" s="16"/>
      <c r="HB140" s="16"/>
      <c r="HC140" s="16"/>
      <c r="HD140" s="16"/>
      <c r="HE140" s="16"/>
      <c r="HF140" s="16"/>
      <c r="HG140" s="16"/>
      <c r="HH140" s="16"/>
      <c r="HI140" s="16"/>
      <c r="HJ140" s="16"/>
      <c r="HK140" s="16"/>
      <c r="HL140" s="16"/>
      <c r="HM140" s="16"/>
      <c r="HN140" s="16"/>
      <c r="HO140" s="16"/>
      <c r="HP140" s="16"/>
      <c r="HQ140" s="16"/>
      <c r="HR140" s="16"/>
      <c r="HS140" s="16"/>
      <c r="HT140" s="16"/>
      <c r="HU140" s="16"/>
      <c r="HV140" s="16"/>
      <c r="HW140" s="16"/>
      <c r="HX140" s="16"/>
      <c r="HY140" s="16"/>
      <c r="HZ140" s="16"/>
      <c r="IA140" s="16"/>
      <c r="IB140" s="16"/>
      <c r="IC140" s="16"/>
      <c r="ID140" s="16"/>
      <c r="IE140" s="16"/>
      <c r="IF140" s="16"/>
      <c r="IG140" s="16"/>
      <c r="IH140" s="16"/>
      <c r="II140" s="16"/>
      <c r="IJ140" s="16"/>
      <c r="IK140" s="16"/>
    </row>
    <row r="141" spans="1:245" s="35" customFormat="1" ht="31.5" x14ac:dyDescent="0.25">
      <c r="A141" s="41" t="s">
        <v>261</v>
      </c>
      <c r="B141" s="11" t="s">
        <v>263</v>
      </c>
      <c r="C141" s="13">
        <v>0</v>
      </c>
      <c r="D141" s="13">
        <v>112466.8</v>
      </c>
      <c r="E141" s="13">
        <f t="shared" si="6"/>
        <v>112466.8</v>
      </c>
      <c r="F141" s="13"/>
      <c r="G141" s="13">
        <v>0</v>
      </c>
      <c r="H141" s="13">
        <v>0</v>
      </c>
      <c r="I141" s="13">
        <f t="shared" si="7"/>
        <v>0</v>
      </c>
      <c r="J141" s="13">
        <v>0</v>
      </c>
      <c r="K141" s="13">
        <v>0</v>
      </c>
      <c r="L141" s="13">
        <f t="shared" si="9"/>
        <v>0</v>
      </c>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c r="EU141" s="16"/>
      <c r="EV141" s="16"/>
      <c r="EW141" s="16"/>
      <c r="EX141" s="16"/>
      <c r="EY141" s="16"/>
      <c r="EZ141" s="16"/>
      <c r="FA141" s="16"/>
      <c r="FB141" s="16"/>
      <c r="FC141" s="16"/>
      <c r="FD141" s="16"/>
      <c r="FE141" s="16"/>
      <c r="FF141" s="16"/>
      <c r="FG141" s="16"/>
      <c r="FH141" s="16"/>
      <c r="FI141" s="16"/>
      <c r="FJ141" s="16"/>
      <c r="FK141" s="16"/>
      <c r="FL141" s="16"/>
      <c r="FM141" s="16"/>
      <c r="FN141" s="16"/>
      <c r="FO141" s="16"/>
      <c r="FP141" s="16"/>
      <c r="FQ141" s="16"/>
      <c r="FR141" s="16"/>
      <c r="FS141" s="16"/>
      <c r="FT141" s="16"/>
      <c r="FU141" s="16"/>
      <c r="FV141" s="16"/>
      <c r="FW141" s="16"/>
      <c r="FX141" s="16"/>
      <c r="FY141" s="16"/>
      <c r="FZ141" s="16"/>
      <c r="GA141" s="16"/>
      <c r="GB141" s="16"/>
      <c r="GC141" s="16"/>
      <c r="GD141" s="16"/>
      <c r="GE141" s="16"/>
      <c r="GF141" s="16"/>
      <c r="GG141" s="16"/>
      <c r="GH141" s="16"/>
      <c r="GI141" s="16"/>
      <c r="GJ141" s="16"/>
      <c r="GK141" s="16"/>
      <c r="GL141" s="16"/>
      <c r="GM141" s="16"/>
      <c r="GN141" s="16"/>
      <c r="GO141" s="16"/>
      <c r="GP141" s="16"/>
      <c r="GQ141" s="16"/>
      <c r="GR141" s="16"/>
      <c r="GS141" s="16"/>
      <c r="GT141" s="16"/>
      <c r="GU141" s="16"/>
      <c r="GV141" s="16"/>
      <c r="GW141" s="16"/>
      <c r="GX141" s="16"/>
      <c r="GY141" s="16"/>
      <c r="GZ141" s="16"/>
      <c r="HA141" s="16"/>
      <c r="HB141" s="16"/>
      <c r="HC141" s="16"/>
      <c r="HD141" s="16"/>
      <c r="HE141" s="16"/>
      <c r="HF141" s="16"/>
      <c r="HG141" s="16"/>
      <c r="HH141" s="16"/>
      <c r="HI141" s="16"/>
      <c r="HJ141" s="16"/>
      <c r="HK141" s="16"/>
      <c r="HL141" s="16"/>
      <c r="HM141" s="16"/>
      <c r="HN141" s="16"/>
      <c r="HO141" s="16"/>
      <c r="HP141" s="16"/>
      <c r="HQ141" s="16"/>
      <c r="HR141" s="16"/>
      <c r="HS141" s="16"/>
      <c r="HT141" s="16"/>
      <c r="HU141" s="16"/>
      <c r="HV141" s="16"/>
      <c r="HW141" s="16"/>
      <c r="HX141" s="16"/>
      <c r="HY141" s="16"/>
      <c r="HZ141" s="16"/>
      <c r="IA141" s="16"/>
      <c r="IB141" s="16"/>
      <c r="IC141" s="16"/>
      <c r="ID141" s="16"/>
      <c r="IE141" s="16"/>
      <c r="IF141" s="16"/>
      <c r="IG141" s="16"/>
      <c r="IH141" s="16"/>
      <c r="II141" s="16"/>
      <c r="IJ141" s="16"/>
      <c r="IK141" s="16"/>
    </row>
    <row r="142" spans="1:245" s="35" customFormat="1" ht="78.75" x14ac:dyDescent="0.25">
      <c r="A142" s="41" t="s">
        <v>264</v>
      </c>
      <c r="B142" s="42" t="s">
        <v>265</v>
      </c>
      <c r="C142" s="13">
        <v>0</v>
      </c>
      <c r="D142" s="13">
        <v>0</v>
      </c>
      <c r="E142" s="13">
        <f t="shared" si="6"/>
        <v>0</v>
      </c>
      <c r="F142" s="13"/>
      <c r="G142" s="13">
        <v>553.1</v>
      </c>
      <c r="H142" s="13">
        <v>553.1</v>
      </c>
      <c r="I142" s="13">
        <f t="shared" si="7"/>
        <v>0</v>
      </c>
      <c r="J142" s="13">
        <v>553.1</v>
      </c>
      <c r="K142" s="13">
        <v>553.1</v>
      </c>
      <c r="L142" s="13">
        <f t="shared" si="9"/>
        <v>0</v>
      </c>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c r="EU142" s="16"/>
      <c r="EV142" s="16"/>
      <c r="EW142" s="16"/>
      <c r="EX142" s="16"/>
      <c r="EY142" s="16"/>
      <c r="EZ142" s="16"/>
      <c r="FA142" s="16"/>
      <c r="FB142" s="16"/>
      <c r="FC142" s="16"/>
      <c r="FD142" s="16"/>
      <c r="FE142" s="16"/>
      <c r="FF142" s="16"/>
      <c r="FG142" s="16"/>
      <c r="FH142" s="16"/>
      <c r="FI142" s="16"/>
      <c r="FJ142" s="16"/>
      <c r="FK142" s="16"/>
      <c r="FL142" s="16"/>
      <c r="FM142" s="16"/>
      <c r="FN142" s="16"/>
      <c r="FO142" s="16"/>
      <c r="FP142" s="16"/>
      <c r="FQ142" s="16"/>
      <c r="FR142" s="16"/>
      <c r="FS142" s="16"/>
      <c r="FT142" s="16"/>
      <c r="FU142" s="16"/>
      <c r="FV142" s="16"/>
      <c r="FW142" s="16"/>
      <c r="FX142" s="16"/>
      <c r="FY142" s="16"/>
      <c r="FZ142" s="16"/>
      <c r="GA142" s="16"/>
      <c r="GB142" s="16"/>
      <c r="GC142" s="16"/>
      <c r="GD142" s="16"/>
      <c r="GE142" s="16"/>
      <c r="GF142" s="16"/>
      <c r="GG142" s="16"/>
      <c r="GH142" s="16"/>
      <c r="GI142" s="16"/>
      <c r="GJ142" s="16"/>
      <c r="GK142" s="16"/>
      <c r="GL142" s="16"/>
      <c r="GM142" s="16"/>
      <c r="GN142" s="16"/>
      <c r="GO142" s="16"/>
      <c r="GP142" s="16"/>
      <c r="GQ142" s="16"/>
      <c r="GR142" s="16"/>
      <c r="GS142" s="16"/>
      <c r="GT142" s="16"/>
      <c r="GU142" s="16"/>
      <c r="GV142" s="16"/>
      <c r="GW142" s="16"/>
      <c r="GX142" s="16"/>
      <c r="GY142" s="16"/>
      <c r="GZ142" s="16"/>
      <c r="HA142" s="16"/>
      <c r="HB142" s="16"/>
      <c r="HC142" s="16"/>
      <c r="HD142" s="16"/>
      <c r="HE142" s="16"/>
      <c r="HF142" s="16"/>
      <c r="HG142" s="16"/>
      <c r="HH142" s="16"/>
      <c r="HI142" s="16"/>
      <c r="HJ142" s="16"/>
      <c r="HK142" s="16"/>
      <c r="HL142" s="16"/>
      <c r="HM142" s="16"/>
      <c r="HN142" s="16"/>
      <c r="HO142" s="16"/>
      <c r="HP142" s="16"/>
      <c r="HQ142" s="16"/>
      <c r="HR142" s="16"/>
      <c r="HS142" s="16"/>
      <c r="HT142" s="16"/>
      <c r="HU142" s="16"/>
      <c r="HV142" s="16"/>
      <c r="HW142" s="16"/>
      <c r="HX142" s="16"/>
      <c r="HY142" s="16"/>
      <c r="HZ142" s="16"/>
      <c r="IA142" s="16"/>
      <c r="IB142" s="16"/>
      <c r="IC142" s="16"/>
      <c r="ID142" s="16"/>
      <c r="IE142" s="16"/>
      <c r="IF142" s="16"/>
      <c r="IG142" s="16"/>
      <c r="IH142" s="16"/>
      <c r="II142" s="16"/>
      <c r="IJ142" s="16"/>
      <c r="IK142" s="16"/>
    </row>
    <row r="143" spans="1:245" s="35" customFormat="1" ht="47.25" x14ac:dyDescent="0.25">
      <c r="A143" s="41" t="s">
        <v>264</v>
      </c>
      <c r="B143" s="42" t="s">
        <v>266</v>
      </c>
      <c r="C143" s="13">
        <v>45000</v>
      </c>
      <c r="D143" s="13">
        <v>45000</v>
      </c>
      <c r="E143" s="13">
        <f t="shared" si="6"/>
        <v>0</v>
      </c>
      <c r="F143" s="13"/>
      <c r="G143" s="13">
        <v>0</v>
      </c>
      <c r="H143" s="13">
        <v>0</v>
      </c>
      <c r="I143" s="13">
        <f t="shared" si="7"/>
        <v>0</v>
      </c>
      <c r="J143" s="13">
        <v>0</v>
      </c>
      <c r="K143" s="13">
        <v>0</v>
      </c>
      <c r="L143" s="13">
        <f t="shared" si="9"/>
        <v>0</v>
      </c>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c r="EU143" s="16"/>
      <c r="EV143" s="16"/>
      <c r="EW143" s="16"/>
      <c r="EX143" s="16"/>
      <c r="EY143" s="16"/>
      <c r="EZ143" s="16"/>
      <c r="FA143" s="16"/>
      <c r="FB143" s="16"/>
      <c r="FC143" s="16"/>
      <c r="FD143" s="16"/>
      <c r="FE143" s="16"/>
      <c r="FF143" s="16"/>
      <c r="FG143" s="16"/>
      <c r="FH143" s="16"/>
      <c r="FI143" s="16"/>
      <c r="FJ143" s="16"/>
      <c r="FK143" s="16"/>
      <c r="FL143" s="16"/>
      <c r="FM143" s="16"/>
      <c r="FN143" s="16"/>
      <c r="FO143" s="16"/>
      <c r="FP143" s="16"/>
      <c r="FQ143" s="16"/>
      <c r="FR143" s="16"/>
      <c r="FS143" s="16"/>
      <c r="FT143" s="16"/>
      <c r="FU143" s="16"/>
      <c r="FV143" s="16"/>
      <c r="FW143" s="16"/>
      <c r="FX143" s="16"/>
      <c r="FY143" s="16"/>
      <c r="FZ143" s="16"/>
      <c r="GA143" s="16"/>
      <c r="GB143" s="16"/>
      <c r="GC143" s="16"/>
      <c r="GD143" s="16"/>
      <c r="GE143" s="16"/>
      <c r="GF143" s="16"/>
      <c r="GG143" s="16"/>
      <c r="GH143" s="16"/>
      <c r="GI143" s="16"/>
      <c r="GJ143" s="16"/>
      <c r="GK143" s="16"/>
      <c r="GL143" s="16"/>
      <c r="GM143" s="16"/>
      <c r="GN143" s="16"/>
      <c r="GO143" s="16"/>
      <c r="GP143" s="16"/>
      <c r="GQ143" s="16"/>
      <c r="GR143" s="16"/>
      <c r="GS143" s="16"/>
      <c r="GT143" s="16"/>
      <c r="GU143" s="16"/>
      <c r="GV143" s="16"/>
      <c r="GW143" s="16"/>
      <c r="GX143" s="16"/>
      <c r="GY143" s="16"/>
      <c r="GZ143" s="16"/>
      <c r="HA143" s="16"/>
      <c r="HB143" s="16"/>
      <c r="HC143" s="16"/>
      <c r="HD143" s="16"/>
      <c r="HE143" s="16"/>
      <c r="HF143" s="16"/>
      <c r="HG143" s="16"/>
      <c r="HH143" s="16"/>
      <c r="HI143" s="16"/>
      <c r="HJ143" s="16"/>
      <c r="HK143" s="16"/>
      <c r="HL143" s="16"/>
      <c r="HM143" s="16"/>
      <c r="HN143" s="16"/>
      <c r="HO143" s="16"/>
      <c r="HP143" s="16"/>
      <c r="HQ143" s="16"/>
      <c r="HR143" s="16"/>
      <c r="HS143" s="16"/>
      <c r="HT143" s="16"/>
      <c r="HU143" s="16"/>
      <c r="HV143" s="16"/>
      <c r="HW143" s="16"/>
      <c r="HX143" s="16"/>
      <c r="HY143" s="16"/>
      <c r="HZ143" s="16"/>
      <c r="IA143" s="16"/>
      <c r="IB143" s="16"/>
      <c r="IC143" s="16"/>
      <c r="ID143" s="16"/>
      <c r="IE143" s="16"/>
      <c r="IF143" s="16"/>
      <c r="IG143" s="16"/>
      <c r="IH143" s="16"/>
      <c r="II143" s="16"/>
      <c r="IJ143" s="16"/>
      <c r="IK143" s="16"/>
    </row>
    <row r="144" spans="1:245" s="35" customFormat="1" ht="47.25" x14ac:dyDescent="0.25">
      <c r="A144" s="41" t="s">
        <v>264</v>
      </c>
      <c r="B144" s="11" t="s">
        <v>267</v>
      </c>
      <c r="C144" s="13">
        <v>112466.8</v>
      </c>
      <c r="D144" s="13">
        <v>0</v>
      </c>
      <c r="E144" s="13">
        <f t="shared" si="6"/>
        <v>-112466.8</v>
      </c>
      <c r="F144" s="13"/>
      <c r="G144" s="13">
        <v>0</v>
      </c>
      <c r="H144" s="13">
        <v>0</v>
      </c>
      <c r="I144" s="13">
        <f t="shared" si="7"/>
        <v>0</v>
      </c>
      <c r="J144" s="13">
        <v>0</v>
      </c>
      <c r="K144" s="13">
        <v>0</v>
      </c>
      <c r="L144" s="13">
        <f t="shared" si="9"/>
        <v>0</v>
      </c>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c r="EU144" s="16"/>
      <c r="EV144" s="16"/>
      <c r="EW144" s="16"/>
      <c r="EX144" s="16"/>
      <c r="EY144" s="16"/>
      <c r="EZ144" s="16"/>
      <c r="FA144" s="16"/>
      <c r="FB144" s="16"/>
      <c r="FC144" s="16"/>
      <c r="FD144" s="16"/>
      <c r="FE144" s="16"/>
      <c r="FF144" s="16"/>
      <c r="FG144" s="16"/>
      <c r="FH144" s="16"/>
      <c r="FI144" s="16"/>
      <c r="FJ144" s="16"/>
      <c r="FK144" s="16"/>
      <c r="FL144" s="16"/>
      <c r="FM144" s="16"/>
      <c r="FN144" s="16"/>
      <c r="FO144" s="16"/>
      <c r="FP144" s="16"/>
      <c r="FQ144" s="16"/>
      <c r="FR144" s="16"/>
      <c r="FS144" s="16"/>
      <c r="FT144" s="16"/>
      <c r="FU144" s="16"/>
      <c r="FV144" s="16"/>
      <c r="FW144" s="16"/>
      <c r="FX144" s="16"/>
      <c r="FY144" s="16"/>
      <c r="FZ144" s="16"/>
      <c r="GA144" s="16"/>
      <c r="GB144" s="16"/>
      <c r="GC144" s="16"/>
      <c r="GD144" s="16"/>
      <c r="GE144" s="16"/>
      <c r="GF144" s="16"/>
      <c r="GG144" s="16"/>
      <c r="GH144" s="16"/>
      <c r="GI144" s="16"/>
      <c r="GJ144" s="16"/>
      <c r="GK144" s="16"/>
      <c r="GL144" s="16"/>
      <c r="GM144" s="16"/>
      <c r="GN144" s="16"/>
      <c r="GO144" s="16"/>
      <c r="GP144" s="16"/>
      <c r="GQ144" s="16"/>
      <c r="GR144" s="16"/>
      <c r="GS144" s="16"/>
      <c r="GT144" s="16"/>
      <c r="GU144" s="16"/>
      <c r="GV144" s="16"/>
      <c r="GW144" s="16"/>
      <c r="GX144" s="16"/>
      <c r="GY144" s="16"/>
      <c r="GZ144" s="16"/>
      <c r="HA144" s="16"/>
      <c r="HB144" s="16"/>
      <c r="HC144" s="16"/>
      <c r="HD144" s="16"/>
      <c r="HE144" s="16"/>
      <c r="HF144" s="16"/>
      <c r="HG144" s="16"/>
      <c r="HH144" s="16"/>
      <c r="HI144" s="16"/>
      <c r="HJ144" s="16"/>
      <c r="HK144" s="16"/>
      <c r="HL144" s="16"/>
      <c r="HM144" s="16"/>
      <c r="HN144" s="16"/>
      <c r="HO144" s="16"/>
      <c r="HP144" s="16"/>
      <c r="HQ144" s="16"/>
      <c r="HR144" s="16"/>
      <c r="HS144" s="16"/>
      <c r="HT144" s="16"/>
      <c r="HU144" s="16"/>
      <c r="HV144" s="16"/>
      <c r="HW144" s="16"/>
      <c r="HX144" s="16"/>
      <c r="HY144" s="16"/>
      <c r="HZ144" s="16"/>
      <c r="IA144" s="16"/>
      <c r="IB144" s="16"/>
      <c r="IC144" s="16"/>
      <c r="ID144" s="16"/>
      <c r="IE144" s="16"/>
      <c r="IF144" s="16"/>
      <c r="IG144" s="16"/>
      <c r="IH144" s="16"/>
      <c r="II144" s="16"/>
      <c r="IJ144" s="16"/>
      <c r="IK144" s="16"/>
    </row>
    <row r="145" spans="1:245" s="35" customFormat="1" ht="47.25" x14ac:dyDescent="0.25">
      <c r="A145" s="41" t="s">
        <v>264</v>
      </c>
      <c r="B145" s="11" t="s">
        <v>268</v>
      </c>
      <c r="C145" s="13">
        <v>100000</v>
      </c>
      <c r="D145" s="13">
        <v>100000</v>
      </c>
      <c r="E145" s="13">
        <f t="shared" si="6"/>
        <v>0</v>
      </c>
      <c r="F145" s="13"/>
      <c r="G145" s="13">
        <v>100000</v>
      </c>
      <c r="H145" s="13">
        <v>100000</v>
      </c>
      <c r="I145" s="13">
        <f t="shared" si="7"/>
        <v>0</v>
      </c>
      <c r="J145" s="13">
        <v>100000</v>
      </c>
      <c r="K145" s="13">
        <v>100000</v>
      </c>
      <c r="L145" s="13">
        <f t="shared" si="9"/>
        <v>0</v>
      </c>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c r="EU145" s="16"/>
      <c r="EV145" s="16"/>
      <c r="EW145" s="16"/>
      <c r="EX145" s="16"/>
      <c r="EY145" s="16"/>
      <c r="EZ145" s="16"/>
      <c r="FA145" s="16"/>
      <c r="FB145" s="16"/>
      <c r="FC145" s="16"/>
      <c r="FD145" s="16"/>
      <c r="FE145" s="16"/>
      <c r="FF145" s="16"/>
      <c r="FG145" s="16"/>
      <c r="FH145" s="16"/>
      <c r="FI145" s="16"/>
      <c r="FJ145" s="16"/>
      <c r="FK145" s="16"/>
      <c r="FL145" s="16"/>
      <c r="FM145" s="16"/>
      <c r="FN145" s="16"/>
      <c r="FO145" s="16"/>
      <c r="FP145" s="16"/>
      <c r="FQ145" s="16"/>
      <c r="FR145" s="16"/>
      <c r="FS145" s="16"/>
      <c r="FT145" s="16"/>
      <c r="FU145" s="16"/>
      <c r="FV145" s="16"/>
      <c r="FW145" s="16"/>
      <c r="FX145" s="16"/>
      <c r="FY145" s="16"/>
      <c r="FZ145" s="16"/>
      <c r="GA145" s="16"/>
      <c r="GB145" s="16"/>
      <c r="GC145" s="16"/>
      <c r="GD145" s="16"/>
      <c r="GE145" s="16"/>
      <c r="GF145" s="16"/>
      <c r="GG145" s="16"/>
      <c r="GH145" s="16"/>
      <c r="GI145" s="16"/>
      <c r="GJ145" s="16"/>
      <c r="GK145" s="16"/>
      <c r="GL145" s="16"/>
      <c r="GM145" s="16"/>
      <c r="GN145" s="16"/>
      <c r="GO145" s="16"/>
      <c r="GP145" s="16"/>
      <c r="GQ145" s="16"/>
      <c r="GR145" s="16"/>
      <c r="GS145" s="16"/>
      <c r="GT145" s="16"/>
      <c r="GU145" s="16"/>
      <c r="GV145" s="16"/>
      <c r="GW145" s="16"/>
      <c r="GX145" s="16"/>
      <c r="GY145" s="16"/>
      <c r="GZ145" s="16"/>
      <c r="HA145" s="16"/>
      <c r="HB145" s="16"/>
      <c r="HC145" s="16"/>
      <c r="HD145" s="16"/>
      <c r="HE145" s="16"/>
      <c r="HF145" s="16"/>
      <c r="HG145" s="16"/>
      <c r="HH145" s="16"/>
      <c r="HI145" s="16"/>
      <c r="HJ145" s="16"/>
      <c r="HK145" s="16"/>
      <c r="HL145" s="16"/>
      <c r="HM145" s="16"/>
      <c r="HN145" s="16"/>
      <c r="HO145" s="16"/>
      <c r="HP145" s="16"/>
      <c r="HQ145" s="16"/>
      <c r="HR145" s="16"/>
      <c r="HS145" s="16"/>
      <c r="HT145" s="16"/>
      <c r="HU145" s="16"/>
      <c r="HV145" s="16"/>
      <c r="HW145" s="16"/>
      <c r="HX145" s="16"/>
      <c r="HY145" s="16"/>
      <c r="HZ145" s="16"/>
      <c r="IA145" s="16"/>
      <c r="IB145" s="16"/>
      <c r="IC145" s="16"/>
      <c r="ID145" s="16"/>
      <c r="IE145" s="16"/>
      <c r="IF145" s="16"/>
      <c r="IG145" s="16"/>
      <c r="IH145" s="16"/>
      <c r="II145" s="16"/>
      <c r="IJ145" s="16"/>
      <c r="IK145" s="16"/>
    </row>
    <row r="146" spans="1:245" s="35" customFormat="1" ht="31.5" x14ac:dyDescent="0.25">
      <c r="A146" s="41" t="s">
        <v>264</v>
      </c>
      <c r="B146" s="11" t="s">
        <v>269</v>
      </c>
      <c r="C146" s="13">
        <v>5600</v>
      </c>
      <c r="D146" s="13">
        <v>5600</v>
      </c>
      <c r="E146" s="13">
        <f t="shared" si="6"/>
        <v>0</v>
      </c>
      <c r="F146" s="13"/>
      <c r="G146" s="13">
        <v>0</v>
      </c>
      <c r="H146" s="13">
        <v>0</v>
      </c>
      <c r="I146" s="13">
        <f t="shared" si="7"/>
        <v>0</v>
      </c>
      <c r="J146" s="13">
        <v>0</v>
      </c>
      <c r="K146" s="13">
        <v>0</v>
      </c>
      <c r="L146" s="13">
        <f t="shared" si="9"/>
        <v>0</v>
      </c>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c r="EU146" s="16"/>
      <c r="EV146" s="16"/>
      <c r="EW146" s="16"/>
      <c r="EX146" s="16"/>
      <c r="EY146" s="16"/>
      <c r="EZ146" s="16"/>
      <c r="FA146" s="16"/>
      <c r="FB146" s="16"/>
      <c r="FC146" s="16"/>
      <c r="FD146" s="16"/>
      <c r="FE146" s="16"/>
      <c r="FF146" s="16"/>
      <c r="FG146" s="16"/>
      <c r="FH146" s="16"/>
      <c r="FI146" s="16"/>
      <c r="FJ146" s="16"/>
      <c r="FK146" s="16"/>
      <c r="FL146" s="16"/>
      <c r="FM146" s="16"/>
      <c r="FN146" s="16"/>
      <c r="FO146" s="16"/>
      <c r="FP146" s="16"/>
      <c r="FQ146" s="16"/>
      <c r="FR146" s="16"/>
      <c r="FS146" s="16"/>
      <c r="FT146" s="16"/>
      <c r="FU146" s="16"/>
      <c r="FV146" s="16"/>
      <c r="FW146" s="16"/>
      <c r="FX146" s="16"/>
      <c r="FY146" s="16"/>
      <c r="FZ146" s="16"/>
      <c r="GA146" s="16"/>
      <c r="GB146" s="16"/>
      <c r="GC146" s="16"/>
      <c r="GD146" s="16"/>
      <c r="GE146" s="16"/>
      <c r="GF146" s="16"/>
      <c r="GG146" s="16"/>
      <c r="GH146" s="16"/>
      <c r="GI146" s="16"/>
      <c r="GJ146" s="16"/>
      <c r="GK146" s="16"/>
      <c r="GL146" s="16"/>
      <c r="GM146" s="16"/>
      <c r="GN146" s="16"/>
      <c r="GO146" s="16"/>
      <c r="GP146" s="16"/>
      <c r="GQ146" s="16"/>
      <c r="GR146" s="16"/>
      <c r="GS146" s="16"/>
      <c r="GT146" s="16"/>
      <c r="GU146" s="16"/>
      <c r="GV146" s="16"/>
      <c r="GW146" s="16"/>
      <c r="GX146" s="16"/>
      <c r="GY146" s="16"/>
      <c r="GZ146" s="16"/>
      <c r="HA146" s="16"/>
      <c r="HB146" s="16"/>
      <c r="HC146" s="16"/>
      <c r="HD146" s="16"/>
      <c r="HE146" s="16"/>
      <c r="HF146" s="16"/>
      <c r="HG146" s="16"/>
      <c r="HH146" s="16"/>
      <c r="HI146" s="16"/>
      <c r="HJ146" s="16"/>
      <c r="HK146" s="16"/>
      <c r="HL146" s="16"/>
      <c r="HM146" s="16"/>
      <c r="HN146" s="16"/>
      <c r="HO146" s="16"/>
      <c r="HP146" s="16"/>
      <c r="HQ146" s="16"/>
      <c r="HR146" s="16"/>
      <c r="HS146" s="16"/>
      <c r="HT146" s="16"/>
      <c r="HU146" s="16"/>
      <c r="HV146" s="16"/>
      <c r="HW146" s="16"/>
      <c r="HX146" s="16"/>
      <c r="HY146" s="16"/>
      <c r="HZ146" s="16"/>
      <c r="IA146" s="16"/>
      <c r="IB146" s="16"/>
      <c r="IC146" s="16"/>
      <c r="ID146" s="16"/>
      <c r="IE146" s="16"/>
      <c r="IF146" s="16"/>
      <c r="IG146" s="16"/>
      <c r="IH146" s="16"/>
      <c r="II146" s="16"/>
      <c r="IJ146" s="16"/>
      <c r="IK146" s="16"/>
    </row>
    <row r="147" spans="1:245" s="35" customFormat="1" ht="47.25" x14ac:dyDescent="0.25">
      <c r="A147" s="41" t="s">
        <v>264</v>
      </c>
      <c r="B147" s="11" t="s">
        <v>270</v>
      </c>
      <c r="C147" s="13">
        <v>32567</v>
      </c>
      <c r="D147" s="13">
        <v>32567</v>
      </c>
      <c r="E147" s="13">
        <f t="shared" si="6"/>
        <v>0</v>
      </c>
      <c r="F147" s="13"/>
      <c r="G147" s="13">
        <v>11599</v>
      </c>
      <c r="H147" s="13">
        <v>11599</v>
      </c>
      <c r="I147" s="13">
        <f t="shared" si="7"/>
        <v>0</v>
      </c>
      <c r="J147" s="13">
        <v>11599</v>
      </c>
      <c r="K147" s="13">
        <v>11599</v>
      </c>
      <c r="L147" s="13">
        <f t="shared" si="9"/>
        <v>0</v>
      </c>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c r="EU147" s="16"/>
      <c r="EV147" s="16"/>
      <c r="EW147" s="16"/>
      <c r="EX147" s="16"/>
      <c r="EY147" s="16"/>
      <c r="EZ147" s="16"/>
      <c r="FA147" s="16"/>
      <c r="FB147" s="16"/>
      <c r="FC147" s="16"/>
      <c r="FD147" s="16"/>
      <c r="FE147" s="16"/>
      <c r="FF147" s="16"/>
      <c r="FG147" s="16"/>
      <c r="FH147" s="16"/>
      <c r="FI147" s="16"/>
      <c r="FJ147" s="16"/>
      <c r="FK147" s="16"/>
      <c r="FL147" s="16"/>
      <c r="FM147" s="16"/>
      <c r="FN147" s="16"/>
      <c r="FO147" s="16"/>
      <c r="FP147" s="16"/>
      <c r="FQ147" s="16"/>
      <c r="FR147" s="16"/>
      <c r="FS147" s="16"/>
      <c r="FT147" s="16"/>
      <c r="FU147" s="16"/>
      <c r="FV147" s="16"/>
      <c r="FW147" s="16"/>
      <c r="FX147" s="16"/>
      <c r="FY147" s="16"/>
      <c r="FZ147" s="16"/>
      <c r="GA147" s="16"/>
      <c r="GB147" s="16"/>
      <c r="GC147" s="16"/>
      <c r="GD147" s="16"/>
      <c r="GE147" s="16"/>
      <c r="GF147" s="16"/>
      <c r="GG147" s="16"/>
      <c r="GH147" s="16"/>
      <c r="GI147" s="16"/>
      <c r="GJ147" s="16"/>
      <c r="GK147" s="16"/>
      <c r="GL147" s="16"/>
      <c r="GM147" s="16"/>
      <c r="GN147" s="16"/>
      <c r="GO147" s="16"/>
      <c r="GP147" s="16"/>
      <c r="GQ147" s="16"/>
      <c r="GR147" s="16"/>
      <c r="GS147" s="16"/>
      <c r="GT147" s="16"/>
      <c r="GU147" s="16"/>
      <c r="GV147" s="16"/>
      <c r="GW147" s="16"/>
      <c r="GX147" s="16"/>
      <c r="GY147" s="16"/>
      <c r="GZ147" s="16"/>
      <c r="HA147" s="16"/>
      <c r="HB147" s="16"/>
      <c r="HC147" s="16"/>
      <c r="HD147" s="16"/>
      <c r="HE147" s="16"/>
      <c r="HF147" s="16"/>
      <c r="HG147" s="16"/>
      <c r="HH147" s="16"/>
      <c r="HI147" s="16"/>
      <c r="HJ147" s="16"/>
      <c r="HK147" s="16"/>
      <c r="HL147" s="16"/>
      <c r="HM147" s="16"/>
      <c r="HN147" s="16"/>
      <c r="HO147" s="16"/>
      <c r="HP147" s="16"/>
      <c r="HQ147" s="16"/>
      <c r="HR147" s="16"/>
      <c r="HS147" s="16"/>
      <c r="HT147" s="16"/>
      <c r="HU147" s="16"/>
      <c r="HV147" s="16"/>
      <c r="HW147" s="16"/>
      <c r="HX147" s="16"/>
      <c r="HY147" s="16"/>
      <c r="HZ147" s="16"/>
      <c r="IA147" s="16"/>
      <c r="IB147" s="16"/>
      <c r="IC147" s="16"/>
      <c r="ID147" s="16"/>
      <c r="IE147" s="16"/>
      <c r="IF147" s="16"/>
      <c r="IG147" s="16"/>
      <c r="IH147" s="16"/>
      <c r="II147" s="16"/>
      <c r="IJ147" s="16"/>
      <c r="IK147" s="16"/>
    </row>
    <row r="148" spans="1:245" s="35" customFormat="1" ht="78.75" x14ac:dyDescent="0.25">
      <c r="A148" s="41" t="s">
        <v>264</v>
      </c>
      <c r="B148" s="11" t="s">
        <v>271</v>
      </c>
      <c r="C148" s="13">
        <v>137653.70000000001</v>
      </c>
      <c r="D148" s="13">
        <v>137653.70000000001</v>
      </c>
      <c r="E148" s="13">
        <f t="shared" si="6"/>
        <v>0</v>
      </c>
      <c r="F148" s="13"/>
      <c r="G148" s="13">
        <v>130771</v>
      </c>
      <c r="H148" s="13">
        <v>130771</v>
      </c>
      <c r="I148" s="13">
        <f t="shared" si="7"/>
        <v>0</v>
      </c>
      <c r="J148" s="13">
        <v>123888.3</v>
      </c>
      <c r="K148" s="13">
        <v>123888.3</v>
      </c>
      <c r="L148" s="13">
        <f t="shared" si="9"/>
        <v>0</v>
      </c>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c r="EU148" s="16"/>
      <c r="EV148" s="16"/>
      <c r="EW148" s="16"/>
      <c r="EX148" s="16"/>
      <c r="EY148" s="16"/>
      <c r="EZ148" s="16"/>
      <c r="FA148" s="16"/>
      <c r="FB148" s="16"/>
      <c r="FC148" s="16"/>
      <c r="FD148" s="16"/>
      <c r="FE148" s="16"/>
      <c r="FF148" s="16"/>
      <c r="FG148" s="16"/>
      <c r="FH148" s="16"/>
      <c r="FI148" s="16"/>
      <c r="FJ148" s="16"/>
      <c r="FK148" s="16"/>
      <c r="FL148" s="16"/>
      <c r="FM148" s="16"/>
      <c r="FN148" s="16"/>
      <c r="FO148" s="16"/>
      <c r="FP148" s="16"/>
      <c r="FQ148" s="16"/>
      <c r="FR148" s="16"/>
      <c r="FS148" s="16"/>
      <c r="FT148" s="16"/>
      <c r="FU148" s="16"/>
      <c r="FV148" s="16"/>
      <c r="FW148" s="16"/>
      <c r="FX148" s="16"/>
      <c r="FY148" s="16"/>
      <c r="FZ148" s="16"/>
      <c r="GA148" s="16"/>
      <c r="GB148" s="16"/>
      <c r="GC148" s="16"/>
      <c r="GD148" s="16"/>
      <c r="GE148" s="16"/>
      <c r="GF148" s="16"/>
      <c r="GG148" s="16"/>
      <c r="GH148" s="16"/>
      <c r="GI148" s="16"/>
      <c r="GJ148" s="16"/>
      <c r="GK148" s="16"/>
      <c r="GL148" s="16"/>
      <c r="GM148" s="16"/>
      <c r="GN148" s="16"/>
      <c r="GO148" s="16"/>
      <c r="GP148" s="16"/>
      <c r="GQ148" s="16"/>
      <c r="GR148" s="16"/>
      <c r="GS148" s="16"/>
      <c r="GT148" s="16"/>
      <c r="GU148" s="16"/>
      <c r="GV148" s="16"/>
      <c r="GW148" s="16"/>
      <c r="GX148" s="16"/>
      <c r="GY148" s="16"/>
      <c r="GZ148" s="16"/>
      <c r="HA148" s="16"/>
      <c r="HB148" s="16"/>
      <c r="HC148" s="16"/>
      <c r="HD148" s="16"/>
      <c r="HE148" s="16"/>
      <c r="HF148" s="16"/>
      <c r="HG148" s="16"/>
      <c r="HH148" s="16"/>
      <c r="HI148" s="16"/>
      <c r="HJ148" s="16"/>
      <c r="HK148" s="16"/>
      <c r="HL148" s="16"/>
      <c r="HM148" s="16"/>
      <c r="HN148" s="16"/>
      <c r="HO148" s="16"/>
      <c r="HP148" s="16"/>
      <c r="HQ148" s="16"/>
      <c r="HR148" s="16"/>
      <c r="HS148" s="16"/>
      <c r="HT148" s="16"/>
      <c r="HU148" s="16"/>
      <c r="HV148" s="16"/>
      <c r="HW148" s="16"/>
      <c r="HX148" s="16"/>
      <c r="HY148" s="16"/>
      <c r="HZ148" s="16"/>
      <c r="IA148" s="16"/>
      <c r="IB148" s="16"/>
      <c r="IC148" s="16"/>
      <c r="ID148" s="16"/>
      <c r="IE148" s="16"/>
      <c r="IF148" s="16"/>
      <c r="IG148" s="16"/>
      <c r="IH148" s="16"/>
      <c r="II148" s="16"/>
      <c r="IJ148" s="16"/>
      <c r="IK148" s="16"/>
    </row>
    <row r="149" spans="1:245" s="35" customFormat="1" ht="47.25" x14ac:dyDescent="0.25">
      <c r="A149" s="41" t="s">
        <v>264</v>
      </c>
      <c r="B149" s="11" t="s">
        <v>272</v>
      </c>
      <c r="C149" s="13">
        <v>7601.3</v>
      </c>
      <c r="D149" s="13">
        <v>7601.3</v>
      </c>
      <c r="E149" s="13">
        <f t="shared" si="6"/>
        <v>0</v>
      </c>
      <c r="F149" s="13"/>
      <c r="G149" s="13">
        <v>7601.2</v>
      </c>
      <c r="H149" s="13">
        <v>7601.2</v>
      </c>
      <c r="I149" s="13">
        <f t="shared" si="7"/>
        <v>0</v>
      </c>
      <c r="J149" s="13">
        <v>7601.2</v>
      </c>
      <c r="K149" s="13">
        <v>7601.2</v>
      </c>
      <c r="L149" s="13">
        <f t="shared" si="9"/>
        <v>0</v>
      </c>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c r="EU149" s="16"/>
      <c r="EV149" s="16"/>
      <c r="EW149" s="16"/>
      <c r="EX149" s="16"/>
      <c r="EY149" s="16"/>
      <c r="EZ149" s="16"/>
      <c r="FA149" s="16"/>
      <c r="FB149" s="16"/>
      <c r="FC149" s="16"/>
      <c r="FD149" s="16"/>
      <c r="FE149" s="16"/>
      <c r="FF149" s="16"/>
      <c r="FG149" s="16"/>
      <c r="FH149" s="16"/>
      <c r="FI149" s="16"/>
      <c r="FJ149" s="16"/>
      <c r="FK149" s="16"/>
      <c r="FL149" s="16"/>
      <c r="FM149" s="16"/>
      <c r="FN149" s="16"/>
      <c r="FO149" s="16"/>
      <c r="FP149" s="16"/>
      <c r="FQ149" s="16"/>
      <c r="FR149" s="16"/>
      <c r="FS149" s="16"/>
      <c r="FT149" s="16"/>
      <c r="FU149" s="16"/>
      <c r="FV149" s="16"/>
      <c r="FW149" s="16"/>
      <c r="FX149" s="16"/>
      <c r="FY149" s="16"/>
      <c r="FZ149" s="16"/>
      <c r="GA149" s="16"/>
      <c r="GB149" s="16"/>
      <c r="GC149" s="16"/>
      <c r="GD149" s="16"/>
      <c r="GE149" s="16"/>
      <c r="GF149" s="16"/>
      <c r="GG149" s="16"/>
      <c r="GH149" s="16"/>
      <c r="GI149" s="16"/>
      <c r="GJ149" s="16"/>
      <c r="GK149" s="16"/>
      <c r="GL149" s="16"/>
      <c r="GM149" s="16"/>
      <c r="GN149" s="16"/>
      <c r="GO149" s="16"/>
      <c r="GP149" s="16"/>
      <c r="GQ149" s="16"/>
      <c r="GR149" s="16"/>
      <c r="GS149" s="16"/>
      <c r="GT149" s="16"/>
      <c r="GU149" s="16"/>
      <c r="GV149" s="16"/>
      <c r="GW149" s="16"/>
      <c r="GX149" s="16"/>
      <c r="GY149" s="16"/>
      <c r="GZ149" s="16"/>
      <c r="HA149" s="16"/>
      <c r="HB149" s="16"/>
      <c r="HC149" s="16"/>
      <c r="HD149" s="16"/>
      <c r="HE149" s="16"/>
      <c r="HF149" s="16"/>
      <c r="HG149" s="16"/>
      <c r="HH149" s="16"/>
      <c r="HI149" s="16"/>
      <c r="HJ149" s="16"/>
      <c r="HK149" s="16"/>
      <c r="HL149" s="16"/>
      <c r="HM149" s="16"/>
      <c r="HN149" s="16"/>
      <c r="HO149" s="16"/>
      <c r="HP149" s="16"/>
      <c r="HQ149" s="16"/>
      <c r="HR149" s="16"/>
      <c r="HS149" s="16"/>
      <c r="HT149" s="16"/>
      <c r="HU149" s="16"/>
      <c r="HV149" s="16"/>
      <c r="HW149" s="16"/>
      <c r="HX149" s="16"/>
      <c r="HY149" s="16"/>
      <c r="HZ149" s="16"/>
      <c r="IA149" s="16"/>
      <c r="IB149" s="16"/>
      <c r="IC149" s="16"/>
      <c r="ID149" s="16"/>
      <c r="IE149" s="16"/>
      <c r="IF149" s="16"/>
      <c r="IG149" s="16"/>
      <c r="IH149" s="16"/>
      <c r="II149" s="16"/>
      <c r="IJ149" s="16"/>
      <c r="IK149" s="16"/>
    </row>
    <row r="150" spans="1:245" s="35" customFormat="1" ht="94.5" x14ac:dyDescent="0.25">
      <c r="A150" s="41" t="s">
        <v>264</v>
      </c>
      <c r="B150" s="42" t="s">
        <v>273</v>
      </c>
      <c r="C150" s="13">
        <v>25000</v>
      </c>
      <c r="D150" s="13">
        <v>25000</v>
      </c>
      <c r="E150" s="13">
        <f t="shared" si="6"/>
        <v>0</v>
      </c>
      <c r="F150" s="13"/>
      <c r="G150" s="13">
        <v>8379.5</v>
      </c>
      <c r="H150" s="13">
        <v>8379.5</v>
      </c>
      <c r="I150" s="13">
        <f t="shared" si="7"/>
        <v>0</v>
      </c>
      <c r="J150" s="13">
        <v>15881.2</v>
      </c>
      <c r="K150" s="13">
        <v>15881.2</v>
      </c>
      <c r="L150" s="13">
        <f t="shared" si="9"/>
        <v>0</v>
      </c>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c r="EU150" s="16"/>
      <c r="EV150" s="16"/>
      <c r="EW150" s="16"/>
      <c r="EX150" s="16"/>
      <c r="EY150" s="16"/>
      <c r="EZ150" s="16"/>
      <c r="FA150" s="16"/>
      <c r="FB150" s="16"/>
      <c r="FC150" s="16"/>
      <c r="FD150" s="16"/>
      <c r="FE150" s="16"/>
      <c r="FF150" s="16"/>
      <c r="FG150" s="16"/>
      <c r="FH150" s="16"/>
      <c r="FI150" s="16"/>
      <c r="FJ150" s="16"/>
      <c r="FK150" s="16"/>
      <c r="FL150" s="16"/>
      <c r="FM150" s="16"/>
      <c r="FN150" s="16"/>
      <c r="FO150" s="16"/>
      <c r="FP150" s="16"/>
      <c r="FQ150" s="16"/>
      <c r="FR150" s="16"/>
      <c r="FS150" s="16"/>
      <c r="FT150" s="16"/>
      <c r="FU150" s="16"/>
      <c r="FV150" s="16"/>
      <c r="FW150" s="16"/>
      <c r="FX150" s="16"/>
      <c r="FY150" s="16"/>
      <c r="FZ150" s="16"/>
      <c r="GA150" s="16"/>
      <c r="GB150" s="16"/>
      <c r="GC150" s="16"/>
      <c r="GD150" s="16"/>
      <c r="GE150" s="16"/>
      <c r="GF150" s="16"/>
      <c r="GG150" s="16"/>
      <c r="GH150" s="16"/>
      <c r="GI150" s="16"/>
      <c r="GJ150" s="16"/>
      <c r="GK150" s="16"/>
      <c r="GL150" s="16"/>
      <c r="GM150" s="16"/>
      <c r="GN150" s="16"/>
      <c r="GO150" s="16"/>
      <c r="GP150" s="16"/>
      <c r="GQ150" s="16"/>
      <c r="GR150" s="16"/>
      <c r="GS150" s="16"/>
      <c r="GT150" s="16"/>
      <c r="GU150" s="16"/>
      <c r="GV150" s="16"/>
      <c r="GW150" s="16"/>
      <c r="GX150" s="16"/>
      <c r="GY150" s="16"/>
      <c r="GZ150" s="16"/>
      <c r="HA150" s="16"/>
      <c r="HB150" s="16"/>
      <c r="HC150" s="16"/>
      <c r="HD150" s="16"/>
      <c r="HE150" s="16"/>
      <c r="HF150" s="16"/>
      <c r="HG150" s="16"/>
      <c r="HH150" s="16"/>
      <c r="HI150" s="16"/>
      <c r="HJ150" s="16"/>
      <c r="HK150" s="16"/>
      <c r="HL150" s="16"/>
      <c r="HM150" s="16"/>
      <c r="HN150" s="16"/>
      <c r="HO150" s="16"/>
      <c r="HP150" s="16"/>
      <c r="HQ150" s="16"/>
      <c r="HR150" s="16"/>
      <c r="HS150" s="16"/>
      <c r="HT150" s="16"/>
      <c r="HU150" s="16"/>
      <c r="HV150" s="16"/>
      <c r="HW150" s="16"/>
      <c r="HX150" s="16"/>
      <c r="HY150" s="16"/>
      <c r="HZ150" s="16"/>
      <c r="IA150" s="16"/>
      <c r="IB150" s="16"/>
      <c r="IC150" s="16"/>
      <c r="ID150" s="16"/>
      <c r="IE150" s="16"/>
      <c r="IF150" s="16"/>
      <c r="IG150" s="16"/>
      <c r="IH150" s="16"/>
      <c r="II150" s="16"/>
      <c r="IJ150" s="16"/>
      <c r="IK150" s="16"/>
    </row>
    <row r="151" spans="1:245" s="35" customFormat="1" ht="63" x14ac:dyDescent="0.25">
      <c r="A151" s="41" t="s">
        <v>264</v>
      </c>
      <c r="B151" s="42" t="s">
        <v>274</v>
      </c>
      <c r="C151" s="13">
        <v>60750</v>
      </c>
      <c r="D151" s="13">
        <v>60750</v>
      </c>
      <c r="E151" s="13">
        <f t="shared" ref="E151:E215" si="10">D151-C151</f>
        <v>0</v>
      </c>
      <c r="F151" s="13"/>
      <c r="G151" s="13">
        <v>60750</v>
      </c>
      <c r="H151" s="13">
        <v>60750</v>
      </c>
      <c r="I151" s="13">
        <f t="shared" ref="I151:I215" si="11">H151-G151</f>
        <v>0</v>
      </c>
      <c r="J151" s="13">
        <v>60750</v>
      </c>
      <c r="K151" s="13">
        <v>60750</v>
      </c>
      <c r="L151" s="13">
        <f t="shared" si="9"/>
        <v>0</v>
      </c>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c r="EU151" s="16"/>
      <c r="EV151" s="16"/>
      <c r="EW151" s="16"/>
      <c r="EX151" s="16"/>
      <c r="EY151" s="16"/>
      <c r="EZ151" s="16"/>
      <c r="FA151" s="16"/>
      <c r="FB151" s="16"/>
      <c r="FC151" s="16"/>
      <c r="FD151" s="16"/>
      <c r="FE151" s="16"/>
      <c r="FF151" s="16"/>
      <c r="FG151" s="16"/>
      <c r="FH151" s="16"/>
      <c r="FI151" s="16"/>
      <c r="FJ151" s="16"/>
      <c r="FK151" s="16"/>
      <c r="FL151" s="16"/>
      <c r="FM151" s="16"/>
      <c r="FN151" s="16"/>
      <c r="FO151" s="16"/>
      <c r="FP151" s="16"/>
      <c r="FQ151" s="16"/>
      <c r="FR151" s="16"/>
      <c r="FS151" s="16"/>
      <c r="FT151" s="16"/>
      <c r="FU151" s="16"/>
      <c r="FV151" s="16"/>
      <c r="FW151" s="16"/>
      <c r="FX151" s="16"/>
      <c r="FY151" s="16"/>
      <c r="FZ151" s="16"/>
      <c r="GA151" s="16"/>
      <c r="GB151" s="16"/>
      <c r="GC151" s="16"/>
      <c r="GD151" s="16"/>
      <c r="GE151" s="16"/>
      <c r="GF151" s="16"/>
      <c r="GG151" s="16"/>
      <c r="GH151" s="16"/>
      <c r="GI151" s="16"/>
      <c r="GJ151" s="16"/>
      <c r="GK151" s="16"/>
      <c r="GL151" s="16"/>
      <c r="GM151" s="16"/>
      <c r="GN151" s="16"/>
      <c r="GO151" s="16"/>
      <c r="GP151" s="16"/>
      <c r="GQ151" s="16"/>
      <c r="GR151" s="16"/>
      <c r="GS151" s="16"/>
      <c r="GT151" s="16"/>
      <c r="GU151" s="16"/>
      <c r="GV151" s="16"/>
      <c r="GW151" s="16"/>
      <c r="GX151" s="16"/>
      <c r="GY151" s="16"/>
      <c r="GZ151" s="16"/>
      <c r="HA151" s="16"/>
      <c r="HB151" s="16"/>
      <c r="HC151" s="16"/>
      <c r="HD151" s="16"/>
      <c r="HE151" s="16"/>
      <c r="HF151" s="16"/>
      <c r="HG151" s="16"/>
      <c r="HH151" s="16"/>
      <c r="HI151" s="16"/>
      <c r="HJ151" s="16"/>
      <c r="HK151" s="16"/>
      <c r="HL151" s="16"/>
      <c r="HM151" s="16"/>
      <c r="HN151" s="16"/>
      <c r="HO151" s="16"/>
      <c r="HP151" s="16"/>
      <c r="HQ151" s="16"/>
      <c r="HR151" s="16"/>
      <c r="HS151" s="16"/>
      <c r="HT151" s="16"/>
      <c r="HU151" s="16"/>
      <c r="HV151" s="16"/>
      <c r="HW151" s="16"/>
      <c r="HX151" s="16"/>
      <c r="HY151" s="16"/>
      <c r="HZ151" s="16"/>
      <c r="IA151" s="16"/>
      <c r="IB151" s="16"/>
      <c r="IC151" s="16"/>
      <c r="ID151" s="16"/>
      <c r="IE151" s="16"/>
      <c r="IF151" s="16"/>
      <c r="IG151" s="16"/>
      <c r="IH151" s="16"/>
      <c r="II151" s="16"/>
      <c r="IJ151" s="16"/>
      <c r="IK151" s="16"/>
    </row>
    <row r="152" spans="1:245" s="35" customFormat="1" ht="63" x14ac:dyDescent="0.25">
      <c r="A152" s="41" t="s">
        <v>264</v>
      </c>
      <c r="B152" s="42" t="s">
        <v>275</v>
      </c>
      <c r="C152" s="13">
        <v>179981.5</v>
      </c>
      <c r="D152" s="13">
        <v>179981.5</v>
      </c>
      <c r="E152" s="13">
        <f t="shared" si="10"/>
        <v>0</v>
      </c>
      <c r="F152" s="13"/>
      <c r="G152" s="13">
        <v>0</v>
      </c>
      <c r="H152" s="13">
        <v>0</v>
      </c>
      <c r="I152" s="13">
        <f t="shared" si="11"/>
        <v>0</v>
      </c>
      <c r="J152" s="13">
        <v>0</v>
      </c>
      <c r="K152" s="13">
        <v>0</v>
      </c>
      <c r="L152" s="13">
        <f t="shared" si="9"/>
        <v>0</v>
      </c>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c r="EU152" s="16"/>
      <c r="EV152" s="16"/>
      <c r="EW152" s="16"/>
      <c r="EX152" s="16"/>
      <c r="EY152" s="16"/>
      <c r="EZ152" s="16"/>
      <c r="FA152" s="16"/>
      <c r="FB152" s="16"/>
      <c r="FC152" s="16"/>
      <c r="FD152" s="16"/>
      <c r="FE152" s="16"/>
      <c r="FF152" s="16"/>
      <c r="FG152" s="16"/>
      <c r="FH152" s="16"/>
      <c r="FI152" s="16"/>
      <c r="FJ152" s="16"/>
      <c r="FK152" s="16"/>
      <c r="FL152" s="16"/>
      <c r="FM152" s="16"/>
      <c r="FN152" s="16"/>
      <c r="FO152" s="16"/>
      <c r="FP152" s="16"/>
      <c r="FQ152" s="16"/>
      <c r="FR152" s="16"/>
      <c r="FS152" s="16"/>
      <c r="FT152" s="16"/>
      <c r="FU152" s="16"/>
      <c r="FV152" s="16"/>
      <c r="FW152" s="16"/>
      <c r="FX152" s="16"/>
      <c r="FY152" s="16"/>
      <c r="FZ152" s="16"/>
      <c r="GA152" s="16"/>
      <c r="GB152" s="16"/>
      <c r="GC152" s="16"/>
      <c r="GD152" s="16"/>
      <c r="GE152" s="16"/>
      <c r="GF152" s="16"/>
      <c r="GG152" s="16"/>
      <c r="GH152" s="16"/>
      <c r="GI152" s="16"/>
      <c r="GJ152" s="16"/>
      <c r="GK152" s="16"/>
      <c r="GL152" s="16"/>
      <c r="GM152" s="16"/>
      <c r="GN152" s="16"/>
      <c r="GO152" s="16"/>
      <c r="GP152" s="16"/>
      <c r="GQ152" s="16"/>
      <c r="GR152" s="16"/>
      <c r="GS152" s="16"/>
      <c r="GT152" s="16"/>
      <c r="GU152" s="16"/>
      <c r="GV152" s="16"/>
      <c r="GW152" s="16"/>
      <c r="GX152" s="16"/>
      <c r="GY152" s="16"/>
      <c r="GZ152" s="16"/>
      <c r="HA152" s="16"/>
      <c r="HB152" s="16"/>
      <c r="HC152" s="16"/>
      <c r="HD152" s="16"/>
      <c r="HE152" s="16"/>
      <c r="HF152" s="16"/>
      <c r="HG152" s="16"/>
      <c r="HH152" s="16"/>
      <c r="HI152" s="16"/>
      <c r="HJ152" s="16"/>
      <c r="HK152" s="16"/>
      <c r="HL152" s="16"/>
      <c r="HM152" s="16"/>
      <c r="HN152" s="16"/>
      <c r="HO152" s="16"/>
      <c r="HP152" s="16"/>
      <c r="HQ152" s="16"/>
      <c r="HR152" s="16"/>
      <c r="HS152" s="16"/>
      <c r="HT152" s="16"/>
      <c r="HU152" s="16"/>
      <c r="HV152" s="16"/>
      <c r="HW152" s="16"/>
      <c r="HX152" s="16"/>
      <c r="HY152" s="16"/>
      <c r="HZ152" s="16"/>
      <c r="IA152" s="16"/>
      <c r="IB152" s="16"/>
      <c r="IC152" s="16"/>
      <c r="ID152" s="16"/>
      <c r="IE152" s="16"/>
      <c r="IF152" s="16"/>
      <c r="IG152" s="16"/>
      <c r="IH152" s="16"/>
      <c r="II152" s="16"/>
      <c r="IJ152" s="16"/>
      <c r="IK152" s="16"/>
    </row>
    <row r="153" spans="1:245" s="35" customFormat="1" ht="31.5" x14ac:dyDescent="0.25">
      <c r="A153" s="41" t="s">
        <v>264</v>
      </c>
      <c r="B153" s="42" t="s">
        <v>276</v>
      </c>
      <c r="C153" s="13">
        <v>0</v>
      </c>
      <c r="D153" s="13">
        <v>0</v>
      </c>
      <c r="E153" s="13">
        <f t="shared" si="10"/>
        <v>0</v>
      </c>
      <c r="F153" s="13"/>
      <c r="G153" s="13">
        <v>21885.599999999999</v>
      </c>
      <c r="H153" s="13">
        <v>21885.599999999999</v>
      </c>
      <c r="I153" s="13">
        <f t="shared" si="11"/>
        <v>0</v>
      </c>
      <c r="J153" s="13">
        <v>20937.599999999999</v>
      </c>
      <c r="K153" s="13">
        <v>20937.599999999999</v>
      </c>
      <c r="L153" s="13">
        <f t="shared" si="9"/>
        <v>0</v>
      </c>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c r="EU153" s="16"/>
      <c r="EV153" s="16"/>
      <c r="EW153" s="16"/>
      <c r="EX153" s="16"/>
      <c r="EY153" s="16"/>
      <c r="EZ153" s="16"/>
      <c r="FA153" s="16"/>
      <c r="FB153" s="16"/>
      <c r="FC153" s="16"/>
      <c r="FD153" s="16"/>
      <c r="FE153" s="16"/>
      <c r="FF153" s="16"/>
      <c r="FG153" s="16"/>
      <c r="FH153" s="16"/>
      <c r="FI153" s="16"/>
      <c r="FJ153" s="16"/>
      <c r="FK153" s="16"/>
      <c r="FL153" s="16"/>
      <c r="FM153" s="16"/>
      <c r="FN153" s="16"/>
      <c r="FO153" s="16"/>
      <c r="FP153" s="16"/>
      <c r="FQ153" s="16"/>
      <c r="FR153" s="16"/>
      <c r="FS153" s="16"/>
      <c r="FT153" s="16"/>
      <c r="FU153" s="16"/>
      <c r="FV153" s="16"/>
      <c r="FW153" s="16"/>
      <c r="FX153" s="16"/>
      <c r="FY153" s="16"/>
      <c r="FZ153" s="16"/>
      <c r="GA153" s="16"/>
      <c r="GB153" s="16"/>
      <c r="GC153" s="16"/>
      <c r="GD153" s="16"/>
      <c r="GE153" s="16"/>
      <c r="GF153" s="16"/>
      <c r="GG153" s="16"/>
      <c r="GH153" s="16"/>
      <c r="GI153" s="16"/>
      <c r="GJ153" s="16"/>
      <c r="GK153" s="16"/>
      <c r="GL153" s="16"/>
      <c r="GM153" s="16"/>
      <c r="GN153" s="16"/>
      <c r="GO153" s="16"/>
      <c r="GP153" s="16"/>
      <c r="GQ153" s="16"/>
      <c r="GR153" s="16"/>
      <c r="GS153" s="16"/>
      <c r="GT153" s="16"/>
      <c r="GU153" s="16"/>
      <c r="GV153" s="16"/>
      <c r="GW153" s="16"/>
      <c r="GX153" s="16"/>
      <c r="GY153" s="16"/>
      <c r="GZ153" s="16"/>
      <c r="HA153" s="16"/>
      <c r="HB153" s="16"/>
      <c r="HC153" s="16"/>
      <c r="HD153" s="16"/>
      <c r="HE153" s="16"/>
      <c r="HF153" s="16"/>
      <c r="HG153" s="16"/>
      <c r="HH153" s="16"/>
      <c r="HI153" s="16"/>
      <c r="HJ153" s="16"/>
      <c r="HK153" s="16"/>
      <c r="HL153" s="16"/>
      <c r="HM153" s="16"/>
      <c r="HN153" s="16"/>
      <c r="HO153" s="16"/>
      <c r="HP153" s="16"/>
      <c r="HQ153" s="16"/>
      <c r="HR153" s="16"/>
      <c r="HS153" s="16"/>
      <c r="HT153" s="16"/>
      <c r="HU153" s="16"/>
      <c r="HV153" s="16"/>
      <c r="HW153" s="16"/>
      <c r="HX153" s="16"/>
      <c r="HY153" s="16"/>
      <c r="HZ153" s="16"/>
      <c r="IA153" s="16"/>
      <c r="IB153" s="16"/>
      <c r="IC153" s="16"/>
      <c r="ID153" s="16"/>
      <c r="IE153" s="16"/>
      <c r="IF153" s="16"/>
      <c r="IG153" s="16"/>
      <c r="IH153" s="16"/>
      <c r="II153" s="16"/>
      <c r="IJ153" s="16"/>
      <c r="IK153" s="16"/>
    </row>
    <row r="154" spans="1:245" s="35" customFormat="1" ht="31.5" x14ac:dyDescent="0.25">
      <c r="A154" s="41" t="s">
        <v>264</v>
      </c>
      <c r="B154" s="42" t="s">
        <v>277</v>
      </c>
      <c r="C154" s="13">
        <v>240172.5</v>
      </c>
      <c r="D154" s="13">
        <v>240172.5</v>
      </c>
      <c r="E154" s="13">
        <f t="shared" si="10"/>
        <v>0</v>
      </c>
      <c r="F154" s="13"/>
      <c r="G154" s="13">
        <v>6916.3</v>
      </c>
      <c r="H154" s="13">
        <v>6916.3</v>
      </c>
      <c r="I154" s="13">
        <f t="shared" si="11"/>
        <v>0</v>
      </c>
      <c r="J154" s="13">
        <v>6916.3</v>
      </c>
      <c r="K154" s="13">
        <v>6916.3</v>
      </c>
      <c r="L154" s="13">
        <f t="shared" si="9"/>
        <v>0</v>
      </c>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c r="EU154" s="16"/>
      <c r="EV154" s="16"/>
      <c r="EW154" s="16"/>
      <c r="EX154" s="16"/>
      <c r="EY154" s="16"/>
      <c r="EZ154" s="16"/>
      <c r="FA154" s="16"/>
      <c r="FB154" s="16"/>
      <c r="FC154" s="16"/>
      <c r="FD154" s="16"/>
      <c r="FE154" s="16"/>
      <c r="FF154" s="16"/>
      <c r="FG154" s="16"/>
      <c r="FH154" s="16"/>
      <c r="FI154" s="16"/>
      <c r="FJ154" s="16"/>
      <c r="FK154" s="16"/>
      <c r="FL154" s="16"/>
      <c r="FM154" s="16"/>
      <c r="FN154" s="16"/>
      <c r="FO154" s="16"/>
      <c r="FP154" s="16"/>
      <c r="FQ154" s="16"/>
      <c r="FR154" s="16"/>
      <c r="FS154" s="16"/>
      <c r="FT154" s="16"/>
      <c r="FU154" s="16"/>
      <c r="FV154" s="16"/>
      <c r="FW154" s="16"/>
      <c r="FX154" s="16"/>
      <c r="FY154" s="16"/>
      <c r="FZ154" s="16"/>
      <c r="GA154" s="16"/>
      <c r="GB154" s="16"/>
      <c r="GC154" s="16"/>
      <c r="GD154" s="16"/>
      <c r="GE154" s="16"/>
      <c r="GF154" s="16"/>
      <c r="GG154" s="16"/>
      <c r="GH154" s="16"/>
      <c r="GI154" s="16"/>
      <c r="GJ154" s="16"/>
      <c r="GK154" s="16"/>
      <c r="GL154" s="16"/>
      <c r="GM154" s="16"/>
      <c r="GN154" s="16"/>
      <c r="GO154" s="16"/>
      <c r="GP154" s="16"/>
      <c r="GQ154" s="16"/>
      <c r="GR154" s="16"/>
      <c r="GS154" s="16"/>
      <c r="GT154" s="16"/>
      <c r="GU154" s="16"/>
      <c r="GV154" s="16"/>
      <c r="GW154" s="16"/>
      <c r="GX154" s="16"/>
      <c r="GY154" s="16"/>
      <c r="GZ154" s="16"/>
      <c r="HA154" s="16"/>
      <c r="HB154" s="16"/>
      <c r="HC154" s="16"/>
      <c r="HD154" s="16"/>
      <c r="HE154" s="16"/>
      <c r="HF154" s="16"/>
      <c r="HG154" s="16"/>
      <c r="HH154" s="16"/>
      <c r="HI154" s="16"/>
      <c r="HJ154" s="16"/>
      <c r="HK154" s="16"/>
      <c r="HL154" s="16"/>
      <c r="HM154" s="16"/>
      <c r="HN154" s="16"/>
      <c r="HO154" s="16"/>
      <c r="HP154" s="16"/>
      <c r="HQ154" s="16"/>
      <c r="HR154" s="16"/>
      <c r="HS154" s="16"/>
      <c r="HT154" s="16"/>
      <c r="HU154" s="16"/>
      <c r="HV154" s="16"/>
      <c r="HW154" s="16"/>
      <c r="HX154" s="16"/>
      <c r="HY154" s="16"/>
      <c r="HZ154" s="16"/>
      <c r="IA154" s="16"/>
      <c r="IB154" s="16"/>
      <c r="IC154" s="16"/>
      <c r="ID154" s="16"/>
      <c r="IE154" s="16"/>
      <c r="IF154" s="16"/>
      <c r="IG154" s="16"/>
      <c r="IH154" s="16"/>
      <c r="II154" s="16"/>
      <c r="IJ154" s="16"/>
      <c r="IK154" s="16"/>
    </row>
    <row r="155" spans="1:245" s="35" customFormat="1" ht="47.25" x14ac:dyDescent="0.25">
      <c r="A155" s="41" t="s">
        <v>264</v>
      </c>
      <c r="B155" s="42" t="s">
        <v>278</v>
      </c>
      <c r="C155" s="13">
        <v>0</v>
      </c>
      <c r="D155" s="13">
        <v>0</v>
      </c>
      <c r="E155" s="13">
        <f t="shared" si="10"/>
        <v>0</v>
      </c>
      <c r="F155" s="13"/>
      <c r="G155" s="13">
        <v>0</v>
      </c>
      <c r="H155" s="13">
        <v>0</v>
      </c>
      <c r="I155" s="13">
        <f t="shared" si="11"/>
        <v>0</v>
      </c>
      <c r="J155" s="13">
        <v>42821</v>
      </c>
      <c r="K155" s="13">
        <v>42821</v>
      </c>
      <c r="L155" s="13">
        <f t="shared" si="9"/>
        <v>0</v>
      </c>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c r="EU155" s="16"/>
      <c r="EV155" s="16"/>
      <c r="EW155" s="16"/>
      <c r="EX155" s="16"/>
      <c r="EY155" s="16"/>
      <c r="EZ155" s="16"/>
      <c r="FA155" s="16"/>
      <c r="FB155" s="16"/>
      <c r="FC155" s="16"/>
      <c r="FD155" s="16"/>
      <c r="FE155" s="16"/>
      <c r="FF155" s="16"/>
      <c r="FG155" s="16"/>
      <c r="FH155" s="16"/>
      <c r="FI155" s="16"/>
      <c r="FJ155" s="16"/>
      <c r="FK155" s="16"/>
      <c r="FL155" s="16"/>
      <c r="FM155" s="16"/>
      <c r="FN155" s="16"/>
      <c r="FO155" s="16"/>
      <c r="FP155" s="16"/>
      <c r="FQ155" s="16"/>
      <c r="FR155" s="16"/>
      <c r="FS155" s="16"/>
      <c r="FT155" s="16"/>
      <c r="FU155" s="16"/>
      <c r="FV155" s="16"/>
      <c r="FW155" s="16"/>
      <c r="FX155" s="16"/>
      <c r="FY155" s="16"/>
      <c r="FZ155" s="16"/>
      <c r="GA155" s="16"/>
      <c r="GB155" s="16"/>
      <c r="GC155" s="16"/>
      <c r="GD155" s="16"/>
      <c r="GE155" s="16"/>
      <c r="GF155" s="16"/>
      <c r="GG155" s="16"/>
      <c r="GH155" s="16"/>
      <c r="GI155" s="16"/>
      <c r="GJ155" s="16"/>
      <c r="GK155" s="16"/>
      <c r="GL155" s="16"/>
      <c r="GM155" s="16"/>
      <c r="GN155" s="16"/>
      <c r="GO155" s="16"/>
      <c r="GP155" s="16"/>
      <c r="GQ155" s="16"/>
      <c r="GR155" s="16"/>
      <c r="GS155" s="16"/>
      <c r="GT155" s="16"/>
      <c r="GU155" s="16"/>
      <c r="GV155" s="16"/>
      <c r="GW155" s="16"/>
      <c r="GX155" s="16"/>
      <c r="GY155" s="16"/>
      <c r="GZ155" s="16"/>
      <c r="HA155" s="16"/>
      <c r="HB155" s="16"/>
      <c r="HC155" s="16"/>
      <c r="HD155" s="16"/>
      <c r="HE155" s="16"/>
      <c r="HF155" s="16"/>
      <c r="HG155" s="16"/>
      <c r="HH155" s="16"/>
      <c r="HI155" s="16"/>
      <c r="HJ155" s="16"/>
      <c r="HK155" s="16"/>
      <c r="HL155" s="16"/>
      <c r="HM155" s="16"/>
      <c r="HN155" s="16"/>
      <c r="HO155" s="16"/>
      <c r="HP155" s="16"/>
      <c r="HQ155" s="16"/>
      <c r="HR155" s="16"/>
      <c r="HS155" s="16"/>
      <c r="HT155" s="16"/>
      <c r="HU155" s="16"/>
      <c r="HV155" s="16"/>
      <c r="HW155" s="16"/>
      <c r="HX155" s="16"/>
      <c r="HY155" s="16"/>
      <c r="HZ155" s="16"/>
      <c r="IA155" s="16"/>
      <c r="IB155" s="16"/>
      <c r="IC155" s="16"/>
      <c r="ID155" s="16"/>
      <c r="IE155" s="16"/>
      <c r="IF155" s="16"/>
      <c r="IG155" s="16"/>
      <c r="IH155" s="16"/>
      <c r="II155" s="16"/>
      <c r="IJ155" s="16"/>
      <c r="IK155" s="16"/>
    </row>
    <row r="156" spans="1:245" s="35" customFormat="1" ht="47.25" x14ac:dyDescent="0.25">
      <c r="A156" s="41" t="s">
        <v>264</v>
      </c>
      <c r="B156" s="42" t="s">
        <v>279</v>
      </c>
      <c r="C156" s="13">
        <v>3429.2</v>
      </c>
      <c r="D156" s="13">
        <v>3429.2</v>
      </c>
      <c r="E156" s="13">
        <f t="shared" si="10"/>
        <v>0</v>
      </c>
      <c r="F156" s="13"/>
      <c r="G156" s="13">
        <v>0</v>
      </c>
      <c r="H156" s="13">
        <v>0</v>
      </c>
      <c r="I156" s="13">
        <f t="shared" si="11"/>
        <v>0</v>
      </c>
      <c r="J156" s="13">
        <v>0</v>
      </c>
      <c r="K156" s="13">
        <v>0</v>
      </c>
      <c r="L156" s="13">
        <f t="shared" si="9"/>
        <v>0</v>
      </c>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c r="EU156" s="16"/>
      <c r="EV156" s="16"/>
      <c r="EW156" s="16"/>
      <c r="EX156" s="16"/>
      <c r="EY156" s="16"/>
      <c r="EZ156" s="16"/>
      <c r="FA156" s="16"/>
      <c r="FB156" s="16"/>
      <c r="FC156" s="16"/>
      <c r="FD156" s="16"/>
      <c r="FE156" s="16"/>
      <c r="FF156" s="16"/>
      <c r="FG156" s="16"/>
      <c r="FH156" s="16"/>
      <c r="FI156" s="16"/>
      <c r="FJ156" s="16"/>
      <c r="FK156" s="16"/>
      <c r="FL156" s="16"/>
      <c r="FM156" s="16"/>
      <c r="FN156" s="16"/>
      <c r="FO156" s="16"/>
      <c r="FP156" s="16"/>
      <c r="FQ156" s="16"/>
      <c r="FR156" s="16"/>
      <c r="FS156" s="16"/>
      <c r="FT156" s="16"/>
      <c r="FU156" s="16"/>
      <c r="FV156" s="16"/>
      <c r="FW156" s="16"/>
      <c r="FX156" s="16"/>
      <c r="FY156" s="16"/>
      <c r="FZ156" s="16"/>
      <c r="GA156" s="16"/>
      <c r="GB156" s="16"/>
      <c r="GC156" s="16"/>
      <c r="GD156" s="16"/>
      <c r="GE156" s="16"/>
      <c r="GF156" s="16"/>
      <c r="GG156" s="16"/>
      <c r="GH156" s="16"/>
      <c r="GI156" s="16"/>
      <c r="GJ156" s="16"/>
      <c r="GK156" s="16"/>
      <c r="GL156" s="16"/>
      <c r="GM156" s="16"/>
      <c r="GN156" s="16"/>
      <c r="GO156" s="16"/>
      <c r="GP156" s="16"/>
      <c r="GQ156" s="16"/>
      <c r="GR156" s="16"/>
      <c r="GS156" s="16"/>
      <c r="GT156" s="16"/>
      <c r="GU156" s="16"/>
      <c r="GV156" s="16"/>
      <c r="GW156" s="16"/>
      <c r="GX156" s="16"/>
      <c r="GY156" s="16"/>
      <c r="GZ156" s="16"/>
      <c r="HA156" s="16"/>
      <c r="HB156" s="16"/>
      <c r="HC156" s="16"/>
      <c r="HD156" s="16"/>
      <c r="HE156" s="16"/>
      <c r="HF156" s="16"/>
      <c r="HG156" s="16"/>
      <c r="HH156" s="16"/>
      <c r="HI156" s="16"/>
      <c r="HJ156" s="16"/>
      <c r="HK156" s="16"/>
      <c r="HL156" s="16"/>
      <c r="HM156" s="16"/>
      <c r="HN156" s="16"/>
      <c r="HO156" s="16"/>
      <c r="HP156" s="16"/>
      <c r="HQ156" s="16"/>
      <c r="HR156" s="16"/>
      <c r="HS156" s="16"/>
      <c r="HT156" s="16"/>
      <c r="HU156" s="16"/>
      <c r="HV156" s="16"/>
      <c r="HW156" s="16"/>
      <c r="HX156" s="16"/>
      <c r="HY156" s="16"/>
      <c r="HZ156" s="16"/>
      <c r="IA156" s="16"/>
      <c r="IB156" s="16"/>
      <c r="IC156" s="16"/>
      <c r="ID156" s="16"/>
      <c r="IE156" s="16"/>
      <c r="IF156" s="16"/>
      <c r="IG156" s="16"/>
      <c r="IH156" s="16"/>
      <c r="II156" s="16"/>
      <c r="IJ156" s="16"/>
      <c r="IK156" s="16"/>
    </row>
    <row r="157" spans="1:245" s="35" customFormat="1" ht="31.5" x14ac:dyDescent="0.25">
      <c r="A157" s="4" t="s">
        <v>280</v>
      </c>
      <c r="B157" s="11" t="s">
        <v>281</v>
      </c>
      <c r="C157" s="13">
        <v>28052.400000000001</v>
      </c>
      <c r="D157" s="13">
        <v>28052.400000000001</v>
      </c>
      <c r="E157" s="13">
        <f t="shared" si="10"/>
        <v>0</v>
      </c>
      <c r="F157" s="13"/>
      <c r="G157" s="13">
        <v>28052.400000000001</v>
      </c>
      <c r="H157" s="13">
        <v>28052.400000000001</v>
      </c>
      <c r="I157" s="13">
        <f t="shared" si="11"/>
        <v>0</v>
      </c>
      <c r="J157" s="13">
        <v>28052.400000000001</v>
      </c>
      <c r="K157" s="13">
        <v>28052.400000000001</v>
      </c>
      <c r="L157" s="13">
        <f t="shared" si="9"/>
        <v>0</v>
      </c>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c r="EU157" s="16"/>
      <c r="EV157" s="16"/>
      <c r="EW157" s="16"/>
      <c r="EX157" s="16"/>
      <c r="EY157" s="16"/>
      <c r="EZ157" s="16"/>
      <c r="FA157" s="16"/>
      <c r="FB157" s="16"/>
      <c r="FC157" s="16"/>
      <c r="FD157" s="16"/>
      <c r="FE157" s="16"/>
      <c r="FF157" s="16"/>
      <c r="FG157" s="16"/>
      <c r="FH157" s="16"/>
      <c r="FI157" s="16"/>
      <c r="FJ157" s="16"/>
      <c r="FK157" s="16"/>
      <c r="FL157" s="16"/>
      <c r="FM157" s="16"/>
      <c r="FN157" s="16"/>
      <c r="FO157" s="16"/>
      <c r="FP157" s="16"/>
      <c r="FQ157" s="16"/>
      <c r="FR157" s="16"/>
      <c r="FS157" s="16"/>
      <c r="FT157" s="16"/>
      <c r="FU157" s="16"/>
      <c r="FV157" s="16"/>
      <c r="FW157" s="16"/>
      <c r="FX157" s="16"/>
      <c r="FY157" s="16"/>
      <c r="FZ157" s="16"/>
      <c r="GA157" s="16"/>
      <c r="GB157" s="16"/>
      <c r="GC157" s="16"/>
      <c r="GD157" s="16"/>
      <c r="GE157" s="16"/>
      <c r="GF157" s="16"/>
      <c r="GG157" s="16"/>
      <c r="GH157" s="16"/>
      <c r="GI157" s="16"/>
      <c r="GJ157" s="16"/>
      <c r="GK157" s="16"/>
      <c r="GL157" s="16"/>
      <c r="GM157" s="16"/>
      <c r="GN157" s="16"/>
      <c r="GO157" s="16"/>
      <c r="GP157" s="16"/>
      <c r="GQ157" s="16"/>
      <c r="GR157" s="16"/>
      <c r="GS157" s="16"/>
      <c r="GT157" s="16"/>
      <c r="GU157" s="16"/>
      <c r="GV157" s="16"/>
      <c r="GW157" s="16"/>
      <c r="GX157" s="16"/>
      <c r="GY157" s="16"/>
      <c r="GZ157" s="16"/>
      <c r="HA157" s="16"/>
      <c r="HB157" s="16"/>
      <c r="HC157" s="16"/>
      <c r="HD157" s="16"/>
      <c r="HE157" s="16"/>
      <c r="HF157" s="16"/>
      <c r="HG157" s="16"/>
      <c r="HH157" s="16"/>
      <c r="HI157" s="16"/>
      <c r="HJ157" s="16"/>
      <c r="HK157" s="16"/>
      <c r="HL157" s="16"/>
      <c r="HM157" s="16"/>
      <c r="HN157" s="16"/>
      <c r="HO157" s="16"/>
      <c r="HP157" s="16"/>
      <c r="HQ157" s="16"/>
      <c r="HR157" s="16"/>
      <c r="HS157" s="16"/>
      <c r="HT157" s="16"/>
      <c r="HU157" s="16"/>
      <c r="HV157" s="16"/>
      <c r="HW157" s="16"/>
      <c r="HX157" s="16"/>
      <c r="HY157" s="16"/>
      <c r="HZ157" s="16"/>
      <c r="IA157" s="16"/>
      <c r="IB157" s="16"/>
      <c r="IC157" s="16"/>
      <c r="ID157" s="16"/>
      <c r="IE157" s="16"/>
      <c r="IF157" s="16"/>
      <c r="IG157" s="16"/>
      <c r="IH157" s="16"/>
      <c r="II157" s="16"/>
      <c r="IJ157" s="16"/>
      <c r="IK157" s="16"/>
    </row>
    <row r="158" spans="1:245" ht="47.25" x14ac:dyDescent="0.25">
      <c r="A158" s="4" t="s">
        <v>282</v>
      </c>
      <c r="B158" s="42" t="s">
        <v>283</v>
      </c>
      <c r="C158" s="13">
        <v>2899.7</v>
      </c>
      <c r="D158" s="13">
        <v>2899.7</v>
      </c>
      <c r="E158" s="13">
        <f t="shared" si="10"/>
        <v>0</v>
      </c>
      <c r="F158" s="13"/>
      <c r="G158" s="13">
        <v>2899.7</v>
      </c>
      <c r="H158" s="13">
        <v>2899.7</v>
      </c>
      <c r="I158" s="13">
        <f t="shared" si="11"/>
        <v>0</v>
      </c>
      <c r="J158" s="13">
        <v>2899.7</v>
      </c>
      <c r="K158" s="13">
        <v>2899.7</v>
      </c>
      <c r="L158" s="13">
        <f t="shared" si="9"/>
        <v>0</v>
      </c>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c r="EQ158" s="16"/>
      <c r="ER158" s="16"/>
      <c r="ES158" s="16"/>
      <c r="ET158" s="16"/>
      <c r="EU158" s="16"/>
      <c r="EV158" s="16"/>
      <c r="EW158" s="16"/>
      <c r="EX158" s="16"/>
      <c r="EY158" s="16"/>
      <c r="EZ158" s="16"/>
      <c r="FA158" s="16"/>
      <c r="FB158" s="16"/>
      <c r="FC158" s="16"/>
      <c r="FD158" s="16"/>
      <c r="FE158" s="16"/>
      <c r="FF158" s="16"/>
      <c r="FG158" s="16"/>
      <c r="FH158" s="16"/>
      <c r="FI158" s="16"/>
      <c r="FJ158" s="16"/>
      <c r="FK158" s="16"/>
      <c r="FL158" s="16"/>
      <c r="FM158" s="16"/>
      <c r="FN158" s="16"/>
      <c r="FO158" s="16"/>
      <c r="FP158" s="16"/>
      <c r="FQ158" s="16"/>
      <c r="FR158" s="16"/>
      <c r="FS158" s="16"/>
      <c r="FT158" s="16"/>
      <c r="FU158" s="16"/>
      <c r="FV158" s="16"/>
      <c r="FW158" s="16"/>
      <c r="FX158" s="16"/>
      <c r="FY158" s="16"/>
      <c r="FZ158" s="16"/>
      <c r="GA158" s="16"/>
      <c r="GB158" s="16"/>
      <c r="GC158" s="16"/>
      <c r="GD158" s="16"/>
      <c r="GE158" s="16"/>
      <c r="GF158" s="16"/>
      <c r="GG158" s="16"/>
      <c r="GH158" s="16"/>
      <c r="GI158" s="16"/>
      <c r="GJ158" s="16"/>
      <c r="GK158" s="16"/>
      <c r="GL158" s="16"/>
      <c r="GM158" s="16"/>
      <c r="GN158" s="16"/>
      <c r="GO158" s="16"/>
      <c r="GP158" s="16"/>
      <c r="GQ158" s="16"/>
      <c r="GR158" s="16"/>
      <c r="GS158" s="16"/>
      <c r="GT158" s="16"/>
      <c r="GU158" s="16"/>
      <c r="GV158" s="16"/>
      <c r="GW158" s="16"/>
      <c r="GX158" s="16"/>
      <c r="GY158" s="16"/>
      <c r="GZ158" s="16"/>
      <c r="HA158" s="16"/>
      <c r="HB158" s="16"/>
      <c r="HC158" s="16"/>
      <c r="HD158" s="16"/>
      <c r="HE158" s="16"/>
      <c r="HF158" s="16"/>
      <c r="HG158" s="16"/>
      <c r="HH158" s="16"/>
      <c r="HI158" s="16"/>
      <c r="HJ158" s="16"/>
      <c r="HK158" s="16"/>
      <c r="HL158" s="16"/>
      <c r="HM158" s="16"/>
      <c r="HN158" s="16"/>
      <c r="HO158" s="16"/>
      <c r="HP158" s="16"/>
      <c r="HQ158" s="16"/>
      <c r="HR158" s="16"/>
      <c r="HS158" s="16"/>
      <c r="HT158" s="16"/>
      <c r="HU158" s="16"/>
      <c r="HV158" s="16"/>
      <c r="HW158" s="16"/>
      <c r="HX158" s="16"/>
      <c r="HY158" s="16"/>
      <c r="HZ158" s="16"/>
      <c r="IA158" s="16"/>
      <c r="IB158" s="16"/>
      <c r="IC158" s="16"/>
      <c r="ID158" s="16"/>
      <c r="IE158" s="16"/>
      <c r="IF158" s="16"/>
      <c r="IG158" s="16"/>
      <c r="IH158" s="16"/>
      <c r="II158" s="16"/>
      <c r="IJ158" s="16"/>
      <c r="IK158" s="16"/>
    </row>
    <row r="159" spans="1:245" s="35" customFormat="1" ht="47.25" x14ac:dyDescent="0.25">
      <c r="A159" s="4" t="s">
        <v>282</v>
      </c>
      <c r="B159" s="42" t="s">
        <v>284</v>
      </c>
      <c r="C159" s="13">
        <v>1449.9</v>
      </c>
      <c r="D159" s="13">
        <v>1449.9</v>
      </c>
      <c r="E159" s="13">
        <f t="shared" si="10"/>
        <v>0</v>
      </c>
      <c r="F159" s="13"/>
      <c r="G159" s="13">
        <v>1449.9</v>
      </c>
      <c r="H159" s="13">
        <v>1449.9</v>
      </c>
      <c r="I159" s="13">
        <f t="shared" si="11"/>
        <v>0</v>
      </c>
      <c r="J159" s="13">
        <v>1449.9</v>
      </c>
      <c r="K159" s="13">
        <v>1449.9</v>
      </c>
      <c r="L159" s="13">
        <f t="shared" si="9"/>
        <v>0</v>
      </c>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c r="EU159" s="16"/>
      <c r="EV159" s="16"/>
      <c r="EW159" s="16"/>
      <c r="EX159" s="16"/>
      <c r="EY159" s="16"/>
      <c r="EZ159" s="16"/>
      <c r="FA159" s="16"/>
      <c r="FB159" s="16"/>
      <c r="FC159" s="16"/>
      <c r="FD159" s="16"/>
      <c r="FE159" s="16"/>
      <c r="FF159" s="16"/>
      <c r="FG159" s="16"/>
      <c r="FH159" s="16"/>
      <c r="FI159" s="16"/>
      <c r="FJ159" s="16"/>
      <c r="FK159" s="16"/>
      <c r="FL159" s="16"/>
      <c r="FM159" s="16"/>
      <c r="FN159" s="16"/>
      <c r="FO159" s="16"/>
      <c r="FP159" s="16"/>
      <c r="FQ159" s="16"/>
      <c r="FR159" s="16"/>
      <c r="FS159" s="16"/>
      <c r="FT159" s="16"/>
      <c r="FU159" s="16"/>
      <c r="FV159" s="16"/>
      <c r="FW159" s="16"/>
      <c r="FX159" s="16"/>
      <c r="FY159" s="16"/>
      <c r="FZ159" s="16"/>
      <c r="GA159" s="16"/>
      <c r="GB159" s="16"/>
      <c r="GC159" s="16"/>
      <c r="GD159" s="16"/>
      <c r="GE159" s="16"/>
      <c r="GF159" s="16"/>
      <c r="GG159" s="16"/>
      <c r="GH159" s="16"/>
      <c r="GI159" s="16"/>
      <c r="GJ159" s="16"/>
      <c r="GK159" s="16"/>
      <c r="GL159" s="16"/>
      <c r="GM159" s="16"/>
      <c r="GN159" s="16"/>
      <c r="GO159" s="16"/>
      <c r="GP159" s="16"/>
      <c r="GQ159" s="16"/>
      <c r="GR159" s="16"/>
      <c r="GS159" s="16"/>
      <c r="GT159" s="16"/>
      <c r="GU159" s="16"/>
      <c r="GV159" s="16"/>
      <c r="GW159" s="16"/>
      <c r="GX159" s="16"/>
      <c r="GY159" s="16"/>
      <c r="GZ159" s="16"/>
      <c r="HA159" s="16"/>
      <c r="HB159" s="16"/>
      <c r="HC159" s="16"/>
      <c r="HD159" s="16"/>
      <c r="HE159" s="16"/>
      <c r="HF159" s="16"/>
      <c r="HG159" s="16"/>
      <c r="HH159" s="16"/>
      <c r="HI159" s="16"/>
      <c r="HJ159" s="16"/>
      <c r="HK159" s="16"/>
      <c r="HL159" s="16"/>
      <c r="HM159" s="16"/>
      <c r="HN159" s="16"/>
      <c r="HO159" s="16"/>
      <c r="HP159" s="16"/>
      <c r="HQ159" s="16"/>
      <c r="HR159" s="16"/>
      <c r="HS159" s="16"/>
      <c r="HT159" s="16"/>
      <c r="HU159" s="16"/>
      <c r="HV159" s="16"/>
      <c r="HW159" s="16"/>
      <c r="HX159" s="16"/>
      <c r="HY159" s="16"/>
      <c r="HZ159" s="16"/>
      <c r="IA159" s="16"/>
      <c r="IB159" s="16"/>
      <c r="IC159" s="16"/>
      <c r="ID159" s="16"/>
      <c r="IE159" s="16"/>
      <c r="IF159" s="16"/>
      <c r="IG159" s="16"/>
      <c r="IH159" s="16"/>
      <c r="II159" s="16"/>
      <c r="IJ159" s="16"/>
      <c r="IK159" s="16"/>
    </row>
    <row r="160" spans="1:245" s="35" customFormat="1" ht="47.25" x14ac:dyDescent="0.25">
      <c r="A160" s="4" t="s">
        <v>282</v>
      </c>
      <c r="B160" s="42" t="s">
        <v>285</v>
      </c>
      <c r="C160" s="13">
        <v>1449.8</v>
      </c>
      <c r="D160" s="13">
        <v>1449.8</v>
      </c>
      <c r="E160" s="13">
        <f t="shared" si="10"/>
        <v>0</v>
      </c>
      <c r="F160" s="13"/>
      <c r="G160" s="13">
        <v>1449.8</v>
      </c>
      <c r="H160" s="13">
        <v>1449.8</v>
      </c>
      <c r="I160" s="13">
        <f t="shared" si="11"/>
        <v>0</v>
      </c>
      <c r="J160" s="13">
        <v>1449.9</v>
      </c>
      <c r="K160" s="13">
        <v>1449.9</v>
      </c>
      <c r="L160" s="13">
        <f t="shared" si="9"/>
        <v>0</v>
      </c>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c r="EU160" s="16"/>
      <c r="EV160" s="16"/>
      <c r="EW160" s="16"/>
      <c r="EX160" s="16"/>
      <c r="EY160" s="16"/>
      <c r="EZ160" s="16"/>
      <c r="FA160" s="16"/>
      <c r="FB160" s="16"/>
      <c r="FC160" s="16"/>
      <c r="FD160" s="16"/>
      <c r="FE160" s="16"/>
      <c r="FF160" s="16"/>
      <c r="FG160" s="16"/>
      <c r="FH160" s="16"/>
      <c r="FI160" s="16"/>
      <c r="FJ160" s="16"/>
      <c r="FK160" s="16"/>
      <c r="FL160" s="16"/>
      <c r="FM160" s="16"/>
      <c r="FN160" s="16"/>
      <c r="FO160" s="16"/>
      <c r="FP160" s="16"/>
      <c r="FQ160" s="16"/>
      <c r="FR160" s="16"/>
      <c r="FS160" s="16"/>
      <c r="FT160" s="16"/>
      <c r="FU160" s="16"/>
      <c r="FV160" s="16"/>
      <c r="FW160" s="16"/>
      <c r="FX160" s="16"/>
      <c r="FY160" s="16"/>
      <c r="FZ160" s="16"/>
      <c r="GA160" s="16"/>
      <c r="GB160" s="16"/>
      <c r="GC160" s="16"/>
      <c r="GD160" s="16"/>
      <c r="GE160" s="16"/>
      <c r="GF160" s="16"/>
      <c r="GG160" s="16"/>
      <c r="GH160" s="16"/>
      <c r="GI160" s="16"/>
      <c r="GJ160" s="16"/>
      <c r="GK160" s="16"/>
      <c r="GL160" s="16"/>
      <c r="GM160" s="16"/>
      <c r="GN160" s="16"/>
      <c r="GO160" s="16"/>
      <c r="GP160" s="16"/>
      <c r="GQ160" s="16"/>
      <c r="GR160" s="16"/>
      <c r="GS160" s="16"/>
      <c r="GT160" s="16"/>
      <c r="GU160" s="16"/>
      <c r="GV160" s="16"/>
      <c r="GW160" s="16"/>
      <c r="GX160" s="16"/>
      <c r="GY160" s="16"/>
      <c r="GZ160" s="16"/>
      <c r="HA160" s="16"/>
      <c r="HB160" s="16"/>
      <c r="HC160" s="16"/>
      <c r="HD160" s="16"/>
      <c r="HE160" s="16"/>
      <c r="HF160" s="16"/>
      <c r="HG160" s="16"/>
      <c r="HH160" s="16"/>
      <c r="HI160" s="16"/>
      <c r="HJ160" s="16"/>
      <c r="HK160" s="16"/>
      <c r="HL160" s="16"/>
      <c r="HM160" s="16"/>
      <c r="HN160" s="16"/>
      <c r="HO160" s="16"/>
      <c r="HP160" s="16"/>
      <c r="HQ160" s="16"/>
      <c r="HR160" s="16"/>
      <c r="HS160" s="16"/>
      <c r="HT160" s="16"/>
      <c r="HU160" s="16"/>
      <c r="HV160" s="16"/>
      <c r="HW160" s="16"/>
      <c r="HX160" s="16"/>
      <c r="HY160" s="16"/>
      <c r="HZ160" s="16"/>
      <c r="IA160" s="16"/>
      <c r="IB160" s="16"/>
      <c r="IC160" s="16"/>
      <c r="ID160" s="16"/>
      <c r="IE160" s="16"/>
      <c r="IF160" s="16"/>
      <c r="IG160" s="16"/>
      <c r="IH160" s="16"/>
      <c r="II160" s="16"/>
      <c r="IJ160" s="16"/>
      <c r="IK160" s="16"/>
    </row>
    <row r="161" spans="1:245" s="35" customFormat="1" ht="31.5" x14ac:dyDescent="0.25">
      <c r="A161" s="4" t="s">
        <v>282</v>
      </c>
      <c r="B161" s="42" t="s">
        <v>286</v>
      </c>
      <c r="C161" s="13">
        <v>0</v>
      </c>
      <c r="D161" s="13">
        <v>0</v>
      </c>
      <c r="E161" s="13">
        <f t="shared" si="10"/>
        <v>0</v>
      </c>
      <c r="F161" s="13"/>
      <c r="G161" s="13">
        <v>0</v>
      </c>
      <c r="H161" s="13">
        <v>0</v>
      </c>
      <c r="I161" s="13">
        <f t="shared" si="11"/>
        <v>0</v>
      </c>
      <c r="J161" s="13">
        <v>135000</v>
      </c>
      <c r="K161" s="13">
        <v>135000</v>
      </c>
      <c r="L161" s="13">
        <f t="shared" si="9"/>
        <v>0</v>
      </c>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c r="EO161" s="16"/>
      <c r="EP161" s="16"/>
      <c r="EQ161" s="16"/>
      <c r="ER161" s="16"/>
      <c r="ES161" s="16"/>
      <c r="ET161" s="16"/>
      <c r="EU161" s="16"/>
      <c r="EV161" s="16"/>
      <c r="EW161" s="16"/>
      <c r="EX161" s="16"/>
      <c r="EY161" s="16"/>
      <c r="EZ161" s="16"/>
      <c r="FA161" s="16"/>
      <c r="FB161" s="16"/>
      <c r="FC161" s="16"/>
      <c r="FD161" s="16"/>
      <c r="FE161" s="16"/>
      <c r="FF161" s="16"/>
      <c r="FG161" s="16"/>
      <c r="FH161" s="16"/>
      <c r="FI161" s="16"/>
      <c r="FJ161" s="16"/>
      <c r="FK161" s="16"/>
      <c r="FL161" s="16"/>
      <c r="FM161" s="16"/>
      <c r="FN161" s="16"/>
      <c r="FO161" s="16"/>
      <c r="FP161" s="16"/>
      <c r="FQ161" s="16"/>
      <c r="FR161" s="16"/>
      <c r="FS161" s="16"/>
      <c r="FT161" s="16"/>
      <c r="FU161" s="16"/>
      <c r="FV161" s="16"/>
      <c r="FW161" s="16"/>
      <c r="FX161" s="16"/>
      <c r="FY161" s="16"/>
      <c r="FZ161" s="16"/>
      <c r="GA161" s="16"/>
      <c r="GB161" s="16"/>
      <c r="GC161" s="16"/>
      <c r="GD161" s="16"/>
      <c r="GE161" s="16"/>
      <c r="GF161" s="16"/>
      <c r="GG161" s="16"/>
      <c r="GH161" s="16"/>
      <c r="GI161" s="16"/>
      <c r="GJ161" s="16"/>
      <c r="GK161" s="16"/>
      <c r="GL161" s="16"/>
      <c r="GM161" s="16"/>
      <c r="GN161" s="16"/>
      <c r="GO161" s="16"/>
      <c r="GP161" s="16"/>
      <c r="GQ161" s="16"/>
      <c r="GR161" s="16"/>
      <c r="GS161" s="16"/>
      <c r="GT161" s="16"/>
      <c r="GU161" s="16"/>
      <c r="GV161" s="16"/>
      <c r="GW161" s="16"/>
      <c r="GX161" s="16"/>
      <c r="GY161" s="16"/>
      <c r="GZ161" s="16"/>
      <c r="HA161" s="16"/>
      <c r="HB161" s="16"/>
      <c r="HC161" s="16"/>
      <c r="HD161" s="16"/>
      <c r="HE161" s="16"/>
      <c r="HF161" s="16"/>
      <c r="HG161" s="16"/>
      <c r="HH161" s="16"/>
      <c r="HI161" s="16"/>
      <c r="HJ161" s="16"/>
      <c r="HK161" s="16"/>
      <c r="HL161" s="16"/>
      <c r="HM161" s="16"/>
      <c r="HN161" s="16"/>
      <c r="HO161" s="16"/>
      <c r="HP161" s="16"/>
      <c r="HQ161" s="16"/>
      <c r="HR161" s="16"/>
      <c r="HS161" s="16"/>
      <c r="HT161" s="16"/>
      <c r="HU161" s="16"/>
      <c r="HV161" s="16"/>
      <c r="HW161" s="16"/>
      <c r="HX161" s="16"/>
      <c r="HY161" s="16"/>
      <c r="HZ161" s="16"/>
      <c r="IA161" s="16"/>
      <c r="IB161" s="16"/>
      <c r="IC161" s="16"/>
      <c r="ID161" s="16"/>
      <c r="IE161" s="16"/>
      <c r="IF161" s="16"/>
      <c r="IG161" s="16"/>
      <c r="IH161" s="16"/>
      <c r="II161" s="16"/>
      <c r="IJ161" s="16"/>
      <c r="IK161" s="16"/>
    </row>
    <row r="162" spans="1:245" s="35" customFormat="1" ht="31.5" x14ac:dyDescent="0.25">
      <c r="A162" s="4" t="s">
        <v>282</v>
      </c>
      <c r="B162" s="11" t="s">
        <v>287</v>
      </c>
      <c r="C162" s="13">
        <v>455.7</v>
      </c>
      <c r="D162" s="13">
        <v>455.7</v>
      </c>
      <c r="E162" s="13">
        <f t="shared" si="10"/>
        <v>0</v>
      </c>
      <c r="F162" s="13"/>
      <c r="G162" s="13">
        <v>456.4</v>
      </c>
      <c r="H162" s="13">
        <v>456.4</v>
      </c>
      <c r="I162" s="13">
        <f t="shared" si="11"/>
        <v>0</v>
      </c>
      <c r="J162" s="13">
        <v>456.4</v>
      </c>
      <c r="K162" s="13">
        <v>456.4</v>
      </c>
      <c r="L162" s="13">
        <f t="shared" si="9"/>
        <v>0</v>
      </c>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c r="DN162" s="16"/>
      <c r="DO162" s="16"/>
      <c r="DP162" s="16"/>
      <c r="DQ162" s="16"/>
      <c r="DR162" s="16"/>
      <c r="DS162" s="16"/>
      <c r="DT162" s="16"/>
      <c r="DU162" s="16"/>
      <c r="DV162" s="16"/>
      <c r="DW162" s="16"/>
      <c r="DX162" s="16"/>
      <c r="DY162" s="16"/>
      <c r="DZ162" s="16"/>
      <c r="EA162" s="16"/>
      <c r="EB162" s="16"/>
      <c r="EC162" s="16"/>
      <c r="ED162" s="16"/>
      <c r="EE162" s="16"/>
      <c r="EF162" s="16"/>
      <c r="EG162" s="16"/>
      <c r="EH162" s="16"/>
      <c r="EI162" s="16"/>
      <c r="EJ162" s="16"/>
      <c r="EK162" s="16"/>
      <c r="EL162" s="16"/>
      <c r="EM162" s="16"/>
      <c r="EN162" s="16"/>
      <c r="EO162" s="16"/>
      <c r="EP162" s="16"/>
      <c r="EQ162" s="16"/>
      <c r="ER162" s="16"/>
      <c r="ES162" s="16"/>
      <c r="ET162" s="16"/>
      <c r="EU162" s="16"/>
      <c r="EV162" s="16"/>
      <c r="EW162" s="16"/>
      <c r="EX162" s="16"/>
      <c r="EY162" s="16"/>
      <c r="EZ162" s="16"/>
      <c r="FA162" s="16"/>
      <c r="FB162" s="16"/>
      <c r="FC162" s="16"/>
      <c r="FD162" s="16"/>
      <c r="FE162" s="16"/>
      <c r="FF162" s="16"/>
      <c r="FG162" s="16"/>
      <c r="FH162" s="16"/>
      <c r="FI162" s="16"/>
      <c r="FJ162" s="16"/>
      <c r="FK162" s="16"/>
      <c r="FL162" s="16"/>
      <c r="FM162" s="16"/>
      <c r="FN162" s="16"/>
      <c r="FO162" s="16"/>
      <c r="FP162" s="16"/>
      <c r="FQ162" s="16"/>
      <c r="FR162" s="16"/>
      <c r="FS162" s="16"/>
      <c r="FT162" s="16"/>
      <c r="FU162" s="16"/>
      <c r="FV162" s="16"/>
      <c r="FW162" s="16"/>
      <c r="FX162" s="16"/>
      <c r="FY162" s="16"/>
      <c r="FZ162" s="16"/>
      <c r="GA162" s="16"/>
      <c r="GB162" s="16"/>
      <c r="GC162" s="16"/>
      <c r="GD162" s="16"/>
      <c r="GE162" s="16"/>
      <c r="GF162" s="16"/>
      <c r="GG162" s="16"/>
      <c r="GH162" s="16"/>
      <c r="GI162" s="16"/>
      <c r="GJ162" s="16"/>
      <c r="GK162" s="16"/>
      <c r="GL162" s="16"/>
      <c r="GM162" s="16"/>
      <c r="GN162" s="16"/>
      <c r="GO162" s="16"/>
      <c r="GP162" s="16"/>
      <c r="GQ162" s="16"/>
      <c r="GR162" s="16"/>
      <c r="GS162" s="16"/>
      <c r="GT162" s="16"/>
      <c r="GU162" s="16"/>
      <c r="GV162" s="16"/>
      <c r="GW162" s="16"/>
      <c r="GX162" s="16"/>
      <c r="GY162" s="16"/>
      <c r="GZ162" s="16"/>
      <c r="HA162" s="16"/>
      <c r="HB162" s="16"/>
      <c r="HC162" s="16"/>
      <c r="HD162" s="16"/>
      <c r="HE162" s="16"/>
      <c r="HF162" s="16"/>
      <c r="HG162" s="16"/>
      <c r="HH162" s="16"/>
      <c r="HI162" s="16"/>
      <c r="HJ162" s="16"/>
      <c r="HK162" s="16"/>
      <c r="HL162" s="16"/>
      <c r="HM162" s="16"/>
      <c r="HN162" s="16"/>
      <c r="HO162" s="16"/>
      <c r="HP162" s="16"/>
      <c r="HQ162" s="16"/>
      <c r="HR162" s="16"/>
      <c r="HS162" s="16"/>
      <c r="HT162" s="16"/>
      <c r="HU162" s="16"/>
      <c r="HV162" s="16"/>
      <c r="HW162" s="16"/>
      <c r="HX162" s="16"/>
      <c r="HY162" s="16"/>
      <c r="HZ162" s="16"/>
      <c r="IA162" s="16"/>
      <c r="IB162" s="16"/>
      <c r="IC162" s="16"/>
      <c r="ID162" s="16"/>
      <c r="IE162" s="16"/>
      <c r="IF162" s="16"/>
      <c r="IG162" s="16"/>
      <c r="IH162" s="16"/>
      <c r="II162" s="16"/>
      <c r="IJ162" s="16"/>
      <c r="IK162" s="16"/>
    </row>
    <row r="163" spans="1:245" s="35" customFormat="1" ht="78.75" x14ac:dyDescent="0.25">
      <c r="A163" s="4" t="s">
        <v>282</v>
      </c>
      <c r="B163" s="11" t="s">
        <v>288</v>
      </c>
      <c r="C163" s="13">
        <v>714.6</v>
      </c>
      <c r="D163" s="13">
        <v>714.6</v>
      </c>
      <c r="E163" s="13">
        <f t="shared" si="10"/>
        <v>0</v>
      </c>
      <c r="F163" s="13"/>
      <c r="G163" s="13">
        <v>714.6</v>
      </c>
      <c r="H163" s="13">
        <v>714.6</v>
      </c>
      <c r="I163" s="13">
        <f t="shared" si="11"/>
        <v>0</v>
      </c>
      <c r="J163" s="13">
        <v>714.6</v>
      </c>
      <c r="K163" s="13">
        <v>714.6</v>
      </c>
      <c r="L163" s="13">
        <f t="shared" si="9"/>
        <v>0</v>
      </c>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c r="EU163" s="16"/>
      <c r="EV163" s="16"/>
      <c r="EW163" s="16"/>
      <c r="EX163" s="16"/>
      <c r="EY163" s="16"/>
      <c r="EZ163" s="16"/>
      <c r="FA163" s="16"/>
      <c r="FB163" s="16"/>
      <c r="FC163" s="16"/>
      <c r="FD163" s="16"/>
      <c r="FE163" s="16"/>
      <c r="FF163" s="16"/>
      <c r="FG163" s="16"/>
      <c r="FH163" s="16"/>
      <c r="FI163" s="16"/>
      <c r="FJ163" s="16"/>
      <c r="FK163" s="16"/>
      <c r="FL163" s="16"/>
      <c r="FM163" s="16"/>
      <c r="FN163" s="16"/>
      <c r="FO163" s="16"/>
      <c r="FP163" s="16"/>
      <c r="FQ163" s="16"/>
      <c r="FR163" s="16"/>
      <c r="FS163" s="16"/>
      <c r="FT163" s="16"/>
      <c r="FU163" s="16"/>
      <c r="FV163" s="16"/>
      <c r="FW163" s="16"/>
      <c r="FX163" s="16"/>
      <c r="FY163" s="16"/>
      <c r="FZ163" s="16"/>
      <c r="GA163" s="16"/>
      <c r="GB163" s="16"/>
      <c r="GC163" s="16"/>
      <c r="GD163" s="16"/>
      <c r="GE163" s="16"/>
      <c r="GF163" s="16"/>
      <c r="GG163" s="16"/>
      <c r="GH163" s="16"/>
      <c r="GI163" s="16"/>
      <c r="GJ163" s="16"/>
      <c r="GK163" s="16"/>
      <c r="GL163" s="16"/>
      <c r="GM163" s="16"/>
      <c r="GN163" s="16"/>
      <c r="GO163" s="16"/>
      <c r="GP163" s="16"/>
      <c r="GQ163" s="16"/>
      <c r="GR163" s="16"/>
      <c r="GS163" s="16"/>
      <c r="GT163" s="16"/>
      <c r="GU163" s="16"/>
      <c r="GV163" s="16"/>
      <c r="GW163" s="16"/>
      <c r="GX163" s="16"/>
      <c r="GY163" s="16"/>
      <c r="GZ163" s="16"/>
      <c r="HA163" s="16"/>
      <c r="HB163" s="16"/>
      <c r="HC163" s="16"/>
      <c r="HD163" s="16"/>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row>
    <row r="164" spans="1:245" ht="63" x14ac:dyDescent="0.25">
      <c r="A164" s="4" t="s">
        <v>282</v>
      </c>
      <c r="B164" s="11" t="s">
        <v>289</v>
      </c>
      <c r="C164" s="13">
        <v>639.20000000000005</v>
      </c>
      <c r="D164" s="13">
        <v>639.20000000000005</v>
      </c>
      <c r="E164" s="13">
        <f t="shared" si="10"/>
        <v>0</v>
      </c>
      <c r="F164" s="13"/>
      <c r="G164" s="13">
        <v>639.20000000000005</v>
      </c>
      <c r="H164" s="13">
        <v>639.20000000000005</v>
      </c>
      <c r="I164" s="13">
        <f t="shared" si="11"/>
        <v>0</v>
      </c>
      <c r="J164" s="13">
        <v>639.20000000000005</v>
      </c>
      <c r="K164" s="13">
        <v>639.20000000000005</v>
      </c>
      <c r="L164" s="13">
        <f t="shared" si="9"/>
        <v>0</v>
      </c>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c r="EU164" s="16"/>
      <c r="EV164" s="16"/>
      <c r="EW164" s="16"/>
      <c r="EX164" s="16"/>
      <c r="EY164" s="16"/>
      <c r="EZ164" s="16"/>
      <c r="FA164" s="16"/>
      <c r="FB164" s="16"/>
      <c r="FC164" s="16"/>
      <c r="FD164" s="16"/>
      <c r="FE164" s="16"/>
      <c r="FF164" s="16"/>
      <c r="FG164" s="16"/>
      <c r="FH164" s="16"/>
      <c r="FI164" s="16"/>
      <c r="FJ164" s="16"/>
      <c r="FK164" s="16"/>
      <c r="FL164" s="16"/>
      <c r="FM164" s="16"/>
      <c r="FN164" s="16"/>
      <c r="FO164" s="16"/>
      <c r="FP164" s="16"/>
      <c r="FQ164" s="16"/>
      <c r="FR164" s="16"/>
      <c r="FS164" s="16"/>
      <c r="FT164" s="16"/>
      <c r="FU164" s="16"/>
      <c r="FV164" s="16"/>
      <c r="FW164" s="16"/>
      <c r="FX164" s="16"/>
      <c r="FY164" s="16"/>
      <c r="FZ164" s="16"/>
      <c r="GA164" s="16"/>
      <c r="GB164" s="16"/>
      <c r="GC164" s="16"/>
      <c r="GD164" s="16"/>
      <c r="GE164" s="16"/>
      <c r="GF164" s="16"/>
      <c r="GG164" s="16"/>
      <c r="GH164" s="16"/>
      <c r="GI164" s="16"/>
      <c r="GJ164" s="16"/>
      <c r="GK164" s="16"/>
      <c r="GL164" s="16"/>
      <c r="GM164" s="16"/>
      <c r="GN164" s="16"/>
      <c r="GO164" s="16"/>
      <c r="GP164" s="16"/>
      <c r="GQ164" s="16"/>
      <c r="GR164" s="16"/>
      <c r="GS164" s="16"/>
      <c r="GT164" s="16"/>
      <c r="GU164" s="16"/>
      <c r="GV164" s="16"/>
      <c r="GW164" s="16"/>
      <c r="GX164" s="16"/>
      <c r="GY164" s="16"/>
      <c r="GZ164" s="16"/>
      <c r="HA164" s="16"/>
      <c r="HB164" s="16"/>
      <c r="HC164" s="16"/>
      <c r="HD164" s="16"/>
      <c r="HE164" s="16"/>
      <c r="HF164" s="16"/>
      <c r="HG164" s="16"/>
      <c r="HH164" s="16"/>
      <c r="HI164" s="16"/>
      <c r="HJ164" s="16"/>
      <c r="HK164" s="16"/>
      <c r="HL164" s="16"/>
      <c r="HM164" s="16"/>
      <c r="HN164" s="16"/>
      <c r="HO164" s="16"/>
      <c r="HP164" s="16"/>
      <c r="HQ164" s="16"/>
      <c r="HR164" s="16"/>
      <c r="HS164" s="16"/>
      <c r="HT164" s="16"/>
      <c r="HU164" s="16"/>
      <c r="HV164" s="16"/>
      <c r="HW164" s="16"/>
      <c r="HX164" s="16"/>
      <c r="HY164" s="16"/>
      <c r="HZ164" s="16"/>
      <c r="IA164" s="16"/>
      <c r="IB164" s="16"/>
      <c r="IC164" s="16"/>
      <c r="ID164" s="16"/>
      <c r="IE164" s="16"/>
      <c r="IF164" s="16"/>
      <c r="IG164" s="16"/>
      <c r="IH164" s="16"/>
      <c r="II164" s="16"/>
      <c r="IJ164" s="16"/>
      <c r="IK164" s="16"/>
    </row>
    <row r="165" spans="1:245" s="35" customFormat="1" ht="47.25" x14ac:dyDescent="0.25">
      <c r="A165" s="4" t="s">
        <v>282</v>
      </c>
      <c r="B165" s="11" t="s">
        <v>290</v>
      </c>
      <c r="C165" s="13">
        <v>1449.8</v>
      </c>
      <c r="D165" s="13">
        <v>1449.8</v>
      </c>
      <c r="E165" s="13">
        <f t="shared" si="10"/>
        <v>0</v>
      </c>
      <c r="F165" s="13"/>
      <c r="G165" s="13">
        <v>1449.8</v>
      </c>
      <c r="H165" s="13">
        <v>1449.8</v>
      </c>
      <c r="I165" s="13">
        <f t="shared" si="11"/>
        <v>0</v>
      </c>
      <c r="J165" s="13">
        <v>1449.8</v>
      </c>
      <c r="K165" s="13">
        <v>1449.8</v>
      </c>
      <c r="L165" s="13">
        <f t="shared" si="9"/>
        <v>0</v>
      </c>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c r="DW165" s="16"/>
      <c r="DX165" s="16"/>
      <c r="DY165" s="16"/>
      <c r="DZ165" s="16"/>
      <c r="EA165" s="16"/>
      <c r="EB165" s="16"/>
      <c r="EC165" s="16"/>
      <c r="ED165" s="16"/>
      <c r="EE165" s="16"/>
      <c r="EF165" s="16"/>
      <c r="EG165" s="16"/>
      <c r="EH165" s="16"/>
      <c r="EI165" s="16"/>
      <c r="EJ165" s="16"/>
      <c r="EK165" s="16"/>
      <c r="EL165" s="16"/>
      <c r="EM165" s="16"/>
      <c r="EN165" s="16"/>
      <c r="EO165" s="16"/>
      <c r="EP165" s="16"/>
      <c r="EQ165" s="16"/>
      <c r="ER165" s="16"/>
      <c r="ES165" s="16"/>
      <c r="ET165" s="16"/>
      <c r="EU165" s="16"/>
      <c r="EV165" s="16"/>
      <c r="EW165" s="16"/>
      <c r="EX165" s="16"/>
      <c r="EY165" s="16"/>
      <c r="EZ165" s="16"/>
      <c r="FA165" s="16"/>
      <c r="FB165" s="16"/>
      <c r="FC165" s="16"/>
      <c r="FD165" s="16"/>
      <c r="FE165" s="16"/>
      <c r="FF165" s="16"/>
      <c r="FG165" s="16"/>
      <c r="FH165" s="16"/>
      <c r="FI165" s="16"/>
      <c r="FJ165" s="16"/>
      <c r="FK165" s="16"/>
      <c r="FL165" s="16"/>
      <c r="FM165" s="16"/>
      <c r="FN165" s="16"/>
      <c r="FO165" s="16"/>
      <c r="FP165" s="16"/>
      <c r="FQ165" s="16"/>
      <c r="FR165" s="16"/>
      <c r="FS165" s="16"/>
      <c r="FT165" s="16"/>
      <c r="FU165" s="16"/>
      <c r="FV165" s="16"/>
      <c r="FW165" s="16"/>
      <c r="FX165" s="16"/>
      <c r="FY165" s="16"/>
      <c r="FZ165" s="16"/>
      <c r="GA165" s="16"/>
      <c r="GB165" s="16"/>
      <c r="GC165" s="16"/>
      <c r="GD165" s="16"/>
      <c r="GE165" s="16"/>
      <c r="GF165" s="16"/>
      <c r="GG165" s="16"/>
      <c r="GH165" s="16"/>
      <c r="GI165" s="16"/>
      <c r="GJ165" s="16"/>
      <c r="GK165" s="16"/>
      <c r="GL165" s="16"/>
      <c r="GM165" s="16"/>
      <c r="GN165" s="16"/>
      <c r="GO165" s="16"/>
      <c r="GP165" s="16"/>
      <c r="GQ165" s="16"/>
      <c r="GR165" s="16"/>
      <c r="GS165" s="16"/>
      <c r="GT165" s="16"/>
      <c r="GU165" s="16"/>
      <c r="GV165" s="16"/>
      <c r="GW165" s="16"/>
      <c r="GX165" s="16"/>
      <c r="GY165" s="16"/>
      <c r="GZ165" s="16"/>
      <c r="HA165" s="16"/>
      <c r="HB165" s="16"/>
      <c r="HC165" s="16"/>
      <c r="HD165" s="16"/>
      <c r="HE165" s="16"/>
      <c r="HF165" s="16"/>
      <c r="HG165" s="16"/>
      <c r="HH165" s="16"/>
      <c r="HI165" s="16"/>
      <c r="HJ165" s="16"/>
      <c r="HK165" s="16"/>
      <c r="HL165" s="16"/>
      <c r="HM165" s="16"/>
      <c r="HN165" s="16"/>
      <c r="HO165" s="16"/>
      <c r="HP165" s="16"/>
      <c r="HQ165" s="16"/>
      <c r="HR165" s="16"/>
      <c r="HS165" s="16"/>
      <c r="HT165" s="16"/>
      <c r="HU165" s="16"/>
      <c r="HV165" s="16"/>
      <c r="HW165" s="16"/>
      <c r="HX165" s="16"/>
      <c r="HY165" s="16"/>
      <c r="HZ165" s="16"/>
      <c r="IA165" s="16"/>
      <c r="IB165" s="16"/>
      <c r="IC165" s="16"/>
      <c r="ID165" s="16"/>
      <c r="IE165" s="16"/>
      <c r="IF165" s="16"/>
      <c r="IG165" s="16"/>
      <c r="IH165" s="16"/>
      <c r="II165" s="16"/>
      <c r="IJ165" s="16"/>
      <c r="IK165" s="16"/>
    </row>
    <row r="166" spans="1:245" s="35" customFormat="1" ht="31.5" x14ac:dyDescent="0.25">
      <c r="A166" s="4" t="s">
        <v>282</v>
      </c>
      <c r="B166" s="11" t="s">
        <v>291</v>
      </c>
      <c r="C166" s="13">
        <v>4658.3999999999996</v>
      </c>
      <c r="D166" s="13">
        <v>4658.3999999999996</v>
      </c>
      <c r="E166" s="13">
        <f t="shared" si="10"/>
        <v>0</v>
      </c>
      <c r="F166" s="13"/>
      <c r="G166" s="13">
        <v>4658.3999999999996</v>
      </c>
      <c r="H166" s="13">
        <v>4658.3999999999996</v>
      </c>
      <c r="I166" s="13">
        <f t="shared" si="11"/>
        <v>0</v>
      </c>
      <c r="J166" s="13">
        <v>4658.3999999999996</v>
      </c>
      <c r="K166" s="13">
        <v>4658.3999999999996</v>
      </c>
      <c r="L166" s="13">
        <f t="shared" si="9"/>
        <v>0</v>
      </c>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c r="EU166" s="16"/>
      <c r="EV166" s="16"/>
      <c r="EW166" s="16"/>
      <c r="EX166" s="16"/>
      <c r="EY166" s="16"/>
      <c r="EZ166" s="16"/>
      <c r="FA166" s="16"/>
      <c r="FB166" s="16"/>
      <c r="FC166" s="16"/>
      <c r="FD166" s="16"/>
      <c r="FE166" s="16"/>
      <c r="FF166" s="16"/>
      <c r="FG166" s="16"/>
      <c r="FH166" s="16"/>
      <c r="FI166" s="16"/>
      <c r="FJ166" s="16"/>
      <c r="FK166" s="16"/>
      <c r="FL166" s="16"/>
      <c r="FM166" s="16"/>
      <c r="FN166" s="16"/>
      <c r="FO166" s="16"/>
      <c r="FP166" s="16"/>
      <c r="FQ166" s="16"/>
      <c r="FR166" s="16"/>
      <c r="FS166" s="16"/>
      <c r="FT166" s="16"/>
      <c r="FU166" s="16"/>
      <c r="FV166" s="16"/>
      <c r="FW166" s="16"/>
      <c r="FX166" s="16"/>
      <c r="FY166" s="16"/>
      <c r="FZ166" s="16"/>
      <c r="GA166" s="16"/>
      <c r="GB166" s="16"/>
      <c r="GC166" s="16"/>
      <c r="GD166" s="16"/>
      <c r="GE166" s="16"/>
      <c r="GF166" s="16"/>
      <c r="GG166" s="16"/>
      <c r="GH166" s="16"/>
      <c r="GI166" s="16"/>
      <c r="GJ166" s="16"/>
      <c r="GK166" s="16"/>
      <c r="GL166" s="16"/>
      <c r="GM166" s="16"/>
      <c r="GN166" s="16"/>
      <c r="GO166" s="16"/>
      <c r="GP166" s="16"/>
      <c r="GQ166" s="16"/>
      <c r="GR166" s="16"/>
      <c r="GS166" s="16"/>
      <c r="GT166" s="16"/>
      <c r="GU166" s="16"/>
      <c r="GV166" s="16"/>
      <c r="GW166" s="16"/>
      <c r="GX166" s="16"/>
      <c r="GY166" s="16"/>
      <c r="GZ166" s="16"/>
      <c r="HA166" s="16"/>
      <c r="HB166" s="16"/>
      <c r="HC166" s="16"/>
      <c r="HD166" s="16"/>
      <c r="HE166" s="16"/>
      <c r="HF166" s="16"/>
      <c r="HG166" s="16"/>
      <c r="HH166" s="16"/>
      <c r="HI166" s="16"/>
      <c r="HJ166" s="16"/>
      <c r="HK166" s="16"/>
      <c r="HL166" s="16"/>
      <c r="HM166" s="16"/>
      <c r="HN166" s="16"/>
      <c r="HO166" s="16"/>
      <c r="HP166" s="16"/>
      <c r="HQ166" s="16"/>
      <c r="HR166" s="16"/>
      <c r="HS166" s="16"/>
      <c r="HT166" s="16"/>
      <c r="HU166" s="16"/>
      <c r="HV166" s="16"/>
      <c r="HW166" s="16"/>
      <c r="HX166" s="16"/>
      <c r="HY166" s="16"/>
      <c r="HZ166" s="16"/>
      <c r="IA166" s="16"/>
      <c r="IB166" s="16"/>
      <c r="IC166" s="16"/>
      <c r="ID166" s="16"/>
      <c r="IE166" s="16"/>
      <c r="IF166" s="16"/>
      <c r="IG166" s="16"/>
      <c r="IH166" s="16"/>
      <c r="II166" s="16"/>
      <c r="IJ166" s="16"/>
      <c r="IK166" s="16"/>
    </row>
    <row r="167" spans="1:245" s="35" customFormat="1" ht="47.25" x14ac:dyDescent="0.25">
      <c r="A167" s="41" t="s">
        <v>282</v>
      </c>
      <c r="B167" s="11" t="s">
        <v>292</v>
      </c>
      <c r="C167" s="13">
        <v>5091.5</v>
      </c>
      <c r="D167" s="13">
        <v>5091.5</v>
      </c>
      <c r="E167" s="13">
        <f t="shared" si="10"/>
        <v>0</v>
      </c>
      <c r="F167" s="13"/>
      <c r="G167" s="13">
        <v>5091.5</v>
      </c>
      <c r="H167" s="13">
        <v>5091.5</v>
      </c>
      <c r="I167" s="13">
        <f t="shared" si="11"/>
        <v>0</v>
      </c>
      <c r="J167" s="13">
        <v>5091.5</v>
      </c>
      <c r="K167" s="13">
        <v>5091.5</v>
      </c>
      <c r="L167" s="13">
        <f t="shared" si="9"/>
        <v>0</v>
      </c>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c r="EU167" s="16"/>
      <c r="EV167" s="16"/>
      <c r="EW167" s="16"/>
      <c r="EX167" s="16"/>
      <c r="EY167" s="16"/>
      <c r="EZ167" s="16"/>
      <c r="FA167" s="16"/>
      <c r="FB167" s="16"/>
      <c r="FC167" s="16"/>
      <c r="FD167" s="16"/>
      <c r="FE167" s="16"/>
      <c r="FF167" s="16"/>
      <c r="FG167" s="16"/>
      <c r="FH167" s="16"/>
      <c r="FI167" s="16"/>
      <c r="FJ167" s="16"/>
      <c r="FK167" s="16"/>
      <c r="FL167" s="16"/>
      <c r="FM167" s="16"/>
      <c r="FN167" s="16"/>
      <c r="FO167" s="16"/>
      <c r="FP167" s="16"/>
      <c r="FQ167" s="16"/>
      <c r="FR167" s="16"/>
      <c r="FS167" s="16"/>
      <c r="FT167" s="16"/>
      <c r="FU167" s="16"/>
      <c r="FV167" s="16"/>
      <c r="FW167" s="16"/>
      <c r="FX167" s="16"/>
      <c r="FY167" s="16"/>
      <c r="FZ167" s="16"/>
      <c r="GA167" s="16"/>
      <c r="GB167" s="16"/>
      <c r="GC167" s="16"/>
      <c r="GD167" s="16"/>
      <c r="GE167" s="16"/>
      <c r="GF167" s="16"/>
      <c r="GG167" s="16"/>
      <c r="GH167" s="16"/>
      <c r="GI167" s="16"/>
      <c r="GJ167" s="16"/>
      <c r="GK167" s="16"/>
      <c r="GL167" s="16"/>
      <c r="GM167" s="16"/>
      <c r="GN167" s="16"/>
      <c r="GO167" s="16"/>
      <c r="GP167" s="16"/>
      <c r="GQ167" s="16"/>
      <c r="GR167" s="16"/>
      <c r="GS167" s="16"/>
      <c r="GT167" s="16"/>
      <c r="GU167" s="16"/>
      <c r="GV167" s="16"/>
      <c r="GW167" s="16"/>
      <c r="GX167" s="16"/>
      <c r="GY167" s="16"/>
      <c r="GZ167" s="16"/>
      <c r="HA167" s="16"/>
      <c r="HB167" s="16"/>
      <c r="HC167" s="16"/>
      <c r="HD167" s="16"/>
      <c r="HE167" s="16"/>
      <c r="HF167" s="16"/>
      <c r="HG167" s="16"/>
      <c r="HH167" s="16"/>
      <c r="HI167" s="16"/>
      <c r="HJ167" s="16"/>
      <c r="HK167" s="16"/>
      <c r="HL167" s="16"/>
      <c r="HM167" s="16"/>
      <c r="HN167" s="16"/>
      <c r="HO167" s="16"/>
      <c r="HP167" s="16"/>
      <c r="HQ167" s="16"/>
      <c r="HR167" s="16"/>
      <c r="HS167" s="16"/>
      <c r="HT167" s="16"/>
      <c r="HU167" s="16"/>
      <c r="HV167" s="16"/>
      <c r="HW167" s="16"/>
      <c r="HX167" s="16"/>
      <c r="HY167" s="16"/>
      <c r="HZ167" s="16"/>
      <c r="IA167" s="16"/>
      <c r="IB167" s="16"/>
      <c r="IC167" s="16"/>
      <c r="ID167" s="16"/>
      <c r="IE167" s="16"/>
      <c r="IF167" s="16"/>
      <c r="IG167" s="16"/>
      <c r="IH167" s="16"/>
      <c r="II167" s="16"/>
      <c r="IJ167" s="16"/>
      <c r="IK167" s="16"/>
    </row>
    <row r="168" spans="1:245" s="35" customFormat="1" ht="63" x14ac:dyDescent="0.25">
      <c r="A168" s="41" t="s">
        <v>282</v>
      </c>
      <c r="B168" s="11" t="s">
        <v>293</v>
      </c>
      <c r="C168" s="13">
        <v>80</v>
      </c>
      <c r="D168" s="13">
        <v>80</v>
      </c>
      <c r="E168" s="13">
        <f t="shared" si="10"/>
        <v>0</v>
      </c>
      <c r="F168" s="13"/>
      <c r="G168" s="13">
        <v>80</v>
      </c>
      <c r="H168" s="13">
        <v>80</v>
      </c>
      <c r="I168" s="13">
        <f t="shared" si="11"/>
        <v>0</v>
      </c>
      <c r="J168" s="13">
        <v>80</v>
      </c>
      <c r="K168" s="13">
        <v>80</v>
      </c>
      <c r="L168" s="13">
        <f t="shared" si="9"/>
        <v>0</v>
      </c>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c r="EU168" s="16"/>
      <c r="EV168" s="16"/>
      <c r="EW168" s="16"/>
      <c r="EX168" s="16"/>
      <c r="EY168" s="16"/>
      <c r="EZ168" s="16"/>
      <c r="FA168" s="16"/>
      <c r="FB168" s="16"/>
      <c r="FC168" s="16"/>
      <c r="FD168" s="16"/>
      <c r="FE168" s="16"/>
      <c r="FF168" s="16"/>
      <c r="FG168" s="16"/>
      <c r="FH168" s="16"/>
      <c r="FI168" s="16"/>
      <c r="FJ168" s="16"/>
      <c r="FK168" s="16"/>
      <c r="FL168" s="16"/>
      <c r="FM168" s="16"/>
      <c r="FN168" s="16"/>
      <c r="FO168" s="16"/>
      <c r="FP168" s="16"/>
      <c r="FQ168" s="16"/>
      <c r="FR168" s="16"/>
      <c r="FS168" s="16"/>
      <c r="FT168" s="16"/>
      <c r="FU168" s="16"/>
      <c r="FV168" s="16"/>
      <c r="FW168" s="16"/>
      <c r="FX168" s="16"/>
      <c r="FY168" s="16"/>
      <c r="FZ168" s="16"/>
      <c r="GA168" s="16"/>
      <c r="GB168" s="16"/>
      <c r="GC168" s="16"/>
      <c r="GD168" s="16"/>
      <c r="GE168" s="16"/>
      <c r="GF168" s="16"/>
      <c r="GG168" s="16"/>
      <c r="GH168" s="16"/>
      <c r="GI168" s="16"/>
      <c r="GJ168" s="16"/>
      <c r="GK168" s="16"/>
      <c r="GL168" s="16"/>
      <c r="GM168" s="16"/>
      <c r="GN168" s="16"/>
      <c r="GO168" s="16"/>
      <c r="GP168" s="16"/>
      <c r="GQ168" s="16"/>
      <c r="GR168" s="16"/>
      <c r="GS168" s="16"/>
      <c r="GT168" s="16"/>
      <c r="GU168" s="16"/>
      <c r="GV168" s="16"/>
      <c r="GW168" s="16"/>
      <c r="GX168" s="16"/>
      <c r="GY168" s="16"/>
      <c r="GZ168" s="16"/>
      <c r="HA168" s="16"/>
      <c r="HB168" s="16"/>
      <c r="HC168" s="16"/>
      <c r="HD168" s="16"/>
      <c r="HE168" s="16"/>
      <c r="HF168" s="16"/>
      <c r="HG168" s="16"/>
      <c r="HH168" s="16"/>
      <c r="HI168" s="16"/>
      <c r="HJ168" s="16"/>
      <c r="HK168" s="16"/>
      <c r="HL168" s="16"/>
      <c r="HM168" s="16"/>
      <c r="HN168" s="16"/>
      <c r="HO168" s="16"/>
      <c r="HP168" s="16"/>
      <c r="HQ168" s="16"/>
      <c r="HR168" s="16"/>
      <c r="HS168" s="16"/>
      <c r="HT168" s="16"/>
      <c r="HU168" s="16"/>
      <c r="HV168" s="16"/>
      <c r="HW168" s="16"/>
      <c r="HX168" s="16"/>
      <c r="HY168" s="16"/>
      <c r="HZ168" s="16"/>
      <c r="IA168" s="16"/>
      <c r="IB168" s="16"/>
      <c r="IC168" s="16"/>
      <c r="ID168" s="16"/>
      <c r="IE168" s="16"/>
      <c r="IF168" s="16"/>
      <c r="IG168" s="16"/>
      <c r="IH168" s="16"/>
      <c r="II168" s="16"/>
      <c r="IJ168" s="16"/>
      <c r="IK168" s="16"/>
    </row>
    <row r="169" spans="1:245" s="35" customFormat="1" ht="31.5" x14ac:dyDescent="0.25">
      <c r="A169" s="41" t="s">
        <v>294</v>
      </c>
      <c r="B169" s="11" t="s">
        <v>295</v>
      </c>
      <c r="C169" s="13">
        <v>0</v>
      </c>
      <c r="D169" s="13">
        <v>0</v>
      </c>
      <c r="E169" s="13">
        <f t="shared" si="10"/>
        <v>0</v>
      </c>
      <c r="F169" s="13"/>
      <c r="G169" s="13">
        <v>0</v>
      </c>
      <c r="H169" s="13">
        <v>0</v>
      </c>
      <c r="I169" s="13">
        <f t="shared" si="11"/>
        <v>0</v>
      </c>
      <c r="J169" s="13">
        <v>20000</v>
      </c>
      <c r="K169" s="13">
        <v>20000</v>
      </c>
      <c r="L169" s="13">
        <f t="shared" si="9"/>
        <v>0</v>
      </c>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c r="EU169" s="16"/>
      <c r="EV169" s="16"/>
      <c r="EW169" s="16"/>
      <c r="EX169" s="16"/>
      <c r="EY169" s="16"/>
      <c r="EZ169" s="16"/>
      <c r="FA169" s="16"/>
      <c r="FB169" s="16"/>
      <c r="FC169" s="16"/>
      <c r="FD169" s="16"/>
      <c r="FE169" s="16"/>
      <c r="FF169" s="16"/>
      <c r="FG169" s="16"/>
      <c r="FH169" s="16"/>
      <c r="FI169" s="16"/>
      <c r="FJ169" s="16"/>
      <c r="FK169" s="16"/>
      <c r="FL169" s="16"/>
      <c r="FM169" s="16"/>
      <c r="FN169" s="16"/>
      <c r="FO169" s="16"/>
      <c r="FP169" s="16"/>
      <c r="FQ169" s="16"/>
      <c r="FR169" s="16"/>
      <c r="FS169" s="16"/>
      <c r="FT169" s="16"/>
      <c r="FU169" s="16"/>
      <c r="FV169" s="16"/>
      <c r="FW169" s="16"/>
      <c r="FX169" s="16"/>
      <c r="FY169" s="16"/>
      <c r="FZ169" s="16"/>
      <c r="GA169" s="16"/>
      <c r="GB169" s="16"/>
      <c r="GC169" s="16"/>
      <c r="GD169" s="16"/>
      <c r="GE169" s="16"/>
      <c r="GF169" s="16"/>
      <c r="GG169" s="16"/>
      <c r="GH169" s="16"/>
      <c r="GI169" s="16"/>
      <c r="GJ169" s="16"/>
      <c r="GK169" s="16"/>
      <c r="GL169" s="16"/>
      <c r="GM169" s="16"/>
      <c r="GN169" s="16"/>
      <c r="GO169" s="16"/>
      <c r="GP169" s="16"/>
      <c r="GQ169" s="16"/>
      <c r="GR169" s="16"/>
      <c r="GS169" s="16"/>
      <c r="GT169" s="16"/>
      <c r="GU169" s="16"/>
      <c r="GV169" s="16"/>
      <c r="GW169" s="16"/>
      <c r="GX169" s="16"/>
      <c r="GY169" s="16"/>
      <c r="GZ169" s="16"/>
      <c r="HA169" s="16"/>
      <c r="HB169" s="16"/>
      <c r="HC169" s="16"/>
      <c r="HD169" s="16"/>
      <c r="HE169" s="16"/>
      <c r="HF169" s="16"/>
      <c r="HG169" s="16"/>
      <c r="HH169" s="16"/>
      <c r="HI169" s="16"/>
      <c r="HJ169" s="16"/>
      <c r="HK169" s="16"/>
      <c r="HL169" s="16"/>
      <c r="HM169" s="16"/>
      <c r="HN169" s="16"/>
      <c r="HO169" s="16"/>
      <c r="HP169" s="16"/>
      <c r="HQ169" s="16"/>
      <c r="HR169" s="16"/>
      <c r="HS169" s="16"/>
      <c r="HT169" s="16"/>
      <c r="HU169" s="16"/>
      <c r="HV169" s="16"/>
      <c r="HW169" s="16"/>
      <c r="HX169" s="16"/>
      <c r="HY169" s="16"/>
      <c r="HZ169" s="16"/>
      <c r="IA169" s="16"/>
      <c r="IB169" s="16"/>
      <c r="IC169" s="16"/>
      <c r="ID169" s="16"/>
      <c r="IE169" s="16"/>
      <c r="IF169" s="16"/>
      <c r="IG169" s="16"/>
      <c r="IH169" s="16"/>
      <c r="II169" s="16"/>
      <c r="IJ169" s="16"/>
      <c r="IK169" s="16"/>
    </row>
    <row r="170" spans="1:245" s="35" customFormat="1" ht="31.5" x14ac:dyDescent="0.25">
      <c r="A170" s="41" t="s">
        <v>294</v>
      </c>
      <c r="B170" s="11" t="s">
        <v>296</v>
      </c>
      <c r="C170" s="13">
        <v>19201.7</v>
      </c>
      <c r="D170" s="13">
        <v>19201.7</v>
      </c>
      <c r="E170" s="13">
        <f t="shared" si="10"/>
        <v>0</v>
      </c>
      <c r="F170" s="13"/>
      <c r="G170" s="13">
        <v>19201.7</v>
      </c>
      <c r="H170" s="13">
        <v>19201.7</v>
      </c>
      <c r="I170" s="13">
        <f t="shared" si="11"/>
        <v>0</v>
      </c>
      <c r="J170" s="13">
        <v>19201.7</v>
      </c>
      <c r="K170" s="13">
        <v>19201.7</v>
      </c>
      <c r="L170" s="13">
        <f t="shared" si="9"/>
        <v>0</v>
      </c>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c r="EU170" s="16"/>
      <c r="EV170" s="16"/>
      <c r="EW170" s="16"/>
      <c r="EX170" s="16"/>
      <c r="EY170" s="16"/>
      <c r="EZ170" s="16"/>
      <c r="FA170" s="16"/>
      <c r="FB170" s="16"/>
      <c r="FC170" s="16"/>
      <c r="FD170" s="16"/>
      <c r="FE170" s="16"/>
      <c r="FF170" s="16"/>
      <c r="FG170" s="16"/>
      <c r="FH170" s="16"/>
      <c r="FI170" s="16"/>
      <c r="FJ170" s="16"/>
      <c r="FK170" s="16"/>
      <c r="FL170" s="16"/>
      <c r="FM170" s="16"/>
      <c r="FN170" s="16"/>
      <c r="FO170" s="16"/>
      <c r="FP170" s="16"/>
      <c r="FQ170" s="16"/>
      <c r="FR170" s="16"/>
      <c r="FS170" s="16"/>
      <c r="FT170" s="16"/>
      <c r="FU170" s="16"/>
      <c r="FV170" s="16"/>
      <c r="FW170" s="16"/>
      <c r="FX170" s="16"/>
      <c r="FY170" s="16"/>
      <c r="FZ170" s="16"/>
      <c r="GA170" s="16"/>
      <c r="GB170" s="16"/>
      <c r="GC170" s="16"/>
      <c r="GD170" s="16"/>
      <c r="GE170" s="16"/>
      <c r="GF170" s="16"/>
      <c r="GG170" s="16"/>
      <c r="GH170" s="16"/>
      <c r="GI170" s="16"/>
      <c r="GJ170" s="16"/>
      <c r="GK170" s="16"/>
      <c r="GL170" s="16"/>
      <c r="GM170" s="16"/>
      <c r="GN170" s="16"/>
      <c r="GO170" s="16"/>
      <c r="GP170" s="16"/>
      <c r="GQ170" s="16"/>
      <c r="GR170" s="16"/>
      <c r="GS170" s="16"/>
      <c r="GT170" s="16"/>
      <c r="GU170" s="16"/>
      <c r="GV170" s="16"/>
      <c r="GW170" s="16"/>
      <c r="GX170" s="16"/>
      <c r="GY170" s="16"/>
      <c r="GZ170" s="16"/>
      <c r="HA170" s="16"/>
      <c r="HB170" s="16"/>
      <c r="HC170" s="16"/>
      <c r="HD170" s="16"/>
      <c r="HE170" s="16"/>
      <c r="HF170" s="16"/>
      <c r="HG170" s="16"/>
      <c r="HH170" s="16"/>
      <c r="HI170" s="16"/>
      <c r="HJ170" s="16"/>
      <c r="HK170" s="16"/>
      <c r="HL170" s="16"/>
      <c r="HM170" s="16"/>
      <c r="HN170" s="16"/>
      <c r="HO170" s="16"/>
      <c r="HP170" s="16"/>
      <c r="HQ170" s="16"/>
      <c r="HR170" s="16"/>
      <c r="HS170" s="16"/>
      <c r="HT170" s="16"/>
      <c r="HU170" s="16"/>
      <c r="HV170" s="16"/>
      <c r="HW170" s="16"/>
      <c r="HX170" s="16"/>
      <c r="HY170" s="16"/>
      <c r="HZ170" s="16"/>
      <c r="IA170" s="16"/>
      <c r="IB170" s="16"/>
      <c r="IC170" s="16"/>
      <c r="ID170" s="16"/>
      <c r="IE170" s="16"/>
      <c r="IF170" s="16"/>
      <c r="IG170" s="16"/>
      <c r="IH170" s="16"/>
      <c r="II170" s="16"/>
      <c r="IJ170" s="16"/>
      <c r="IK170" s="16"/>
    </row>
    <row r="171" spans="1:245" s="35" customFormat="1" ht="31.5" x14ac:dyDescent="0.25">
      <c r="A171" s="41" t="s">
        <v>294</v>
      </c>
      <c r="B171" s="11" t="s">
        <v>297</v>
      </c>
      <c r="C171" s="13">
        <v>1207.7</v>
      </c>
      <c r="D171" s="13">
        <v>1207.7</v>
      </c>
      <c r="E171" s="13">
        <f t="shared" si="10"/>
        <v>0</v>
      </c>
      <c r="F171" s="13"/>
      <c r="G171" s="13">
        <v>1207.7</v>
      </c>
      <c r="H171" s="13">
        <v>1207.7</v>
      </c>
      <c r="I171" s="13">
        <f t="shared" si="11"/>
        <v>0</v>
      </c>
      <c r="J171" s="13">
        <v>1207.7</v>
      </c>
      <c r="K171" s="13">
        <v>1207.7</v>
      </c>
      <c r="L171" s="13">
        <f t="shared" si="9"/>
        <v>0</v>
      </c>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c r="EO171" s="16"/>
      <c r="EP171" s="16"/>
      <c r="EQ171" s="16"/>
      <c r="ER171" s="16"/>
      <c r="ES171" s="16"/>
      <c r="ET171" s="16"/>
      <c r="EU171" s="16"/>
      <c r="EV171" s="16"/>
      <c r="EW171" s="16"/>
      <c r="EX171" s="16"/>
      <c r="EY171" s="16"/>
      <c r="EZ171" s="16"/>
      <c r="FA171" s="16"/>
      <c r="FB171" s="16"/>
      <c r="FC171" s="16"/>
      <c r="FD171" s="16"/>
      <c r="FE171" s="16"/>
      <c r="FF171" s="16"/>
      <c r="FG171" s="16"/>
      <c r="FH171" s="16"/>
      <c r="FI171" s="16"/>
      <c r="FJ171" s="16"/>
      <c r="FK171" s="16"/>
      <c r="FL171" s="16"/>
      <c r="FM171" s="16"/>
      <c r="FN171" s="16"/>
      <c r="FO171" s="16"/>
      <c r="FP171" s="16"/>
      <c r="FQ171" s="16"/>
      <c r="FR171" s="16"/>
      <c r="FS171" s="16"/>
      <c r="FT171" s="16"/>
      <c r="FU171" s="16"/>
      <c r="FV171" s="16"/>
      <c r="FW171" s="16"/>
      <c r="FX171" s="16"/>
      <c r="FY171" s="16"/>
      <c r="FZ171" s="16"/>
      <c r="GA171" s="16"/>
      <c r="GB171" s="16"/>
      <c r="GC171" s="16"/>
      <c r="GD171" s="16"/>
      <c r="GE171" s="16"/>
      <c r="GF171" s="16"/>
      <c r="GG171" s="16"/>
      <c r="GH171" s="16"/>
      <c r="GI171" s="16"/>
      <c r="GJ171" s="16"/>
      <c r="GK171" s="16"/>
      <c r="GL171" s="16"/>
      <c r="GM171" s="16"/>
      <c r="GN171" s="16"/>
      <c r="GO171" s="16"/>
      <c r="GP171" s="16"/>
      <c r="GQ171" s="16"/>
      <c r="GR171" s="16"/>
      <c r="GS171" s="16"/>
      <c r="GT171" s="16"/>
      <c r="GU171" s="16"/>
      <c r="GV171" s="16"/>
      <c r="GW171" s="16"/>
      <c r="GX171" s="16"/>
      <c r="GY171" s="16"/>
      <c r="GZ171" s="16"/>
      <c r="HA171" s="16"/>
      <c r="HB171" s="16"/>
      <c r="HC171" s="16"/>
      <c r="HD171" s="16"/>
      <c r="HE171" s="16"/>
      <c r="HF171" s="16"/>
      <c r="HG171" s="16"/>
      <c r="HH171" s="16"/>
      <c r="HI171" s="16"/>
      <c r="HJ171" s="16"/>
      <c r="HK171" s="16"/>
      <c r="HL171" s="16"/>
      <c r="HM171" s="16"/>
      <c r="HN171" s="16"/>
      <c r="HO171" s="16"/>
      <c r="HP171" s="16"/>
      <c r="HQ171" s="16"/>
      <c r="HR171" s="16"/>
      <c r="HS171" s="16"/>
      <c r="HT171" s="16"/>
      <c r="HU171" s="16"/>
      <c r="HV171" s="16"/>
      <c r="HW171" s="16"/>
      <c r="HX171" s="16"/>
      <c r="HY171" s="16"/>
      <c r="HZ171" s="16"/>
      <c r="IA171" s="16"/>
      <c r="IB171" s="16"/>
      <c r="IC171" s="16"/>
      <c r="ID171" s="16"/>
      <c r="IE171" s="16"/>
      <c r="IF171" s="16"/>
      <c r="IG171" s="16"/>
      <c r="IH171" s="16"/>
      <c r="II171" s="16"/>
      <c r="IJ171" s="16"/>
      <c r="IK171" s="16"/>
    </row>
    <row r="172" spans="1:245" s="35" customFormat="1" ht="47.25" x14ac:dyDescent="0.25">
      <c r="A172" s="41" t="s">
        <v>294</v>
      </c>
      <c r="B172" s="11" t="s">
        <v>298</v>
      </c>
      <c r="C172" s="13">
        <v>0</v>
      </c>
      <c r="D172" s="13">
        <v>0</v>
      </c>
      <c r="E172" s="13">
        <f t="shared" si="10"/>
        <v>0</v>
      </c>
      <c r="F172" s="13"/>
      <c r="G172" s="13">
        <v>0</v>
      </c>
      <c r="H172" s="13">
        <v>0</v>
      </c>
      <c r="I172" s="13">
        <f t="shared" si="11"/>
        <v>0</v>
      </c>
      <c r="J172" s="13">
        <v>30517</v>
      </c>
      <c r="K172" s="13">
        <v>0</v>
      </c>
      <c r="L172" s="13">
        <f t="shared" si="9"/>
        <v>-30517</v>
      </c>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c r="EU172" s="16"/>
      <c r="EV172" s="16"/>
      <c r="EW172" s="16"/>
      <c r="EX172" s="16"/>
      <c r="EY172" s="16"/>
      <c r="EZ172" s="16"/>
      <c r="FA172" s="16"/>
      <c r="FB172" s="16"/>
      <c r="FC172" s="16"/>
      <c r="FD172" s="16"/>
      <c r="FE172" s="16"/>
      <c r="FF172" s="16"/>
      <c r="FG172" s="16"/>
      <c r="FH172" s="16"/>
      <c r="FI172" s="16"/>
      <c r="FJ172" s="16"/>
      <c r="FK172" s="16"/>
      <c r="FL172" s="16"/>
      <c r="FM172" s="16"/>
      <c r="FN172" s="16"/>
      <c r="FO172" s="16"/>
      <c r="FP172" s="16"/>
      <c r="FQ172" s="16"/>
      <c r="FR172" s="16"/>
      <c r="FS172" s="16"/>
      <c r="FT172" s="16"/>
      <c r="FU172" s="16"/>
      <c r="FV172" s="16"/>
      <c r="FW172" s="16"/>
      <c r="FX172" s="16"/>
      <c r="FY172" s="16"/>
      <c r="FZ172" s="16"/>
      <c r="GA172" s="16"/>
      <c r="GB172" s="16"/>
      <c r="GC172" s="16"/>
      <c r="GD172" s="16"/>
      <c r="GE172" s="16"/>
      <c r="GF172" s="16"/>
      <c r="GG172" s="16"/>
      <c r="GH172" s="16"/>
      <c r="GI172" s="16"/>
      <c r="GJ172" s="16"/>
      <c r="GK172" s="16"/>
      <c r="GL172" s="16"/>
      <c r="GM172" s="16"/>
      <c r="GN172" s="16"/>
      <c r="GO172" s="16"/>
      <c r="GP172" s="16"/>
      <c r="GQ172" s="16"/>
      <c r="GR172" s="16"/>
      <c r="GS172" s="16"/>
      <c r="GT172" s="16"/>
      <c r="GU172" s="16"/>
      <c r="GV172" s="16"/>
      <c r="GW172" s="16"/>
      <c r="GX172" s="16"/>
      <c r="GY172" s="16"/>
      <c r="GZ172" s="16"/>
      <c r="HA172" s="16"/>
      <c r="HB172" s="16"/>
      <c r="HC172" s="16"/>
      <c r="HD172" s="16"/>
      <c r="HE172" s="16"/>
      <c r="HF172" s="16"/>
      <c r="HG172" s="16"/>
      <c r="HH172" s="16"/>
      <c r="HI172" s="16"/>
      <c r="HJ172" s="16"/>
      <c r="HK172" s="16"/>
      <c r="HL172" s="16"/>
      <c r="HM172" s="16"/>
      <c r="HN172" s="16"/>
      <c r="HO172" s="16"/>
      <c r="HP172" s="16"/>
      <c r="HQ172" s="16"/>
      <c r="HR172" s="16"/>
      <c r="HS172" s="16"/>
      <c r="HT172" s="16"/>
      <c r="HU172" s="16"/>
      <c r="HV172" s="16"/>
      <c r="HW172" s="16"/>
      <c r="HX172" s="16"/>
      <c r="HY172" s="16"/>
      <c r="HZ172" s="16"/>
      <c r="IA172" s="16"/>
      <c r="IB172" s="16"/>
      <c r="IC172" s="16"/>
      <c r="ID172" s="16"/>
      <c r="IE172" s="16"/>
      <c r="IF172" s="16"/>
      <c r="IG172" s="16"/>
      <c r="IH172" s="16"/>
      <c r="II172" s="16"/>
      <c r="IJ172" s="16"/>
      <c r="IK172" s="16"/>
    </row>
    <row r="173" spans="1:245" s="35" customFormat="1" ht="31.5" x14ac:dyDescent="0.25">
      <c r="A173" s="41" t="s">
        <v>294</v>
      </c>
      <c r="B173" s="11" t="s">
        <v>299</v>
      </c>
      <c r="C173" s="13">
        <v>3774.4</v>
      </c>
      <c r="D173" s="13">
        <v>0</v>
      </c>
      <c r="E173" s="13">
        <f t="shared" si="10"/>
        <v>-3774.4</v>
      </c>
      <c r="F173" s="13"/>
      <c r="G173" s="13">
        <v>0</v>
      </c>
      <c r="H173" s="13">
        <v>0</v>
      </c>
      <c r="I173" s="13">
        <f t="shared" si="11"/>
        <v>0</v>
      </c>
      <c r="J173" s="13">
        <v>0</v>
      </c>
      <c r="K173" s="13">
        <v>0</v>
      </c>
      <c r="L173" s="13">
        <f t="shared" si="9"/>
        <v>0</v>
      </c>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c r="EU173" s="16"/>
      <c r="EV173" s="16"/>
      <c r="EW173" s="16"/>
      <c r="EX173" s="16"/>
      <c r="EY173" s="16"/>
      <c r="EZ173" s="16"/>
      <c r="FA173" s="16"/>
      <c r="FB173" s="16"/>
      <c r="FC173" s="16"/>
      <c r="FD173" s="16"/>
      <c r="FE173" s="16"/>
      <c r="FF173" s="16"/>
      <c r="FG173" s="16"/>
      <c r="FH173" s="16"/>
      <c r="FI173" s="16"/>
      <c r="FJ173" s="16"/>
      <c r="FK173" s="16"/>
      <c r="FL173" s="16"/>
      <c r="FM173" s="16"/>
      <c r="FN173" s="16"/>
      <c r="FO173" s="16"/>
      <c r="FP173" s="16"/>
      <c r="FQ173" s="16"/>
      <c r="FR173" s="16"/>
      <c r="FS173" s="16"/>
      <c r="FT173" s="16"/>
      <c r="FU173" s="16"/>
      <c r="FV173" s="16"/>
      <c r="FW173" s="16"/>
      <c r="FX173" s="16"/>
      <c r="FY173" s="16"/>
      <c r="FZ173" s="16"/>
      <c r="GA173" s="16"/>
      <c r="GB173" s="16"/>
      <c r="GC173" s="16"/>
      <c r="GD173" s="16"/>
      <c r="GE173" s="16"/>
      <c r="GF173" s="16"/>
      <c r="GG173" s="16"/>
      <c r="GH173" s="16"/>
      <c r="GI173" s="16"/>
      <c r="GJ173" s="16"/>
      <c r="GK173" s="16"/>
      <c r="GL173" s="16"/>
      <c r="GM173" s="16"/>
      <c r="GN173" s="16"/>
      <c r="GO173" s="16"/>
      <c r="GP173" s="16"/>
      <c r="GQ173" s="16"/>
      <c r="GR173" s="16"/>
      <c r="GS173" s="16"/>
      <c r="GT173" s="16"/>
      <c r="GU173" s="16"/>
      <c r="GV173" s="16"/>
      <c r="GW173" s="16"/>
      <c r="GX173" s="16"/>
      <c r="GY173" s="16"/>
      <c r="GZ173" s="16"/>
      <c r="HA173" s="16"/>
      <c r="HB173" s="16"/>
      <c r="HC173" s="16"/>
      <c r="HD173" s="16"/>
      <c r="HE173" s="16"/>
      <c r="HF173" s="16"/>
      <c r="HG173" s="16"/>
      <c r="HH173" s="16"/>
      <c r="HI173" s="16"/>
      <c r="HJ173" s="16"/>
      <c r="HK173" s="16"/>
      <c r="HL173" s="16"/>
      <c r="HM173" s="16"/>
      <c r="HN173" s="16"/>
      <c r="HO173" s="16"/>
      <c r="HP173" s="16"/>
      <c r="HQ173" s="16"/>
      <c r="HR173" s="16"/>
      <c r="HS173" s="16"/>
      <c r="HT173" s="16"/>
      <c r="HU173" s="16"/>
      <c r="HV173" s="16"/>
      <c r="HW173" s="16"/>
      <c r="HX173" s="16"/>
      <c r="HY173" s="16"/>
      <c r="HZ173" s="16"/>
      <c r="IA173" s="16"/>
      <c r="IB173" s="16"/>
      <c r="IC173" s="16"/>
      <c r="ID173" s="16"/>
      <c r="IE173" s="16"/>
      <c r="IF173" s="16"/>
      <c r="IG173" s="16"/>
      <c r="IH173" s="16"/>
      <c r="II173" s="16"/>
      <c r="IJ173" s="16"/>
      <c r="IK173" s="16"/>
    </row>
    <row r="174" spans="1:245" s="35" customFormat="1" ht="78.75" x14ac:dyDescent="0.25">
      <c r="A174" s="41" t="s">
        <v>294</v>
      </c>
      <c r="B174" s="11" t="s">
        <v>300</v>
      </c>
      <c r="C174" s="13">
        <v>688.9</v>
      </c>
      <c r="D174" s="13">
        <v>688.9</v>
      </c>
      <c r="E174" s="13">
        <f t="shared" si="10"/>
        <v>0</v>
      </c>
      <c r="F174" s="13"/>
      <c r="G174" s="13">
        <v>688.9</v>
      </c>
      <c r="H174" s="13">
        <v>688.9</v>
      </c>
      <c r="I174" s="13">
        <f t="shared" si="11"/>
        <v>0</v>
      </c>
      <c r="J174" s="13">
        <v>688.9</v>
      </c>
      <c r="K174" s="13">
        <v>688.9</v>
      </c>
      <c r="L174" s="13">
        <f t="shared" si="9"/>
        <v>0</v>
      </c>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c r="EO174" s="16"/>
      <c r="EP174" s="16"/>
      <c r="EQ174" s="16"/>
      <c r="ER174" s="16"/>
      <c r="ES174" s="16"/>
      <c r="ET174" s="16"/>
      <c r="EU174" s="16"/>
      <c r="EV174" s="16"/>
      <c r="EW174" s="16"/>
      <c r="EX174" s="16"/>
      <c r="EY174" s="16"/>
      <c r="EZ174" s="16"/>
      <c r="FA174" s="16"/>
      <c r="FB174" s="16"/>
      <c r="FC174" s="16"/>
      <c r="FD174" s="16"/>
      <c r="FE174" s="16"/>
      <c r="FF174" s="16"/>
      <c r="FG174" s="16"/>
      <c r="FH174" s="16"/>
      <c r="FI174" s="16"/>
      <c r="FJ174" s="16"/>
      <c r="FK174" s="16"/>
      <c r="FL174" s="16"/>
      <c r="FM174" s="16"/>
      <c r="FN174" s="16"/>
      <c r="FO174" s="16"/>
      <c r="FP174" s="16"/>
      <c r="FQ174" s="16"/>
      <c r="FR174" s="16"/>
      <c r="FS174" s="16"/>
      <c r="FT174" s="16"/>
      <c r="FU174" s="16"/>
      <c r="FV174" s="16"/>
      <c r="FW174" s="16"/>
      <c r="FX174" s="16"/>
      <c r="FY174" s="16"/>
      <c r="FZ174" s="16"/>
      <c r="GA174" s="16"/>
      <c r="GB174" s="16"/>
      <c r="GC174" s="16"/>
      <c r="GD174" s="16"/>
      <c r="GE174" s="16"/>
      <c r="GF174" s="16"/>
      <c r="GG174" s="16"/>
      <c r="GH174" s="16"/>
      <c r="GI174" s="16"/>
      <c r="GJ174" s="16"/>
      <c r="GK174" s="16"/>
      <c r="GL174" s="16"/>
      <c r="GM174" s="16"/>
      <c r="GN174" s="16"/>
      <c r="GO174" s="16"/>
      <c r="GP174" s="16"/>
      <c r="GQ174" s="16"/>
      <c r="GR174" s="16"/>
      <c r="GS174" s="16"/>
      <c r="GT174" s="16"/>
      <c r="GU174" s="16"/>
      <c r="GV174" s="16"/>
      <c r="GW174" s="16"/>
      <c r="GX174" s="16"/>
      <c r="GY174" s="16"/>
      <c r="GZ174" s="16"/>
      <c r="HA174" s="16"/>
      <c r="HB174" s="16"/>
      <c r="HC174" s="16"/>
      <c r="HD174" s="16"/>
      <c r="HE174" s="16"/>
      <c r="HF174" s="16"/>
      <c r="HG174" s="16"/>
      <c r="HH174" s="16"/>
      <c r="HI174" s="16"/>
      <c r="HJ174" s="16"/>
      <c r="HK174" s="16"/>
      <c r="HL174" s="16"/>
      <c r="HM174" s="16"/>
      <c r="HN174" s="16"/>
      <c r="HO174" s="16"/>
      <c r="HP174" s="16"/>
      <c r="HQ174" s="16"/>
      <c r="HR174" s="16"/>
      <c r="HS174" s="16"/>
      <c r="HT174" s="16"/>
      <c r="HU174" s="16"/>
      <c r="HV174" s="16"/>
      <c r="HW174" s="16"/>
      <c r="HX174" s="16"/>
      <c r="HY174" s="16"/>
      <c r="HZ174" s="16"/>
      <c r="IA174" s="16"/>
      <c r="IB174" s="16"/>
      <c r="IC174" s="16"/>
      <c r="ID174" s="16"/>
      <c r="IE174" s="16"/>
      <c r="IF174" s="16"/>
      <c r="IG174" s="16"/>
      <c r="IH174" s="16"/>
      <c r="II174" s="16"/>
      <c r="IJ174" s="16"/>
      <c r="IK174" s="16"/>
    </row>
    <row r="175" spans="1:245" s="35" customFormat="1" ht="47.25" x14ac:dyDescent="0.25">
      <c r="A175" s="41" t="s">
        <v>294</v>
      </c>
      <c r="B175" s="11" t="s">
        <v>301</v>
      </c>
      <c r="C175" s="13">
        <v>9137.6</v>
      </c>
      <c r="D175" s="13">
        <v>9137.6</v>
      </c>
      <c r="E175" s="13">
        <f t="shared" si="10"/>
        <v>0</v>
      </c>
      <c r="F175" s="13"/>
      <c r="G175" s="13">
        <v>0</v>
      </c>
      <c r="H175" s="13">
        <v>0</v>
      </c>
      <c r="I175" s="13">
        <f t="shared" si="11"/>
        <v>0</v>
      </c>
      <c r="J175" s="13">
        <v>0</v>
      </c>
      <c r="K175" s="13">
        <v>0</v>
      </c>
      <c r="L175" s="13">
        <f t="shared" si="9"/>
        <v>0</v>
      </c>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c r="EQ175" s="16"/>
      <c r="ER175" s="16"/>
      <c r="ES175" s="16"/>
      <c r="ET175" s="16"/>
      <c r="EU175" s="16"/>
      <c r="EV175" s="16"/>
      <c r="EW175" s="16"/>
      <c r="EX175" s="16"/>
      <c r="EY175" s="16"/>
      <c r="EZ175" s="16"/>
      <c r="FA175" s="16"/>
      <c r="FB175" s="16"/>
      <c r="FC175" s="16"/>
      <c r="FD175" s="16"/>
      <c r="FE175" s="16"/>
      <c r="FF175" s="16"/>
      <c r="FG175" s="16"/>
      <c r="FH175" s="16"/>
      <c r="FI175" s="16"/>
      <c r="FJ175" s="16"/>
      <c r="FK175" s="16"/>
      <c r="FL175" s="16"/>
      <c r="FM175" s="16"/>
      <c r="FN175" s="16"/>
      <c r="FO175" s="16"/>
      <c r="FP175" s="16"/>
      <c r="FQ175" s="16"/>
      <c r="FR175" s="16"/>
      <c r="FS175" s="16"/>
      <c r="FT175" s="16"/>
      <c r="FU175" s="16"/>
      <c r="FV175" s="16"/>
      <c r="FW175" s="16"/>
      <c r="FX175" s="16"/>
      <c r="FY175" s="16"/>
      <c r="FZ175" s="16"/>
      <c r="GA175" s="16"/>
      <c r="GB175" s="16"/>
      <c r="GC175" s="16"/>
      <c r="GD175" s="16"/>
      <c r="GE175" s="16"/>
      <c r="GF175" s="16"/>
      <c r="GG175" s="16"/>
      <c r="GH175" s="16"/>
      <c r="GI175" s="16"/>
      <c r="GJ175" s="16"/>
      <c r="GK175" s="16"/>
      <c r="GL175" s="16"/>
      <c r="GM175" s="16"/>
      <c r="GN175" s="16"/>
      <c r="GO175" s="16"/>
      <c r="GP175" s="16"/>
      <c r="GQ175" s="16"/>
      <c r="GR175" s="16"/>
      <c r="GS175" s="16"/>
      <c r="GT175" s="16"/>
      <c r="GU175" s="16"/>
      <c r="GV175" s="16"/>
      <c r="GW175" s="16"/>
      <c r="GX175" s="16"/>
      <c r="GY175" s="16"/>
      <c r="GZ175" s="16"/>
      <c r="HA175" s="16"/>
      <c r="HB175" s="16"/>
      <c r="HC175" s="16"/>
      <c r="HD175" s="16"/>
      <c r="HE175" s="16"/>
      <c r="HF175" s="16"/>
      <c r="HG175" s="16"/>
      <c r="HH175" s="16"/>
      <c r="HI175" s="16"/>
      <c r="HJ175" s="16"/>
      <c r="HK175" s="16"/>
      <c r="HL175" s="16"/>
      <c r="HM175" s="16"/>
      <c r="HN175" s="16"/>
      <c r="HO175" s="16"/>
      <c r="HP175" s="16"/>
      <c r="HQ175" s="16"/>
      <c r="HR175" s="16"/>
      <c r="HS175" s="16"/>
      <c r="HT175" s="16"/>
      <c r="HU175" s="16"/>
      <c r="HV175" s="16"/>
      <c r="HW175" s="16"/>
      <c r="HX175" s="16"/>
      <c r="HY175" s="16"/>
      <c r="HZ175" s="16"/>
      <c r="IA175" s="16"/>
      <c r="IB175" s="16"/>
      <c r="IC175" s="16"/>
      <c r="ID175" s="16"/>
      <c r="IE175" s="16"/>
      <c r="IF175" s="16"/>
      <c r="IG175" s="16"/>
      <c r="IH175" s="16"/>
      <c r="II175" s="16"/>
      <c r="IJ175" s="16"/>
      <c r="IK175" s="16"/>
    </row>
    <row r="176" spans="1:245" s="35" customFormat="1" ht="31.5" x14ac:dyDescent="0.25">
      <c r="A176" s="41" t="s">
        <v>294</v>
      </c>
      <c r="B176" s="11" t="s">
        <v>258</v>
      </c>
      <c r="C176" s="13">
        <v>0</v>
      </c>
      <c r="D176" s="13">
        <v>0</v>
      </c>
      <c r="E176" s="13">
        <f t="shared" si="10"/>
        <v>0</v>
      </c>
      <c r="F176" s="13"/>
      <c r="G176" s="13">
        <v>0</v>
      </c>
      <c r="H176" s="13">
        <v>0</v>
      </c>
      <c r="I176" s="13">
        <f t="shared" si="11"/>
        <v>0</v>
      </c>
      <c r="J176" s="13">
        <v>147643.5</v>
      </c>
      <c r="K176" s="13">
        <v>0</v>
      </c>
      <c r="L176" s="13">
        <f t="shared" si="9"/>
        <v>-147643.5</v>
      </c>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c r="EO176" s="16"/>
      <c r="EP176" s="16"/>
      <c r="EQ176" s="16"/>
      <c r="ER176" s="16"/>
      <c r="ES176" s="16"/>
      <c r="ET176" s="16"/>
      <c r="EU176" s="16"/>
      <c r="EV176" s="16"/>
      <c r="EW176" s="16"/>
      <c r="EX176" s="16"/>
      <c r="EY176" s="16"/>
      <c r="EZ176" s="16"/>
      <c r="FA176" s="16"/>
      <c r="FB176" s="16"/>
      <c r="FC176" s="16"/>
      <c r="FD176" s="16"/>
      <c r="FE176" s="16"/>
      <c r="FF176" s="16"/>
      <c r="FG176" s="16"/>
      <c r="FH176" s="16"/>
      <c r="FI176" s="16"/>
      <c r="FJ176" s="16"/>
      <c r="FK176" s="16"/>
      <c r="FL176" s="16"/>
      <c r="FM176" s="16"/>
      <c r="FN176" s="16"/>
      <c r="FO176" s="16"/>
      <c r="FP176" s="16"/>
      <c r="FQ176" s="16"/>
      <c r="FR176" s="16"/>
      <c r="FS176" s="16"/>
      <c r="FT176" s="16"/>
      <c r="FU176" s="16"/>
      <c r="FV176" s="16"/>
      <c r="FW176" s="16"/>
      <c r="FX176" s="16"/>
      <c r="FY176" s="16"/>
      <c r="FZ176" s="16"/>
      <c r="GA176" s="16"/>
      <c r="GB176" s="16"/>
      <c r="GC176" s="16"/>
      <c r="GD176" s="16"/>
      <c r="GE176" s="16"/>
      <c r="GF176" s="16"/>
      <c r="GG176" s="16"/>
      <c r="GH176" s="16"/>
      <c r="GI176" s="16"/>
      <c r="GJ176" s="16"/>
      <c r="GK176" s="16"/>
      <c r="GL176" s="16"/>
      <c r="GM176" s="16"/>
      <c r="GN176" s="16"/>
      <c r="GO176" s="16"/>
      <c r="GP176" s="16"/>
      <c r="GQ176" s="16"/>
      <c r="GR176" s="16"/>
      <c r="GS176" s="16"/>
      <c r="GT176" s="16"/>
      <c r="GU176" s="16"/>
      <c r="GV176" s="16"/>
      <c r="GW176" s="16"/>
      <c r="GX176" s="16"/>
      <c r="GY176" s="16"/>
      <c r="GZ176" s="16"/>
      <c r="HA176" s="16"/>
      <c r="HB176" s="16"/>
      <c r="HC176" s="16"/>
      <c r="HD176" s="16"/>
      <c r="HE176" s="16"/>
      <c r="HF176" s="16"/>
      <c r="HG176" s="16"/>
      <c r="HH176" s="16"/>
      <c r="HI176" s="16"/>
      <c r="HJ176" s="16"/>
      <c r="HK176" s="16"/>
      <c r="HL176" s="16"/>
      <c r="HM176" s="16"/>
      <c r="HN176" s="16"/>
      <c r="HO176" s="16"/>
      <c r="HP176" s="16"/>
      <c r="HQ176" s="16"/>
      <c r="HR176" s="16"/>
      <c r="HS176" s="16"/>
      <c r="HT176" s="16"/>
      <c r="HU176" s="16"/>
      <c r="HV176" s="16"/>
      <c r="HW176" s="16"/>
      <c r="HX176" s="16"/>
      <c r="HY176" s="16"/>
      <c r="HZ176" s="16"/>
      <c r="IA176" s="16"/>
      <c r="IB176" s="16"/>
      <c r="IC176" s="16"/>
      <c r="ID176" s="16"/>
      <c r="IE176" s="16"/>
      <c r="IF176" s="16"/>
      <c r="IG176" s="16"/>
      <c r="IH176" s="16"/>
      <c r="II176" s="16"/>
      <c r="IJ176" s="16"/>
      <c r="IK176" s="16"/>
    </row>
    <row r="177" spans="1:245" s="9" customFormat="1" ht="31.5" x14ac:dyDescent="0.25">
      <c r="A177" s="41" t="s">
        <v>294</v>
      </c>
      <c r="B177" s="11" t="s">
        <v>302</v>
      </c>
      <c r="C177" s="13">
        <v>1564.9</v>
      </c>
      <c r="D177" s="13">
        <v>1564.9</v>
      </c>
      <c r="E177" s="13">
        <f t="shared" si="10"/>
        <v>0</v>
      </c>
      <c r="F177" s="13"/>
      <c r="G177" s="13">
        <v>1564.9</v>
      </c>
      <c r="H177" s="13">
        <v>1564.9</v>
      </c>
      <c r="I177" s="13">
        <f t="shared" si="11"/>
        <v>0</v>
      </c>
      <c r="J177" s="13">
        <v>1564.9</v>
      </c>
      <c r="K177" s="13">
        <v>1564.9</v>
      </c>
      <c r="L177" s="13">
        <f t="shared" si="9"/>
        <v>0</v>
      </c>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c r="EO177" s="16"/>
      <c r="EP177" s="16"/>
      <c r="EQ177" s="16"/>
      <c r="ER177" s="16"/>
      <c r="ES177" s="16"/>
      <c r="ET177" s="16"/>
      <c r="EU177" s="16"/>
      <c r="EV177" s="16"/>
      <c r="EW177" s="16"/>
      <c r="EX177" s="16"/>
      <c r="EY177" s="16"/>
      <c r="EZ177" s="16"/>
      <c r="FA177" s="16"/>
      <c r="FB177" s="16"/>
      <c r="FC177" s="16"/>
      <c r="FD177" s="16"/>
      <c r="FE177" s="16"/>
      <c r="FF177" s="16"/>
      <c r="FG177" s="16"/>
      <c r="FH177" s="16"/>
      <c r="FI177" s="16"/>
      <c r="FJ177" s="16"/>
      <c r="FK177" s="16"/>
      <c r="FL177" s="16"/>
      <c r="FM177" s="16"/>
      <c r="FN177" s="16"/>
      <c r="FO177" s="16"/>
      <c r="FP177" s="16"/>
      <c r="FQ177" s="16"/>
      <c r="FR177" s="16"/>
      <c r="FS177" s="16"/>
      <c r="FT177" s="16"/>
      <c r="FU177" s="16"/>
      <c r="FV177" s="16"/>
      <c r="FW177" s="16"/>
      <c r="FX177" s="16"/>
      <c r="FY177" s="16"/>
      <c r="FZ177" s="16"/>
      <c r="GA177" s="16"/>
      <c r="GB177" s="16"/>
      <c r="GC177" s="16"/>
      <c r="GD177" s="16"/>
      <c r="GE177" s="16"/>
      <c r="GF177" s="16"/>
      <c r="GG177" s="16"/>
      <c r="GH177" s="16"/>
      <c r="GI177" s="16"/>
      <c r="GJ177" s="16"/>
      <c r="GK177" s="16"/>
      <c r="GL177" s="16"/>
      <c r="GM177" s="16"/>
      <c r="GN177" s="16"/>
      <c r="GO177" s="16"/>
      <c r="GP177" s="16"/>
      <c r="GQ177" s="16"/>
      <c r="GR177" s="16"/>
      <c r="GS177" s="16"/>
      <c r="GT177" s="16"/>
      <c r="GU177" s="16"/>
      <c r="GV177" s="16"/>
      <c r="GW177" s="16"/>
      <c r="GX177" s="16"/>
      <c r="GY177" s="16"/>
      <c r="GZ177" s="16"/>
      <c r="HA177" s="16"/>
      <c r="HB177" s="16"/>
      <c r="HC177" s="16"/>
      <c r="HD177" s="16"/>
      <c r="HE177" s="16"/>
      <c r="HF177" s="16"/>
      <c r="HG177" s="16"/>
      <c r="HH177" s="16"/>
      <c r="HI177" s="16"/>
      <c r="HJ177" s="16"/>
      <c r="HK177" s="16"/>
      <c r="HL177" s="16"/>
      <c r="HM177" s="16"/>
      <c r="HN177" s="16"/>
      <c r="HO177" s="16"/>
      <c r="HP177" s="16"/>
      <c r="HQ177" s="16"/>
      <c r="HR177" s="16"/>
      <c r="HS177" s="16"/>
      <c r="HT177" s="16"/>
      <c r="HU177" s="16"/>
      <c r="HV177" s="16"/>
      <c r="HW177" s="16"/>
      <c r="HX177" s="16"/>
      <c r="HY177" s="16"/>
      <c r="HZ177" s="16"/>
      <c r="IA177" s="16"/>
      <c r="IB177" s="16"/>
      <c r="IC177" s="16"/>
      <c r="ID177" s="16"/>
      <c r="IE177" s="16"/>
      <c r="IF177" s="16"/>
      <c r="IG177" s="16"/>
      <c r="IH177" s="16"/>
      <c r="II177" s="16"/>
      <c r="IJ177" s="16"/>
      <c r="IK177" s="16"/>
    </row>
    <row r="178" spans="1:245" s="9" customFormat="1" ht="47.25" x14ac:dyDescent="0.25">
      <c r="A178" s="41" t="s">
        <v>294</v>
      </c>
      <c r="B178" s="11" t="s">
        <v>303</v>
      </c>
      <c r="C178" s="13">
        <v>0</v>
      </c>
      <c r="D178" s="13">
        <v>0</v>
      </c>
      <c r="E178" s="13">
        <f t="shared" si="10"/>
        <v>0</v>
      </c>
      <c r="F178" s="13"/>
      <c r="G178" s="13">
        <v>0</v>
      </c>
      <c r="H178" s="13">
        <v>0</v>
      </c>
      <c r="I178" s="13">
        <f t="shared" si="11"/>
        <v>0</v>
      </c>
      <c r="J178" s="13">
        <v>0</v>
      </c>
      <c r="K178" s="13">
        <v>0</v>
      </c>
      <c r="L178" s="13">
        <f t="shared" si="9"/>
        <v>0</v>
      </c>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c r="DN178" s="16"/>
      <c r="DO178" s="16"/>
      <c r="DP178" s="16"/>
      <c r="DQ178" s="16"/>
      <c r="DR178" s="16"/>
      <c r="DS178" s="16"/>
      <c r="DT178" s="16"/>
      <c r="DU178" s="16"/>
      <c r="DV178" s="16"/>
      <c r="DW178" s="16"/>
      <c r="DX178" s="16"/>
      <c r="DY178" s="16"/>
      <c r="DZ178" s="16"/>
      <c r="EA178" s="16"/>
      <c r="EB178" s="16"/>
      <c r="EC178" s="16"/>
      <c r="ED178" s="16"/>
      <c r="EE178" s="16"/>
      <c r="EF178" s="16"/>
      <c r="EG178" s="16"/>
      <c r="EH178" s="16"/>
      <c r="EI178" s="16"/>
      <c r="EJ178" s="16"/>
      <c r="EK178" s="16"/>
      <c r="EL178" s="16"/>
      <c r="EM178" s="16"/>
      <c r="EN178" s="16"/>
      <c r="EO178" s="16"/>
      <c r="EP178" s="16"/>
      <c r="EQ178" s="16"/>
      <c r="ER178" s="16"/>
      <c r="ES178" s="16"/>
      <c r="ET178" s="16"/>
      <c r="EU178" s="16"/>
      <c r="EV178" s="16"/>
      <c r="EW178" s="16"/>
      <c r="EX178" s="16"/>
      <c r="EY178" s="16"/>
      <c r="EZ178" s="16"/>
      <c r="FA178" s="16"/>
      <c r="FB178" s="16"/>
      <c r="FC178" s="16"/>
      <c r="FD178" s="16"/>
      <c r="FE178" s="16"/>
      <c r="FF178" s="16"/>
      <c r="FG178" s="16"/>
      <c r="FH178" s="16"/>
      <c r="FI178" s="16"/>
      <c r="FJ178" s="16"/>
      <c r="FK178" s="16"/>
      <c r="FL178" s="16"/>
      <c r="FM178" s="16"/>
      <c r="FN178" s="16"/>
      <c r="FO178" s="16"/>
      <c r="FP178" s="16"/>
      <c r="FQ178" s="16"/>
      <c r="FR178" s="16"/>
      <c r="FS178" s="16"/>
      <c r="FT178" s="16"/>
      <c r="FU178" s="16"/>
      <c r="FV178" s="16"/>
      <c r="FW178" s="16"/>
      <c r="FX178" s="16"/>
      <c r="FY178" s="16"/>
      <c r="FZ178" s="16"/>
      <c r="GA178" s="16"/>
      <c r="GB178" s="16"/>
      <c r="GC178" s="16"/>
      <c r="GD178" s="16"/>
      <c r="GE178" s="16"/>
      <c r="GF178" s="16"/>
      <c r="GG178" s="16"/>
      <c r="GH178" s="16"/>
      <c r="GI178" s="16"/>
      <c r="GJ178" s="16"/>
      <c r="GK178" s="16"/>
      <c r="GL178" s="16"/>
      <c r="GM178" s="16"/>
      <c r="GN178" s="16"/>
      <c r="GO178" s="16"/>
      <c r="GP178" s="16"/>
      <c r="GQ178" s="16"/>
      <c r="GR178" s="16"/>
      <c r="GS178" s="16"/>
      <c r="GT178" s="16"/>
      <c r="GU178" s="16"/>
      <c r="GV178" s="16"/>
      <c r="GW178" s="16"/>
      <c r="GX178" s="16"/>
      <c r="GY178" s="16"/>
      <c r="GZ178" s="16"/>
      <c r="HA178" s="16"/>
      <c r="HB178" s="16"/>
      <c r="HC178" s="16"/>
      <c r="HD178" s="16"/>
      <c r="HE178" s="16"/>
      <c r="HF178" s="16"/>
      <c r="HG178" s="16"/>
      <c r="HH178" s="16"/>
      <c r="HI178" s="16"/>
      <c r="HJ178" s="16"/>
      <c r="HK178" s="16"/>
      <c r="HL178" s="16"/>
      <c r="HM178" s="16"/>
      <c r="HN178" s="16"/>
      <c r="HO178" s="16"/>
      <c r="HP178" s="16"/>
      <c r="HQ178" s="16"/>
      <c r="HR178" s="16"/>
      <c r="HS178" s="16"/>
      <c r="HT178" s="16"/>
      <c r="HU178" s="16"/>
      <c r="HV178" s="16"/>
      <c r="HW178" s="16"/>
      <c r="HX178" s="16"/>
      <c r="HY178" s="16"/>
      <c r="HZ178" s="16"/>
      <c r="IA178" s="16"/>
      <c r="IB178" s="16"/>
      <c r="IC178" s="16"/>
      <c r="ID178" s="16"/>
      <c r="IE178" s="16"/>
      <c r="IF178" s="16"/>
      <c r="IG178" s="16"/>
      <c r="IH178" s="16"/>
      <c r="II178" s="16"/>
      <c r="IJ178" s="16"/>
      <c r="IK178" s="16"/>
    </row>
    <row r="179" spans="1:245" s="9" customFormat="1" ht="63" x14ac:dyDescent="0.25">
      <c r="A179" s="41" t="s">
        <v>294</v>
      </c>
      <c r="B179" s="11" t="s">
        <v>304</v>
      </c>
      <c r="C179" s="13">
        <v>715.5</v>
      </c>
      <c r="D179" s="13">
        <v>715.5</v>
      </c>
      <c r="E179" s="13">
        <f t="shared" si="10"/>
        <v>0</v>
      </c>
      <c r="F179" s="13"/>
      <c r="G179" s="13">
        <v>715.5</v>
      </c>
      <c r="H179" s="13">
        <v>715.5</v>
      </c>
      <c r="I179" s="13">
        <f t="shared" si="11"/>
        <v>0</v>
      </c>
      <c r="J179" s="13">
        <v>715.5</v>
      </c>
      <c r="K179" s="13">
        <v>715.5</v>
      </c>
      <c r="L179" s="13">
        <f t="shared" si="9"/>
        <v>0</v>
      </c>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c r="EK179" s="16"/>
      <c r="EL179" s="16"/>
      <c r="EM179" s="16"/>
      <c r="EN179" s="16"/>
      <c r="EO179" s="16"/>
      <c r="EP179" s="16"/>
      <c r="EQ179" s="16"/>
      <c r="ER179" s="16"/>
      <c r="ES179" s="16"/>
      <c r="ET179" s="16"/>
      <c r="EU179" s="16"/>
      <c r="EV179" s="16"/>
      <c r="EW179" s="16"/>
      <c r="EX179" s="16"/>
      <c r="EY179" s="16"/>
      <c r="EZ179" s="16"/>
      <c r="FA179" s="16"/>
      <c r="FB179" s="16"/>
      <c r="FC179" s="16"/>
      <c r="FD179" s="16"/>
      <c r="FE179" s="16"/>
      <c r="FF179" s="16"/>
      <c r="FG179" s="16"/>
      <c r="FH179" s="16"/>
      <c r="FI179" s="16"/>
      <c r="FJ179" s="16"/>
      <c r="FK179" s="16"/>
      <c r="FL179" s="16"/>
      <c r="FM179" s="16"/>
      <c r="FN179" s="16"/>
      <c r="FO179" s="16"/>
      <c r="FP179" s="16"/>
      <c r="FQ179" s="16"/>
      <c r="FR179" s="16"/>
      <c r="FS179" s="16"/>
      <c r="FT179" s="16"/>
      <c r="FU179" s="16"/>
      <c r="FV179" s="16"/>
      <c r="FW179" s="16"/>
      <c r="FX179" s="16"/>
      <c r="FY179" s="16"/>
      <c r="FZ179" s="16"/>
      <c r="GA179" s="16"/>
      <c r="GB179" s="16"/>
      <c r="GC179" s="16"/>
      <c r="GD179" s="16"/>
      <c r="GE179" s="16"/>
      <c r="GF179" s="16"/>
      <c r="GG179" s="16"/>
      <c r="GH179" s="16"/>
      <c r="GI179" s="16"/>
      <c r="GJ179" s="16"/>
      <c r="GK179" s="16"/>
      <c r="GL179" s="16"/>
      <c r="GM179" s="16"/>
      <c r="GN179" s="16"/>
      <c r="GO179" s="16"/>
      <c r="GP179" s="16"/>
      <c r="GQ179" s="16"/>
      <c r="GR179" s="16"/>
      <c r="GS179" s="16"/>
      <c r="GT179" s="16"/>
      <c r="GU179" s="16"/>
      <c r="GV179" s="16"/>
      <c r="GW179" s="16"/>
      <c r="GX179" s="16"/>
      <c r="GY179" s="16"/>
      <c r="GZ179" s="16"/>
      <c r="HA179" s="16"/>
      <c r="HB179" s="16"/>
      <c r="HC179" s="16"/>
      <c r="HD179" s="16"/>
      <c r="HE179" s="16"/>
      <c r="HF179" s="16"/>
      <c r="HG179" s="16"/>
      <c r="HH179" s="16"/>
      <c r="HI179" s="16"/>
      <c r="HJ179" s="16"/>
      <c r="HK179" s="16"/>
      <c r="HL179" s="16"/>
      <c r="HM179" s="16"/>
      <c r="HN179" s="16"/>
      <c r="HO179" s="16"/>
      <c r="HP179" s="16"/>
      <c r="HQ179" s="16"/>
      <c r="HR179" s="16"/>
      <c r="HS179" s="16"/>
      <c r="HT179" s="16"/>
      <c r="HU179" s="16"/>
      <c r="HV179" s="16"/>
      <c r="HW179" s="16"/>
      <c r="HX179" s="16"/>
      <c r="HY179" s="16"/>
      <c r="HZ179" s="16"/>
      <c r="IA179" s="16"/>
      <c r="IB179" s="16"/>
      <c r="IC179" s="16"/>
      <c r="ID179" s="16"/>
      <c r="IE179" s="16"/>
      <c r="IF179" s="16"/>
      <c r="IG179" s="16"/>
      <c r="IH179" s="16"/>
      <c r="II179" s="16"/>
      <c r="IJ179" s="16"/>
      <c r="IK179" s="16"/>
    </row>
    <row r="180" spans="1:245" s="9" customFormat="1" ht="47.25" x14ac:dyDescent="0.25">
      <c r="A180" s="41" t="s">
        <v>294</v>
      </c>
      <c r="B180" s="11" t="s">
        <v>305</v>
      </c>
      <c r="C180" s="13">
        <v>917.6</v>
      </c>
      <c r="D180" s="13">
        <v>917.6</v>
      </c>
      <c r="E180" s="13">
        <f t="shared" si="10"/>
        <v>0</v>
      </c>
      <c r="F180" s="13"/>
      <c r="G180" s="13">
        <v>1343.3</v>
      </c>
      <c r="H180" s="13">
        <v>1343.3</v>
      </c>
      <c r="I180" s="13">
        <f t="shared" si="11"/>
        <v>0</v>
      </c>
      <c r="J180" s="13">
        <v>1329.4</v>
      </c>
      <c r="K180" s="13">
        <v>1329.4</v>
      </c>
      <c r="L180" s="13">
        <f t="shared" si="9"/>
        <v>0</v>
      </c>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c r="EO180" s="16"/>
      <c r="EP180" s="16"/>
      <c r="EQ180" s="16"/>
      <c r="ER180" s="16"/>
      <c r="ES180" s="16"/>
      <c r="ET180" s="16"/>
      <c r="EU180" s="16"/>
      <c r="EV180" s="16"/>
      <c r="EW180" s="16"/>
      <c r="EX180" s="16"/>
      <c r="EY180" s="16"/>
      <c r="EZ180" s="16"/>
      <c r="FA180" s="16"/>
      <c r="FB180" s="16"/>
      <c r="FC180" s="16"/>
      <c r="FD180" s="16"/>
      <c r="FE180" s="16"/>
      <c r="FF180" s="16"/>
      <c r="FG180" s="16"/>
      <c r="FH180" s="16"/>
      <c r="FI180" s="16"/>
      <c r="FJ180" s="16"/>
      <c r="FK180" s="16"/>
      <c r="FL180" s="16"/>
      <c r="FM180" s="16"/>
      <c r="FN180" s="16"/>
      <c r="FO180" s="16"/>
      <c r="FP180" s="16"/>
      <c r="FQ180" s="16"/>
      <c r="FR180" s="16"/>
      <c r="FS180" s="16"/>
      <c r="FT180" s="16"/>
      <c r="FU180" s="16"/>
      <c r="FV180" s="16"/>
      <c r="FW180" s="16"/>
      <c r="FX180" s="16"/>
      <c r="FY180" s="16"/>
      <c r="FZ180" s="16"/>
      <c r="GA180" s="16"/>
      <c r="GB180" s="16"/>
      <c r="GC180" s="16"/>
      <c r="GD180" s="16"/>
      <c r="GE180" s="16"/>
      <c r="GF180" s="16"/>
      <c r="GG180" s="16"/>
      <c r="GH180" s="16"/>
      <c r="GI180" s="16"/>
      <c r="GJ180" s="16"/>
      <c r="GK180" s="16"/>
      <c r="GL180" s="16"/>
      <c r="GM180" s="16"/>
      <c r="GN180" s="16"/>
      <c r="GO180" s="16"/>
      <c r="GP180" s="16"/>
      <c r="GQ180" s="16"/>
      <c r="GR180" s="16"/>
      <c r="GS180" s="16"/>
      <c r="GT180" s="16"/>
      <c r="GU180" s="16"/>
      <c r="GV180" s="16"/>
      <c r="GW180" s="16"/>
      <c r="GX180" s="16"/>
      <c r="GY180" s="16"/>
      <c r="GZ180" s="16"/>
      <c r="HA180" s="16"/>
      <c r="HB180" s="16"/>
      <c r="HC180" s="16"/>
      <c r="HD180" s="16"/>
      <c r="HE180" s="16"/>
      <c r="HF180" s="16"/>
      <c r="HG180" s="16"/>
      <c r="HH180" s="16"/>
      <c r="HI180" s="16"/>
      <c r="HJ180" s="16"/>
      <c r="HK180" s="16"/>
      <c r="HL180" s="16"/>
      <c r="HM180" s="16"/>
      <c r="HN180" s="16"/>
      <c r="HO180" s="16"/>
      <c r="HP180" s="16"/>
      <c r="HQ180" s="16"/>
      <c r="HR180" s="16"/>
      <c r="HS180" s="16"/>
      <c r="HT180" s="16"/>
      <c r="HU180" s="16"/>
      <c r="HV180" s="16"/>
      <c r="HW180" s="16"/>
      <c r="HX180" s="16"/>
      <c r="HY180" s="16"/>
      <c r="HZ180" s="16"/>
      <c r="IA180" s="16"/>
      <c r="IB180" s="16"/>
      <c r="IC180" s="16"/>
      <c r="ID180" s="16"/>
      <c r="IE180" s="16"/>
      <c r="IF180" s="16"/>
      <c r="IG180" s="16"/>
      <c r="IH180" s="16"/>
      <c r="II180" s="16"/>
      <c r="IJ180" s="16"/>
      <c r="IK180" s="16"/>
    </row>
    <row r="181" spans="1:245" ht="47.25" x14ac:dyDescent="0.25">
      <c r="A181" s="41" t="s">
        <v>294</v>
      </c>
      <c r="B181" s="11" t="s">
        <v>306</v>
      </c>
      <c r="C181" s="13">
        <v>5116.8</v>
      </c>
      <c r="D181" s="13">
        <v>5116.8</v>
      </c>
      <c r="E181" s="13">
        <f t="shared" si="10"/>
        <v>0</v>
      </c>
      <c r="F181" s="13"/>
      <c r="G181" s="13">
        <v>5116.8</v>
      </c>
      <c r="H181" s="13">
        <v>5116.8</v>
      </c>
      <c r="I181" s="13">
        <f t="shared" si="11"/>
        <v>0</v>
      </c>
      <c r="J181" s="13">
        <v>5116.8</v>
      </c>
      <c r="K181" s="13">
        <v>5116.8</v>
      </c>
      <c r="L181" s="13">
        <f t="shared" si="9"/>
        <v>0</v>
      </c>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c r="EU181" s="16"/>
      <c r="EV181" s="16"/>
      <c r="EW181" s="16"/>
      <c r="EX181" s="16"/>
      <c r="EY181" s="16"/>
      <c r="EZ181" s="16"/>
      <c r="FA181" s="16"/>
      <c r="FB181" s="16"/>
      <c r="FC181" s="16"/>
      <c r="FD181" s="16"/>
      <c r="FE181" s="16"/>
      <c r="FF181" s="16"/>
      <c r="FG181" s="16"/>
      <c r="FH181" s="16"/>
      <c r="FI181" s="16"/>
      <c r="FJ181" s="16"/>
      <c r="FK181" s="16"/>
      <c r="FL181" s="16"/>
      <c r="FM181" s="16"/>
      <c r="FN181" s="16"/>
      <c r="FO181" s="16"/>
      <c r="FP181" s="16"/>
      <c r="FQ181" s="16"/>
      <c r="FR181" s="16"/>
      <c r="FS181" s="16"/>
      <c r="FT181" s="16"/>
      <c r="FU181" s="16"/>
      <c r="FV181" s="16"/>
      <c r="FW181" s="16"/>
      <c r="FX181" s="16"/>
      <c r="FY181" s="16"/>
      <c r="FZ181" s="16"/>
      <c r="GA181" s="16"/>
      <c r="GB181" s="16"/>
      <c r="GC181" s="16"/>
      <c r="GD181" s="16"/>
      <c r="GE181" s="16"/>
      <c r="GF181" s="16"/>
      <c r="GG181" s="16"/>
      <c r="GH181" s="16"/>
      <c r="GI181" s="16"/>
      <c r="GJ181" s="16"/>
      <c r="GK181" s="16"/>
      <c r="GL181" s="16"/>
      <c r="GM181" s="16"/>
      <c r="GN181" s="16"/>
      <c r="GO181" s="16"/>
      <c r="GP181" s="16"/>
      <c r="GQ181" s="16"/>
      <c r="GR181" s="16"/>
      <c r="GS181" s="16"/>
      <c r="GT181" s="16"/>
      <c r="GU181" s="16"/>
      <c r="GV181" s="16"/>
      <c r="GW181" s="16"/>
      <c r="GX181" s="16"/>
      <c r="GY181" s="16"/>
      <c r="GZ181" s="16"/>
      <c r="HA181" s="16"/>
      <c r="HB181" s="16"/>
      <c r="HC181" s="16"/>
      <c r="HD181" s="16"/>
      <c r="HE181" s="16"/>
      <c r="HF181" s="16"/>
      <c r="HG181" s="16"/>
      <c r="HH181" s="16"/>
      <c r="HI181" s="16"/>
      <c r="HJ181" s="16"/>
      <c r="HK181" s="16"/>
      <c r="HL181" s="16"/>
      <c r="HM181" s="16"/>
      <c r="HN181" s="16"/>
      <c r="HO181" s="16"/>
      <c r="HP181" s="16"/>
      <c r="HQ181" s="16"/>
      <c r="HR181" s="16"/>
      <c r="HS181" s="16"/>
      <c r="HT181" s="16"/>
      <c r="HU181" s="16"/>
      <c r="HV181" s="16"/>
      <c r="HW181" s="16"/>
      <c r="HX181" s="16"/>
      <c r="HY181" s="16"/>
      <c r="HZ181" s="16"/>
      <c r="IA181" s="16"/>
      <c r="IB181" s="16"/>
      <c r="IC181" s="16"/>
      <c r="ID181" s="16"/>
      <c r="IE181" s="16"/>
      <c r="IF181" s="16"/>
      <c r="IG181" s="16"/>
      <c r="IH181" s="16"/>
      <c r="II181" s="16"/>
      <c r="IJ181" s="16"/>
      <c r="IK181" s="16"/>
    </row>
    <row r="182" spans="1:245" ht="47.25" x14ac:dyDescent="0.25">
      <c r="A182" s="43" t="s">
        <v>294</v>
      </c>
      <c r="B182" s="47" t="s">
        <v>307</v>
      </c>
      <c r="C182" s="13">
        <v>12185.1</v>
      </c>
      <c r="D182" s="13">
        <v>12122.2</v>
      </c>
      <c r="E182" s="13">
        <f t="shared" si="10"/>
        <v>-62.899999999999636</v>
      </c>
      <c r="F182" s="13" t="s">
        <v>308</v>
      </c>
      <c r="G182" s="13">
        <v>12185.1</v>
      </c>
      <c r="H182" s="13">
        <v>12185.1</v>
      </c>
      <c r="I182" s="13">
        <f t="shared" si="11"/>
        <v>0</v>
      </c>
      <c r="J182" s="13">
        <v>12185.1</v>
      </c>
      <c r="K182" s="13">
        <v>12185.1</v>
      </c>
      <c r="L182" s="13">
        <f t="shared" si="9"/>
        <v>0</v>
      </c>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c r="EO182" s="16"/>
      <c r="EP182" s="16"/>
      <c r="EQ182" s="16"/>
      <c r="ER182" s="16"/>
      <c r="ES182" s="16"/>
      <c r="ET182" s="16"/>
      <c r="EU182" s="16"/>
      <c r="EV182" s="16"/>
      <c r="EW182" s="16"/>
      <c r="EX182" s="16"/>
      <c r="EY182" s="16"/>
      <c r="EZ182" s="16"/>
      <c r="FA182" s="16"/>
      <c r="FB182" s="16"/>
      <c r="FC182" s="16"/>
      <c r="FD182" s="16"/>
      <c r="FE182" s="16"/>
      <c r="FF182" s="16"/>
      <c r="FG182" s="16"/>
      <c r="FH182" s="16"/>
      <c r="FI182" s="16"/>
      <c r="FJ182" s="16"/>
      <c r="FK182" s="16"/>
      <c r="FL182" s="16"/>
      <c r="FM182" s="16"/>
      <c r="FN182" s="16"/>
      <c r="FO182" s="16"/>
      <c r="FP182" s="16"/>
      <c r="FQ182" s="16"/>
      <c r="FR182" s="16"/>
      <c r="FS182" s="16"/>
      <c r="FT182" s="16"/>
      <c r="FU182" s="16"/>
      <c r="FV182" s="16"/>
      <c r="FW182" s="16"/>
      <c r="FX182" s="16"/>
      <c r="FY182" s="16"/>
      <c r="FZ182" s="16"/>
      <c r="GA182" s="16"/>
      <c r="GB182" s="16"/>
      <c r="GC182" s="16"/>
      <c r="GD182" s="16"/>
      <c r="GE182" s="16"/>
      <c r="GF182" s="16"/>
      <c r="GG182" s="16"/>
      <c r="GH182" s="16"/>
      <c r="GI182" s="16"/>
      <c r="GJ182" s="16"/>
      <c r="GK182" s="16"/>
      <c r="GL182" s="16"/>
      <c r="GM182" s="16"/>
      <c r="GN182" s="16"/>
      <c r="GO182" s="16"/>
      <c r="GP182" s="16"/>
      <c r="GQ182" s="16"/>
      <c r="GR182" s="16"/>
      <c r="GS182" s="16"/>
      <c r="GT182" s="16"/>
      <c r="GU182" s="16"/>
      <c r="GV182" s="16"/>
      <c r="GW182" s="16"/>
      <c r="GX182" s="16"/>
      <c r="GY182" s="16"/>
      <c r="GZ182" s="16"/>
      <c r="HA182" s="16"/>
      <c r="HB182" s="16"/>
      <c r="HC182" s="16"/>
      <c r="HD182" s="16"/>
      <c r="HE182" s="16"/>
      <c r="HF182" s="16"/>
      <c r="HG182" s="16"/>
      <c r="HH182" s="16"/>
      <c r="HI182" s="16"/>
      <c r="HJ182" s="16"/>
      <c r="HK182" s="16"/>
      <c r="HL182" s="16"/>
      <c r="HM182" s="16"/>
      <c r="HN182" s="16"/>
      <c r="HO182" s="16"/>
      <c r="HP182" s="16"/>
      <c r="HQ182" s="16"/>
      <c r="HR182" s="16"/>
      <c r="HS182" s="16"/>
      <c r="HT182" s="16"/>
      <c r="HU182" s="16"/>
      <c r="HV182" s="16"/>
      <c r="HW182" s="16"/>
      <c r="HX182" s="16"/>
      <c r="HY182" s="16"/>
      <c r="HZ182" s="16"/>
      <c r="IA182" s="16"/>
      <c r="IB182" s="16"/>
      <c r="IC182" s="16"/>
      <c r="ID182" s="16"/>
      <c r="IE182" s="16"/>
      <c r="IF182" s="16"/>
      <c r="IG182" s="16"/>
      <c r="IH182" s="16"/>
      <c r="II182" s="16"/>
      <c r="IJ182" s="16"/>
      <c r="IK182" s="16"/>
    </row>
    <row r="183" spans="1:245" s="9" customFormat="1" ht="78.75" x14ac:dyDescent="0.25">
      <c r="A183" s="41" t="s">
        <v>309</v>
      </c>
      <c r="B183" s="11" t="s">
        <v>310</v>
      </c>
      <c r="C183" s="13">
        <v>1927.2</v>
      </c>
      <c r="D183" s="13">
        <v>1927.2</v>
      </c>
      <c r="E183" s="13">
        <f t="shared" si="10"/>
        <v>0</v>
      </c>
      <c r="F183" s="13"/>
      <c r="G183" s="13">
        <v>1927.2</v>
      </c>
      <c r="H183" s="13">
        <v>1927.2</v>
      </c>
      <c r="I183" s="13">
        <f t="shared" si="11"/>
        <v>0</v>
      </c>
      <c r="J183" s="13">
        <v>1927.2</v>
      </c>
      <c r="K183" s="13">
        <v>1927.2</v>
      </c>
      <c r="L183" s="13">
        <f t="shared" si="9"/>
        <v>0</v>
      </c>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c r="EO183" s="16"/>
      <c r="EP183" s="16"/>
      <c r="EQ183" s="16"/>
      <c r="ER183" s="16"/>
      <c r="ES183" s="16"/>
      <c r="ET183" s="16"/>
      <c r="EU183" s="16"/>
      <c r="EV183" s="16"/>
      <c r="EW183" s="16"/>
      <c r="EX183" s="16"/>
      <c r="EY183" s="16"/>
      <c r="EZ183" s="16"/>
      <c r="FA183" s="16"/>
      <c r="FB183" s="16"/>
      <c r="FC183" s="16"/>
      <c r="FD183" s="16"/>
      <c r="FE183" s="16"/>
      <c r="FF183" s="16"/>
      <c r="FG183" s="16"/>
      <c r="FH183" s="16"/>
      <c r="FI183" s="16"/>
      <c r="FJ183" s="16"/>
      <c r="FK183" s="16"/>
      <c r="FL183" s="16"/>
      <c r="FM183" s="16"/>
      <c r="FN183" s="16"/>
      <c r="FO183" s="16"/>
      <c r="FP183" s="16"/>
      <c r="FQ183" s="16"/>
      <c r="FR183" s="16"/>
      <c r="FS183" s="16"/>
      <c r="FT183" s="16"/>
      <c r="FU183" s="16"/>
      <c r="FV183" s="16"/>
      <c r="FW183" s="16"/>
      <c r="FX183" s="16"/>
      <c r="FY183" s="16"/>
      <c r="FZ183" s="16"/>
      <c r="GA183" s="16"/>
      <c r="GB183" s="16"/>
      <c r="GC183" s="16"/>
      <c r="GD183" s="16"/>
      <c r="GE183" s="16"/>
      <c r="GF183" s="16"/>
      <c r="GG183" s="16"/>
      <c r="GH183" s="16"/>
      <c r="GI183" s="16"/>
      <c r="GJ183" s="16"/>
      <c r="GK183" s="16"/>
      <c r="GL183" s="16"/>
      <c r="GM183" s="16"/>
      <c r="GN183" s="16"/>
      <c r="GO183" s="16"/>
      <c r="GP183" s="16"/>
      <c r="GQ183" s="16"/>
      <c r="GR183" s="16"/>
      <c r="GS183" s="16"/>
      <c r="GT183" s="16"/>
      <c r="GU183" s="16"/>
      <c r="GV183" s="16"/>
      <c r="GW183" s="16"/>
      <c r="GX183" s="16"/>
      <c r="GY183" s="16"/>
      <c r="GZ183" s="16"/>
      <c r="HA183" s="16"/>
      <c r="HB183" s="16"/>
      <c r="HC183" s="16"/>
      <c r="HD183" s="16"/>
      <c r="HE183" s="16"/>
      <c r="HF183" s="16"/>
      <c r="HG183" s="16"/>
      <c r="HH183" s="16"/>
      <c r="HI183" s="16"/>
      <c r="HJ183" s="16"/>
      <c r="HK183" s="16"/>
      <c r="HL183" s="16"/>
      <c r="HM183" s="16"/>
      <c r="HN183" s="16"/>
      <c r="HO183" s="16"/>
      <c r="HP183" s="16"/>
      <c r="HQ183" s="16"/>
      <c r="HR183" s="16"/>
      <c r="HS183" s="16"/>
      <c r="HT183" s="16"/>
      <c r="HU183" s="16"/>
      <c r="HV183" s="16"/>
      <c r="HW183" s="16"/>
      <c r="HX183" s="16"/>
      <c r="HY183" s="16"/>
      <c r="HZ183" s="16"/>
      <c r="IA183" s="16"/>
      <c r="IB183" s="16"/>
      <c r="IC183" s="16"/>
      <c r="ID183" s="16"/>
      <c r="IE183" s="16"/>
      <c r="IF183" s="16"/>
      <c r="IG183" s="16"/>
      <c r="IH183" s="16"/>
      <c r="II183" s="16"/>
      <c r="IJ183" s="16"/>
      <c r="IK183" s="16"/>
    </row>
    <row r="184" spans="1:245" s="9" customFormat="1" ht="31.5" x14ac:dyDescent="0.25">
      <c r="A184" s="41" t="s">
        <v>294</v>
      </c>
      <c r="B184" s="11" t="s">
        <v>311</v>
      </c>
      <c r="C184" s="13">
        <v>391</v>
      </c>
      <c r="D184" s="13">
        <v>391</v>
      </c>
      <c r="E184" s="13">
        <f t="shared" si="10"/>
        <v>0</v>
      </c>
      <c r="F184" s="13"/>
      <c r="G184" s="13">
        <v>391</v>
      </c>
      <c r="H184" s="13">
        <v>391</v>
      </c>
      <c r="I184" s="13">
        <f t="shared" si="11"/>
        <v>0</v>
      </c>
      <c r="J184" s="13">
        <v>391</v>
      </c>
      <c r="K184" s="13">
        <v>391</v>
      </c>
      <c r="L184" s="13">
        <f t="shared" si="9"/>
        <v>0</v>
      </c>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c r="EK184" s="16"/>
      <c r="EL184" s="16"/>
      <c r="EM184" s="16"/>
      <c r="EN184" s="16"/>
      <c r="EO184" s="16"/>
      <c r="EP184" s="16"/>
      <c r="EQ184" s="16"/>
      <c r="ER184" s="16"/>
      <c r="ES184" s="16"/>
      <c r="ET184" s="16"/>
      <c r="EU184" s="16"/>
      <c r="EV184" s="16"/>
      <c r="EW184" s="16"/>
      <c r="EX184" s="16"/>
      <c r="EY184" s="16"/>
      <c r="EZ184" s="16"/>
      <c r="FA184" s="16"/>
      <c r="FB184" s="16"/>
      <c r="FC184" s="16"/>
      <c r="FD184" s="16"/>
      <c r="FE184" s="16"/>
      <c r="FF184" s="16"/>
      <c r="FG184" s="16"/>
      <c r="FH184" s="16"/>
      <c r="FI184" s="16"/>
      <c r="FJ184" s="16"/>
      <c r="FK184" s="16"/>
      <c r="FL184" s="16"/>
      <c r="FM184" s="16"/>
      <c r="FN184" s="16"/>
      <c r="FO184" s="16"/>
      <c r="FP184" s="16"/>
      <c r="FQ184" s="16"/>
      <c r="FR184" s="16"/>
      <c r="FS184" s="16"/>
      <c r="FT184" s="16"/>
      <c r="FU184" s="16"/>
      <c r="FV184" s="16"/>
      <c r="FW184" s="16"/>
      <c r="FX184" s="16"/>
      <c r="FY184" s="16"/>
      <c r="FZ184" s="16"/>
      <c r="GA184" s="16"/>
      <c r="GB184" s="16"/>
      <c r="GC184" s="16"/>
      <c r="GD184" s="16"/>
      <c r="GE184" s="16"/>
      <c r="GF184" s="16"/>
      <c r="GG184" s="16"/>
      <c r="GH184" s="16"/>
      <c r="GI184" s="16"/>
      <c r="GJ184" s="16"/>
      <c r="GK184" s="16"/>
      <c r="GL184" s="16"/>
      <c r="GM184" s="16"/>
      <c r="GN184" s="16"/>
      <c r="GO184" s="16"/>
      <c r="GP184" s="16"/>
      <c r="GQ184" s="16"/>
      <c r="GR184" s="16"/>
      <c r="GS184" s="16"/>
      <c r="GT184" s="16"/>
      <c r="GU184" s="16"/>
      <c r="GV184" s="16"/>
      <c r="GW184" s="16"/>
      <c r="GX184" s="16"/>
      <c r="GY184" s="16"/>
      <c r="GZ184" s="16"/>
      <c r="HA184" s="16"/>
      <c r="HB184" s="16"/>
      <c r="HC184" s="16"/>
      <c r="HD184" s="16"/>
      <c r="HE184" s="16"/>
      <c r="HF184" s="16"/>
      <c r="HG184" s="16"/>
      <c r="HH184" s="16"/>
      <c r="HI184" s="16"/>
      <c r="HJ184" s="16"/>
      <c r="HK184" s="16"/>
      <c r="HL184" s="16"/>
      <c r="HM184" s="16"/>
      <c r="HN184" s="16"/>
      <c r="HO184" s="16"/>
      <c r="HP184" s="16"/>
      <c r="HQ184" s="16"/>
      <c r="HR184" s="16"/>
      <c r="HS184" s="16"/>
      <c r="HT184" s="16"/>
      <c r="HU184" s="16"/>
      <c r="HV184" s="16"/>
      <c r="HW184" s="16"/>
      <c r="HX184" s="16"/>
      <c r="HY184" s="16"/>
      <c r="HZ184" s="16"/>
      <c r="IA184" s="16"/>
      <c r="IB184" s="16"/>
      <c r="IC184" s="16"/>
      <c r="ID184" s="16"/>
      <c r="IE184" s="16"/>
      <c r="IF184" s="16"/>
      <c r="IG184" s="16"/>
      <c r="IH184" s="16"/>
      <c r="II184" s="16"/>
      <c r="IJ184" s="16"/>
      <c r="IK184" s="16"/>
    </row>
    <row r="185" spans="1:245" s="9" customFormat="1" ht="47.25" x14ac:dyDescent="0.25">
      <c r="A185" s="41" t="s">
        <v>294</v>
      </c>
      <c r="B185" s="48" t="s">
        <v>312</v>
      </c>
      <c r="C185" s="13">
        <v>750</v>
      </c>
      <c r="D185" s="13">
        <v>750</v>
      </c>
      <c r="E185" s="13">
        <f t="shared" si="10"/>
        <v>0</v>
      </c>
      <c r="F185" s="13"/>
      <c r="G185" s="13">
        <v>8905.7999999999993</v>
      </c>
      <c r="H185" s="13">
        <v>8905.7999999999993</v>
      </c>
      <c r="I185" s="13">
        <f t="shared" si="11"/>
        <v>0</v>
      </c>
      <c r="J185" s="13">
        <v>26397.3</v>
      </c>
      <c r="K185" s="13">
        <v>26397.3</v>
      </c>
      <c r="L185" s="13">
        <f t="shared" si="9"/>
        <v>0</v>
      </c>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c r="EO185" s="16"/>
      <c r="EP185" s="16"/>
      <c r="EQ185" s="16"/>
      <c r="ER185" s="16"/>
      <c r="ES185" s="16"/>
      <c r="ET185" s="16"/>
      <c r="EU185" s="16"/>
      <c r="EV185" s="16"/>
      <c r="EW185" s="16"/>
      <c r="EX185" s="16"/>
      <c r="EY185" s="16"/>
      <c r="EZ185" s="16"/>
      <c r="FA185" s="16"/>
      <c r="FB185" s="16"/>
      <c r="FC185" s="16"/>
      <c r="FD185" s="16"/>
      <c r="FE185" s="16"/>
      <c r="FF185" s="16"/>
      <c r="FG185" s="16"/>
      <c r="FH185" s="16"/>
      <c r="FI185" s="16"/>
      <c r="FJ185" s="16"/>
      <c r="FK185" s="16"/>
      <c r="FL185" s="16"/>
      <c r="FM185" s="16"/>
      <c r="FN185" s="16"/>
      <c r="FO185" s="16"/>
      <c r="FP185" s="16"/>
      <c r="FQ185" s="16"/>
      <c r="FR185" s="16"/>
      <c r="FS185" s="16"/>
      <c r="FT185" s="16"/>
      <c r="FU185" s="16"/>
      <c r="FV185" s="16"/>
      <c r="FW185" s="16"/>
      <c r="FX185" s="16"/>
      <c r="FY185" s="16"/>
      <c r="FZ185" s="16"/>
      <c r="GA185" s="16"/>
      <c r="GB185" s="16"/>
      <c r="GC185" s="16"/>
      <c r="GD185" s="16"/>
      <c r="GE185" s="16"/>
      <c r="GF185" s="16"/>
      <c r="GG185" s="16"/>
      <c r="GH185" s="16"/>
      <c r="GI185" s="16"/>
      <c r="GJ185" s="16"/>
      <c r="GK185" s="16"/>
      <c r="GL185" s="16"/>
      <c r="GM185" s="16"/>
      <c r="GN185" s="16"/>
      <c r="GO185" s="16"/>
      <c r="GP185" s="16"/>
      <c r="GQ185" s="16"/>
      <c r="GR185" s="16"/>
      <c r="GS185" s="16"/>
      <c r="GT185" s="16"/>
      <c r="GU185" s="16"/>
      <c r="GV185" s="16"/>
      <c r="GW185" s="16"/>
      <c r="GX185" s="16"/>
      <c r="GY185" s="16"/>
      <c r="GZ185" s="16"/>
      <c r="HA185" s="16"/>
      <c r="HB185" s="16"/>
      <c r="HC185" s="16"/>
      <c r="HD185" s="16"/>
      <c r="HE185" s="16"/>
      <c r="HF185" s="16"/>
      <c r="HG185" s="16"/>
      <c r="HH185" s="16"/>
      <c r="HI185" s="16"/>
      <c r="HJ185" s="16"/>
      <c r="HK185" s="16"/>
      <c r="HL185" s="16"/>
      <c r="HM185" s="16"/>
      <c r="HN185" s="16"/>
      <c r="HO185" s="16"/>
      <c r="HP185" s="16"/>
      <c r="HQ185" s="16"/>
      <c r="HR185" s="16"/>
      <c r="HS185" s="16"/>
      <c r="HT185" s="16"/>
      <c r="HU185" s="16"/>
      <c r="HV185" s="16"/>
      <c r="HW185" s="16"/>
      <c r="HX185" s="16"/>
      <c r="HY185" s="16"/>
      <c r="HZ185" s="16"/>
      <c r="IA185" s="16"/>
      <c r="IB185" s="16"/>
      <c r="IC185" s="16"/>
      <c r="ID185" s="16"/>
      <c r="IE185" s="16"/>
      <c r="IF185" s="16"/>
      <c r="IG185" s="16"/>
      <c r="IH185" s="16"/>
      <c r="II185" s="16"/>
      <c r="IJ185" s="16"/>
      <c r="IK185" s="16"/>
    </row>
    <row r="186" spans="1:245" s="9" customFormat="1" ht="47.25" x14ac:dyDescent="0.25">
      <c r="A186" s="41" t="s">
        <v>294</v>
      </c>
      <c r="B186" s="48" t="s">
        <v>313</v>
      </c>
      <c r="C186" s="13">
        <v>20418.7</v>
      </c>
      <c r="D186" s="13">
        <v>20418.7</v>
      </c>
      <c r="E186" s="13">
        <f t="shared" si="10"/>
        <v>0</v>
      </c>
      <c r="F186" s="13"/>
      <c r="G186" s="13">
        <v>0</v>
      </c>
      <c r="H186" s="13">
        <v>0</v>
      </c>
      <c r="I186" s="13">
        <f t="shared" si="11"/>
        <v>0</v>
      </c>
      <c r="J186" s="13">
        <v>0</v>
      </c>
      <c r="K186" s="13">
        <v>0</v>
      </c>
      <c r="L186" s="13">
        <f t="shared" si="9"/>
        <v>0</v>
      </c>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c r="EO186" s="16"/>
      <c r="EP186" s="16"/>
      <c r="EQ186" s="16"/>
      <c r="ER186" s="16"/>
      <c r="ES186" s="16"/>
      <c r="ET186" s="16"/>
      <c r="EU186" s="16"/>
      <c r="EV186" s="16"/>
      <c r="EW186" s="16"/>
      <c r="EX186" s="16"/>
      <c r="EY186" s="16"/>
      <c r="EZ186" s="16"/>
      <c r="FA186" s="16"/>
      <c r="FB186" s="16"/>
      <c r="FC186" s="16"/>
      <c r="FD186" s="16"/>
      <c r="FE186" s="16"/>
      <c r="FF186" s="16"/>
      <c r="FG186" s="16"/>
      <c r="FH186" s="16"/>
      <c r="FI186" s="16"/>
      <c r="FJ186" s="16"/>
      <c r="FK186" s="16"/>
      <c r="FL186" s="16"/>
      <c r="FM186" s="16"/>
      <c r="FN186" s="16"/>
      <c r="FO186" s="16"/>
      <c r="FP186" s="16"/>
      <c r="FQ186" s="16"/>
      <c r="FR186" s="16"/>
      <c r="FS186" s="16"/>
      <c r="FT186" s="16"/>
      <c r="FU186" s="16"/>
      <c r="FV186" s="16"/>
      <c r="FW186" s="16"/>
      <c r="FX186" s="16"/>
      <c r="FY186" s="16"/>
      <c r="FZ186" s="16"/>
      <c r="GA186" s="16"/>
      <c r="GB186" s="16"/>
      <c r="GC186" s="16"/>
      <c r="GD186" s="16"/>
      <c r="GE186" s="16"/>
      <c r="GF186" s="16"/>
      <c r="GG186" s="16"/>
      <c r="GH186" s="16"/>
      <c r="GI186" s="16"/>
      <c r="GJ186" s="16"/>
      <c r="GK186" s="16"/>
      <c r="GL186" s="16"/>
      <c r="GM186" s="16"/>
      <c r="GN186" s="16"/>
      <c r="GO186" s="16"/>
      <c r="GP186" s="16"/>
      <c r="GQ186" s="16"/>
      <c r="GR186" s="16"/>
      <c r="GS186" s="16"/>
      <c r="GT186" s="16"/>
      <c r="GU186" s="16"/>
      <c r="GV186" s="16"/>
      <c r="GW186" s="16"/>
      <c r="GX186" s="16"/>
      <c r="GY186" s="16"/>
      <c r="GZ186" s="16"/>
      <c r="HA186" s="16"/>
      <c r="HB186" s="16"/>
      <c r="HC186" s="16"/>
      <c r="HD186" s="16"/>
      <c r="HE186" s="16"/>
      <c r="HF186" s="16"/>
      <c r="HG186" s="16"/>
      <c r="HH186" s="16"/>
      <c r="HI186" s="16"/>
      <c r="HJ186" s="16"/>
      <c r="HK186" s="16"/>
      <c r="HL186" s="16"/>
      <c r="HM186" s="16"/>
      <c r="HN186" s="16"/>
      <c r="HO186" s="16"/>
      <c r="HP186" s="16"/>
      <c r="HQ186" s="16"/>
      <c r="HR186" s="16"/>
      <c r="HS186" s="16"/>
      <c r="HT186" s="16"/>
      <c r="HU186" s="16"/>
      <c r="HV186" s="16"/>
      <c r="HW186" s="16"/>
      <c r="HX186" s="16"/>
      <c r="HY186" s="16"/>
      <c r="HZ186" s="16"/>
      <c r="IA186" s="16"/>
      <c r="IB186" s="16"/>
      <c r="IC186" s="16"/>
      <c r="ID186" s="16"/>
      <c r="IE186" s="16"/>
      <c r="IF186" s="16"/>
      <c r="IG186" s="16"/>
      <c r="IH186" s="16"/>
      <c r="II186" s="16"/>
      <c r="IJ186" s="16"/>
      <c r="IK186" s="16"/>
    </row>
    <row r="187" spans="1:245" ht="63" x14ac:dyDescent="0.25">
      <c r="A187" s="43" t="s">
        <v>294</v>
      </c>
      <c r="B187" s="47" t="s">
        <v>314</v>
      </c>
      <c r="C187" s="13">
        <v>523.5</v>
      </c>
      <c r="D187" s="13">
        <v>523.5</v>
      </c>
      <c r="E187" s="13">
        <f t="shared" si="10"/>
        <v>0</v>
      </c>
      <c r="F187" s="13"/>
      <c r="G187" s="13">
        <v>523.5</v>
      </c>
      <c r="H187" s="13">
        <v>523.5</v>
      </c>
      <c r="I187" s="13">
        <f t="shared" si="11"/>
        <v>0</v>
      </c>
      <c r="J187" s="13">
        <v>523.5</v>
      </c>
      <c r="K187" s="13">
        <v>523.5</v>
      </c>
      <c r="L187" s="13">
        <f t="shared" si="9"/>
        <v>0</v>
      </c>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c r="EU187" s="16"/>
      <c r="EV187" s="16"/>
      <c r="EW187" s="16"/>
      <c r="EX187" s="16"/>
      <c r="EY187" s="16"/>
      <c r="EZ187" s="16"/>
      <c r="FA187" s="16"/>
      <c r="FB187" s="16"/>
      <c r="FC187" s="16"/>
      <c r="FD187" s="16"/>
      <c r="FE187" s="16"/>
      <c r="FF187" s="16"/>
      <c r="FG187" s="16"/>
      <c r="FH187" s="16"/>
      <c r="FI187" s="16"/>
      <c r="FJ187" s="16"/>
      <c r="FK187" s="16"/>
      <c r="FL187" s="16"/>
      <c r="FM187" s="16"/>
      <c r="FN187" s="16"/>
      <c r="FO187" s="16"/>
      <c r="FP187" s="16"/>
      <c r="FQ187" s="16"/>
      <c r="FR187" s="16"/>
      <c r="FS187" s="16"/>
      <c r="FT187" s="16"/>
      <c r="FU187" s="16"/>
      <c r="FV187" s="16"/>
      <c r="FW187" s="16"/>
      <c r="FX187" s="16"/>
      <c r="FY187" s="16"/>
      <c r="FZ187" s="16"/>
      <c r="GA187" s="16"/>
      <c r="GB187" s="16"/>
      <c r="GC187" s="16"/>
      <c r="GD187" s="16"/>
      <c r="GE187" s="16"/>
      <c r="GF187" s="16"/>
      <c r="GG187" s="16"/>
      <c r="GH187" s="16"/>
      <c r="GI187" s="16"/>
      <c r="GJ187" s="16"/>
      <c r="GK187" s="16"/>
      <c r="GL187" s="16"/>
      <c r="GM187" s="16"/>
      <c r="GN187" s="16"/>
      <c r="GO187" s="16"/>
      <c r="GP187" s="16"/>
      <c r="GQ187" s="16"/>
      <c r="GR187" s="16"/>
      <c r="GS187" s="16"/>
      <c r="GT187" s="16"/>
      <c r="GU187" s="16"/>
      <c r="GV187" s="16"/>
      <c r="GW187" s="16"/>
      <c r="GX187" s="16"/>
      <c r="GY187" s="16"/>
      <c r="GZ187" s="16"/>
      <c r="HA187" s="16"/>
      <c r="HB187" s="16"/>
      <c r="HC187" s="16"/>
      <c r="HD187" s="16"/>
      <c r="HE187" s="16"/>
      <c r="HF187" s="16"/>
      <c r="HG187" s="16"/>
      <c r="HH187" s="16"/>
      <c r="HI187" s="16"/>
      <c r="HJ187" s="16"/>
      <c r="HK187" s="16"/>
      <c r="HL187" s="16"/>
      <c r="HM187" s="16"/>
      <c r="HN187" s="16"/>
      <c r="HO187" s="16"/>
      <c r="HP187" s="16"/>
      <c r="HQ187" s="16"/>
      <c r="HR187" s="16"/>
      <c r="HS187" s="16"/>
      <c r="HT187" s="16"/>
      <c r="HU187" s="16"/>
      <c r="HV187" s="16"/>
      <c r="HW187" s="16"/>
      <c r="HX187" s="16"/>
      <c r="HY187" s="16"/>
      <c r="HZ187" s="16"/>
      <c r="IA187" s="16"/>
      <c r="IB187" s="16"/>
      <c r="IC187" s="16"/>
      <c r="ID187" s="16"/>
      <c r="IE187" s="16"/>
      <c r="IF187" s="16"/>
      <c r="IG187" s="16"/>
      <c r="IH187" s="16"/>
      <c r="II187" s="16"/>
      <c r="IJ187" s="16"/>
      <c r="IK187" s="16"/>
    </row>
    <row r="188" spans="1:245" ht="15.75" x14ac:dyDescent="0.25">
      <c r="A188" s="6" t="s">
        <v>315</v>
      </c>
      <c r="B188" s="7" t="s">
        <v>316</v>
      </c>
      <c r="C188" s="8">
        <f>SUM(C189:C232)</f>
        <v>3247712.1999999997</v>
      </c>
      <c r="D188" s="8">
        <f>SUM(D189:D232)</f>
        <v>3247712.1999999997</v>
      </c>
      <c r="E188" s="8">
        <f t="shared" si="10"/>
        <v>0</v>
      </c>
      <c r="F188" s="8"/>
      <c r="G188" s="8">
        <f>SUM(G189:G232)</f>
        <v>3255475.6</v>
      </c>
      <c r="H188" s="8">
        <f>SUM(H189:H232)</f>
        <v>3255475.6</v>
      </c>
      <c r="I188" s="8">
        <f t="shared" si="11"/>
        <v>0</v>
      </c>
      <c r="J188" s="8">
        <f>SUM(J189:J232)</f>
        <v>3285788.6</v>
      </c>
      <c r="K188" s="8">
        <f>SUM(K189:K232)</f>
        <v>3285788.5999999996</v>
      </c>
      <c r="L188" s="8">
        <f t="shared" si="9"/>
        <v>0</v>
      </c>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16"/>
      <c r="ED188" s="16"/>
      <c r="EE188" s="16"/>
      <c r="EF188" s="16"/>
      <c r="EG188" s="16"/>
      <c r="EH188" s="16"/>
      <c r="EI188" s="16"/>
      <c r="EJ188" s="16"/>
      <c r="EK188" s="16"/>
      <c r="EL188" s="16"/>
      <c r="EM188" s="16"/>
      <c r="EN188" s="16"/>
      <c r="EO188" s="16"/>
      <c r="EP188" s="16"/>
      <c r="EQ188" s="16"/>
      <c r="ER188" s="16"/>
      <c r="ES188" s="16"/>
      <c r="ET188" s="16"/>
      <c r="EU188" s="16"/>
      <c r="EV188" s="16"/>
      <c r="EW188" s="16"/>
      <c r="EX188" s="16"/>
      <c r="EY188" s="16"/>
      <c r="EZ188" s="16"/>
      <c r="FA188" s="16"/>
      <c r="FB188" s="16"/>
      <c r="FC188" s="16"/>
      <c r="FD188" s="16"/>
      <c r="FE188" s="16"/>
      <c r="FF188" s="16"/>
      <c r="FG188" s="16"/>
      <c r="FH188" s="16"/>
      <c r="FI188" s="16"/>
      <c r="FJ188" s="16"/>
      <c r="FK188" s="16"/>
      <c r="FL188" s="16"/>
      <c r="FM188" s="16"/>
      <c r="FN188" s="16"/>
      <c r="FO188" s="16"/>
      <c r="FP188" s="16"/>
      <c r="FQ188" s="16"/>
      <c r="FR188" s="16"/>
      <c r="FS188" s="16"/>
      <c r="FT188" s="16"/>
      <c r="FU188" s="16"/>
      <c r="FV188" s="16"/>
      <c r="FW188" s="16"/>
      <c r="FX188" s="16"/>
      <c r="FY188" s="16"/>
      <c r="FZ188" s="16"/>
      <c r="GA188" s="16"/>
      <c r="GB188" s="16"/>
      <c r="GC188" s="16"/>
      <c r="GD188" s="16"/>
      <c r="GE188" s="16"/>
      <c r="GF188" s="16"/>
      <c r="GG188" s="16"/>
      <c r="GH188" s="16"/>
      <c r="GI188" s="16"/>
      <c r="GJ188" s="16"/>
      <c r="GK188" s="16"/>
      <c r="GL188" s="16"/>
      <c r="GM188" s="16"/>
      <c r="GN188" s="16"/>
      <c r="GO188" s="16"/>
      <c r="GP188" s="16"/>
      <c r="GQ188" s="16"/>
      <c r="GR188" s="16"/>
      <c r="GS188" s="16"/>
      <c r="GT188" s="16"/>
      <c r="GU188" s="16"/>
      <c r="GV188" s="16"/>
      <c r="GW188" s="16"/>
      <c r="GX188" s="16"/>
      <c r="GY188" s="16"/>
      <c r="GZ188" s="16"/>
      <c r="HA188" s="16"/>
      <c r="HB188" s="16"/>
      <c r="HC188" s="16"/>
      <c r="HD188" s="16"/>
      <c r="HE188" s="16"/>
      <c r="HF188" s="16"/>
      <c r="HG188" s="16"/>
      <c r="HH188" s="16"/>
      <c r="HI188" s="16"/>
      <c r="HJ188" s="16"/>
      <c r="HK188" s="16"/>
      <c r="HL188" s="16"/>
      <c r="HM188" s="16"/>
      <c r="HN188" s="16"/>
      <c r="HO188" s="16"/>
      <c r="HP188" s="16"/>
      <c r="HQ188" s="16"/>
      <c r="HR188" s="16"/>
      <c r="HS188" s="16"/>
      <c r="HT188" s="16"/>
      <c r="HU188" s="16"/>
      <c r="HV188" s="16"/>
      <c r="HW188" s="16"/>
      <c r="HX188" s="16"/>
      <c r="HY188" s="16"/>
      <c r="HZ188" s="16"/>
      <c r="IA188" s="16"/>
      <c r="IB188" s="16"/>
      <c r="IC188" s="16"/>
      <c r="ID188" s="16"/>
      <c r="IE188" s="16"/>
      <c r="IF188" s="16"/>
      <c r="IG188" s="16"/>
      <c r="IH188" s="16"/>
      <c r="II188" s="16"/>
      <c r="IJ188" s="16"/>
      <c r="IK188" s="16"/>
    </row>
    <row r="189" spans="1:245" ht="47.25" x14ac:dyDescent="0.25">
      <c r="A189" s="4" t="s">
        <v>317</v>
      </c>
      <c r="B189" s="11" t="s">
        <v>318</v>
      </c>
      <c r="C189" s="13">
        <v>9375.1</v>
      </c>
      <c r="D189" s="13">
        <v>9375.1</v>
      </c>
      <c r="E189" s="13">
        <f t="shared" si="10"/>
        <v>0</v>
      </c>
      <c r="F189" s="13"/>
      <c r="G189" s="13">
        <v>9733.7000000000007</v>
      </c>
      <c r="H189" s="13">
        <v>9733.7000000000007</v>
      </c>
      <c r="I189" s="13">
        <f t="shared" si="11"/>
        <v>0</v>
      </c>
      <c r="J189" s="13">
        <v>10106.6</v>
      </c>
      <c r="K189" s="13">
        <v>10106.6</v>
      </c>
      <c r="L189" s="13">
        <f t="shared" si="9"/>
        <v>0</v>
      </c>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c r="EK189" s="16"/>
      <c r="EL189" s="16"/>
      <c r="EM189" s="16"/>
      <c r="EN189" s="16"/>
      <c r="EO189" s="16"/>
      <c r="EP189" s="16"/>
      <c r="EQ189" s="16"/>
      <c r="ER189" s="16"/>
      <c r="ES189" s="16"/>
      <c r="ET189" s="16"/>
      <c r="EU189" s="16"/>
      <c r="EV189" s="16"/>
      <c r="EW189" s="16"/>
      <c r="EX189" s="16"/>
      <c r="EY189" s="16"/>
      <c r="EZ189" s="16"/>
      <c r="FA189" s="16"/>
      <c r="FB189" s="16"/>
      <c r="FC189" s="16"/>
      <c r="FD189" s="16"/>
      <c r="FE189" s="16"/>
      <c r="FF189" s="16"/>
      <c r="FG189" s="16"/>
      <c r="FH189" s="16"/>
      <c r="FI189" s="16"/>
      <c r="FJ189" s="16"/>
      <c r="FK189" s="16"/>
      <c r="FL189" s="16"/>
      <c r="FM189" s="16"/>
      <c r="FN189" s="16"/>
      <c r="FO189" s="16"/>
      <c r="FP189" s="16"/>
      <c r="FQ189" s="16"/>
      <c r="FR189" s="16"/>
      <c r="FS189" s="16"/>
      <c r="FT189" s="16"/>
      <c r="FU189" s="16"/>
      <c r="FV189" s="16"/>
      <c r="FW189" s="16"/>
      <c r="FX189" s="16"/>
      <c r="FY189" s="16"/>
      <c r="FZ189" s="16"/>
      <c r="GA189" s="16"/>
      <c r="GB189" s="16"/>
      <c r="GC189" s="16"/>
      <c r="GD189" s="16"/>
      <c r="GE189" s="16"/>
      <c r="GF189" s="16"/>
      <c r="GG189" s="16"/>
      <c r="GH189" s="16"/>
      <c r="GI189" s="16"/>
      <c r="GJ189" s="16"/>
      <c r="GK189" s="16"/>
      <c r="GL189" s="16"/>
      <c r="GM189" s="16"/>
      <c r="GN189" s="16"/>
      <c r="GO189" s="16"/>
      <c r="GP189" s="16"/>
      <c r="GQ189" s="16"/>
      <c r="GR189" s="16"/>
      <c r="GS189" s="16"/>
      <c r="GT189" s="16"/>
      <c r="GU189" s="16"/>
      <c r="GV189" s="16"/>
      <c r="GW189" s="16"/>
      <c r="GX189" s="16"/>
      <c r="GY189" s="16"/>
      <c r="GZ189" s="16"/>
      <c r="HA189" s="16"/>
      <c r="HB189" s="16"/>
      <c r="HC189" s="16"/>
      <c r="HD189" s="16"/>
      <c r="HE189" s="16"/>
      <c r="HF189" s="16"/>
      <c r="HG189" s="16"/>
      <c r="HH189" s="16"/>
      <c r="HI189" s="16"/>
      <c r="HJ189" s="16"/>
      <c r="HK189" s="16"/>
      <c r="HL189" s="16"/>
      <c r="HM189" s="16"/>
      <c r="HN189" s="16"/>
      <c r="HO189" s="16"/>
      <c r="HP189" s="16"/>
      <c r="HQ189" s="16"/>
      <c r="HR189" s="16"/>
      <c r="HS189" s="16"/>
      <c r="HT189" s="16"/>
      <c r="HU189" s="16"/>
      <c r="HV189" s="16"/>
      <c r="HW189" s="16"/>
      <c r="HX189" s="16"/>
      <c r="HY189" s="16"/>
      <c r="HZ189" s="16"/>
      <c r="IA189" s="16"/>
      <c r="IB189" s="16"/>
      <c r="IC189" s="16"/>
      <c r="ID189" s="16"/>
      <c r="IE189" s="16"/>
      <c r="IF189" s="16"/>
      <c r="IG189" s="16"/>
      <c r="IH189" s="16"/>
      <c r="II189" s="16"/>
      <c r="IJ189" s="16"/>
      <c r="IK189" s="16"/>
    </row>
    <row r="190" spans="1:245" ht="31.5" x14ac:dyDescent="0.25">
      <c r="A190" s="4" t="s">
        <v>319</v>
      </c>
      <c r="B190" s="11" t="s">
        <v>320</v>
      </c>
      <c r="C190" s="13">
        <v>163169.4</v>
      </c>
      <c r="D190" s="13">
        <v>163169.4</v>
      </c>
      <c r="E190" s="13">
        <f t="shared" si="10"/>
        <v>0</v>
      </c>
      <c r="F190" s="13"/>
      <c r="G190" s="13">
        <v>170032.2</v>
      </c>
      <c r="H190" s="13">
        <v>170032.2</v>
      </c>
      <c r="I190" s="13">
        <f t="shared" si="11"/>
        <v>0</v>
      </c>
      <c r="J190" s="13">
        <v>177168.8</v>
      </c>
      <c r="K190" s="13">
        <v>177168.8</v>
      </c>
      <c r="L190" s="13">
        <f t="shared" si="9"/>
        <v>0</v>
      </c>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c r="EO190" s="16"/>
      <c r="EP190" s="16"/>
      <c r="EQ190" s="16"/>
      <c r="ER190" s="16"/>
      <c r="ES190" s="16"/>
      <c r="ET190" s="16"/>
      <c r="EU190" s="16"/>
      <c r="EV190" s="16"/>
      <c r="EW190" s="16"/>
      <c r="EX190" s="16"/>
      <c r="EY190" s="16"/>
      <c r="EZ190" s="16"/>
      <c r="FA190" s="16"/>
      <c r="FB190" s="16"/>
      <c r="FC190" s="16"/>
      <c r="FD190" s="16"/>
      <c r="FE190" s="16"/>
      <c r="FF190" s="16"/>
      <c r="FG190" s="16"/>
      <c r="FH190" s="16"/>
      <c r="FI190" s="16"/>
      <c r="FJ190" s="16"/>
      <c r="FK190" s="16"/>
      <c r="FL190" s="16"/>
      <c r="FM190" s="16"/>
      <c r="FN190" s="16"/>
      <c r="FO190" s="16"/>
      <c r="FP190" s="16"/>
      <c r="FQ190" s="16"/>
      <c r="FR190" s="16"/>
      <c r="FS190" s="16"/>
      <c r="FT190" s="16"/>
      <c r="FU190" s="16"/>
      <c r="FV190" s="16"/>
      <c r="FW190" s="16"/>
      <c r="FX190" s="16"/>
      <c r="FY190" s="16"/>
      <c r="FZ190" s="16"/>
      <c r="GA190" s="16"/>
      <c r="GB190" s="16"/>
      <c r="GC190" s="16"/>
      <c r="GD190" s="16"/>
      <c r="GE190" s="16"/>
      <c r="GF190" s="16"/>
      <c r="GG190" s="16"/>
      <c r="GH190" s="16"/>
      <c r="GI190" s="16"/>
      <c r="GJ190" s="16"/>
      <c r="GK190" s="16"/>
      <c r="GL190" s="16"/>
      <c r="GM190" s="16"/>
      <c r="GN190" s="16"/>
      <c r="GO190" s="16"/>
      <c r="GP190" s="16"/>
      <c r="GQ190" s="16"/>
      <c r="GR190" s="16"/>
      <c r="GS190" s="16"/>
      <c r="GT190" s="16"/>
      <c r="GU190" s="16"/>
      <c r="GV190" s="16"/>
      <c r="GW190" s="16"/>
      <c r="GX190" s="16"/>
      <c r="GY190" s="16"/>
      <c r="GZ190" s="16"/>
      <c r="HA190" s="16"/>
      <c r="HB190" s="16"/>
      <c r="HC190" s="16"/>
      <c r="HD190" s="16"/>
      <c r="HE190" s="16"/>
      <c r="HF190" s="16"/>
      <c r="HG190" s="16"/>
      <c r="HH190" s="16"/>
      <c r="HI190" s="16"/>
      <c r="HJ190" s="16"/>
      <c r="HK190" s="16"/>
      <c r="HL190" s="16"/>
      <c r="HM190" s="16"/>
      <c r="HN190" s="16"/>
      <c r="HO190" s="16"/>
      <c r="HP190" s="16"/>
      <c r="HQ190" s="16"/>
      <c r="HR190" s="16"/>
      <c r="HS190" s="16"/>
      <c r="HT190" s="16"/>
      <c r="HU190" s="16"/>
      <c r="HV190" s="16"/>
      <c r="HW190" s="16"/>
      <c r="HX190" s="16"/>
      <c r="HY190" s="16"/>
      <c r="HZ190" s="16"/>
      <c r="IA190" s="16"/>
      <c r="IB190" s="16"/>
      <c r="IC190" s="16"/>
      <c r="ID190" s="16"/>
      <c r="IE190" s="16"/>
      <c r="IF190" s="16"/>
      <c r="IG190" s="16"/>
      <c r="IH190" s="16"/>
      <c r="II190" s="16"/>
      <c r="IJ190" s="16"/>
      <c r="IK190" s="16"/>
    </row>
    <row r="191" spans="1:245" ht="47.25" x14ac:dyDescent="0.25">
      <c r="A191" s="4" t="s">
        <v>321</v>
      </c>
      <c r="B191" s="11" t="s">
        <v>322</v>
      </c>
      <c r="C191" s="13">
        <v>6222.9</v>
      </c>
      <c r="D191" s="13">
        <v>6222.9</v>
      </c>
      <c r="E191" s="13">
        <f t="shared" si="10"/>
        <v>0</v>
      </c>
      <c r="F191" s="13"/>
      <c r="G191" s="13">
        <v>6222.9</v>
      </c>
      <c r="H191" s="13">
        <v>6222.9</v>
      </c>
      <c r="I191" s="13">
        <f t="shared" si="11"/>
        <v>0</v>
      </c>
      <c r="J191" s="13">
        <v>6222.9</v>
      </c>
      <c r="K191" s="13">
        <v>6222.9</v>
      </c>
      <c r="L191" s="13">
        <f t="shared" si="9"/>
        <v>0</v>
      </c>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c r="EU191" s="16"/>
      <c r="EV191" s="16"/>
      <c r="EW191" s="16"/>
      <c r="EX191" s="16"/>
      <c r="EY191" s="16"/>
      <c r="EZ191" s="16"/>
      <c r="FA191" s="16"/>
      <c r="FB191" s="16"/>
      <c r="FC191" s="16"/>
      <c r="FD191" s="16"/>
      <c r="FE191" s="16"/>
      <c r="FF191" s="16"/>
      <c r="FG191" s="16"/>
      <c r="FH191" s="16"/>
      <c r="FI191" s="16"/>
      <c r="FJ191" s="16"/>
      <c r="FK191" s="16"/>
      <c r="FL191" s="16"/>
      <c r="FM191" s="16"/>
      <c r="FN191" s="16"/>
      <c r="FO191" s="16"/>
      <c r="FP191" s="16"/>
      <c r="FQ191" s="16"/>
      <c r="FR191" s="16"/>
      <c r="FS191" s="16"/>
      <c r="FT191" s="16"/>
      <c r="FU191" s="16"/>
      <c r="FV191" s="16"/>
      <c r="FW191" s="16"/>
      <c r="FX191" s="16"/>
      <c r="FY191" s="16"/>
      <c r="FZ191" s="16"/>
      <c r="GA191" s="16"/>
      <c r="GB191" s="16"/>
      <c r="GC191" s="16"/>
      <c r="GD191" s="16"/>
      <c r="GE191" s="16"/>
      <c r="GF191" s="16"/>
      <c r="GG191" s="16"/>
      <c r="GH191" s="16"/>
      <c r="GI191" s="16"/>
      <c r="GJ191" s="16"/>
      <c r="GK191" s="16"/>
      <c r="GL191" s="16"/>
      <c r="GM191" s="16"/>
      <c r="GN191" s="16"/>
      <c r="GO191" s="16"/>
      <c r="GP191" s="16"/>
      <c r="GQ191" s="16"/>
      <c r="GR191" s="16"/>
      <c r="GS191" s="16"/>
      <c r="GT191" s="16"/>
      <c r="GU191" s="16"/>
      <c r="GV191" s="16"/>
      <c r="GW191" s="16"/>
      <c r="GX191" s="16"/>
      <c r="GY191" s="16"/>
      <c r="GZ191" s="16"/>
      <c r="HA191" s="16"/>
      <c r="HB191" s="16"/>
      <c r="HC191" s="16"/>
      <c r="HD191" s="16"/>
      <c r="HE191" s="16"/>
      <c r="HF191" s="16"/>
      <c r="HG191" s="16"/>
      <c r="HH191" s="16"/>
      <c r="HI191" s="16"/>
      <c r="HJ191" s="16"/>
      <c r="HK191" s="16"/>
      <c r="HL191" s="16"/>
      <c r="HM191" s="16"/>
      <c r="HN191" s="16"/>
      <c r="HO191" s="16"/>
      <c r="HP191" s="16"/>
      <c r="HQ191" s="16"/>
      <c r="HR191" s="16"/>
      <c r="HS191" s="16"/>
      <c r="HT191" s="16"/>
      <c r="HU191" s="16"/>
      <c r="HV191" s="16"/>
      <c r="HW191" s="16"/>
      <c r="HX191" s="16"/>
      <c r="HY191" s="16"/>
      <c r="HZ191" s="16"/>
      <c r="IA191" s="16"/>
      <c r="IB191" s="16"/>
      <c r="IC191" s="16"/>
      <c r="ID191" s="16"/>
      <c r="IE191" s="16"/>
      <c r="IF191" s="16"/>
      <c r="IG191" s="16"/>
      <c r="IH191" s="16"/>
      <c r="II191" s="16"/>
      <c r="IJ191" s="16"/>
      <c r="IK191" s="16"/>
    </row>
    <row r="192" spans="1:245" ht="63" x14ac:dyDescent="0.25">
      <c r="A192" s="4" t="s">
        <v>321</v>
      </c>
      <c r="B192" s="11" t="s">
        <v>323</v>
      </c>
      <c r="C192" s="13">
        <v>236.4</v>
      </c>
      <c r="D192" s="13">
        <v>236.4</v>
      </c>
      <c r="E192" s="13">
        <f t="shared" si="10"/>
        <v>0</v>
      </c>
      <c r="F192" s="13"/>
      <c r="G192" s="13">
        <v>236.4</v>
      </c>
      <c r="H192" s="13">
        <v>236.4</v>
      </c>
      <c r="I192" s="13">
        <f t="shared" si="11"/>
        <v>0</v>
      </c>
      <c r="J192" s="13">
        <v>236.4</v>
      </c>
      <c r="K192" s="13">
        <v>236.4</v>
      </c>
      <c r="L192" s="13">
        <f t="shared" si="9"/>
        <v>0</v>
      </c>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c r="EQ192" s="16"/>
      <c r="ER192" s="16"/>
      <c r="ES192" s="16"/>
      <c r="ET192" s="16"/>
      <c r="EU192" s="16"/>
      <c r="EV192" s="16"/>
      <c r="EW192" s="16"/>
      <c r="EX192" s="16"/>
      <c r="EY192" s="16"/>
      <c r="EZ192" s="16"/>
      <c r="FA192" s="16"/>
      <c r="FB192" s="16"/>
      <c r="FC192" s="16"/>
      <c r="FD192" s="16"/>
      <c r="FE192" s="16"/>
      <c r="FF192" s="16"/>
      <c r="FG192" s="16"/>
      <c r="FH192" s="16"/>
      <c r="FI192" s="16"/>
      <c r="FJ192" s="16"/>
      <c r="FK192" s="16"/>
      <c r="FL192" s="16"/>
      <c r="FM192" s="16"/>
      <c r="FN192" s="16"/>
      <c r="FO192" s="16"/>
      <c r="FP192" s="16"/>
      <c r="FQ192" s="16"/>
      <c r="FR192" s="16"/>
      <c r="FS192" s="16"/>
      <c r="FT192" s="16"/>
      <c r="FU192" s="16"/>
      <c r="FV192" s="16"/>
      <c r="FW192" s="16"/>
      <c r="FX192" s="16"/>
      <c r="FY192" s="16"/>
      <c r="FZ192" s="16"/>
      <c r="GA192" s="16"/>
      <c r="GB192" s="16"/>
      <c r="GC192" s="16"/>
      <c r="GD192" s="16"/>
      <c r="GE192" s="16"/>
      <c r="GF192" s="16"/>
      <c r="GG192" s="16"/>
      <c r="GH192" s="16"/>
      <c r="GI192" s="16"/>
      <c r="GJ192" s="16"/>
      <c r="GK192" s="16"/>
      <c r="GL192" s="16"/>
      <c r="GM192" s="16"/>
      <c r="GN192" s="16"/>
      <c r="GO192" s="16"/>
      <c r="GP192" s="16"/>
      <c r="GQ192" s="16"/>
      <c r="GR192" s="16"/>
      <c r="GS192" s="16"/>
      <c r="GT192" s="16"/>
      <c r="GU192" s="16"/>
      <c r="GV192" s="16"/>
      <c r="GW192" s="16"/>
      <c r="GX192" s="16"/>
      <c r="GY192" s="16"/>
      <c r="GZ192" s="16"/>
      <c r="HA192" s="16"/>
      <c r="HB192" s="16"/>
      <c r="HC192" s="16"/>
      <c r="HD192" s="16"/>
      <c r="HE192" s="16"/>
      <c r="HF192" s="16"/>
      <c r="HG192" s="16"/>
      <c r="HH192" s="16"/>
      <c r="HI192" s="16"/>
      <c r="HJ192" s="16"/>
      <c r="HK192" s="16"/>
      <c r="HL192" s="16"/>
      <c r="HM192" s="16"/>
      <c r="HN192" s="16"/>
      <c r="HO192" s="16"/>
      <c r="HP192" s="16"/>
      <c r="HQ192" s="16"/>
      <c r="HR192" s="16"/>
      <c r="HS192" s="16"/>
      <c r="HT192" s="16"/>
      <c r="HU192" s="16"/>
      <c r="HV192" s="16"/>
      <c r="HW192" s="16"/>
      <c r="HX192" s="16"/>
      <c r="HY192" s="16"/>
      <c r="HZ192" s="16"/>
      <c r="IA192" s="16"/>
      <c r="IB192" s="16"/>
      <c r="IC192" s="16"/>
      <c r="ID192" s="16"/>
      <c r="IE192" s="16"/>
      <c r="IF192" s="16"/>
      <c r="IG192" s="16"/>
      <c r="IH192" s="16"/>
      <c r="II192" s="16"/>
      <c r="IJ192" s="16"/>
      <c r="IK192" s="16"/>
    </row>
    <row r="193" spans="1:245" ht="63" x14ac:dyDescent="0.25">
      <c r="A193" s="4" t="s">
        <v>321</v>
      </c>
      <c r="B193" s="11" t="s">
        <v>324</v>
      </c>
      <c r="C193" s="13">
        <v>137.80000000000001</v>
      </c>
      <c r="D193" s="13">
        <v>137.80000000000001</v>
      </c>
      <c r="E193" s="13">
        <f t="shared" si="10"/>
        <v>0</v>
      </c>
      <c r="F193" s="13"/>
      <c r="G193" s="13">
        <v>137.69999999999999</v>
      </c>
      <c r="H193" s="13">
        <v>137.69999999999999</v>
      </c>
      <c r="I193" s="13">
        <f t="shared" si="11"/>
        <v>0</v>
      </c>
      <c r="J193" s="13">
        <v>137.80000000000001</v>
      </c>
      <c r="K193" s="13">
        <v>137.80000000000001</v>
      </c>
      <c r="L193" s="13">
        <f t="shared" si="9"/>
        <v>0</v>
      </c>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c r="EO193" s="16"/>
      <c r="EP193" s="16"/>
      <c r="EQ193" s="16"/>
      <c r="ER193" s="16"/>
      <c r="ES193" s="16"/>
      <c r="ET193" s="16"/>
      <c r="EU193" s="16"/>
      <c r="EV193" s="16"/>
      <c r="EW193" s="16"/>
      <c r="EX193" s="16"/>
      <c r="EY193" s="16"/>
      <c r="EZ193" s="16"/>
      <c r="FA193" s="16"/>
      <c r="FB193" s="16"/>
      <c r="FC193" s="16"/>
      <c r="FD193" s="16"/>
      <c r="FE193" s="16"/>
      <c r="FF193" s="16"/>
      <c r="FG193" s="16"/>
      <c r="FH193" s="16"/>
      <c r="FI193" s="16"/>
      <c r="FJ193" s="16"/>
      <c r="FK193" s="16"/>
      <c r="FL193" s="16"/>
      <c r="FM193" s="16"/>
      <c r="FN193" s="16"/>
      <c r="FO193" s="16"/>
      <c r="FP193" s="16"/>
      <c r="FQ193" s="16"/>
      <c r="FR193" s="16"/>
      <c r="FS193" s="16"/>
      <c r="FT193" s="16"/>
      <c r="FU193" s="16"/>
      <c r="FV193" s="16"/>
      <c r="FW193" s="16"/>
      <c r="FX193" s="16"/>
      <c r="FY193" s="16"/>
      <c r="FZ193" s="16"/>
      <c r="GA193" s="16"/>
      <c r="GB193" s="16"/>
      <c r="GC193" s="16"/>
      <c r="GD193" s="16"/>
      <c r="GE193" s="16"/>
      <c r="GF193" s="16"/>
      <c r="GG193" s="16"/>
      <c r="GH193" s="16"/>
      <c r="GI193" s="16"/>
      <c r="GJ193" s="16"/>
      <c r="GK193" s="16"/>
      <c r="GL193" s="16"/>
      <c r="GM193" s="16"/>
      <c r="GN193" s="16"/>
      <c r="GO193" s="16"/>
      <c r="GP193" s="16"/>
      <c r="GQ193" s="16"/>
      <c r="GR193" s="16"/>
      <c r="GS193" s="16"/>
      <c r="GT193" s="16"/>
      <c r="GU193" s="16"/>
      <c r="GV193" s="16"/>
      <c r="GW193" s="16"/>
      <c r="GX193" s="16"/>
      <c r="GY193" s="16"/>
      <c r="GZ193" s="16"/>
      <c r="HA193" s="16"/>
      <c r="HB193" s="16"/>
      <c r="HC193" s="16"/>
      <c r="HD193" s="16"/>
      <c r="HE193" s="16"/>
      <c r="HF193" s="16"/>
      <c r="HG193" s="16"/>
      <c r="HH193" s="16"/>
      <c r="HI193" s="16"/>
      <c r="HJ193" s="16"/>
      <c r="HK193" s="16"/>
      <c r="HL193" s="16"/>
      <c r="HM193" s="16"/>
      <c r="HN193" s="16"/>
      <c r="HO193" s="16"/>
      <c r="HP193" s="16"/>
      <c r="HQ193" s="16"/>
      <c r="HR193" s="16"/>
      <c r="HS193" s="16"/>
      <c r="HT193" s="16"/>
      <c r="HU193" s="16"/>
      <c r="HV193" s="16"/>
      <c r="HW193" s="16"/>
      <c r="HX193" s="16"/>
      <c r="HY193" s="16"/>
      <c r="HZ193" s="16"/>
      <c r="IA193" s="16"/>
      <c r="IB193" s="16"/>
      <c r="IC193" s="16"/>
      <c r="ID193" s="16"/>
      <c r="IE193" s="16"/>
      <c r="IF193" s="16"/>
      <c r="IG193" s="16"/>
      <c r="IH193" s="16"/>
      <c r="II193" s="16"/>
      <c r="IJ193" s="16"/>
      <c r="IK193" s="16"/>
    </row>
    <row r="194" spans="1:245" ht="47.25" x14ac:dyDescent="0.25">
      <c r="A194" s="4" t="s">
        <v>321</v>
      </c>
      <c r="B194" s="11" t="s">
        <v>325</v>
      </c>
      <c r="C194" s="13">
        <v>1037.3</v>
      </c>
      <c r="D194" s="13">
        <v>1037.3</v>
      </c>
      <c r="E194" s="13">
        <f t="shared" si="10"/>
        <v>0</v>
      </c>
      <c r="F194" s="13"/>
      <c r="G194" s="13">
        <v>1037.3</v>
      </c>
      <c r="H194" s="13">
        <v>1037.3</v>
      </c>
      <c r="I194" s="13">
        <f t="shared" si="11"/>
        <v>0</v>
      </c>
      <c r="J194" s="13">
        <v>1037.3</v>
      </c>
      <c r="K194" s="13">
        <v>1037.3</v>
      </c>
      <c r="L194" s="13">
        <f t="shared" si="9"/>
        <v>0</v>
      </c>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c r="EQ194" s="16"/>
      <c r="ER194" s="16"/>
      <c r="ES194" s="16"/>
      <c r="ET194" s="16"/>
      <c r="EU194" s="16"/>
      <c r="EV194" s="16"/>
      <c r="EW194" s="16"/>
      <c r="EX194" s="16"/>
      <c r="EY194" s="16"/>
      <c r="EZ194" s="16"/>
      <c r="FA194" s="16"/>
      <c r="FB194" s="16"/>
      <c r="FC194" s="16"/>
      <c r="FD194" s="16"/>
      <c r="FE194" s="16"/>
      <c r="FF194" s="16"/>
      <c r="FG194" s="16"/>
      <c r="FH194" s="16"/>
      <c r="FI194" s="16"/>
      <c r="FJ194" s="16"/>
      <c r="FK194" s="16"/>
      <c r="FL194" s="16"/>
      <c r="FM194" s="16"/>
      <c r="FN194" s="16"/>
      <c r="FO194" s="16"/>
      <c r="FP194" s="16"/>
      <c r="FQ194" s="16"/>
      <c r="FR194" s="16"/>
      <c r="FS194" s="16"/>
      <c r="FT194" s="16"/>
      <c r="FU194" s="16"/>
      <c r="FV194" s="16"/>
      <c r="FW194" s="16"/>
      <c r="FX194" s="16"/>
      <c r="FY194" s="16"/>
      <c r="FZ194" s="16"/>
      <c r="GA194" s="16"/>
      <c r="GB194" s="16"/>
      <c r="GC194" s="16"/>
      <c r="GD194" s="16"/>
      <c r="GE194" s="16"/>
      <c r="GF194" s="16"/>
      <c r="GG194" s="16"/>
      <c r="GH194" s="16"/>
      <c r="GI194" s="16"/>
      <c r="GJ194" s="16"/>
      <c r="GK194" s="16"/>
      <c r="GL194" s="16"/>
      <c r="GM194" s="16"/>
      <c r="GN194" s="16"/>
      <c r="GO194" s="16"/>
      <c r="GP194" s="16"/>
      <c r="GQ194" s="16"/>
      <c r="GR194" s="16"/>
      <c r="GS194" s="16"/>
      <c r="GT194" s="16"/>
      <c r="GU194" s="16"/>
      <c r="GV194" s="16"/>
      <c r="GW194" s="16"/>
      <c r="GX194" s="16"/>
      <c r="GY194" s="16"/>
      <c r="GZ194" s="16"/>
      <c r="HA194" s="16"/>
      <c r="HB194" s="16"/>
      <c r="HC194" s="16"/>
      <c r="HD194" s="16"/>
      <c r="HE194" s="16"/>
      <c r="HF194" s="16"/>
      <c r="HG194" s="16"/>
      <c r="HH194" s="16"/>
      <c r="HI194" s="16"/>
      <c r="HJ194" s="16"/>
      <c r="HK194" s="16"/>
      <c r="HL194" s="16"/>
      <c r="HM194" s="16"/>
      <c r="HN194" s="16"/>
      <c r="HO194" s="16"/>
      <c r="HP194" s="16"/>
      <c r="HQ194" s="16"/>
      <c r="HR194" s="16"/>
      <c r="HS194" s="16"/>
      <c r="HT194" s="16"/>
      <c r="HU194" s="16"/>
      <c r="HV194" s="16"/>
      <c r="HW194" s="16"/>
      <c r="HX194" s="16"/>
      <c r="HY194" s="16"/>
      <c r="HZ194" s="16"/>
      <c r="IA194" s="16"/>
      <c r="IB194" s="16"/>
      <c r="IC194" s="16"/>
      <c r="ID194" s="16"/>
      <c r="IE194" s="16"/>
      <c r="IF194" s="16"/>
      <c r="IG194" s="16"/>
      <c r="IH194" s="16"/>
      <c r="II194" s="16"/>
      <c r="IJ194" s="16"/>
      <c r="IK194" s="16"/>
    </row>
    <row r="195" spans="1:245" s="49" customFormat="1" ht="47.25" x14ac:dyDescent="0.25">
      <c r="A195" s="4" t="s">
        <v>321</v>
      </c>
      <c r="B195" s="11" t="s">
        <v>326</v>
      </c>
      <c r="C195" s="13">
        <v>1231.3</v>
      </c>
      <c r="D195" s="13">
        <v>1231.3</v>
      </c>
      <c r="E195" s="13">
        <f t="shared" si="10"/>
        <v>0</v>
      </c>
      <c r="F195" s="13"/>
      <c r="G195" s="13">
        <v>0</v>
      </c>
      <c r="H195" s="13">
        <v>0</v>
      </c>
      <c r="I195" s="13">
        <f t="shared" si="11"/>
        <v>0</v>
      </c>
      <c r="J195" s="13">
        <v>0</v>
      </c>
      <c r="K195" s="13">
        <v>0</v>
      </c>
      <c r="L195" s="13">
        <f t="shared" si="9"/>
        <v>0</v>
      </c>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c r="EK195" s="16"/>
      <c r="EL195" s="16"/>
      <c r="EM195" s="16"/>
      <c r="EN195" s="16"/>
      <c r="EO195" s="16"/>
      <c r="EP195" s="16"/>
      <c r="EQ195" s="16"/>
      <c r="ER195" s="16"/>
      <c r="ES195" s="16"/>
      <c r="ET195" s="16"/>
      <c r="EU195" s="16"/>
      <c r="EV195" s="16"/>
      <c r="EW195" s="16"/>
      <c r="EX195" s="16"/>
      <c r="EY195" s="16"/>
      <c r="EZ195" s="16"/>
      <c r="FA195" s="16"/>
      <c r="FB195" s="16"/>
      <c r="FC195" s="16"/>
      <c r="FD195" s="16"/>
      <c r="FE195" s="16"/>
      <c r="FF195" s="16"/>
      <c r="FG195" s="16"/>
      <c r="FH195" s="16"/>
      <c r="FI195" s="16"/>
      <c r="FJ195" s="16"/>
      <c r="FK195" s="16"/>
      <c r="FL195" s="16"/>
      <c r="FM195" s="16"/>
      <c r="FN195" s="16"/>
      <c r="FO195" s="16"/>
      <c r="FP195" s="16"/>
      <c r="FQ195" s="16"/>
      <c r="FR195" s="16"/>
      <c r="FS195" s="16"/>
      <c r="FT195" s="16"/>
      <c r="FU195" s="16"/>
      <c r="FV195" s="16"/>
      <c r="FW195" s="16"/>
      <c r="FX195" s="16"/>
      <c r="FY195" s="16"/>
      <c r="FZ195" s="16"/>
      <c r="GA195" s="16"/>
      <c r="GB195" s="16"/>
      <c r="GC195" s="16"/>
      <c r="GD195" s="16"/>
      <c r="GE195" s="16"/>
      <c r="GF195" s="16"/>
      <c r="GG195" s="16"/>
      <c r="GH195" s="16"/>
      <c r="GI195" s="16"/>
      <c r="GJ195" s="16"/>
      <c r="GK195" s="16"/>
      <c r="GL195" s="16"/>
      <c r="GM195" s="16"/>
      <c r="GN195" s="16"/>
      <c r="GO195" s="16"/>
      <c r="GP195" s="16"/>
      <c r="GQ195" s="16"/>
      <c r="GR195" s="16"/>
      <c r="GS195" s="16"/>
      <c r="GT195" s="16"/>
      <c r="GU195" s="16"/>
      <c r="GV195" s="16"/>
      <c r="GW195" s="16"/>
      <c r="GX195" s="16"/>
      <c r="GY195" s="16"/>
      <c r="GZ195" s="16"/>
      <c r="HA195" s="16"/>
      <c r="HB195" s="16"/>
      <c r="HC195" s="16"/>
      <c r="HD195" s="16"/>
      <c r="HE195" s="16"/>
      <c r="HF195" s="16"/>
      <c r="HG195" s="16"/>
      <c r="HH195" s="16"/>
      <c r="HI195" s="16"/>
      <c r="HJ195" s="16"/>
      <c r="HK195" s="16"/>
      <c r="HL195" s="16"/>
      <c r="HM195" s="16"/>
      <c r="HN195" s="16"/>
      <c r="HO195" s="16"/>
      <c r="HP195" s="16"/>
      <c r="HQ195" s="16"/>
      <c r="HR195" s="16"/>
      <c r="HS195" s="16"/>
      <c r="HT195" s="16"/>
      <c r="HU195" s="16"/>
      <c r="HV195" s="16"/>
      <c r="HW195" s="16"/>
      <c r="HX195" s="16"/>
      <c r="HY195" s="16"/>
      <c r="HZ195" s="16"/>
      <c r="IA195" s="16"/>
      <c r="IB195" s="16"/>
      <c r="IC195" s="16"/>
      <c r="ID195" s="16"/>
      <c r="IE195" s="16"/>
      <c r="IF195" s="16"/>
      <c r="IG195" s="16"/>
      <c r="IH195" s="16"/>
      <c r="II195" s="16"/>
      <c r="IJ195" s="16"/>
      <c r="IK195" s="16"/>
    </row>
    <row r="196" spans="1:245" ht="47.25" x14ac:dyDescent="0.25">
      <c r="A196" s="4" t="s">
        <v>327</v>
      </c>
      <c r="B196" s="11" t="s">
        <v>328</v>
      </c>
      <c r="C196" s="13">
        <v>6308.9</v>
      </c>
      <c r="D196" s="13">
        <v>6308.9</v>
      </c>
      <c r="E196" s="13">
        <f t="shared" si="10"/>
        <v>0</v>
      </c>
      <c r="F196" s="13"/>
      <c r="G196" s="13">
        <v>6561.3</v>
      </c>
      <c r="H196" s="13">
        <v>6561.3</v>
      </c>
      <c r="I196" s="13">
        <f t="shared" si="11"/>
        <v>0</v>
      </c>
      <c r="J196" s="13">
        <v>6823.8</v>
      </c>
      <c r="K196" s="13">
        <v>6823.8</v>
      </c>
      <c r="L196" s="13">
        <f t="shared" si="9"/>
        <v>0</v>
      </c>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c r="EO196" s="16"/>
      <c r="EP196" s="16"/>
      <c r="EQ196" s="16"/>
      <c r="ER196" s="16"/>
      <c r="ES196" s="16"/>
      <c r="ET196" s="16"/>
      <c r="EU196" s="16"/>
      <c r="EV196" s="16"/>
      <c r="EW196" s="16"/>
      <c r="EX196" s="16"/>
      <c r="EY196" s="16"/>
      <c r="EZ196" s="16"/>
      <c r="FA196" s="16"/>
      <c r="FB196" s="16"/>
      <c r="FC196" s="16"/>
      <c r="FD196" s="16"/>
      <c r="FE196" s="16"/>
      <c r="FF196" s="16"/>
      <c r="FG196" s="16"/>
      <c r="FH196" s="16"/>
      <c r="FI196" s="16"/>
      <c r="FJ196" s="16"/>
      <c r="FK196" s="16"/>
      <c r="FL196" s="16"/>
      <c r="FM196" s="16"/>
      <c r="FN196" s="16"/>
      <c r="FO196" s="16"/>
      <c r="FP196" s="16"/>
      <c r="FQ196" s="16"/>
      <c r="FR196" s="16"/>
      <c r="FS196" s="16"/>
      <c r="FT196" s="16"/>
      <c r="FU196" s="16"/>
      <c r="FV196" s="16"/>
      <c r="FW196" s="16"/>
      <c r="FX196" s="16"/>
      <c r="FY196" s="16"/>
      <c r="FZ196" s="16"/>
      <c r="GA196" s="16"/>
      <c r="GB196" s="16"/>
      <c r="GC196" s="16"/>
      <c r="GD196" s="16"/>
      <c r="GE196" s="16"/>
      <c r="GF196" s="16"/>
      <c r="GG196" s="16"/>
      <c r="GH196" s="16"/>
      <c r="GI196" s="16"/>
      <c r="GJ196" s="16"/>
      <c r="GK196" s="16"/>
      <c r="GL196" s="16"/>
      <c r="GM196" s="16"/>
      <c r="GN196" s="16"/>
      <c r="GO196" s="16"/>
      <c r="GP196" s="16"/>
      <c r="GQ196" s="16"/>
      <c r="GR196" s="16"/>
      <c r="GS196" s="16"/>
      <c r="GT196" s="16"/>
      <c r="GU196" s="16"/>
      <c r="GV196" s="16"/>
      <c r="GW196" s="16"/>
      <c r="GX196" s="16"/>
      <c r="GY196" s="16"/>
      <c r="GZ196" s="16"/>
      <c r="HA196" s="16"/>
      <c r="HB196" s="16"/>
      <c r="HC196" s="16"/>
      <c r="HD196" s="16"/>
      <c r="HE196" s="16"/>
      <c r="HF196" s="16"/>
      <c r="HG196" s="16"/>
      <c r="HH196" s="16"/>
      <c r="HI196" s="16"/>
      <c r="HJ196" s="16"/>
      <c r="HK196" s="16"/>
      <c r="HL196" s="16"/>
      <c r="HM196" s="16"/>
      <c r="HN196" s="16"/>
      <c r="HO196" s="16"/>
      <c r="HP196" s="16"/>
      <c r="HQ196" s="16"/>
      <c r="HR196" s="16"/>
      <c r="HS196" s="16"/>
      <c r="HT196" s="16"/>
      <c r="HU196" s="16"/>
      <c r="HV196" s="16"/>
      <c r="HW196" s="16"/>
      <c r="HX196" s="16"/>
      <c r="HY196" s="16"/>
      <c r="HZ196" s="16"/>
      <c r="IA196" s="16"/>
      <c r="IB196" s="16"/>
      <c r="IC196" s="16"/>
      <c r="ID196" s="16"/>
      <c r="IE196" s="16"/>
      <c r="IF196" s="16"/>
      <c r="IG196" s="16"/>
      <c r="IH196" s="16"/>
      <c r="II196" s="16"/>
      <c r="IJ196" s="16"/>
      <c r="IK196" s="16"/>
    </row>
    <row r="197" spans="1:245" ht="110.25" x14ac:dyDescent="0.25">
      <c r="A197" s="4" t="s">
        <v>327</v>
      </c>
      <c r="B197" s="11" t="s">
        <v>329</v>
      </c>
      <c r="C197" s="13">
        <v>9380</v>
      </c>
      <c r="D197" s="13">
        <v>9380</v>
      </c>
      <c r="E197" s="13">
        <f t="shared" si="10"/>
        <v>0</v>
      </c>
      <c r="F197" s="13"/>
      <c r="G197" s="13">
        <v>9400</v>
      </c>
      <c r="H197" s="13">
        <v>9400</v>
      </c>
      <c r="I197" s="13">
        <f t="shared" si="11"/>
        <v>0</v>
      </c>
      <c r="J197" s="13">
        <v>9400</v>
      </c>
      <c r="K197" s="13">
        <v>9400</v>
      </c>
      <c r="L197" s="13">
        <f t="shared" si="9"/>
        <v>0</v>
      </c>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c r="EU197" s="16"/>
      <c r="EV197" s="16"/>
      <c r="EW197" s="16"/>
      <c r="EX197" s="16"/>
      <c r="EY197" s="16"/>
      <c r="EZ197" s="16"/>
      <c r="FA197" s="16"/>
      <c r="FB197" s="16"/>
      <c r="FC197" s="16"/>
      <c r="FD197" s="16"/>
      <c r="FE197" s="16"/>
      <c r="FF197" s="16"/>
      <c r="FG197" s="16"/>
      <c r="FH197" s="16"/>
      <c r="FI197" s="16"/>
      <c r="FJ197" s="16"/>
      <c r="FK197" s="16"/>
      <c r="FL197" s="16"/>
      <c r="FM197" s="16"/>
      <c r="FN197" s="16"/>
      <c r="FO197" s="16"/>
      <c r="FP197" s="16"/>
      <c r="FQ197" s="16"/>
      <c r="FR197" s="16"/>
      <c r="FS197" s="16"/>
      <c r="FT197" s="16"/>
      <c r="FU197" s="16"/>
      <c r="FV197" s="16"/>
      <c r="FW197" s="16"/>
      <c r="FX197" s="16"/>
      <c r="FY197" s="16"/>
      <c r="FZ197" s="16"/>
      <c r="GA197" s="16"/>
      <c r="GB197" s="16"/>
      <c r="GC197" s="16"/>
      <c r="GD197" s="16"/>
      <c r="GE197" s="16"/>
      <c r="GF197" s="16"/>
      <c r="GG197" s="16"/>
      <c r="GH197" s="16"/>
      <c r="GI197" s="16"/>
      <c r="GJ197" s="16"/>
      <c r="GK197" s="16"/>
      <c r="GL197" s="16"/>
      <c r="GM197" s="16"/>
      <c r="GN197" s="16"/>
      <c r="GO197" s="16"/>
      <c r="GP197" s="16"/>
      <c r="GQ197" s="16"/>
      <c r="GR197" s="16"/>
      <c r="GS197" s="16"/>
      <c r="GT197" s="16"/>
      <c r="GU197" s="16"/>
      <c r="GV197" s="16"/>
      <c r="GW197" s="16"/>
      <c r="GX197" s="16"/>
      <c r="GY197" s="16"/>
      <c r="GZ197" s="16"/>
      <c r="HA197" s="16"/>
      <c r="HB197" s="16"/>
      <c r="HC197" s="16"/>
      <c r="HD197" s="16"/>
      <c r="HE197" s="16"/>
      <c r="HF197" s="16"/>
      <c r="HG197" s="16"/>
      <c r="HH197" s="16"/>
      <c r="HI197" s="16"/>
      <c r="HJ197" s="16"/>
      <c r="HK197" s="16"/>
      <c r="HL197" s="16"/>
      <c r="HM197" s="16"/>
      <c r="HN197" s="16"/>
      <c r="HO197" s="16"/>
      <c r="HP197" s="16"/>
      <c r="HQ197" s="16"/>
      <c r="HR197" s="16"/>
      <c r="HS197" s="16"/>
      <c r="HT197" s="16"/>
      <c r="HU197" s="16"/>
      <c r="HV197" s="16"/>
      <c r="HW197" s="16"/>
      <c r="HX197" s="16"/>
      <c r="HY197" s="16"/>
      <c r="HZ197" s="16"/>
      <c r="IA197" s="16"/>
      <c r="IB197" s="16"/>
      <c r="IC197" s="16"/>
      <c r="ID197" s="16"/>
      <c r="IE197" s="16"/>
      <c r="IF197" s="16"/>
      <c r="IG197" s="16"/>
      <c r="IH197" s="16"/>
      <c r="II197" s="16"/>
      <c r="IJ197" s="16"/>
      <c r="IK197" s="16"/>
    </row>
    <row r="198" spans="1:245" ht="78.75" x14ac:dyDescent="0.25">
      <c r="A198" s="4" t="s">
        <v>327</v>
      </c>
      <c r="B198" s="11" t="s">
        <v>330</v>
      </c>
      <c r="C198" s="13">
        <v>1173.0999999999999</v>
      </c>
      <c r="D198" s="13">
        <v>1173.0999999999999</v>
      </c>
      <c r="E198" s="13">
        <f t="shared" si="10"/>
        <v>0</v>
      </c>
      <c r="F198" s="13"/>
      <c r="G198" s="13">
        <v>1220</v>
      </c>
      <c r="H198" s="13">
        <v>1220</v>
      </c>
      <c r="I198" s="13">
        <f t="shared" si="11"/>
        <v>0</v>
      </c>
      <c r="J198" s="13">
        <v>1268.9000000000001</v>
      </c>
      <c r="K198" s="13">
        <v>1268.9000000000001</v>
      </c>
      <c r="L198" s="13">
        <f t="shared" si="9"/>
        <v>0</v>
      </c>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c r="EO198" s="16"/>
      <c r="EP198" s="16"/>
      <c r="EQ198" s="16"/>
      <c r="ER198" s="16"/>
      <c r="ES198" s="16"/>
      <c r="ET198" s="16"/>
      <c r="EU198" s="16"/>
      <c r="EV198" s="16"/>
      <c r="EW198" s="16"/>
      <c r="EX198" s="16"/>
      <c r="EY198" s="16"/>
      <c r="EZ198" s="16"/>
      <c r="FA198" s="16"/>
      <c r="FB198" s="16"/>
      <c r="FC198" s="16"/>
      <c r="FD198" s="16"/>
      <c r="FE198" s="16"/>
      <c r="FF198" s="16"/>
      <c r="FG198" s="16"/>
      <c r="FH198" s="16"/>
      <c r="FI198" s="16"/>
      <c r="FJ198" s="16"/>
      <c r="FK198" s="16"/>
      <c r="FL198" s="16"/>
      <c r="FM198" s="16"/>
      <c r="FN198" s="16"/>
      <c r="FO198" s="16"/>
      <c r="FP198" s="16"/>
      <c r="FQ198" s="16"/>
      <c r="FR198" s="16"/>
      <c r="FS198" s="16"/>
      <c r="FT198" s="16"/>
      <c r="FU198" s="16"/>
      <c r="FV198" s="16"/>
      <c r="FW198" s="16"/>
      <c r="FX198" s="16"/>
      <c r="FY198" s="16"/>
      <c r="FZ198" s="16"/>
      <c r="GA198" s="16"/>
      <c r="GB198" s="16"/>
      <c r="GC198" s="16"/>
      <c r="GD198" s="16"/>
      <c r="GE198" s="16"/>
      <c r="GF198" s="16"/>
      <c r="GG198" s="16"/>
      <c r="GH198" s="16"/>
      <c r="GI198" s="16"/>
      <c r="GJ198" s="16"/>
      <c r="GK198" s="16"/>
      <c r="GL198" s="16"/>
      <c r="GM198" s="16"/>
      <c r="GN198" s="16"/>
      <c r="GO198" s="16"/>
      <c r="GP198" s="16"/>
      <c r="GQ198" s="16"/>
      <c r="GR198" s="16"/>
      <c r="GS198" s="16"/>
      <c r="GT198" s="16"/>
      <c r="GU198" s="16"/>
      <c r="GV198" s="16"/>
      <c r="GW198" s="16"/>
      <c r="GX198" s="16"/>
      <c r="GY198" s="16"/>
      <c r="GZ198" s="16"/>
      <c r="HA198" s="16"/>
      <c r="HB198" s="16"/>
      <c r="HC198" s="16"/>
      <c r="HD198" s="16"/>
      <c r="HE198" s="16"/>
      <c r="HF198" s="16"/>
      <c r="HG198" s="16"/>
      <c r="HH198" s="16"/>
      <c r="HI198" s="16"/>
      <c r="HJ198" s="16"/>
      <c r="HK198" s="16"/>
      <c r="HL198" s="16"/>
      <c r="HM198" s="16"/>
      <c r="HN198" s="16"/>
      <c r="HO198" s="16"/>
      <c r="HP198" s="16"/>
      <c r="HQ198" s="16"/>
      <c r="HR198" s="16"/>
      <c r="HS198" s="16"/>
      <c r="HT198" s="16"/>
      <c r="HU198" s="16"/>
      <c r="HV198" s="16"/>
      <c r="HW198" s="16"/>
      <c r="HX198" s="16"/>
      <c r="HY198" s="16"/>
      <c r="HZ198" s="16"/>
      <c r="IA198" s="16"/>
      <c r="IB198" s="16"/>
      <c r="IC198" s="16"/>
      <c r="ID198" s="16"/>
      <c r="IE198" s="16"/>
      <c r="IF198" s="16"/>
      <c r="IG198" s="16"/>
      <c r="IH198" s="16"/>
      <c r="II198" s="16"/>
      <c r="IJ198" s="16"/>
      <c r="IK198" s="16"/>
    </row>
    <row r="199" spans="1:245" ht="63" x14ac:dyDescent="0.25">
      <c r="A199" s="4" t="s">
        <v>327</v>
      </c>
      <c r="B199" s="11" t="s">
        <v>331</v>
      </c>
      <c r="C199" s="13">
        <v>12983.5</v>
      </c>
      <c r="D199" s="13">
        <v>12983.5</v>
      </c>
      <c r="E199" s="13">
        <f t="shared" si="10"/>
        <v>0</v>
      </c>
      <c r="F199" s="13"/>
      <c r="G199" s="13">
        <v>13447.4</v>
      </c>
      <c r="H199" s="13">
        <v>13447.4</v>
      </c>
      <c r="I199" s="13">
        <f t="shared" si="11"/>
        <v>0</v>
      </c>
      <c r="J199" s="13">
        <v>13929.8</v>
      </c>
      <c r="K199" s="13">
        <v>13929.8</v>
      </c>
      <c r="L199" s="13">
        <f t="shared" ref="L199:L245" si="12">K199-J199</f>
        <v>0</v>
      </c>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c r="ED199" s="16"/>
      <c r="EE199" s="16"/>
      <c r="EF199" s="16"/>
      <c r="EG199" s="16"/>
      <c r="EH199" s="16"/>
      <c r="EI199" s="16"/>
      <c r="EJ199" s="16"/>
      <c r="EK199" s="16"/>
      <c r="EL199" s="16"/>
      <c r="EM199" s="16"/>
      <c r="EN199" s="16"/>
      <c r="EO199" s="16"/>
      <c r="EP199" s="16"/>
      <c r="EQ199" s="16"/>
      <c r="ER199" s="16"/>
      <c r="ES199" s="16"/>
      <c r="ET199" s="16"/>
      <c r="EU199" s="16"/>
      <c r="EV199" s="16"/>
      <c r="EW199" s="16"/>
      <c r="EX199" s="16"/>
      <c r="EY199" s="16"/>
      <c r="EZ199" s="16"/>
      <c r="FA199" s="16"/>
      <c r="FB199" s="16"/>
      <c r="FC199" s="16"/>
      <c r="FD199" s="16"/>
      <c r="FE199" s="16"/>
      <c r="FF199" s="16"/>
      <c r="FG199" s="16"/>
      <c r="FH199" s="16"/>
      <c r="FI199" s="16"/>
      <c r="FJ199" s="16"/>
      <c r="FK199" s="16"/>
      <c r="FL199" s="16"/>
      <c r="FM199" s="16"/>
      <c r="FN199" s="16"/>
      <c r="FO199" s="16"/>
      <c r="FP199" s="16"/>
      <c r="FQ199" s="16"/>
      <c r="FR199" s="16"/>
      <c r="FS199" s="16"/>
      <c r="FT199" s="16"/>
      <c r="FU199" s="16"/>
      <c r="FV199" s="16"/>
      <c r="FW199" s="16"/>
      <c r="FX199" s="16"/>
      <c r="FY199" s="16"/>
      <c r="FZ199" s="16"/>
      <c r="GA199" s="16"/>
      <c r="GB199" s="16"/>
      <c r="GC199" s="16"/>
      <c r="GD199" s="16"/>
      <c r="GE199" s="16"/>
      <c r="GF199" s="16"/>
      <c r="GG199" s="16"/>
      <c r="GH199" s="16"/>
      <c r="GI199" s="16"/>
      <c r="GJ199" s="16"/>
      <c r="GK199" s="16"/>
      <c r="GL199" s="16"/>
      <c r="GM199" s="16"/>
      <c r="GN199" s="16"/>
      <c r="GO199" s="16"/>
      <c r="GP199" s="16"/>
      <c r="GQ199" s="16"/>
      <c r="GR199" s="16"/>
      <c r="GS199" s="16"/>
      <c r="GT199" s="16"/>
      <c r="GU199" s="16"/>
      <c r="GV199" s="16"/>
      <c r="GW199" s="16"/>
      <c r="GX199" s="16"/>
      <c r="GY199" s="16"/>
      <c r="GZ199" s="16"/>
      <c r="HA199" s="16"/>
      <c r="HB199" s="16"/>
      <c r="HC199" s="16"/>
      <c r="HD199" s="16"/>
      <c r="HE199" s="16"/>
      <c r="HF199" s="16"/>
      <c r="HG199" s="16"/>
      <c r="HH199" s="16"/>
      <c r="HI199" s="16"/>
      <c r="HJ199" s="16"/>
      <c r="HK199" s="16"/>
      <c r="HL199" s="16"/>
      <c r="HM199" s="16"/>
      <c r="HN199" s="16"/>
      <c r="HO199" s="16"/>
      <c r="HP199" s="16"/>
      <c r="HQ199" s="16"/>
      <c r="HR199" s="16"/>
      <c r="HS199" s="16"/>
      <c r="HT199" s="16"/>
      <c r="HU199" s="16"/>
      <c r="HV199" s="16"/>
      <c r="HW199" s="16"/>
      <c r="HX199" s="16"/>
      <c r="HY199" s="16"/>
      <c r="HZ199" s="16"/>
      <c r="IA199" s="16"/>
      <c r="IB199" s="16"/>
      <c r="IC199" s="16"/>
      <c r="ID199" s="16"/>
      <c r="IE199" s="16"/>
      <c r="IF199" s="16"/>
      <c r="IG199" s="16"/>
      <c r="IH199" s="16"/>
      <c r="II199" s="16"/>
      <c r="IJ199" s="16"/>
      <c r="IK199" s="16"/>
    </row>
    <row r="200" spans="1:245" ht="47.25" x14ac:dyDescent="0.25">
      <c r="A200" s="4" t="s">
        <v>327</v>
      </c>
      <c r="B200" s="11" t="s">
        <v>332</v>
      </c>
      <c r="C200" s="13">
        <v>8628.2000000000007</v>
      </c>
      <c r="D200" s="13">
        <v>8628.2000000000007</v>
      </c>
      <c r="E200" s="13">
        <f t="shared" si="10"/>
        <v>0</v>
      </c>
      <c r="F200" s="13"/>
      <c r="G200" s="13">
        <v>8628.2000000000007</v>
      </c>
      <c r="H200" s="13">
        <v>8628.2000000000007</v>
      </c>
      <c r="I200" s="13">
        <f t="shared" si="11"/>
        <v>0</v>
      </c>
      <c r="J200" s="13">
        <v>8628.2000000000007</v>
      </c>
      <c r="K200" s="13">
        <v>8628.2000000000007</v>
      </c>
      <c r="L200" s="13">
        <f t="shared" si="12"/>
        <v>0</v>
      </c>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c r="ED200" s="16"/>
      <c r="EE200" s="16"/>
      <c r="EF200" s="16"/>
      <c r="EG200" s="16"/>
      <c r="EH200" s="16"/>
      <c r="EI200" s="16"/>
      <c r="EJ200" s="16"/>
      <c r="EK200" s="16"/>
      <c r="EL200" s="16"/>
      <c r="EM200" s="16"/>
      <c r="EN200" s="16"/>
      <c r="EO200" s="16"/>
      <c r="EP200" s="16"/>
      <c r="EQ200" s="16"/>
      <c r="ER200" s="16"/>
      <c r="ES200" s="16"/>
      <c r="ET200" s="16"/>
      <c r="EU200" s="16"/>
      <c r="EV200" s="16"/>
      <c r="EW200" s="16"/>
      <c r="EX200" s="16"/>
      <c r="EY200" s="16"/>
      <c r="EZ200" s="16"/>
      <c r="FA200" s="16"/>
      <c r="FB200" s="16"/>
      <c r="FC200" s="16"/>
      <c r="FD200" s="16"/>
      <c r="FE200" s="16"/>
      <c r="FF200" s="16"/>
      <c r="FG200" s="16"/>
      <c r="FH200" s="16"/>
      <c r="FI200" s="16"/>
      <c r="FJ200" s="16"/>
      <c r="FK200" s="16"/>
      <c r="FL200" s="16"/>
      <c r="FM200" s="16"/>
      <c r="FN200" s="16"/>
      <c r="FO200" s="16"/>
      <c r="FP200" s="16"/>
      <c r="FQ200" s="16"/>
      <c r="FR200" s="16"/>
      <c r="FS200" s="16"/>
      <c r="FT200" s="16"/>
      <c r="FU200" s="16"/>
      <c r="FV200" s="16"/>
      <c r="FW200" s="16"/>
      <c r="FX200" s="16"/>
      <c r="FY200" s="16"/>
      <c r="FZ200" s="16"/>
      <c r="GA200" s="16"/>
      <c r="GB200" s="16"/>
      <c r="GC200" s="16"/>
      <c r="GD200" s="16"/>
      <c r="GE200" s="16"/>
      <c r="GF200" s="16"/>
      <c r="GG200" s="16"/>
      <c r="GH200" s="16"/>
      <c r="GI200" s="16"/>
      <c r="GJ200" s="16"/>
      <c r="GK200" s="16"/>
      <c r="GL200" s="16"/>
      <c r="GM200" s="16"/>
      <c r="GN200" s="16"/>
      <c r="GO200" s="16"/>
      <c r="GP200" s="16"/>
      <c r="GQ200" s="16"/>
      <c r="GR200" s="16"/>
      <c r="GS200" s="16"/>
      <c r="GT200" s="16"/>
      <c r="GU200" s="16"/>
      <c r="GV200" s="16"/>
      <c r="GW200" s="16"/>
      <c r="GX200" s="16"/>
      <c r="GY200" s="16"/>
      <c r="GZ200" s="16"/>
      <c r="HA200" s="16"/>
      <c r="HB200" s="16"/>
      <c r="HC200" s="16"/>
      <c r="HD200" s="16"/>
      <c r="HE200" s="16"/>
      <c r="HF200" s="16"/>
      <c r="HG200" s="16"/>
      <c r="HH200" s="16"/>
      <c r="HI200" s="16"/>
      <c r="HJ200" s="16"/>
      <c r="HK200" s="16"/>
      <c r="HL200" s="16"/>
      <c r="HM200" s="16"/>
      <c r="HN200" s="16"/>
      <c r="HO200" s="16"/>
      <c r="HP200" s="16"/>
      <c r="HQ200" s="16"/>
      <c r="HR200" s="16"/>
      <c r="HS200" s="16"/>
      <c r="HT200" s="16"/>
      <c r="HU200" s="16"/>
      <c r="HV200" s="16"/>
      <c r="HW200" s="16"/>
      <c r="HX200" s="16"/>
      <c r="HY200" s="16"/>
      <c r="HZ200" s="16"/>
      <c r="IA200" s="16"/>
      <c r="IB200" s="16"/>
      <c r="IC200" s="16"/>
      <c r="ID200" s="16"/>
      <c r="IE200" s="16"/>
      <c r="IF200" s="16"/>
      <c r="IG200" s="16"/>
      <c r="IH200" s="16"/>
      <c r="II200" s="16"/>
      <c r="IJ200" s="16"/>
      <c r="IK200" s="16"/>
    </row>
    <row r="201" spans="1:245" ht="31.5" x14ac:dyDescent="0.25">
      <c r="A201" s="4" t="s">
        <v>327</v>
      </c>
      <c r="B201" s="11" t="s">
        <v>333</v>
      </c>
      <c r="C201" s="13">
        <v>19708.7</v>
      </c>
      <c r="D201" s="13">
        <v>19708.7</v>
      </c>
      <c r="E201" s="13">
        <f t="shared" si="10"/>
        <v>0</v>
      </c>
      <c r="F201" s="13"/>
      <c r="G201" s="13">
        <v>18491.599999999999</v>
      </c>
      <c r="H201" s="13">
        <v>18491.599999999999</v>
      </c>
      <c r="I201" s="13">
        <f t="shared" si="11"/>
        <v>0</v>
      </c>
      <c r="J201" s="13">
        <v>16896.7</v>
      </c>
      <c r="K201" s="13">
        <v>16896.7</v>
      </c>
      <c r="L201" s="13">
        <f t="shared" si="12"/>
        <v>0</v>
      </c>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c r="EK201" s="16"/>
      <c r="EL201" s="16"/>
      <c r="EM201" s="16"/>
      <c r="EN201" s="16"/>
      <c r="EO201" s="16"/>
      <c r="EP201" s="16"/>
      <c r="EQ201" s="16"/>
      <c r="ER201" s="16"/>
      <c r="ES201" s="16"/>
      <c r="ET201" s="16"/>
      <c r="EU201" s="16"/>
      <c r="EV201" s="16"/>
      <c r="EW201" s="16"/>
      <c r="EX201" s="16"/>
      <c r="EY201" s="16"/>
      <c r="EZ201" s="16"/>
      <c r="FA201" s="16"/>
      <c r="FB201" s="16"/>
      <c r="FC201" s="16"/>
      <c r="FD201" s="16"/>
      <c r="FE201" s="16"/>
      <c r="FF201" s="16"/>
      <c r="FG201" s="16"/>
      <c r="FH201" s="16"/>
      <c r="FI201" s="16"/>
      <c r="FJ201" s="16"/>
      <c r="FK201" s="16"/>
      <c r="FL201" s="16"/>
      <c r="FM201" s="16"/>
      <c r="FN201" s="16"/>
      <c r="FO201" s="16"/>
      <c r="FP201" s="16"/>
      <c r="FQ201" s="16"/>
      <c r="FR201" s="16"/>
      <c r="FS201" s="16"/>
      <c r="FT201" s="16"/>
      <c r="FU201" s="16"/>
      <c r="FV201" s="16"/>
      <c r="FW201" s="16"/>
      <c r="FX201" s="16"/>
      <c r="FY201" s="16"/>
      <c r="FZ201" s="16"/>
      <c r="GA201" s="16"/>
      <c r="GB201" s="16"/>
      <c r="GC201" s="16"/>
      <c r="GD201" s="16"/>
      <c r="GE201" s="16"/>
      <c r="GF201" s="16"/>
      <c r="GG201" s="16"/>
      <c r="GH201" s="16"/>
      <c r="GI201" s="16"/>
      <c r="GJ201" s="16"/>
      <c r="GK201" s="16"/>
      <c r="GL201" s="16"/>
      <c r="GM201" s="16"/>
      <c r="GN201" s="16"/>
      <c r="GO201" s="16"/>
      <c r="GP201" s="16"/>
      <c r="GQ201" s="16"/>
      <c r="GR201" s="16"/>
      <c r="GS201" s="16"/>
      <c r="GT201" s="16"/>
      <c r="GU201" s="16"/>
      <c r="GV201" s="16"/>
      <c r="GW201" s="16"/>
      <c r="GX201" s="16"/>
      <c r="GY201" s="16"/>
      <c r="GZ201" s="16"/>
      <c r="HA201" s="16"/>
      <c r="HB201" s="16"/>
      <c r="HC201" s="16"/>
      <c r="HD201" s="16"/>
      <c r="HE201" s="16"/>
      <c r="HF201" s="16"/>
      <c r="HG201" s="16"/>
      <c r="HH201" s="16"/>
      <c r="HI201" s="16"/>
      <c r="HJ201" s="16"/>
      <c r="HK201" s="16"/>
      <c r="HL201" s="16"/>
      <c r="HM201" s="16"/>
      <c r="HN201" s="16"/>
      <c r="HO201" s="16"/>
      <c r="HP201" s="16"/>
      <c r="HQ201" s="16"/>
      <c r="HR201" s="16"/>
      <c r="HS201" s="16"/>
      <c r="HT201" s="16"/>
      <c r="HU201" s="16"/>
      <c r="HV201" s="16"/>
      <c r="HW201" s="16"/>
      <c r="HX201" s="16"/>
      <c r="HY201" s="16"/>
      <c r="HZ201" s="16"/>
      <c r="IA201" s="16"/>
      <c r="IB201" s="16"/>
      <c r="IC201" s="16"/>
      <c r="ID201" s="16"/>
      <c r="IE201" s="16"/>
      <c r="IF201" s="16"/>
      <c r="IG201" s="16"/>
      <c r="IH201" s="16"/>
      <c r="II201" s="16"/>
      <c r="IJ201" s="16"/>
      <c r="IK201" s="16"/>
    </row>
    <row r="202" spans="1:245" ht="47.25" x14ac:dyDescent="0.25">
      <c r="A202" s="4" t="s">
        <v>327</v>
      </c>
      <c r="B202" s="11" t="s">
        <v>334</v>
      </c>
      <c r="C202" s="13">
        <v>2537.5</v>
      </c>
      <c r="D202" s="13">
        <v>2537.5</v>
      </c>
      <c r="E202" s="13">
        <f t="shared" si="10"/>
        <v>0</v>
      </c>
      <c r="F202" s="13"/>
      <c r="G202" s="13">
        <v>2537.5</v>
      </c>
      <c r="H202" s="13">
        <v>2537.5</v>
      </c>
      <c r="I202" s="13">
        <f t="shared" si="11"/>
        <v>0</v>
      </c>
      <c r="J202" s="13">
        <v>2537.5</v>
      </c>
      <c r="K202" s="13">
        <v>2537.5</v>
      </c>
      <c r="L202" s="13">
        <f t="shared" si="12"/>
        <v>0</v>
      </c>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c r="ED202" s="16"/>
      <c r="EE202" s="16"/>
      <c r="EF202" s="16"/>
      <c r="EG202" s="16"/>
      <c r="EH202" s="16"/>
      <c r="EI202" s="16"/>
      <c r="EJ202" s="16"/>
      <c r="EK202" s="16"/>
      <c r="EL202" s="16"/>
      <c r="EM202" s="16"/>
      <c r="EN202" s="16"/>
      <c r="EO202" s="16"/>
      <c r="EP202" s="16"/>
      <c r="EQ202" s="16"/>
      <c r="ER202" s="16"/>
      <c r="ES202" s="16"/>
      <c r="ET202" s="16"/>
      <c r="EU202" s="16"/>
      <c r="EV202" s="16"/>
      <c r="EW202" s="16"/>
      <c r="EX202" s="16"/>
      <c r="EY202" s="16"/>
      <c r="EZ202" s="16"/>
      <c r="FA202" s="16"/>
      <c r="FB202" s="16"/>
      <c r="FC202" s="16"/>
      <c r="FD202" s="16"/>
      <c r="FE202" s="16"/>
      <c r="FF202" s="16"/>
      <c r="FG202" s="16"/>
      <c r="FH202" s="16"/>
      <c r="FI202" s="16"/>
      <c r="FJ202" s="16"/>
      <c r="FK202" s="16"/>
      <c r="FL202" s="16"/>
      <c r="FM202" s="16"/>
      <c r="FN202" s="16"/>
      <c r="FO202" s="16"/>
      <c r="FP202" s="16"/>
      <c r="FQ202" s="16"/>
      <c r="FR202" s="16"/>
      <c r="FS202" s="16"/>
      <c r="FT202" s="16"/>
      <c r="FU202" s="16"/>
      <c r="FV202" s="16"/>
      <c r="FW202" s="16"/>
      <c r="FX202" s="16"/>
      <c r="FY202" s="16"/>
      <c r="FZ202" s="16"/>
      <c r="GA202" s="16"/>
      <c r="GB202" s="16"/>
      <c r="GC202" s="16"/>
      <c r="GD202" s="16"/>
      <c r="GE202" s="16"/>
      <c r="GF202" s="16"/>
      <c r="GG202" s="16"/>
      <c r="GH202" s="16"/>
      <c r="GI202" s="16"/>
      <c r="GJ202" s="16"/>
      <c r="GK202" s="16"/>
      <c r="GL202" s="16"/>
      <c r="GM202" s="16"/>
      <c r="GN202" s="16"/>
      <c r="GO202" s="16"/>
      <c r="GP202" s="16"/>
      <c r="GQ202" s="16"/>
      <c r="GR202" s="16"/>
      <c r="GS202" s="16"/>
      <c r="GT202" s="16"/>
      <c r="GU202" s="16"/>
      <c r="GV202" s="16"/>
      <c r="GW202" s="16"/>
      <c r="GX202" s="16"/>
      <c r="GY202" s="16"/>
      <c r="GZ202" s="16"/>
      <c r="HA202" s="16"/>
      <c r="HB202" s="16"/>
      <c r="HC202" s="16"/>
      <c r="HD202" s="16"/>
      <c r="HE202" s="16"/>
      <c r="HF202" s="16"/>
      <c r="HG202" s="16"/>
      <c r="HH202" s="16"/>
      <c r="HI202" s="16"/>
      <c r="HJ202" s="16"/>
      <c r="HK202" s="16"/>
      <c r="HL202" s="16"/>
      <c r="HM202" s="16"/>
      <c r="HN202" s="16"/>
      <c r="HO202" s="16"/>
      <c r="HP202" s="16"/>
      <c r="HQ202" s="16"/>
      <c r="HR202" s="16"/>
      <c r="HS202" s="16"/>
      <c r="HT202" s="16"/>
      <c r="HU202" s="16"/>
      <c r="HV202" s="16"/>
      <c r="HW202" s="16"/>
      <c r="HX202" s="16"/>
      <c r="HY202" s="16"/>
      <c r="HZ202" s="16"/>
      <c r="IA202" s="16"/>
      <c r="IB202" s="16"/>
      <c r="IC202" s="16"/>
      <c r="ID202" s="16"/>
      <c r="IE202" s="16"/>
      <c r="IF202" s="16"/>
      <c r="IG202" s="16"/>
      <c r="IH202" s="16"/>
      <c r="II202" s="16"/>
      <c r="IJ202" s="16"/>
      <c r="IK202" s="16"/>
    </row>
    <row r="203" spans="1:245" ht="47.25" x14ac:dyDescent="0.25">
      <c r="A203" s="41" t="s">
        <v>327</v>
      </c>
      <c r="B203" s="27" t="s">
        <v>335</v>
      </c>
      <c r="C203" s="13">
        <v>0.6</v>
      </c>
      <c r="D203" s="13">
        <v>0.6</v>
      </c>
      <c r="E203" s="13">
        <f t="shared" si="10"/>
        <v>0</v>
      </c>
      <c r="F203" s="13"/>
      <c r="G203" s="13">
        <v>0.6</v>
      </c>
      <c r="H203" s="13">
        <v>0.6</v>
      </c>
      <c r="I203" s="13">
        <f t="shared" si="11"/>
        <v>0</v>
      </c>
      <c r="J203" s="13">
        <v>0.6</v>
      </c>
      <c r="K203" s="13">
        <v>0.6</v>
      </c>
      <c r="L203" s="13">
        <f t="shared" si="12"/>
        <v>0</v>
      </c>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c r="ED203" s="16"/>
      <c r="EE203" s="16"/>
      <c r="EF203" s="16"/>
      <c r="EG203" s="16"/>
      <c r="EH203" s="16"/>
      <c r="EI203" s="16"/>
      <c r="EJ203" s="16"/>
      <c r="EK203" s="16"/>
      <c r="EL203" s="16"/>
      <c r="EM203" s="16"/>
      <c r="EN203" s="16"/>
      <c r="EO203" s="16"/>
      <c r="EP203" s="16"/>
      <c r="EQ203" s="16"/>
      <c r="ER203" s="16"/>
      <c r="ES203" s="16"/>
      <c r="ET203" s="16"/>
      <c r="EU203" s="16"/>
      <c r="EV203" s="16"/>
      <c r="EW203" s="16"/>
      <c r="EX203" s="16"/>
      <c r="EY203" s="16"/>
      <c r="EZ203" s="16"/>
      <c r="FA203" s="16"/>
      <c r="FB203" s="16"/>
      <c r="FC203" s="16"/>
      <c r="FD203" s="16"/>
      <c r="FE203" s="16"/>
      <c r="FF203" s="16"/>
      <c r="FG203" s="16"/>
      <c r="FH203" s="16"/>
      <c r="FI203" s="16"/>
      <c r="FJ203" s="16"/>
      <c r="FK203" s="16"/>
      <c r="FL203" s="16"/>
      <c r="FM203" s="16"/>
      <c r="FN203" s="16"/>
      <c r="FO203" s="16"/>
      <c r="FP203" s="16"/>
      <c r="FQ203" s="16"/>
      <c r="FR203" s="16"/>
      <c r="FS203" s="16"/>
      <c r="FT203" s="16"/>
      <c r="FU203" s="16"/>
      <c r="FV203" s="16"/>
      <c r="FW203" s="16"/>
      <c r="FX203" s="16"/>
      <c r="FY203" s="16"/>
      <c r="FZ203" s="16"/>
      <c r="GA203" s="16"/>
      <c r="GB203" s="16"/>
      <c r="GC203" s="16"/>
      <c r="GD203" s="16"/>
      <c r="GE203" s="16"/>
      <c r="GF203" s="16"/>
      <c r="GG203" s="16"/>
      <c r="GH203" s="16"/>
      <c r="GI203" s="16"/>
      <c r="GJ203" s="16"/>
      <c r="GK203" s="16"/>
      <c r="GL203" s="16"/>
      <c r="GM203" s="16"/>
      <c r="GN203" s="16"/>
      <c r="GO203" s="16"/>
      <c r="GP203" s="16"/>
      <c r="GQ203" s="16"/>
      <c r="GR203" s="16"/>
      <c r="GS203" s="16"/>
      <c r="GT203" s="16"/>
      <c r="GU203" s="16"/>
      <c r="GV203" s="16"/>
      <c r="GW203" s="16"/>
      <c r="GX203" s="16"/>
      <c r="GY203" s="16"/>
      <c r="GZ203" s="16"/>
      <c r="HA203" s="16"/>
      <c r="HB203" s="16"/>
      <c r="HC203" s="16"/>
      <c r="HD203" s="16"/>
      <c r="HE203" s="16"/>
      <c r="HF203" s="16"/>
      <c r="HG203" s="16"/>
      <c r="HH203" s="16"/>
      <c r="HI203" s="16"/>
      <c r="HJ203" s="16"/>
      <c r="HK203" s="16"/>
      <c r="HL203" s="16"/>
      <c r="HM203" s="16"/>
      <c r="HN203" s="16"/>
      <c r="HO203" s="16"/>
      <c r="HP203" s="16"/>
      <c r="HQ203" s="16"/>
      <c r="HR203" s="16"/>
      <c r="HS203" s="16"/>
      <c r="HT203" s="16"/>
      <c r="HU203" s="16"/>
      <c r="HV203" s="16"/>
      <c r="HW203" s="16"/>
      <c r="HX203" s="16"/>
      <c r="HY203" s="16"/>
      <c r="HZ203" s="16"/>
      <c r="IA203" s="16"/>
      <c r="IB203" s="16"/>
      <c r="IC203" s="16"/>
      <c r="ID203" s="16"/>
      <c r="IE203" s="16"/>
      <c r="IF203" s="16"/>
      <c r="IG203" s="16"/>
      <c r="IH203" s="16"/>
      <c r="II203" s="16"/>
      <c r="IJ203" s="16"/>
      <c r="IK203" s="16"/>
    </row>
    <row r="204" spans="1:245" ht="47.25" x14ac:dyDescent="0.25">
      <c r="A204" s="41" t="s">
        <v>327</v>
      </c>
      <c r="B204" s="27" t="s">
        <v>336</v>
      </c>
      <c r="C204" s="13">
        <v>17389.3</v>
      </c>
      <c r="D204" s="13">
        <v>17389.3</v>
      </c>
      <c r="E204" s="13">
        <f t="shared" si="10"/>
        <v>0</v>
      </c>
      <c r="F204" s="13"/>
      <c r="G204" s="13">
        <v>18083.2</v>
      </c>
      <c r="H204" s="13">
        <v>18083.2</v>
      </c>
      <c r="I204" s="13">
        <f t="shared" si="11"/>
        <v>0</v>
      </c>
      <c r="J204" s="13">
        <v>18804.8</v>
      </c>
      <c r="K204" s="13">
        <v>18804.8</v>
      </c>
      <c r="L204" s="13">
        <f t="shared" si="12"/>
        <v>0</v>
      </c>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c r="DN204" s="16"/>
      <c r="DO204" s="16"/>
      <c r="DP204" s="16"/>
      <c r="DQ204" s="16"/>
      <c r="DR204" s="16"/>
      <c r="DS204" s="16"/>
      <c r="DT204" s="16"/>
      <c r="DU204" s="16"/>
      <c r="DV204" s="16"/>
      <c r="DW204" s="16"/>
      <c r="DX204" s="16"/>
      <c r="DY204" s="16"/>
      <c r="DZ204" s="16"/>
      <c r="EA204" s="16"/>
      <c r="EB204" s="16"/>
      <c r="EC204" s="16"/>
      <c r="ED204" s="16"/>
      <c r="EE204" s="16"/>
      <c r="EF204" s="16"/>
      <c r="EG204" s="16"/>
      <c r="EH204" s="16"/>
      <c r="EI204" s="16"/>
      <c r="EJ204" s="16"/>
      <c r="EK204" s="16"/>
      <c r="EL204" s="16"/>
      <c r="EM204" s="16"/>
      <c r="EN204" s="16"/>
      <c r="EO204" s="16"/>
      <c r="EP204" s="16"/>
      <c r="EQ204" s="16"/>
      <c r="ER204" s="16"/>
      <c r="ES204" s="16"/>
      <c r="ET204" s="16"/>
      <c r="EU204" s="16"/>
      <c r="EV204" s="16"/>
      <c r="EW204" s="16"/>
      <c r="EX204" s="16"/>
      <c r="EY204" s="16"/>
      <c r="EZ204" s="16"/>
      <c r="FA204" s="16"/>
      <c r="FB204" s="16"/>
      <c r="FC204" s="16"/>
      <c r="FD204" s="16"/>
      <c r="FE204" s="16"/>
      <c r="FF204" s="16"/>
      <c r="FG204" s="16"/>
      <c r="FH204" s="16"/>
      <c r="FI204" s="16"/>
      <c r="FJ204" s="16"/>
      <c r="FK204" s="16"/>
      <c r="FL204" s="16"/>
      <c r="FM204" s="16"/>
      <c r="FN204" s="16"/>
      <c r="FO204" s="16"/>
      <c r="FP204" s="16"/>
      <c r="FQ204" s="16"/>
      <c r="FR204" s="16"/>
      <c r="FS204" s="16"/>
      <c r="FT204" s="16"/>
      <c r="FU204" s="16"/>
      <c r="FV204" s="16"/>
      <c r="FW204" s="16"/>
      <c r="FX204" s="16"/>
      <c r="FY204" s="16"/>
      <c r="FZ204" s="16"/>
      <c r="GA204" s="16"/>
      <c r="GB204" s="16"/>
      <c r="GC204" s="16"/>
      <c r="GD204" s="16"/>
      <c r="GE204" s="16"/>
      <c r="GF204" s="16"/>
      <c r="GG204" s="16"/>
      <c r="GH204" s="16"/>
      <c r="GI204" s="16"/>
      <c r="GJ204" s="16"/>
      <c r="GK204" s="16"/>
      <c r="GL204" s="16"/>
      <c r="GM204" s="16"/>
      <c r="GN204" s="16"/>
      <c r="GO204" s="16"/>
      <c r="GP204" s="16"/>
      <c r="GQ204" s="16"/>
      <c r="GR204" s="16"/>
      <c r="GS204" s="16"/>
      <c r="GT204" s="16"/>
      <c r="GU204" s="16"/>
      <c r="GV204" s="16"/>
      <c r="GW204" s="16"/>
      <c r="GX204" s="16"/>
      <c r="GY204" s="16"/>
      <c r="GZ204" s="16"/>
      <c r="HA204" s="16"/>
      <c r="HB204" s="16"/>
      <c r="HC204" s="16"/>
      <c r="HD204" s="16"/>
      <c r="HE204" s="16"/>
      <c r="HF204" s="16"/>
      <c r="HG204" s="16"/>
      <c r="HH204" s="16"/>
      <c r="HI204" s="16"/>
      <c r="HJ204" s="16"/>
      <c r="HK204" s="16"/>
      <c r="HL204" s="16"/>
      <c r="HM204" s="16"/>
      <c r="HN204" s="16"/>
      <c r="HO204" s="16"/>
      <c r="HP204" s="16"/>
      <c r="HQ204" s="16"/>
      <c r="HR204" s="16"/>
      <c r="HS204" s="16"/>
      <c r="HT204" s="16"/>
      <c r="HU204" s="16"/>
      <c r="HV204" s="16"/>
      <c r="HW204" s="16"/>
      <c r="HX204" s="16"/>
      <c r="HY204" s="16"/>
      <c r="HZ204" s="16"/>
      <c r="IA204" s="16"/>
      <c r="IB204" s="16"/>
      <c r="IC204" s="16"/>
      <c r="ID204" s="16"/>
      <c r="IE204" s="16"/>
      <c r="IF204" s="16"/>
      <c r="IG204" s="16"/>
      <c r="IH204" s="16"/>
      <c r="II204" s="16"/>
      <c r="IJ204" s="16"/>
      <c r="IK204" s="16"/>
    </row>
    <row r="205" spans="1:245" ht="47.25" x14ac:dyDescent="0.25">
      <c r="A205" s="4" t="s">
        <v>327</v>
      </c>
      <c r="B205" s="11" t="s">
        <v>337</v>
      </c>
      <c r="C205" s="13">
        <v>50342.1</v>
      </c>
      <c r="D205" s="13">
        <v>50342.1</v>
      </c>
      <c r="E205" s="13">
        <f t="shared" si="10"/>
        <v>0</v>
      </c>
      <c r="F205" s="13"/>
      <c r="G205" s="13">
        <v>52355.8</v>
      </c>
      <c r="H205" s="13">
        <v>52355.8</v>
      </c>
      <c r="I205" s="13">
        <f t="shared" si="11"/>
        <v>0</v>
      </c>
      <c r="J205" s="13">
        <v>54450.1</v>
      </c>
      <c r="K205" s="13">
        <v>54450.1</v>
      </c>
      <c r="L205" s="13">
        <f t="shared" si="12"/>
        <v>0</v>
      </c>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DQ205" s="16"/>
      <c r="DR205" s="16"/>
      <c r="DS205" s="16"/>
      <c r="DT205" s="16"/>
      <c r="DU205" s="16"/>
      <c r="DV205" s="16"/>
      <c r="DW205" s="16"/>
      <c r="DX205" s="16"/>
      <c r="DY205" s="16"/>
      <c r="DZ205" s="16"/>
      <c r="EA205" s="16"/>
      <c r="EB205" s="16"/>
      <c r="EC205" s="16"/>
      <c r="ED205" s="16"/>
      <c r="EE205" s="16"/>
      <c r="EF205" s="16"/>
      <c r="EG205" s="16"/>
      <c r="EH205" s="16"/>
      <c r="EI205" s="16"/>
      <c r="EJ205" s="16"/>
      <c r="EK205" s="16"/>
      <c r="EL205" s="16"/>
      <c r="EM205" s="16"/>
      <c r="EN205" s="16"/>
      <c r="EO205" s="16"/>
      <c r="EP205" s="16"/>
      <c r="EQ205" s="16"/>
      <c r="ER205" s="16"/>
      <c r="ES205" s="16"/>
      <c r="ET205" s="16"/>
      <c r="EU205" s="16"/>
      <c r="EV205" s="16"/>
      <c r="EW205" s="16"/>
      <c r="EX205" s="16"/>
      <c r="EY205" s="16"/>
      <c r="EZ205" s="16"/>
      <c r="FA205" s="16"/>
      <c r="FB205" s="16"/>
      <c r="FC205" s="16"/>
      <c r="FD205" s="16"/>
      <c r="FE205" s="16"/>
      <c r="FF205" s="16"/>
      <c r="FG205" s="16"/>
      <c r="FH205" s="16"/>
      <c r="FI205" s="16"/>
      <c r="FJ205" s="16"/>
      <c r="FK205" s="16"/>
      <c r="FL205" s="16"/>
      <c r="FM205" s="16"/>
      <c r="FN205" s="16"/>
      <c r="FO205" s="16"/>
      <c r="FP205" s="16"/>
      <c r="FQ205" s="16"/>
      <c r="FR205" s="16"/>
      <c r="FS205" s="16"/>
      <c r="FT205" s="16"/>
      <c r="FU205" s="16"/>
      <c r="FV205" s="16"/>
      <c r="FW205" s="16"/>
      <c r="FX205" s="16"/>
      <c r="FY205" s="16"/>
      <c r="FZ205" s="16"/>
      <c r="GA205" s="16"/>
      <c r="GB205" s="16"/>
      <c r="GC205" s="16"/>
      <c r="GD205" s="16"/>
      <c r="GE205" s="16"/>
      <c r="GF205" s="16"/>
      <c r="GG205" s="16"/>
      <c r="GH205" s="16"/>
      <c r="GI205" s="16"/>
      <c r="GJ205" s="16"/>
      <c r="GK205" s="16"/>
      <c r="GL205" s="16"/>
      <c r="GM205" s="16"/>
      <c r="GN205" s="16"/>
      <c r="GO205" s="16"/>
      <c r="GP205" s="16"/>
      <c r="GQ205" s="16"/>
      <c r="GR205" s="16"/>
      <c r="GS205" s="16"/>
      <c r="GT205" s="16"/>
      <c r="GU205" s="16"/>
      <c r="GV205" s="16"/>
      <c r="GW205" s="16"/>
      <c r="GX205" s="16"/>
      <c r="GY205" s="16"/>
      <c r="GZ205" s="16"/>
      <c r="HA205" s="16"/>
      <c r="HB205" s="16"/>
      <c r="HC205" s="16"/>
      <c r="HD205" s="16"/>
      <c r="HE205" s="16"/>
      <c r="HF205" s="16"/>
      <c r="HG205" s="16"/>
      <c r="HH205" s="16"/>
      <c r="HI205" s="16"/>
      <c r="HJ205" s="16"/>
      <c r="HK205" s="16"/>
      <c r="HL205" s="16"/>
      <c r="HM205" s="16"/>
      <c r="HN205" s="16"/>
      <c r="HO205" s="16"/>
      <c r="HP205" s="16"/>
      <c r="HQ205" s="16"/>
      <c r="HR205" s="16"/>
      <c r="HS205" s="16"/>
      <c r="HT205" s="16"/>
      <c r="HU205" s="16"/>
      <c r="HV205" s="16"/>
      <c r="HW205" s="16"/>
      <c r="HX205" s="16"/>
      <c r="HY205" s="16"/>
      <c r="HZ205" s="16"/>
      <c r="IA205" s="16"/>
      <c r="IB205" s="16"/>
      <c r="IC205" s="16"/>
      <c r="ID205" s="16"/>
      <c r="IE205" s="16"/>
      <c r="IF205" s="16"/>
      <c r="IG205" s="16"/>
      <c r="IH205" s="16"/>
      <c r="II205" s="16"/>
      <c r="IJ205" s="16"/>
      <c r="IK205" s="16"/>
    </row>
    <row r="206" spans="1:245" ht="47.25" x14ac:dyDescent="0.25">
      <c r="A206" s="4" t="s">
        <v>327</v>
      </c>
      <c r="B206" s="11" t="s">
        <v>338</v>
      </c>
      <c r="C206" s="13">
        <v>167146.5</v>
      </c>
      <c r="D206" s="13">
        <v>167146.5</v>
      </c>
      <c r="E206" s="13">
        <f t="shared" si="10"/>
        <v>0</v>
      </c>
      <c r="F206" s="13"/>
      <c r="G206" s="13">
        <v>173832.3</v>
      </c>
      <c r="H206" s="13">
        <v>173832.3</v>
      </c>
      <c r="I206" s="13">
        <f t="shared" si="11"/>
        <v>0</v>
      </c>
      <c r="J206" s="13">
        <v>180785.6</v>
      </c>
      <c r="K206" s="13">
        <v>180785.6</v>
      </c>
      <c r="L206" s="13">
        <f t="shared" si="12"/>
        <v>0</v>
      </c>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c r="DM206" s="16"/>
      <c r="DN206" s="16"/>
      <c r="DO206" s="16"/>
      <c r="DP206" s="16"/>
      <c r="DQ206" s="16"/>
      <c r="DR206" s="16"/>
      <c r="DS206" s="16"/>
      <c r="DT206" s="16"/>
      <c r="DU206" s="16"/>
      <c r="DV206" s="16"/>
      <c r="DW206" s="16"/>
      <c r="DX206" s="16"/>
      <c r="DY206" s="16"/>
      <c r="DZ206" s="16"/>
      <c r="EA206" s="16"/>
      <c r="EB206" s="16"/>
      <c r="EC206" s="16"/>
      <c r="ED206" s="16"/>
      <c r="EE206" s="16"/>
      <c r="EF206" s="16"/>
      <c r="EG206" s="16"/>
      <c r="EH206" s="16"/>
      <c r="EI206" s="16"/>
      <c r="EJ206" s="16"/>
      <c r="EK206" s="16"/>
      <c r="EL206" s="16"/>
      <c r="EM206" s="16"/>
      <c r="EN206" s="16"/>
      <c r="EO206" s="16"/>
      <c r="EP206" s="16"/>
      <c r="EQ206" s="16"/>
      <c r="ER206" s="16"/>
      <c r="ES206" s="16"/>
      <c r="ET206" s="16"/>
      <c r="EU206" s="16"/>
      <c r="EV206" s="16"/>
      <c r="EW206" s="16"/>
      <c r="EX206" s="16"/>
      <c r="EY206" s="16"/>
      <c r="EZ206" s="16"/>
      <c r="FA206" s="16"/>
      <c r="FB206" s="16"/>
      <c r="FC206" s="16"/>
      <c r="FD206" s="16"/>
      <c r="FE206" s="16"/>
      <c r="FF206" s="16"/>
      <c r="FG206" s="16"/>
      <c r="FH206" s="16"/>
      <c r="FI206" s="16"/>
      <c r="FJ206" s="16"/>
      <c r="FK206" s="16"/>
      <c r="FL206" s="16"/>
      <c r="FM206" s="16"/>
      <c r="FN206" s="16"/>
      <c r="FO206" s="16"/>
      <c r="FP206" s="16"/>
      <c r="FQ206" s="16"/>
      <c r="FR206" s="16"/>
      <c r="FS206" s="16"/>
      <c r="FT206" s="16"/>
      <c r="FU206" s="16"/>
      <c r="FV206" s="16"/>
      <c r="FW206" s="16"/>
      <c r="FX206" s="16"/>
      <c r="FY206" s="16"/>
      <c r="FZ206" s="16"/>
      <c r="GA206" s="16"/>
      <c r="GB206" s="16"/>
      <c r="GC206" s="16"/>
      <c r="GD206" s="16"/>
      <c r="GE206" s="16"/>
      <c r="GF206" s="16"/>
      <c r="GG206" s="16"/>
      <c r="GH206" s="16"/>
      <c r="GI206" s="16"/>
      <c r="GJ206" s="16"/>
      <c r="GK206" s="16"/>
      <c r="GL206" s="16"/>
      <c r="GM206" s="16"/>
      <c r="GN206" s="16"/>
      <c r="GO206" s="16"/>
      <c r="GP206" s="16"/>
      <c r="GQ206" s="16"/>
      <c r="GR206" s="16"/>
      <c r="GS206" s="16"/>
      <c r="GT206" s="16"/>
      <c r="GU206" s="16"/>
      <c r="GV206" s="16"/>
      <c r="GW206" s="16"/>
      <c r="GX206" s="16"/>
      <c r="GY206" s="16"/>
      <c r="GZ206" s="16"/>
      <c r="HA206" s="16"/>
      <c r="HB206" s="16"/>
      <c r="HC206" s="16"/>
      <c r="HD206" s="16"/>
      <c r="HE206" s="16"/>
      <c r="HF206" s="16"/>
      <c r="HG206" s="16"/>
      <c r="HH206" s="16"/>
      <c r="HI206" s="16"/>
      <c r="HJ206" s="16"/>
      <c r="HK206" s="16"/>
      <c r="HL206" s="16"/>
      <c r="HM206" s="16"/>
      <c r="HN206" s="16"/>
      <c r="HO206" s="16"/>
      <c r="HP206" s="16"/>
      <c r="HQ206" s="16"/>
      <c r="HR206" s="16"/>
      <c r="HS206" s="16"/>
      <c r="HT206" s="16"/>
      <c r="HU206" s="16"/>
      <c r="HV206" s="16"/>
      <c r="HW206" s="16"/>
      <c r="HX206" s="16"/>
      <c r="HY206" s="16"/>
      <c r="HZ206" s="16"/>
      <c r="IA206" s="16"/>
      <c r="IB206" s="16"/>
      <c r="IC206" s="16"/>
      <c r="ID206" s="16"/>
      <c r="IE206" s="16"/>
      <c r="IF206" s="16"/>
      <c r="IG206" s="16"/>
      <c r="IH206" s="16"/>
      <c r="II206" s="16"/>
      <c r="IJ206" s="16"/>
      <c r="IK206" s="16"/>
    </row>
    <row r="207" spans="1:245" ht="47.25" x14ac:dyDescent="0.25">
      <c r="A207" s="4" t="s">
        <v>327</v>
      </c>
      <c r="B207" s="11" t="s">
        <v>339</v>
      </c>
      <c r="C207" s="13">
        <v>130637.5</v>
      </c>
      <c r="D207" s="13">
        <v>130637.5</v>
      </c>
      <c r="E207" s="13">
        <f t="shared" si="10"/>
        <v>0</v>
      </c>
      <c r="F207" s="13"/>
      <c r="G207" s="13">
        <v>135863</v>
      </c>
      <c r="H207" s="13">
        <v>135863</v>
      </c>
      <c r="I207" s="13">
        <f t="shared" si="11"/>
        <v>0</v>
      </c>
      <c r="J207" s="13">
        <v>141297.60000000001</v>
      </c>
      <c r="K207" s="13">
        <v>141297.60000000001</v>
      </c>
      <c r="L207" s="13">
        <f t="shared" si="12"/>
        <v>0</v>
      </c>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c r="DK207" s="16"/>
      <c r="DL207" s="16"/>
      <c r="DM207" s="16"/>
      <c r="DN207" s="16"/>
      <c r="DO207" s="16"/>
      <c r="DP207" s="16"/>
      <c r="DQ207" s="16"/>
      <c r="DR207" s="16"/>
      <c r="DS207" s="16"/>
      <c r="DT207" s="16"/>
      <c r="DU207" s="16"/>
      <c r="DV207" s="16"/>
      <c r="DW207" s="16"/>
      <c r="DX207" s="16"/>
      <c r="DY207" s="16"/>
      <c r="DZ207" s="16"/>
      <c r="EA207" s="16"/>
      <c r="EB207" s="16"/>
      <c r="EC207" s="16"/>
      <c r="ED207" s="16"/>
      <c r="EE207" s="16"/>
      <c r="EF207" s="16"/>
      <c r="EG207" s="16"/>
      <c r="EH207" s="16"/>
      <c r="EI207" s="16"/>
      <c r="EJ207" s="16"/>
      <c r="EK207" s="16"/>
      <c r="EL207" s="16"/>
      <c r="EM207" s="16"/>
      <c r="EN207" s="16"/>
      <c r="EO207" s="16"/>
      <c r="EP207" s="16"/>
      <c r="EQ207" s="16"/>
      <c r="ER207" s="16"/>
      <c r="ES207" s="16"/>
      <c r="ET207" s="16"/>
      <c r="EU207" s="16"/>
      <c r="EV207" s="16"/>
      <c r="EW207" s="16"/>
      <c r="EX207" s="16"/>
      <c r="EY207" s="16"/>
      <c r="EZ207" s="16"/>
      <c r="FA207" s="16"/>
      <c r="FB207" s="16"/>
      <c r="FC207" s="16"/>
      <c r="FD207" s="16"/>
      <c r="FE207" s="16"/>
      <c r="FF207" s="16"/>
      <c r="FG207" s="16"/>
      <c r="FH207" s="16"/>
      <c r="FI207" s="16"/>
      <c r="FJ207" s="16"/>
      <c r="FK207" s="16"/>
      <c r="FL207" s="16"/>
      <c r="FM207" s="16"/>
      <c r="FN207" s="16"/>
      <c r="FO207" s="16"/>
      <c r="FP207" s="16"/>
      <c r="FQ207" s="16"/>
      <c r="FR207" s="16"/>
      <c r="FS207" s="16"/>
      <c r="FT207" s="16"/>
      <c r="FU207" s="16"/>
      <c r="FV207" s="16"/>
      <c r="FW207" s="16"/>
      <c r="FX207" s="16"/>
      <c r="FY207" s="16"/>
      <c r="FZ207" s="16"/>
      <c r="GA207" s="16"/>
      <c r="GB207" s="16"/>
      <c r="GC207" s="16"/>
      <c r="GD207" s="16"/>
      <c r="GE207" s="16"/>
      <c r="GF207" s="16"/>
      <c r="GG207" s="16"/>
      <c r="GH207" s="16"/>
      <c r="GI207" s="16"/>
      <c r="GJ207" s="16"/>
      <c r="GK207" s="16"/>
      <c r="GL207" s="16"/>
      <c r="GM207" s="16"/>
      <c r="GN207" s="16"/>
      <c r="GO207" s="16"/>
      <c r="GP207" s="16"/>
      <c r="GQ207" s="16"/>
      <c r="GR207" s="16"/>
      <c r="GS207" s="16"/>
      <c r="GT207" s="16"/>
      <c r="GU207" s="16"/>
      <c r="GV207" s="16"/>
      <c r="GW207" s="16"/>
      <c r="GX207" s="16"/>
      <c r="GY207" s="16"/>
      <c r="GZ207" s="16"/>
      <c r="HA207" s="16"/>
      <c r="HB207" s="16"/>
      <c r="HC207" s="16"/>
      <c r="HD207" s="16"/>
      <c r="HE207" s="16"/>
      <c r="HF207" s="16"/>
      <c r="HG207" s="16"/>
      <c r="HH207" s="16"/>
      <c r="HI207" s="16"/>
      <c r="HJ207" s="16"/>
      <c r="HK207" s="16"/>
      <c r="HL207" s="16"/>
      <c r="HM207" s="16"/>
      <c r="HN207" s="16"/>
      <c r="HO207" s="16"/>
      <c r="HP207" s="16"/>
      <c r="HQ207" s="16"/>
      <c r="HR207" s="16"/>
      <c r="HS207" s="16"/>
      <c r="HT207" s="16"/>
      <c r="HU207" s="16"/>
      <c r="HV207" s="16"/>
      <c r="HW207" s="16"/>
      <c r="HX207" s="16"/>
      <c r="HY207" s="16"/>
      <c r="HZ207" s="16"/>
      <c r="IA207" s="16"/>
      <c r="IB207" s="16"/>
      <c r="IC207" s="16"/>
      <c r="ID207" s="16"/>
      <c r="IE207" s="16"/>
      <c r="IF207" s="16"/>
      <c r="IG207" s="16"/>
      <c r="IH207" s="16"/>
      <c r="II207" s="16"/>
      <c r="IJ207" s="16"/>
      <c r="IK207" s="16"/>
    </row>
    <row r="208" spans="1:245" ht="63" x14ac:dyDescent="0.25">
      <c r="A208" s="4" t="s">
        <v>327</v>
      </c>
      <c r="B208" s="11" t="s">
        <v>340</v>
      </c>
      <c r="C208" s="13">
        <v>300.89999999999998</v>
      </c>
      <c r="D208" s="13">
        <v>300.89999999999998</v>
      </c>
      <c r="E208" s="13">
        <f t="shared" si="10"/>
        <v>0</v>
      </c>
      <c r="F208" s="13"/>
      <c r="G208" s="13">
        <v>312.89999999999998</v>
      </c>
      <c r="H208" s="13">
        <v>312.89999999999998</v>
      </c>
      <c r="I208" s="13">
        <f t="shared" si="11"/>
        <v>0</v>
      </c>
      <c r="J208" s="13">
        <v>325.39999999999998</v>
      </c>
      <c r="K208" s="13">
        <v>325.39999999999998</v>
      </c>
      <c r="L208" s="13">
        <f t="shared" si="12"/>
        <v>0</v>
      </c>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c r="DK208" s="16"/>
      <c r="DL208" s="16"/>
      <c r="DM208" s="16"/>
      <c r="DN208" s="16"/>
      <c r="DO208" s="16"/>
      <c r="DP208" s="16"/>
      <c r="DQ208" s="16"/>
      <c r="DR208" s="16"/>
      <c r="DS208" s="16"/>
      <c r="DT208" s="16"/>
      <c r="DU208" s="16"/>
      <c r="DV208" s="16"/>
      <c r="DW208" s="16"/>
      <c r="DX208" s="16"/>
      <c r="DY208" s="16"/>
      <c r="DZ208" s="16"/>
      <c r="EA208" s="16"/>
      <c r="EB208" s="16"/>
      <c r="EC208" s="16"/>
      <c r="ED208" s="16"/>
      <c r="EE208" s="16"/>
      <c r="EF208" s="16"/>
      <c r="EG208" s="16"/>
      <c r="EH208" s="16"/>
      <c r="EI208" s="16"/>
      <c r="EJ208" s="16"/>
      <c r="EK208" s="16"/>
      <c r="EL208" s="16"/>
      <c r="EM208" s="16"/>
      <c r="EN208" s="16"/>
      <c r="EO208" s="16"/>
      <c r="EP208" s="16"/>
      <c r="EQ208" s="16"/>
      <c r="ER208" s="16"/>
      <c r="ES208" s="16"/>
      <c r="ET208" s="16"/>
      <c r="EU208" s="16"/>
      <c r="EV208" s="16"/>
      <c r="EW208" s="16"/>
      <c r="EX208" s="16"/>
      <c r="EY208" s="16"/>
      <c r="EZ208" s="16"/>
      <c r="FA208" s="16"/>
      <c r="FB208" s="16"/>
      <c r="FC208" s="16"/>
      <c r="FD208" s="16"/>
      <c r="FE208" s="16"/>
      <c r="FF208" s="16"/>
      <c r="FG208" s="16"/>
      <c r="FH208" s="16"/>
      <c r="FI208" s="16"/>
      <c r="FJ208" s="16"/>
      <c r="FK208" s="16"/>
      <c r="FL208" s="16"/>
      <c r="FM208" s="16"/>
      <c r="FN208" s="16"/>
      <c r="FO208" s="16"/>
      <c r="FP208" s="16"/>
      <c r="FQ208" s="16"/>
      <c r="FR208" s="16"/>
      <c r="FS208" s="16"/>
      <c r="FT208" s="16"/>
      <c r="FU208" s="16"/>
      <c r="FV208" s="16"/>
      <c r="FW208" s="16"/>
      <c r="FX208" s="16"/>
      <c r="FY208" s="16"/>
      <c r="FZ208" s="16"/>
      <c r="GA208" s="16"/>
      <c r="GB208" s="16"/>
      <c r="GC208" s="16"/>
      <c r="GD208" s="16"/>
      <c r="GE208" s="16"/>
      <c r="GF208" s="16"/>
      <c r="GG208" s="16"/>
      <c r="GH208" s="16"/>
      <c r="GI208" s="16"/>
      <c r="GJ208" s="16"/>
      <c r="GK208" s="16"/>
      <c r="GL208" s="16"/>
      <c r="GM208" s="16"/>
      <c r="GN208" s="16"/>
      <c r="GO208" s="16"/>
      <c r="GP208" s="16"/>
      <c r="GQ208" s="16"/>
      <c r="GR208" s="16"/>
      <c r="GS208" s="16"/>
      <c r="GT208" s="16"/>
      <c r="GU208" s="16"/>
      <c r="GV208" s="16"/>
      <c r="GW208" s="16"/>
      <c r="GX208" s="16"/>
      <c r="GY208" s="16"/>
      <c r="GZ208" s="16"/>
      <c r="HA208" s="16"/>
      <c r="HB208" s="16"/>
      <c r="HC208" s="16"/>
      <c r="HD208" s="16"/>
      <c r="HE208" s="16"/>
      <c r="HF208" s="16"/>
      <c r="HG208" s="16"/>
      <c r="HH208" s="16"/>
      <c r="HI208" s="16"/>
      <c r="HJ208" s="16"/>
      <c r="HK208" s="16"/>
      <c r="HL208" s="16"/>
      <c r="HM208" s="16"/>
      <c r="HN208" s="16"/>
      <c r="HO208" s="16"/>
      <c r="HP208" s="16"/>
      <c r="HQ208" s="16"/>
      <c r="HR208" s="16"/>
      <c r="HS208" s="16"/>
      <c r="HT208" s="16"/>
      <c r="HU208" s="16"/>
      <c r="HV208" s="16"/>
      <c r="HW208" s="16"/>
      <c r="HX208" s="16"/>
      <c r="HY208" s="16"/>
      <c r="HZ208" s="16"/>
      <c r="IA208" s="16"/>
      <c r="IB208" s="16"/>
      <c r="IC208" s="16"/>
      <c r="ID208" s="16"/>
      <c r="IE208" s="16"/>
      <c r="IF208" s="16"/>
      <c r="IG208" s="16"/>
      <c r="IH208" s="16"/>
      <c r="II208" s="16"/>
      <c r="IJ208" s="16"/>
      <c r="IK208" s="16"/>
    </row>
    <row r="209" spans="1:245" ht="63" x14ac:dyDescent="0.25">
      <c r="A209" s="4" t="s">
        <v>327</v>
      </c>
      <c r="B209" s="11" t="s">
        <v>341</v>
      </c>
      <c r="C209" s="13">
        <v>13.4</v>
      </c>
      <c r="D209" s="13">
        <v>13.4</v>
      </c>
      <c r="E209" s="13">
        <f t="shared" si="10"/>
        <v>0</v>
      </c>
      <c r="F209" s="13"/>
      <c r="G209" s="13">
        <v>13.4</v>
      </c>
      <c r="H209" s="13">
        <v>13.4</v>
      </c>
      <c r="I209" s="13">
        <f t="shared" si="11"/>
        <v>0</v>
      </c>
      <c r="J209" s="13">
        <v>13.4</v>
      </c>
      <c r="K209" s="13">
        <v>13.4</v>
      </c>
      <c r="L209" s="13">
        <f t="shared" si="12"/>
        <v>0</v>
      </c>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c r="EO209" s="16"/>
      <c r="EP209" s="16"/>
      <c r="EQ209" s="16"/>
      <c r="ER209" s="16"/>
      <c r="ES209" s="16"/>
      <c r="ET209" s="16"/>
      <c r="EU209" s="16"/>
      <c r="EV209" s="16"/>
      <c r="EW209" s="16"/>
      <c r="EX209" s="16"/>
      <c r="EY209" s="16"/>
      <c r="EZ209" s="16"/>
      <c r="FA209" s="16"/>
      <c r="FB209" s="16"/>
      <c r="FC209" s="16"/>
      <c r="FD209" s="16"/>
      <c r="FE209" s="16"/>
      <c r="FF209" s="16"/>
      <c r="FG209" s="16"/>
      <c r="FH209" s="16"/>
      <c r="FI209" s="16"/>
      <c r="FJ209" s="16"/>
      <c r="FK209" s="16"/>
      <c r="FL209" s="16"/>
      <c r="FM209" s="16"/>
      <c r="FN209" s="16"/>
      <c r="FO209" s="16"/>
      <c r="FP209" s="16"/>
      <c r="FQ209" s="16"/>
      <c r="FR209" s="16"/>
      <c r="FS209" s="16"/>
      <c r="FT209" s="16"/>
      <c r="FU209" s="16"/>
      <c r="FV209" s="16"/>
      <c r="FW209" s="16"/>
      <c r="FX209" s="16"/>
      <c r="FY209" s="16"/>
      <c r="FZ209" s="16"/>
      <c r="GA209" s="16"/>
      <c r="GB209" s="16"/>
      <c r="GC209" s="16"/>
      <c r="GD209" s="16"/>
      <c r="GE209" s="16"/>
      <c r="GF209" s="16"/>
      <c r="GG209" s="16"/>
      <c r="GH209" s="16"/>
      <c r="GI209" s="16"/>
      <c r="GJ209" s="16"/>
      <c r="GK209" s="16"/>
      <c r="GL209" s="16"/>
      <c r="GM209" s="16"/>
      <c r="GN209" s="16"/>
      <c r="GO209" s="16"/>
      <c r="GP209" s="16"/>
      <c r="GQ209" s="16"/>
      <c r="GR209" s="16"/>
      <c r="GS209" s="16"/>
      <c r="GT209" s="16"/>
      <c r="GU209" s="16"/>
      <c r="GV209" s="16"/>
      <c r="GW209" s="16"/>
      <c r="GX209" s="16"/>
      <c r="GY209" s="16"/>
      <c r="GZ209" s="16"/>
      <c r="HA209" s="16"/>
      <c r="HB209" s="16"/>
      <c r="HC209" s="16"/>
      <c r="HD209" s="16"/>
      <c r="HE209" s="16"/>
      <c r="HF209" s="16"/>
      <c r="HG209" s="16"/>
      <c r="HH209" s="16"/>
      <c r="HI209" s="16"/>
      <c r="HJ209" s="16"/>
      <c r="HK209" s="16"/>
      <c r="HL209" s="16"/>
      <c r="HM209" s="16"/>
      <c r="HN209" s="16"/>
      <c r="HO209" s="16"/>
      <c r="HP209" s="16"/>
      <c r="HQ209" s="16"/>
      <c r="HR209" s="16"/>
      <c r="HS209" s="16"/>
      <c r="HT209" s="16"/>
      <c r="HU209" s="16"/>
      <c r="HV209" s="16"/>
      <c r="HW209" s="16"/>
      <c r="HX209" s="16"/>
      <c r="HY209" s="16"/>
      <c r="HZ209" s="16"/>
      <c r="IA209" s="16"/>
      <c r="IB209" s="16"/>
      <c r="IC209" s="16"/>
      <c r="ID209" s="16"/>
      <c r="IE209" s="16"/>
      <c r="IF209" s="16"/>
      <c r="IG209" s="16"/>
      <c r="IH209" s="16"/>
      <c r="II209" s="16"/>
      <c r="IJ209" s="16"/>
      <c r="IK209" s="16"/>
    </row>
    <row r="210" spans="1:245" ht="63" x14ac:dyDescent="0.25">
      <c r="A210" s="4" t="s">
        <v>327</v>
      </c>
      <c r="B210" s="11" t="s">
        <v>342</v>
      </c>
      <c r="C210" s="13">
        <v>0</v>
      </c>
      <c r="D210" s="13">
        <v>20190.5</v>
      </c>
      <c r="E210" s="13">
        <f t="shared" si="10"/>
        <v>20190.5</v>
      </c>
      <c r="F210" s="13"/>
      <c r="G210" s="13">
        <v>0</v>
      </c>
      <c r="H210" s="13">
        <v>19755</v>
      </c>
      <c r="I210" s="13">
        <f t="shared" si="11"/>
        <v>19755</v>
      </c>
      <c r="J210" s="13">
        <v>0</v>
      </c>
      <c r="K210" s="13">
        <v>19091.3</v>
      </c>
      <c r="L210" s="13">
        <f t="shared" si="12"/>
        <v>19091.3</v>
      </c>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c r="EQ210" s="16"/>
      <c r="ER210" s="16"/>
      <c r="ES210" s="16"/>
      <c r="ET210" s="16"/>
      <c r="EU210" s="16"/>
      <c r="EV210" s="16"/>
      <c r="EW210" s="16"/>
      <c r="EX210" s="16"/>
      <c r="EY210" s="16"/>
      <c r="EZ210" s="16"/>
      <c r="FA210" s="16"/>
      <c r="FB210" s="16"/>
      <c r="FC210" s="16"/>
      <c r="FD210" s="16"/>
      <c r="FE210" s="16"/>
      <c r="FF210" s="16"/>
      <c r="FG210" s="16"/>
      <c r="FH210" s="16"/>
      <c r="FI210" s="16"/>
      <c r="FJ210" s="16"/>
      <c r="FK210" s="16"/>
      <c r="FL210" s="16"/>
      <c r="FM210" s="16"/>
      <c r="FN210" s="16"/>
      <c r="FO210" s="16"/>
      <c r="FP210" s="16"/>
      <c r="FQ210" s="16"/>
      <c r="FR210" s="16"/>
      <c r="FS210" s="16"/>
      <c r="FT210" s="16"/>
      <c r="FU210" s="16"/>
      <c r="FV210" s="16"/>
      <c r="FW210" s="16"/>
      <c r="FX210" s="16"/>
      <c r="FY210" s="16"/>
      <c r="FZ210" s="16"/>
      <c r="GA210" s="16"/>
      <c r="GB210" s="16"/>
      <c r="GC210" s="16"/>
      <c r="GD210" s="16"/>
      <c r="GE210" s="16"/>
      <c r="GF210" s="16"/>
      <c r="GG210" s="16"/>
      <c r="GH210" s="16"/>
      <c r="GI210" s="16"/>
      <c r="GJ210" s="16"/>
      <c r="GK210" s="16"/>
      <c r="GL210" s="16"/>
      <c r="GM210" s="16"/>
      <c r="GN210" s="16"/>
      <c r="GO210" s="16"/>
      <c r="GP210" s="16"/>
      <c r="GQ210" s="16"/>
      <c r="GR210" s="16"/>
      <c r="GS210" s="16"/>
      <c r="GT210" s="16"/>
      <c r="GU210" s="16"/>
      <c r="GV210" s="16"/>
      <c r="GW210" s="16"/>
      <c r="GX210" s="16"/>
      <c r="GY210" s="16"/>
      <c r="GZ210" s="16"/>
      <c r="HA210" s="16"/>
      <c r="HB210" s="16"/>
      <c r="HC210" s="16"/>
      <c r="HD210" s="16"/>
      <c r="HE210" s="16"/>
      <c r="HF210" s="16"/>
      <c r="HG210" s="16"/>
      <c r="HH210" s="16"/>
      <c r="HI210" s="16"/>
      <c r="HJ210" s="16"/>
      <c r="HK210" s="16"/>
      <c r="HL210" s="16"/>
      <c r="HM210" s="16"/>
      <c r="HN210" s="16"/>
      <c r="HO210" s="16"/>
      <c r="HP210" s="16"/>
      <c r="HQ210" s="16"/>
      <c r="HR210" s="16"/>
      <c r="HS210" s="16"/>
      <c r="HT210" s="16"/>
      <c r="HU210" s="16"/>
      <c r="HV210" s="16"/>
      <c r="HW210" s="16"/>
      <c r="HX210" s="16"/>
      <c r="HY210" s="16"/>
      <c r="HZ210" s="16"/>
      <c r="IA210" s="16"/>
      <c r="IB210" s="16"/>
      <c r="IC210" s="16"/>
      <c r="ID210" s="16"/>
      <c r="IE210" s="16"/>
      <c r="IF210" s="16"/>
      <c r="IG210" s="16"/>
      <c r="IH210" s="16"/>
      <c r="II210" s="16"/>
      <c r="IJ210" s="16"/>
      <c r="IK210" s="16"/>
    </row>
    <row r="211" spans="1:245" ht="110.25" x14ac:dyDescent="0.25">
      <c r="A211" s="4" t="s">
        <v>327</v>
      </c>
      <c r="B211" s="11" t="s">
        <v>343</v>
      </c>
      <c r="C211" s="13">
        <v>672</v>
      </c>
      <c r="D211" s="13">
        <v>672</v>
      </c>
      <c r="E211" s="13">
        <f t="shared" si="10"/>
        <v>0</v>
      </c>
      <c r="F211" s="13"/>
      <c r="G211" s="13">
        <v>672</v>
      </c>
      <c r="H211" s="13">
        <v>672</v>
      </c>
      <c r="I211" s="13">
        <f t="shared" si="11"/>
        <v>0</v>
      </c>
      <c r="J211" s="13">
        <v>672</v>
      </c>
      <c r="K211" s="13">
        <v>672</v>
      </c>
      <c r="L211" s="13">
        <f t="shared" si="12"/>
        <v>0</v>
      </c>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c r="DP211" s="16"/>
      <c r="DQ211" s="16"/>
      <c r="DR211" s="16"/>
      <c r="DS211" s="16"/>
      <c r="DT211" s="16"/>
      <c r="DU211" s="16"/>
      <c r="DV211" s="16"/>
      <c r="DW211" s="16"/>
      <c r="DX211" s="16"/>
      <c r="DY211" s="16"/>
      <c r="DZ211" s="16"/>
      <c r="EA211" s="16"/>
      <c r="EB211" s="16"/>
      <c r="EC211" s="16"/>
      <c r="ED211" s="16"/>
      <c r="EE211" s="16"/>
      <c r="EF211" s="16"/>
      <c r="EG211" s="16"/>
      <c r="EH211" s="16"/>
      <c r="EI211" s="16"/>
      <c r="EJ211" s="16"/>
      <c r="EK211" s="16"/>
      <c r="EL211" s="16"/>
      <c r="EM211" s="16"/>
      <c r="EN211" s="16"/>
      <c r="EO211" s="16"/>
      <c r="EP211" s="16"/>
      <c r="EQ211" s="16"/>
      <c r="ER211" s="16"/>
      <c r="ES211" s="16"/>
      <c r="ET211" s="16"/>
      <c r="EU211" s="16"/>
      <c r="EV211" s="16"/>
      <c r="EW211" s="16"/>
      <c r="EX211" s="16"/>
      <c r="EY211" s="16"/>
      <c r="EZ211" s="16"/>
      <c r="FA211" s="16"/>
      <c r="FB211" s="16"/>
      <c r="FC211" s="16"/>
      <c r="FD211" s="16"/>
      <c r="FE211" s="16"/>
      <c r="FF211" s="16"/>
      <c r="FG211" s="16"/>
      <c r="FH211" s="16"/>
      <c r="FI211" s="16"/>
      <c r="FJ211" s="16"/>
      <c r="FK211" s="16"/>
      <c r="FL211" s="16"/>
      <c r="FM211" s="16"/>
      <c r="FN211" s="16"/>
      <c r="FO211" s="16"/>
      <c r="FP211" s="16"/>
      <c r="FQ211" s="16"/>
      <c r="FR211" s="16"/>
      <c r="FS211" s="16"/>
      <c r="FT211" s="16"/>
      <c r="FU211" s="16"/>
      <c r="FV211" s="16"/>
      <c r="FW211" s="16"/>
      <c r="FX211" s="16"/>
      <c r="FY211" s="16"/>
      <c r="FZ211" s="16"/>
      <c r="GA211" s="16"/>
      <c r="GB211" s="16"/>
      <c r="GC211" s="16"/>
      <c r="GD211" s="16"/>
      <c r="GE211" s="16"/>
      <c r="GF211" s="16"/>
      <c r="GG211" s="16"/>
      <c r="GH211" s="16"/>
      <c r="GI211" s="16"/>
      <c r="GJ211" s="16"/>
      <c r="GK211" s="16"/>
      <c r="GL211" s="16"/>
      <c r="GM211" s="16"/>
      <c r="GN211" s="16"/>
      <c r="GO211" s="16"/>
      <c r="GP211" s="16"/>
      <c r="GQ211" s="16"/>
      <c r="GR211" s="16"/>
      <c r="GS211" s="16"/>
      <c r="GT211" s="16"/>
      <c r="GU211" s="16"/>
      <c r="GV211" s="16"/>
      <c r="GW211" s="16"/>
      <c r="GX211" s="16"/>
      <c r="GY211" s="16"/>
      <c r="GZ211" s="16"/>
      <c r="HA211" s="16"/>
      <c r="HB211" s="16"/>
      <c r="HC211" s="16"/>
      <c r="HD211" s="16"/>
      <c r="HE211" s="16"/>
      <c r="HF211" s="16"/>
      <c r="HG211" s="16"/>
      <c r="HH211" s="16"/>
      <c r="HI211" s="16"/>
      <c r="HJ211" s="16"/>
      <c r="HK211" s="16"/>
      <c r="HL211" s="16"/>
      <c r="HM211" s="16"/>
      <c r="HN211" s="16"/>
      <c r="HO211" s="16"/>
      <c r="HP211" s="16"/>
      <c r="HQ211" s="16"/>
      <c r="HR211" s="16"/>
      <c r="HS211" s="16"/>
      <c r="HT211" s="16"/>
      <c r="HU211" s="16"/>
      <c r="HV211" s="16"/>
      <c r="HW211" s="16"/>
      <c r="HX211" s="16"/>
      <c r="HY211" s="16"/>
      <c r="HZ211" s="16"/>
      <c r="IA211" s="16"/>
      <c r="IB211" s="16"/>
      <c r="IC211" s="16"/>
      <c r="ID211" s="16"/>
      <c r="IE211" s="16"/>
      <c r="IF211" s="16"/>
      <c r="IG211" s="16"/>
      <c r="IH211" s="16"/>
      <c r="II211" s="16"/>
      <c r="IJ211" s="16"/>
      <c r="IK211" s="16"/>
    </row>
    <row r="212" spans="1:245" ht="141.75" x14ac:dyDescent="0.25">
      <c r="A212" s="4" t="s">
        <v>327</v>
      </c>
      <c r="B212" s="11" t="s">
        <v>344</v>
      </c>
      <c r="C212" s="13">
        <v>1140.3</v>
      </c>
      <c r="D212" s="13">
        <v>1140.3</v>
      </c>
      <c r="E212" s="13">
        <f t="shared" si="10"/>
        <v>0</v>
      </c>
      <c r="F212" s="13"/>
      <c r="G212" s="13">
        <v>1185.9000000000001</v>
      </c>
      <c r="H212" s="13">
        <v>1185.9000000000001</v>
      </c>
      <c r="I212" s="13">
        <f t="shared" si="11"/>
        <v>0</v>
      </c>
      <c r="J212" s="13">
        <v>1233.3</v>
      </c>
      <c r="K212" s="13">
        <v>1233.3</v>
      </c>
      <c r="L212" s="13">
        <f t="shared" si="12"/>
        <v>0</v>
      </c>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c r="DK212" s="16"/>
      <c r="DL212" s="16"/>
      <c r="DM212" s="16"/>
      <c r="DN212" s="16"/>
      <c r="DO212" s="16"/>
      <c r="DP212" s="16"/>
      <c r="DQ212" s="16"/>
      <c r="DR212" s="16"/>
      <c r="DS212" s="16"/>
      <c r="DT212" s="16"/>
      <c r="DU212" s="16"/>
      <c r="DV212" s="16"/>
      <c r="DW212" s="16"/>
      <c r="DX212" s="16"/>
      <c r="DY212" s="16"/>
      <c r="DZ212" s="16"/>
      <c r="EA212" s="16"/>
      <c r="EB212" s="16"/>
      <c r="EC212" s="16"/>
      <c r="ED212" s="16"/>
      <c r="EE212" s="16"/>
      <c r="EF212" s="16"/>
      <c r="EG212" s="16"/>
      <c r="EH212" s="16"/>
      <c r="EI212" s="16"/>
      <c r="EJ212" s="16"/>
      <c r="EK212" s="16"/>
      <c r="EL212" s="16"/>
      <c r="EM212" s="16"/>
      <c r="EN212" s="16"/>
      <c r="EO212" s="16"/>
      <c r="EP212" s="16"/>
      <c r="EQ212" s="16"/>
      <c r="ER212" s="16"/>
      <c r="ES212" s="16"/>
      <c r="ET212" s="16"/>
      <c r="EU212" s="16"/>
      <c r="EV212" s="16"/>
      <c r="EW212" s="16"/>
      <c r="EX212" s="16"/>
      <c r="EY212" s="16"/>
      <c r="EZ212" s="16"/>
      <c r="FA212" s="16"/>
      <c r="FB212" s="16"/>
      <c r="FC212" s="16"/>
      <c r="FD212" s="16"/>
      <c r="FE212" s="16"/>
      <c r="FF212" s="16"/>
      <c r="FG212" s="16"/>
      <c r="FH212" s="16"/>
      <c r="FI212" s="16"/>
      <c r="FJ212" s="16"/>
      <c r="FK212" s="16"/>
      <c r="FL212" s="16"/>
      <c r="FM212" s="16"/>
      <c r="FN212" s="16"/>
      <c r="FO212" s="16"/>
      <c r="FP212" s="16"/>
      <c r="FQ212" s="16"/>
      <c r="FR212" s="16"/>
      <c r="FS212" s="16"/>
      <c r="FT212" s="16"/>
      <c r="FU212" s="16"/>
      <c r="FV212" s="16"/>
      <c r="FW212" s="16"/>
      <c r="FX212" s="16"/>
      <c r="FY212" s="16"/>
      <c r="FZ212" s="16"/>
      <c r="GA212" s="16"/>
      <c r="GB212" s="16"/>
      <c r="GC212" s="16"/>
      <c r="GD212" s="16"/>
      <c r="GE212" s="16"/>
      <c r="GF212" s="16"/>
      <c r="GG212" s="16"/>
      <c r="GH212" s="16"/>
      <c r="GI212" s="16"/>
      <c r="GJ212" s="16"/>
      <c r="GK212" s="16"/>
      <c r="GL212" s="16"/>
      <c r="GM212" s="16"/>
      <c r="GN212" s="16"/>
      <c r="GO212" s="16"/>
      <c r="GP212" s="16"/>
      <c r="GQ212" s="16"/>
      <c r="GR212" s="16"/>
      <c r="GS212" s="16"/>
      <c r="GT212" s="16"/>
      <c r="GU212" s="16"/>
      <c r="GV212" s="16"/>
      <c r="GW212" s="16"/>
      <c r="GX212" s="16"/>
      <c r="GY212" s="16"/>
      <c r="GZ212" s="16"/>
      <c r="HA212" s="16"/>
      <c r="HB212" s="16"/>
      <c r="HC212" s="16"/>
      <c r="HD212" s="16"/>
      <c r="HE212" s="16"/>
      <c r="HF212" s="16"/>
      <c r="HG212" s="16"/>
      <c r="HH212" s="16"/>
      <c r="HI212" s="16"/>
      <c r="HJ212" s="16"/>
      <c r="HK212" s="16"/>
      <c r="HL212" s="16"/>
      <c r="HM212" s="16"/>
      <c r="HN212" s="16"/>
      <c r="HO212" s="16"/>
      <c r="HP212" s="16"/>
      <c r="HQ212" s="16"/>
      <c r="HR212" s="16"/>
      <c r="HS212" s="16"/>
      <c r="HT212" s="16"/>
      <c r="HU212" s="16"/>
      <c r="HV212" s="16"/>
      <c r="HW212" s="16"/>
      <c r="HX212" s="16"/>
      <c r="HY212" s="16"/>
      <c r="HZ212" s="16"/>
      <c r="IA212" s="16"/>
      <c r="IB212" s="16"/>
      <c r="IC212" s="16"/>
      <c r="ID212" s="16"/>
      <c r="IE212" s="16"/>
      <c r="IF212" s="16"/>
      <c r="IG212" s="16"/>
      <c r="IH212" s="16"/>
      <c r="II212" s="16"/>
      <c r="IJ212" s="16"/>
      <c r="IK212" s="16"/>
    </row>
    <row r="213" spans="1:245" ht="78.75" x14ac:dyDescent="0.25">
      <c r="A213" s="4" t="s">
        <v>327</v>
      </c>
      <c r="B213" s="50" t="s">
        <v>345</v>
      </c>
      <c r="C213" s="13">
        <v>65.099999999999994</v>
      </c>
      <c r="D213" s="13">
        <v>65.099999999999994</v>
      </c>
      <c r="E213" s="13">
        <f t="shared" si="10"/>
        <v>0</v>
      </c>
      <c r="F213" s="13"/>
      <c r="G213" s="13">
        <v>65.099999999999994</v>
      </c>
      <c r="H213" s="13">
        <v>65.099999999999994</v>
      </c>
      <c r="I213" s="13">
        <f t="shared" si="11"/>
        <v>0</v>
      </c>
      <c r="J213" s="13">
        <v>65.099999999999994</v>
      </c>
      <c r="K213" s="13">
        <v>65.099999999999994</v>
      </c>
      <c r="L213" s="13">
        <f t="shared" si="12"/>
        <v>0</v>
      </c>
    </row>
    <row r="214" spans="1:245" ht="110.25" x14ac:dyDescent="0.25">
      <c r="A214" s="4" t="s">
        <v>346</v>
      </c>
      <c r="B214" s="11" t="s">
        <v>347</v>
      </c>
      <c r="C214" s="13">
        <v>38837</v>
      </c>
      <c r="D214" s="13">
        <v>38837</v>
      </c>
      <c r="E214" s="13">
        <f t="shared" si="10"/>
        <v>0</v>
      </c>
      <c r="F214" s="13"/>
      <c r="G214" s="13">
        <v>38837</v>
      </c>
      <c r="H214" s="13">
        <v>38837</v>
      </c>
      <c r="I214" s="13">
        <f t="shared" si="11"/>
        <v>0</v>
      </c>
      <c r="J214" s="13">
        <v>38837</v>
      </c>
      <c r="K214" s="13">
        <v>38837</v>
      </c>
      <c r="L214" s="13">
        <f t="shared" si="12"/>
        <v>0</v>
      </c>
    </row>
    <row r="215" spans="1:245" ht="78.75" x14ac:dyDescent="0.25">
      <c r="A215" s="4" t="s">
        <v>346</v>
      </c>
      <c r="B215" s="11" t="s">
        <v>348</v>
      </c>
      <c r="C215" s="13">
        <v>5395</v>
      </c>
      <c r="D215" s="13">
        <v>5395</v>
      </c>
      <c r="E215" s="13">
        <f t="shared" si="10"/>
        <v>0</v>
      </c>
      <c r="F215" s="13"/>
      <c r="G215" s="13">
        <v>5409.7</v>
      </c>
      <c r="H215" s="13">
        <v>5409.7</v>
      </c>
      <c r="I215" s="13">
        <f t="shared" si="11"/>
        <v>0</v>
      </c>
      <c r="J215" s="13">
        <v>5424.9</v>
      </c>
      <c r="K215" s="13">
        <v>5424.9</v>
      </c>
      <c r="L215" s="13">
        <f t="shared" si="12"/>
        <v>0</v>
      </c>
    </row>
    <row r="216" spans="1:245" ht="141.75" x14ac:dyDescent="0.25">
      <c r="A216" s="4" t="s">
        <v>346</v>
      </c>
      <c r="B216" s="11" t="s">
        <v>349</v>
      </c>
      <c r="C216" s="51">
        <v>5669.9</v>
      </c>
      <c r="D216" s="51">
        <v>5669.9</v>
      </c>
      <c r="E216" s="51">
        <f t="shared" ref="E216:E245" si="13">D216-C216</f>
        <v>0</v>
      </c>
      <c r="F216" s="51"/>
      <c r="G216" s="51">
        <v>5896.7</v>
      </c>
      <c r="H216" s="51">
        <v>5896.7</v>
      </c>
      <c r="I216" s="51">
        <f t="shared" ref="I216:I245" si="14">H216-G216</f>
        <v>0</v>
      </c>
      <c r="J216" s="51">
        <v>6132.6</v>
      </c>
      <c r="K216" s="51">
        <v>6132.6</v>
      </c>
      <c r="L216" s="51">
        <f t="shared" si="12"/>
        <v>0</v>
      </c>
    </row>
    <row r="217" spans="1:245" ht="173.25" x14ac:dyDescent="0.25">
      <c r="A217" s="4" t="s">
        <v>346</v>
      </c>
      <c r="B217" s="11" t="s">
        <v>350</v>
      </c>
      <c r="C217" s="51">
        <v>17832.5</v>
      </c>
      <c r="D217" s="51">
        <v>17832.5</v>
      </c>
      <c r="E217" s="51">
        <f t="shared" si="13"/>
        <v>0</v>
      </c>
      <c r="F217" s="51"/>
      <c r="G217" s="51">
        <v>17832.5</v>
      </c>
      <c r="H217" s="51">
        <v>17832.5</v>
      </c>
      <c r="I217" s="51">
        <f t="shared" si="14"/>
        <v>0</v>
      </c>
      <c r="J217" s="51">
        <v>17832.5</v>
      </c>
      <c r="K217" s="51">
        <v>17832.5</v>
      </c>
      <c r="L217" s="51">
        <f t="shared" si="12"/>
        <v>0</v>
      </c>
    </row>
    <row r="218" spans="1:245" ht="110.25" x14ac:dyDescent="0.25">
      <c r="A218" s="4" t="s">
        <v>346</v>
      </c>
      <c r="B218" s="11" t="s">
        <v>351</v>
      </c>
      <c r="C218" s="51">
        <v>65968.800000000003</v>
      </c>
      <c r="D218" s="51">
        <v>65968.800000000003</v>
      </c>
      <c r="E218" s="51">
        <f t="shared" si="13"/>
        <v>0</v>
      </c>
      <c r="F218" s="51"/>
      <c r="G218" s="51">
        <v>65478.9</v>
      </c>
      <c r="H218" s="51">
        <v>65478.9</v>
      </c>
      <c r="I218" s="51">
        <f t="shared" si="14"/>
        <v>0</v>
      </c>
      <c r="J218" s="51">
        <v>66556.5</v>
      </c>
      <c r="K218" s="51">
        <v>66556.5</v>
      </c>
      <c r="L218" s="51">
        <f t="shared" si="12"/>
        <v>0</v>
      </c>
    </row>
    <row r="219" spans="1:245" ht="78.75" x14ac:dyDescent="0.25">
      <c r="A219" s="4" t="s">
        <v>346</v>
      </c>
      <c r="B219" s="11" t="s">
        <v>352</v>
      </c>
      <c r="C219" s="13">
        <v>1309304.2</v>
      </c>
      <c r="D219" s="13">
        <v>1309304.2</v>
      </c>
      <c r="E219" s="13">
        <f t="shared" si="13"/>
        <v>0</v>
      </c>
      <c r="F219" s="13"/>
      <c r="G219" s="13">
        <v>1310224.2</v>
      </c>
      <c r="H219" s="13">
        <v>1310224.2</v>
      </c>
      <c r="I219" s="13">
        <f t="shared" si="14"/>
        <v>0</v>
      </c>
      <c r="J219" s="13">
        <v>1311181</v>
      </c>
      <c r="K219" s="13">
        <v>1311181</v>
      </c>
      <c r="L219" s="13">
        <f t="shared" si="12"/>
        <v>0</v>
      </c>
    </row>
    <row r="220" spans="1:245" ht="63" x14ac:dyDescent="0.25">
      <c r="A220" s="4" t="s">
        <v>346</v>
      </c>
      <c r="B220" s="11" t="s">
        <v>353</v>
      </c>
      <c r="C220" s="13">
        <v>794826.3</v>
      </c>
      <c r="D220" s="13">
        <v>794826.3</v>
      </c>
      <c r="E220" s="13">
        <f t="shared" si="13"/>
        <v>0</v>
      </c>
      <c r="F220" s="13"/>
      <c r="G220" s="13">
        <v>774804.2</v>
      </c>
      <c r="H220" s="13">
        <v>774804.2</v>
      </c>
      <c r="I220" s="13">
        <f t="shared" si="14"/>
        <v>0</v>
      </c>
      <c r="J220" s="13">
        <v>775326.7</v>
      </c>
      <c r="K220" s="13">
        <v>775326.7</v>
      </c>
      <c r="L220" s="13">
        <f t="shared" si="12"/>
        <v>0</v>
      </c>
    </row>
    <row r="221" spans="1:245" ht="94.5" x14ac:dyDescent="0.25">
      <c r="A221" s="4" t="s">
        <v>346</v>
      </c>
      <c r="B221" s="11" t="s">
        <v>354</v>
      </c>
      <c r="C221" s="13">
        <v>4656.8</v>
      </c>
      <c r="D221" s="13">
        <v>4656.8</v>
      </c>
      <c r="E221" s="13">
        <f t="shared" si="13"/>
        <v>0</v>
      </c>
      <c r="F221" s="13"/>
      <c r="G221" s="13">
        <v>4656.8</v>
      </c>
      <c r="H221" s="13">
        <v>4656.8</v>
      </c>
      <c r="I221" s="13">
        <f t="shared" si="14"/>
        <v>0</v>
      </c>
      <c r="J221" s="13">
        <v>4656.8</v>
      </c>
      <c r="K221" s="13">
        <v>4656.8</v>
      </c>
      <c r="L221" s="13">
        <f t="shared" si="12"/>
        <v>0</v>
      </c>
    </row>
    <row r="222" spans="1:245" ht="31.5" x14ac:dyDescent="0.25">
      <c r="A222" s="4" t="s">
        <v>355</v>
      </c>
      <c r="B222" s="11" t="s">
        <v>356</v>
      </c>
      <c r="C222" s="13">
        <v>113309.8</v>
      </c>
      <c r="D222" s="13">
        <v>113309.8</v>
      </c>
      <c r="E222" s="13">
        <f t="shared" si="13"/>
        <v>0</v>
      </c>
      <c r="F222" s="13"/>
      <c r="G222" s="13">
        <v>117842.2</v>
      </c>
      <c r="H222" s="13">
        <v>117842.2</v>
      </c>
      <c r="I222" s="13">
        <f t="shared" si="14"/>
        <v>0</v>
      </c>
      <c r="J222" s="13">
        <v>122555.9</v>
      </c>
      <c r="K222" s="13">
        <v>122555.9</v>
      </c>
      <c r="L222" s="13">
        <f t="shared" si="12"/>
        <v>0</v>
      </c>
    </row>
    <row r="223" spans="1:245" ht="63" x14ac:dyDescent="0.25">
      <c r="A223" s="4" t="s">
        <v>357</v>
      </c>
      <c r="B223" s="11" t="s">
        <v>358</v>
      </c>
      <c r="C223" s="13">
        <v>31039.1</v>
      </c>
      <c r="D223" s="13">
        <v>31039.1</v>
      </c>
      <c r="E223" s="13">
        <f t="shared" si="13"/>
        <v>0</v>
      </c>
      <c r="F223" s="13"/>
      <c r="G223" s="13">
        <v>31039.1</v>
      </c>
      <c r="H223" s="13">
        <v>31039.1</v>
      </c>
      <c r="I223" s="13">
        <f t="shared" si="14"/>
        <v>0</v>
      </c>
      <c r="J223" s="13">
        <v>31039.1</v>
      </c>
      <c r="K223" s="13">
        <v>31039.1</v>
      </c>
      <c r="L223" s="13">
        <f t="shared" si="12"/>
        <v>0</v>
      </c>
    </row>
    <row r="224" spans="1:245" ht="47.25" x14ac:dyDescent="0.25">
      <c r="A224" s="4" t="s">
        <v>359</v>
      </c>
      <c r="B224" s="11" t="s">
        <v>360</v>
      </c>
      <c r="C224" s="13">
        <v>90250.6</v>
      </c>
      <c r="D224" s="13">
        <v>90250.6</v>
      </c>
      <c r="E224" s="13">
        <f t="shared" si="13"/>
        <v>0</v>
      </c>
      <c r="F224" s="13"/>
      <c r="G224" s="13">
        <v>93070.9</v>
      </c>
      <c r="H224" s="13">
        <v>93070.9</v>
      </c>
      <c r="I224" s="13">
        <f t="shared" si="14"/>
        <v>0</v>
      </c>
      <c r="J224" s="13">
        <v>93070.9</v>
      </c>
      <c r="K224" s="13">
        <v>93070.9</v>
      </c>
      <c r="L224" s="13">
        <f t="shared" si="12"/>
        <v>0</v>
      </c>
    </row>
    <row r="225" spans="1:12" ht="47.25" x14ac:dyDescent="0.25">
      <c r="A225" s="4" t="s">
        <v>361</v>
      </c>
      <c r="B225" s="11" t="s">
        <v>362</v>
      </c>
      <c r="C225" s="13">
        <v>12.5</v>
      </c>
      <c r="D225" s="13">
        <v>12.5</v>
      </c>
      <c r="E225" s="13">
        <f t="shared" si="13"/>
        <v>0</v>
      </c>
      <c r="F225" s="13"/>
      <c r="G225" s="13">
        <v>154.69999999999999</v>
      </c>
      <c r="H225" s="13">
        <v>154.69999999999999</v>
      </c>
      <c r="I225" s="13">
        <f t="shared" si="14"/>
        <v>0</v>
      </c>
      <c r="J225" s="13">
        <v>12</v>
      </c>
      <c r="K225" s="13">
        <v>12</v>
      </c>
      <c r="L225" s="13">
        <f t="shared" si="12"/>
        <v>0</v>
      </c>
    </row>
    <row r="226" spans="1:12" ht="47.25" x14ac:dyDescent="0.25">
      <c r="A226" s="4" t="s">
        <v>363</v>
      </c>
      <c r="B226" s="11" t="s">
        <v>364</v>
      </c>
      <c r="C226" s="13">
        <v>18665.5</v>
      </c>
      <c r="D226" s="13">
        <v>18665.5</v>
      </c>
      <c r="E226" s="13">
        <f t="shared" si="13"/>
        <v>0</v>
      </c>
      <c r="F226" s="13"/>
      <c r="G226" s="13">
        <v>19412.2</v>
      </c>
      <c r="H226" s="13">
        <v>19412.2</v>
      </c>
      <c r="I226" s="13">
        <f t="shared" si="14"/>
        <v>0</v>
      </c>
      <c r="J226" s="13">
        <v>20188.7</v>
      </c>
      <c r="K226" s="13">
        <v>20188.7</v>
      </c>
      <c r="L226" s="13">
        <f t="shared" si="12"/>
        <v>0</v>
      </c>
    </row>
    <row r="227" spans="1:12" ht="31.5" x14ac:dyDescent="0.25">
      <c r="A227" s="4" t="s">
        <v>365</v>
      </c>
      <c r="B227" s="11" t="s">
        <v>366</v>
      </c>
      <c r="C227" s="13">
        <v>97946.5</v>
      </c>
      <c r="D227" s="13">
        <v>97946.5</v>
      </c>
      <c r="E227" s="13">
        <f t="shared" si="13"/>
        <v>0</v>
      </c>
      <c r="F227" s="13"/>
      <c r="G227" s="13">
        <v>96403.1</v>
      </c>
      <c r="H227" s="13">
        <v>96403.1</v>
      </c>
      <c r="I227" s="13">
        <f t="shared" si="14"/>
        <v>0</v>
      </c>
      <c r="J227" s="13">
        <v>96403.1</v>
      </c>
      <c r="K227" s="13">
        <v>96403.1</v>
      </c>
      <c r="L227" s="13">
        <f t="shared" si="12"/>
        <v>0</v>
      </c>
    </row>
    <row r="228" spans="1:12" ht="47.25" x14ac:dyDescent="0.25">
      <c r="A228" s="4" t="s">
        <v>367</v>
      </c>
      <c r="B228" s="11" t="s">
        <v>368</v>
      </c>
      <c r="C228" s="13">
        <v>36400.9</v>
      </c>
      <c r="D228" s="13">
        <v>16210.4</v>
      </c>
      <c r="E228" s="13">
        <f t="shared" si="13"/>
        <v>-20190.5</v>
      </c>
      <c r="F228" s="13"/>
      <c r="G228" s="13">
        <v>36077.9</v>
      </c>
      <c r="H228" s="13">
        <v>16322.9</v>
      </c>
      <c r="I228" s="13">
        <f t="shared" si="14"/>
        <v>-19755</v>
      </c>
      <c r="J228" s="13">
        <v>36035.699999999997</v>
      </c>
      <c r="K228" s="13">
        <v>16944.400000000001</v>
      </c>
      <c r="L228" s="13">
        <f t="shared" si="12"/>
        <v>-19091.299999999996</v>
      </c>
    </row>
    <row r="229" spans="1:12" ht="31.5" x14ac:dyDescent="0.25">
      <c r="A229" s="4" t="s">
        <v>369</v>
      </c>
      <c r="B229" s="11" t="s">
        <v>370</v>
      </c>
      <c r="C229" s="13">
        <v>0</v>
      </c>
      <c r="D229" s="13">
        <v>0</v>
      </c>
      <c r="E229" s="13">
        <f t="shared" si="13"/>
        <v>0</v>
      </c>
      <c r="F229" s="13"/>
      <c r="G229" s="13">
        <v>0</v>
      </c>
      <c r="H229" s="13">
        <v>0</v>
      </c>
      <c r="I229" s="13">
        <f t="shared" si="14"/>
        <v>0</v>
      </c>
      <c r="J229" s="13">
        <v>0</v>
      </c>
      <c r="K229" s="13">
        <v>0</v>
      </c>
      <c r="L229" s="13">
        <f t="shared" si="12"/>
        <v>0</v>
      </c>
    </row>
    <row r="230" spans="1:12" ht="31.5" x14ac:dyDescent="0.25">
      <c r="A230" s="4" t="s">
        <v>369</v>
      </c>
      <c r="B230" s="11" t="s">
        <v>371</v>
      </c>
      <c r="C230" s="13">
        <v>7410.4</v>
      </c>
      <c r="D230" s="13">
        <v>7410.4</v>
      </c>
      <c r="E230" s="13">
        <f t="shared" si="13"/>
        <v>0</v>
      </c>
      <c r="F230" s="13"/>
      <c r="G230" s="13">
        <v>7916.5</v>
      </c>
      <c r="H230" s="13">
        <v>7916.5</v>
      </c>
      <c r="I230" s="13">
        <f t="shared" si="14"/>
        <v>0</v>
      </c>
      <c r="J230" s="13">
        <v>8144</v>
      </c>
      <c r="K230" s="13">
        <v>8144</v>
      </c>
      <c r="L230" s="13">
        <f t="shared" si="12"/>
        <v>0</v>
      </c>
    </row>
    <row r="231" spans="1:12" ht="157.5" x14ac:dyDescent="0.25">
      <c r="A231" s="52" t="s">
        <v>372</v>
      </c>
      <c r="B231" s="11" t="s">
        <v>373</v>
      </c>
      <c r="C231" s="13">
        <v>81.2</v>
      </c>
      <c r="D231" s="13">
        <v>81.2</v>
      </c>
      <c r="E231" s="13">
        <f t="shared" si="13"/>
        <v>0</v>
      </c>
      <c r="F231" s="13"/>
      <c r="G231" s="13">
        <v>81.2</v>
      </c>
      <c r="H231" s="13">
        <v>81.2</v>
      </c>
      <c r="I231" s="13">
        <f t="shared" si="14"/>
        <v>0</v>
      </c>
      <c r="J231" s="13">
        <v>81.2</v>
      </c>
      <c r="K231" s="13">
        <v>81.2</v>
      </c>
      <c r="L231" s="13">
        <f t="shared" si="12"/>
        <v>0</v>
      </c>
    </row>
    <row r="232" spans="1:12" ht="31.5" x14ac:dyDescent="0.25">
      <c r="A232" s="52" t="s">
        <v>372</v>
      </c>
      <c r="B232" s="50" t="s">
        <v>374</v>
      </c>
      <c r="C232" s="13">
        <v>267.39999999999998</v>
      </c>
      <c r="D232" s="13">
        <v>267.39999999999998</v>
      </c>
      <c r="E232" s="13">
        <f t="shared" si="13"/>
        <v>0</v>
      </c>
      <c r="F232" s="13"/>
      <c r="G232" s="13">
        <v>267.39999999999998</v>
      </c>
      <c r="H232" s="13">
        <v>267.39999999999998</v>
      </c>
      <c r="I232" s="13">
        <f t="shared" si="14"/>
        <v>0</v>
      </c>
      <c r="J232" s="13">
        <v>267.39999999999998</v>
      </c>
      <c r="K232" s="13">
        <v>267.39999999999998</v>
      </c>
      <c r="L232" s="13">
        <f t="shared" si="12"/>
        <v>0</v>
      </c>
    </row>
    <row r="233" spans="1:12" ht="15.75" x14ac:dyDescent="0.25">
      <c r="A233" s="6" t="s">
        <v>375</v>
      </c>
      <c r="B233" s="7" t="s">
        <v>376</v>
      </c>
      <c r="C233" s="8">
        <f>SUM(C234:C238)</f>
        <v>112722.1</v>
      </c>
      <c r="D233" s="8">
        <f>SUM(D234:D238)</f>
        <v>112722.1</v>
      </c>
      <c r="E233" s="8">
        <f t="shared" si="13"/>
        <v>0</v>
      </c>
      <c r="F233" s="8"/>
      <c r="G233" s="8">
        <f>SUM(G234:G238)</f>
        <v>106672.5</v>
      </c>
      <c r="H233" s="8">
        <f>SUM(H234:H238)</f>
        <v>106672.5</v>
      </c>
      <c r="I233" s="8">
        <f t="shared" si="14"/>
        <v>0</v>
      </c>
      <c r="J233" s="8">
        <f>SUM(J234:J238)</f>
        <v>103991.09999999999</v>
      </c>
      <c r="K233" s="8">
        <f>SUM(K234:K238)</f>
        <v>103991.09999999999</v>
      </c>
      <c r="L233" s="8">
        <f t="shared" si="12"/>
        <v>0</v>
      </c>
    </row>
    <row r="234" spans="1:12" ht="63" x14ac:dyDescent="0.25">
      <c r="A234" s="4" t="s">
        <v>377</v>
      </c>
      <c r="B234" s="11" t="s">
        <v>378</v>
      </c>
      <c r="C234" s="13">
        <v>3527.9</v>
      </c>
      <c r="D234" s="13">
        <v>3527.9</v>
      </c>
      <c r="E234" s="13">
        <f t="shared" si="13"/>
        <v>0</v>
      </c>
      <c r="F234" s="13"/>
      <c r="G234" s="13">
        <v>3527.9</v>
      </c>
      <c r="H234" s="13">
        <v>3527.9</v>
      </c>
      <c r="I234" s="13">
        <f t="shared" si="14"/>
        <v>0</v>
      </c>
      <c r="J234" s="13">
        <v>3527.9</v>
      </c>
      <c r="K234" s="13">
        <v>3527.9</v>
      </c>
      <c r="L234" s="13">
        <f t="shared" si="12"/>
        <v>0</v>
      </c>
    </row>
    <row r="235" spans="1:12" ht="63" x14ac:dyDescent="0.25">
      <c r="A235" s="4" t="s">
        <v>379</v>
      </c>
      <c r="B235" s="50" t="s">
        <v>380</v>
      </c>
      <c r="C235" s="13">
        <v>8568.2000000000007</v>
      </c>
      <c r="D235" s="13">
        <v>8568.2000000000007</v>
      </c>
      <c r="E235" s="13">
        <f t="shared" si="13"/>
        <v>0</v>
      </c>
      <c r="F235" s="13"/>
      <c r="G235" s="13">
        <v>8698.2000000000007</v>
      </c>
      <c r="H235" s="13">
        <v>8698.2000000000007</v>
      </c>
      <c r="I235" s="13">
        <f t="shared" si="14"/>
        <v>0</v>
      </c>
      <c r="J235" s="13">
        <v>8855.5</v>
      </c>
      <c r="K235" s="13">
        <v>8855.5</v>
      </c>
      <c r="L235" s="13">
        <f t="shared" si="12"/>
        <v>0</v>
      </c>
    </row>
    <row r="236" spans="1:12" ht="47.25" x14ac:dyDescent="0.25">
      <c r="A236" s="4" t="s">
        <v>381</v>
      </c>
      <c r="B236" s="50" t="s">
        <v>382</v>
      </c>
      <c r="C236" s="13">
        <v>94117.2</v>
      </c>
      <c r="D236" s="13">
        <v>94117.2</v>
      </c>
      <c r="E236" s="13">
        <f t="shared" si="13"/>
        <v>0</v>
      </c>
      <c r="F236" s="13"/>
      <c r="G236" s="13">
        <v>94446.399999999994</v>
      </c>
      <c r="H236" s="13">
        <v>94446.399999999994</v>
      </c>
      <c r="I236" s="13">
        <f t="shared" si="14"/>
        <v>0</v>
      </c>
      <c r="J236" s="13">
        <v>91607.7</v>
      </c>
      <c r="K236" s="13">
        <v>91607.7</v>
      </c>
      <c r="L236" s="13">
        <f t="shared" si="12"/>
        <v>0</v>
      </c>
    </row>
    <row r="237" spans="1:12" ht="31.5" x14ac:dyDescent="0.25">
      <c r="A237" s="4" t="s">
        <v>383</v>
      </c>
      <c r="B237" s="50" t="s">
        <v>384</v>
      </c>
      <c r="C237" s="13">
        <v>808.8</v>
      </c>
      <c r="D237" s="13">
        <v>808.8</v>
      </c>
      <c r="E237" s="13">
        <f t="shared" si="13"/>
        <v>0</v>
      </c>
      <c r="F237" s="13"/>
      <c r="G237" s="13">
        <v>0</v>
      </c>
      <c r="H237" s="13">
        <v>0</v>
      </c>
      <c r="I237" s="13">
        <f t="shared" si="14"/>
        <v>0</v>
      </c>
      <c r="J237" s="13">
        <v>0</v>
      </c>
      <c r="K237" s="13">
        <v>0</v>
      </c>
      <c r="L237" s="13">
        <f t="shared" si="12"/>
        <v>0</v>
      </c>
    </row>
    <row r="238" spans="1:12" ht="47.25" x14ac:dyDescent="0.25">
      <c r="A238" s="4" t="s">
        <v>383</v>
      </c>
      <c r="B238" s="50" t="s">
        <v>385</v>
      </c>
      <c r="C238" s="13">
        <v>5700</v>
      </c>
      <c r="D238" s="13">
        <v>5700</v>
      </c>
      <c r="E238" s="13">
        <f t="shared" si="13"/>
        <v>0</v>
      </c>
      <c r="F238" s="13"/>
      <c r="G238" s="13">
        <v>0</v>
      </c>
      <c r="H238" s="13">
        <v>0</v>
      </c>
      <c r="I238" s="13">
        <f t="shared" si="14"/>
        <v>0</v>
      </c>
      <c r="J238" s="13">
        <v>0</v>
      </c>
      <c r="K238" s="13">
        <v>0</v>
      </c>
      <c r="L238" s="13">
        <f t="shared" si="12"/>
        <v>0</v>
      </c>
    </row>
    <row r="239" spans="1:12" ht="15.75" x14ac:dyDescent="0.25">
      <c r="A239" s="6" t="s">
        <v>386</v>
      </c>
      <c r="B239" s="7" t="s">
        <v>387</v>
      </c>
      <c r="C239" s="8">
        <f>SUM(C240)</f>
        <v>0</v>
      </c>
      <c r="D239" s="8">
        <f>SUM(D240)</f>
        <v>10</v>
      </c>
      <c r="E239" s="8">
        <f t="shared" si="13"/>
        <v>10</v>
      </c>
      <c r="F239" s="8"/>
      <c r="G239" s="8">
        <v>0</v>
      </c>
      <c r="H239" s="8">
        <v>0</v>
      </c>
      <c r="I239" s="8">
        <f t="shared" si="14"/>
        <v>0</v>
      </c>
      <c r="J239" s="8">
        <v>0</v>
      </c>
      <c r="K239" s="8">
        <v>0</v>
      </c>
      <c r="L239" s="8">
        <f t="shared" si="12"/>
        <v>0</v>
      </c>
    </row>
    <row r="240" spans="1:12" ht="74.25" customHeight="1" x14ac:dyDescent="0.25">
      <c r="A240" s="14" t="s">
        <v>388</v>
      </c>
      <c r="B240" s="11" t="s">
        <v>389</v>
      </c>
      <c r="C240" s="13">
        <v>0</v>
      </c>
      <c r="D240" s="13">
        <v>10</v>
      </c>
      <c r="E240" s="13">
        <f t="shared" si="13"/>
        <v>10</v>
      </c>
      <c r="F240" s="28" t="s">
        <v>390</v>
      </c>
      <c r="G240" s="8"/>
      <c r="H240" s="8"/>
      <c r="I240" s="8"/>
      <c r="J240" s="8"/>
      <c r="K240" s="8"/>
      <c r="L240" s="8">
        <f t="shared" si="12"/>
        <v>0</v>
      </c>
    </row>
    <row r="241" spans="1:12" ht="15.75" x14ac:dyDescent="0.25">
      <c r="A241" s="6" t="s">
        <v>391</v>
      </c>
      <c r="B241" s="7" t="s">
        <v>392</v>
      </c>
      <c r="C241" s="30">
        <f>C243</f>
        <v>0</v>
      </c>
      <c r="D241" s="30">
        <f>SUM(D242:D243)</f>
        <v>57.599999999999994</v>
      </c>
      <c r="E241" s="30">
        <f t="shared" si="13"/>
        <v>57.599999999999994</v>
      </c>
      <c r="F241" s="30"/>
      <c r="G241" s="30">
        <v>0</v>
      </c>
      <c r="H241" s="30">
        <v>0</v>
      </c>
      <c r="I241" s="30">
        <f t="shared" si="14"/>
        <v>0</v>
      </c>
      <c r="J241" s="30">
        <v>0</v>
      </c>
      <c r="K241" s="30">
        <v>0</v>
      </c>
      <c r="L241" s="30">
        <f t="shared" si="12"/>
        <v>0</v>
      </c>
    </row>
    <row r="242" spans="1:12" ht="70.5" customHeight="1" x14ac:dyDescent="0.25">
      <c r="A242" s="14" t="s">
        <v>393</v>
      </c>
      <c r="B242" s="11" t="s">
        <v>394</v>
      </c>
      <c r="C242" s="31">
        <v>0</v>
      </c>
      <c r="D242" s="31">
        <v>37.299999999999997</v>
      </c>
      <c r="E242" s="31">
        <f t="shared" si="13"/>
        <v>37.299999999999997</v>
      </c>
      <c r="F242" s="28" t="s">
        <v>395</v>
      </c>
      <c r="G242" s="30"/>
      <c r="H242" s="30"/>
      <c r="I242" s="30"/>
      <c r="J242" s="30"/>
      <c r="K242" s="30"/>
      <c r="L242" s="30">
        <f t="shared" si="12"/>
        <v>0</v>
      </c>
    </row>
    <row r="243" spans="1:12" ht="114" customHeight="1" x14ac:dyDescent="0.25">
      <c r="A243" s="14" t="s">
        <v>396</v>
      </c>
      <c r="B243" s="11" t="s">
        <v>397</v>
      </c>
      <c r="C243" s="31">
        <v>0</v>
      </c>
      <c r="D243" s="31">
        <v>20.3</v>
      </c>
      <c r="E243" s="31">
        <f t="shared" si="13"/>
        <v>20.3</v>
      </c>
      <c r="F243" s="28" t="s">
        <v>398</v>
      </c>
      <c r="G243" s="30"/>
      <c r="H243" s="30"/>
      <c r="I243" s="30"/>
      <c r="J243" s="30"/>
      <c r="K243" s="30"/>
      <c r="L243" s="30">
        <f t="shared" si="12"/>
        <v>0</v>
      </c>
    </row>
    <row r="244" spans="1:12" ht="15.75" x14ac:dyDescent="0.25">
      <c r="A244" s="6" t="s">
        <v>399</v>
      </c>
      <c r="B244" s="7" t="s">
        <v>400</v>
      </c>
      <c r="C244" s="8">
        <f>C114+C239+C241</f>
        <v>5742517.8999999985</v>
      </c>
      <c r="D244" s="8">
        <f>D114+D239+D241</f>
        <v>5831037.8999999985</v>
      </c>
      <c r="E244" s="8">
        <f t="shared" si="13"/>
        <v>88520</v>
      </c>
      <c r="F244" s="8"/>
      <c r="G244" s="8">
        <f>G114+G239+G241</f>
        <v>4913949</v>
      </c>
      <c r="H244" s="8">
        <f>H114+H239+H241</f>
        <v>4913949</v>
      </c>
      <c r="I244" s="8">
        <f t="shared" si="14"/>
        <v>0</v>
      </c>
      <c r="J244" s="8">
        <f>J114+J239+J241</f>
        <v>5234697.3</v>
      </c>
      <c r="K244" s="8">
        <f>K114+K239+K241</f>
        <v>5234697.2999999989</v>
      </c>
      <c r="L244" s="8">
        <f t="shared" si="12"/>
        <v>0</v>
      </c>
    </row>
    <row r="245" spans="1:12" ht="15.75" x14ac:dyDescent="0.25">
      <c r="A245" s="53" t="s">
        <v>401</v>
      </c>
      <c r="B245" s="53"/>
      <c r="C245" s="8">
        <f>C244+C113</f>
        <v>9115536.6999999993</v>
      </c>
      <c r="D245" s="8">
        <f>D244+D113</f>
        <v>9446838.1999999993</v>
      </c>
      <c r="E245" s="8">
        <f t="shared" si="13"/>
        <v>331301.5</v>
      </c>
      <c r="F245" s="8"/>
      <c r="G245" s="8">
        <f>G244+G113</f>
        <v>8619918.0999999996</v>
      </c>
      <c r="H245" s="8">
        <f>H244+H113</f>
        <v>8619918.0999999996</v>
      </c>
      <c r="I245" s="8">
        <f t="shared" si="14"/>
        <v>0</v>
      </c>
      <c r="J245" s="8">
        <f>J244+J113</f>
        <v>9279300.9000000004</v>
      </c>
      <c r="K245" s="8">
        <f>K244+K113</f>
        <v>9279300.8999999985</v>
      </c>
      <c r="L245" s="8">
        <f t="shared" si="12"/>
        <v>0</v>
      </c>
    </row>
  </sheetData>
  <mergeCells count="5">
    <mergeCell ref="A1:L1"/>
    <mergeCell ref="A2:J2"/>
    <mergeCell ref="A3:L3"/>
    <mergeCell ref="J4:L4"/>
    <mergeCell ref="A112:B112"/>
  </mergeCells>
  <hyperlinks>
    <hyperlink ref="B85" r:id="rId1" display="consultantplus://offline/ref=A5C545EE8C1C93B0B058E1FFE19DF454C219EB0B98198F2DC0D7B691EFFF64CC26DC8ECE4D9F7B181B1727911B979A94C0CB426D4AE9j9HFG"/>
    <hyperlink ref="B80" r:id="rId2" display="consultantplus://offline/ref=D42EAC7BD398020209D35F6AF6672FBA6F13F77B84F225875A8095FA102A9B2D8E358CD609751112B9E7A4869E64DFF883BAA8D38BAB06D8YDV9M"/>
    <hyperlink ref="B81" r:id="rId3" display="consultantplus://offline/ref=D42EAC7BD398020209D35F6AF6672FBA6F13F77B84F225875A8095FA102A9B2D8E358CD609751112B9E7A4869E64DFF883BAA8D38BAB06D8YDV9M"/>
    <hyperlink ref="B87" r:id="rId4" display="consultantplus://offline/ref=64FC3C9F96C0230A0CECA4E56C028B5E86A06F799E50F1FABBE4A6CFAC6E9A2AB2A69A82FE33DE9CACC0441FC29EF02FFBFA7ABCF960A970JDh7G"/>
  </hyperlinks>
  <pageMargins left="0.19685039370078741" right="0.19685039370078741" top="0.19685039370078741" bottom="0.19685039370078741" header="0.19685039370078741" footer="0.15748031496062992"/>
  <pageSetup paperSize="9" scale="54" fitToHeight="14" orientation="landscape" r:id="rId5"/>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 1</vt:lpstr>
      <vt:lpstr>'прил 1'!Заголовки_для_печати</vt:lpstr>
      <vt:lpstr>'прил 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Ира Халявина</cp:lastModifiedBy>
  <cp:lastPrinted>2025-03-13T07:54:08Z</cp:lastPrinted>
  <dcterms:created xsi:type="dcterms:W3CDTF">2025-03-11T07:07:49Z</dcterms:created>
  <dcterms:modified xsi:type="dcterms:W3CDTF">2025-03-13T07:54:11Z</dcterms:modified>
</cp:coreProperties>
</file>