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доходы поясн" sheetId="1" r:id="rId1"/>
  </sheets>
  <definedNames>
    <definedName name="_xlnm.Print_Titles" localSheetId="0">'доходы поясн'!$8:$8</definedName>
    <definedName name="_xlnm.Print_Area" localSheetId="0">'доходы поясн'!$A$1:$L$261</definedName>
  </definedNames>
  <calcPr calcId="145621"/>
</workbook>
</file>

<file path=xl/calcChain.xml><?xml version="1.0" encoding="utf-8"?>
<calcChain xmlns="http://schemas.openxmlformats.org/spreadsheetml/2006/main">
  <c r="L259" i="1" l="1"/>
  <c r="I259" i="1"/>
  <c r="E259" i="1"/>
  <c r="L258" i="1"/>
  <c r="I258" i="1"/>
  <c r="E258" i="1"/>
  <c r="L257" i="1"/>
  <c r="I257" i="1"/>
  <c r="E257" i="1"/>
  <c r="L256" i="1"/>
  <c r="I256" i="1"/>
  <c r="D256" i="1"/>
  <c r="E256" i="1" s="1"/>
  <c r="C256" i="1"/>
  <c r="L255" i="1"/>
  <c r="I255" i="1"/>
  <c r="E255" i="1"/>
  <c r="L254" i="1"/>
  <c r="I254" i="1"/>
  <c r="E254" i="1"/>
  <c r="L253" i="1"/>
  <c r="I253" i="1"/>
  <c r="E253" i="1"/>
  <c r="L252" i="1"/>
  <c r="I252" i="1"/>
  <c r="D252" i="1"/>
  <c r="E252" i="1" s="1"/>
  <c r="C252" i="1"/>
  <c r="E251" i="1"/>
  <c r="L250" i="1"/>
  <c r="I250" i="1"/>
  <c r="E250" i="1"/>
  <c r="L249" i="1"/>
  <c r="I249" i="1"/>
  <c r="E249" i="1"/>
  <c r="L248" i="1"/>
  <c r="I248" i="1"/>
  <c r="E248" i="1"/>
  <c r="E247" i="1"/>
  <c r="E246" i="1"/>
  <c r="L245" i="1"/>
  <c r="I245" i="1"/>
  <c r="E245" i="1"/>
  <c r="L244" i="1"/>
  <c r="I244" i="1"/>
  <c r="E244" i="1"/>
  <c r="L243" i="1"/>
  <c r="I243" i="1"/>
  <c r="E243" i="1"/>
  <c r="L242" i="1"/>
  <c r="I242" i="1"/>
  <c r="E242" i="1"/>
  <c r="L241" i="1"/>
  <c r="I241" i="1"/>
  <c r="E241" i="1"/>
  <c r="L240" i="1"/>
  <c r="I240" i="1"/>
  <c r="E240" i="1"/>
  <c r="K239" i="1"/>
  <c r="L239" i="1" s="1"/>
  <c r="J239" i="1"/>
  <c r="H239" i="1"/>
  <c r="I239" i="1" s="1"/>
  <c r="G239" i="1"/>
  <c r="E239" i="1"/>
  <c r="D239" i="1"/>
  <c r="C239" i="1"/>
  <c r="L238" i="1"/>
  <c r="I238" i="1"/>
  <c r="E238" i="1"/>
  <c r="L237" i="1"/>
  <c r="I237" i="1"/>
  <c r="E237" i="1"/>
  <c r="L236" i="1"/>
  <c r="I236" i="1"/>
  <c r="E236" i="1"/>
  <c r="L235" i="1"/>
  <c r="I235" i="1"/>
  <c r="E235" i="1"/>
  <c r="L234" i="1"/>
  <c r="I234" i="1"/>
  <c r="E234" i="1"/>
  <c r="L233" i="1"/>
  <c r="I233" i="1"/>
  <c r="E233" i="1"/>
  <c r="L232" i="1"/>
  <c r="I232" i="1"/>
  <c r="E232" i="1"/>
  <c r="L231" i="1"/>
  <c r="I231" i="1"/>
  <c r="E231" i="1"/>
  <c r="L230" i="1"/>
  <c r="I230" i="1"/>
  <c r="E230" i="1"/>
  <c r="L229" i="1"/>
  <c r="I229" i="1"/>
  <c r="E229" i="1"/>
  <c r="L228" i="1"/>
  <c r="I228" i="1"/>
  <c r="E228" i="1"/>
  <c r="L227" i="1"/>
  <c r="I227" i="1"/>
  <c r="E227" i="1"/>
  <c r="L226" i="1"/>
  <c r="I226" i="1"/>
  <c r="E226" i="1"/>
  <c r="L225" i="1"/>
  <c r="I225" i="1"/>
  <c r="E225" i="1"/>
  <c r="L224" i="1"/>
  <c r="I224" i="1"/>
  <c r="E224" i="1"/>
  <c r="L223" i="1"/>
  <c r="I223" i="1"/>
  <c r="E223" i="1"/>
  <c r="L222" i="1"/>
  <c r="I222" i="1"/>
  <c r="E222" i="1"/>
  <c r="L221" i="1"/>
  <c r="I221" i="1"/>
  <c r="E221" i="1"/>
  <c r="L220" i="1"/>
  <c r="I220" i="1"/>
  <c r="E220" i="1"/>
  <c r="L219" i="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I210" i="1"/>
  <c r="E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K195" i="1"/>
  <c r="L195" i="1" s="1"/>
  <c r="J195" i="1"/>
  <c r="H195" i="1"/>
  <c r="I195" i="1" s="1"/>
  <c r="G195" i="1"/>
  <c r="D195" i="1"/>
  <c r="E195" i="1" s="1"/>
  <c r="C195" i="1"/>
  <c r="L194" i="1"/>
  <c r="I194" i="1"/>
  <c r="E194" i="1"/>
  <c r="L193" i="1"/>
  <c r="I193" i="1"/>
  <c r="E193" i="1"/>
  <c r="L192" i="1"/>
  <c r="I192" i="1"/>
  <c r="E192" i="1"/>
  <c r="L191" i="1"/>
  <c r="I191" i="1"/>
  <c r="E191" i="1"/>
  <c r="L190" i="1"/>
  <c r="I190" i="1"/>
  <c r="E190" i="1"/>
  <c r="L189" i="1"/>
  <c r="I189" i="1"/>
  <c r="E189" i="1"/>
  <c r="L188" i="1"/>
  <c r="I188" i="1"/>
  <c r="E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L165" i="1"/>
  <c r="I165" i="1"/>
  <c r="E165" i="1"/>
  <c r="L164" i="1"/>
  <c r="I164" i="1"/>
  <c r="E164" i="1"/>
  <c r="L163" i="1"/>
  <c r="I163" i="1"/>
  <c r="E163" i="1"/>
  <c r="L162" i="1"/>
  <c r="I162" i="1"/>
  <c r="E162" i="1"/>
  <c r="L161" i="1"/>
  <c r="I161" i="1"/>
  <c r="E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K137" i="1"/>
  <c r="L137" i="1" s="1"/>
  <c r="J137" i="1"/>
  <c r="H137" i="1"/>
  <c r="I137" i="1" s="1"/>
  <c r="G137" i="1"/>
  <c r="D137" i="1"/>
  <c r="E137" i="1" s="1"/>
  <c r="C137" i="1"/>
  <c r="L136" i="1"/>
  <c r="I136" i="1"/>
  <c r="E136" i="1"/>
  <c r="L135" i="1"/>
  <c r="I135" i="1"/>
  <c r="E135" i="1"/>
  <c r="L134" i="1"/>
  <c r="I134" i="1"/>
  <c r="E134" i="1"/>
  <c r="L133" i="1"/>
  <c r="I133" i="1"/>
  <c r="E133" i="1"/>
  <c r="L132" i="1"/>
  <c r="K132" i="1"/>
  <c r="J132" i="1"/>
  <c r="H132" i="1"/>
  <c r="H131" i="1" s="1"/>
  <c r="G132" i="1"/>
  <c r="D132" i="1"/>
  <c r="E132" i="1" s="1"/>
  <c r="C132" i="1"/>
  <c r="C131" i="1" s="1"/>
  <c r="K131" i="1"/>
  <c r="L131" i="1" s="1"/>
  <c r="J131" i="1"/>
  <c r="J260" i="1" s="1"/>
  <c r="G131" i="1"/>
  <c r="G260" i="1" s="1"/>
  <c r="D131" i="1"/>
  <c r="D260" i="1" s="1"/>
  <c r="L128" i="1"/>
  <c r="I128" i="1"/>
  <c r="E128" i="1"/>
  <c r="L127" i="1"/>
  <c r="I127" i="1"/>
  <c r="D127" i="1"/>
  <c r="E127" i="1" s="1"/>
  <c r="C127" i="1"/>
  <c r="L126" i="1"/>
  <c r="I126" i="1"/>
  <c r="E126" i="1"/>
  <c r="L125" i="1"/>
  <c r="K125" i="1"/>
  <c r="K129" i="1" s="1"/>
  <c r="J125" i="1"/>
  <c r="J129" i="1" s="1"/>
  <c r="H125" i="1"/>
  <c r="I125" i="1" s="1"/>
  <c r="G125" i="1"/>
  <c r="G129" i="1" s="1"/>
  <c r="D125" i="1"/>
  <c r="E125" i="1" s="1"/>
  <c r="C125" i="1"/>
  <c r="C129" i="1" s="1"/>
  <c r="L124" i="1"/>
  <c r="I124" i="1"/>
  <c r="E124" i="1"/>
  <c r="L123" i="1"/>
  <c r="I123" i="1"/>
  <c r="E123" i="1"/>
  <c r="L122" i="1"/>
  <c r="I122" i="1"/>
  <c r="E122" i="1"/>
  <c r="L121" i="1"/>
  <c r="I121" i="1"/>
  <c r="E121" i="1"/>
  <c r="L120" i="1"/>
  <c r="I120" i="1"/>
  <c r="E120" i="1"/>
  <c r="L119" i="1"/>
  <c r="I119" i="1"/>
  <c r="E119" i="1"/>
  <c r="L118" i="1"/>
  <c r="I118" i="1"/>
  <c r="E118" i="1"/>
  <c r="L117" i="1"/>
  <c r="I117" i="1"/>
  <c r="E117" i="1"/>
  <c r="L116" i="1"/>
  <c r="I116" i="1"/>
  <c r="E116" i="1"/>
  <c r="E115" i="1"/>
  <c r="L114" i="1"/>
  <c r="I114" i="1"/>
  <c r="E114" i="1"/>
  <c r="L113" i="1"/>
  <c r="I113" i="1"/>
  <c r="E113" i="1"/>
  <c r="E112" i="1"/>
  <c r="E111" i="1"/>
  <c r="E110" i="1"/>
  <c r="L109" i="1"/>
  <c r="I109" i="1"/>
  <c r="E109" i="1"/>
  <c r="L108" i="1"/>
  <c r="I108" i="1"/>
  <c r="E108" i="1"/>
  <c r="L107" i="1"/>
  <c r="I107" i="1"/>
  <c r="E107" i="1"/>
  <c r="L106" i="1"/>
  <c r="I106" i="1"/>
  <c r="E106" i="1"/>
  <c r="L105" i="1"/>
  <c r="I105" i="1"/>
  <c r="E105" i="1"/>
  <c r="L104" i="1"/>
  <c r="I104" i="1"/>
  <c r="E104" i="1"/>
  <c r="L103" i="1"/>
  <c r="I103" i="1"/>
  <c r="E103" i="1"/>
  <c r="L102" i="1"/>
  <c r="I102" i="1"/>
  <c r="E102" i="1"/>
  <c r="E101" i="1"/>
  <c r="L100" i="1"/>
  <c r="I100" i="1"/>
  <c r="E100" i="1"/>
  <c r="L99" i="1"/>
  <c r="I99" i="1"/>
  <c r="E99" i="1"/>
  <c r="L98" i="1"/>
  <c r="I98" i="1"/>
  <c r="E98" i="1"/>
  <c r="L97" i="1"/>
  <c r="I97" i="1"/>
  <c r="E97" i="1"/>
  <c r="L96" i="1"/>
  <c r="I96" i="1"/>
  <c r="E96" i="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K85" i="1"/>
  <c r="L85" i="1" s="1"/>
  <c r="J85" i="1"/>
  <c r="H85" i="1"/>
  <c r="I85" i="1" s="1"/>
  <c r="G85" i="1"/>
  <c r="D85" i="1"/>
  <c r="E85" i="1" s="1"/>
  <c r="C85" i="1"/>
  <c r="L84" i="1"/>
  <c r="I84" i="1"/>
  <c r="E84" i="1"/>
  <c r="L83" i="1"/>
  <c r="I83" i="1"/>
  <c r="E83" i="1"/>
  <c r="L82" i="1"/>
  <c r="I82" i="1"/>
  <c r="E82" i="1"/>
  <c r="L81" i="1"/>
  <c r="I81" i="1"/>
  <c r="E81" i="1"/>
  <c r="L80" i="1"/>
  <c r="I80" i="1"/>
  <c r="E80" i="1"/>
  <c r="L79" i="1"/>
  <c r="I79" i="1"/>
  <c r="E79" i="1"/>
  <c r="L78" i="1"/>
  <c r="I78" i="1"/>
  <c r="E78" i="1"/>
  <c r="L77" i="1"/>
  <c r="I77" i="1"/>
  <c r="E77" i="1"/>
  <c r="L76" i="1"/>
  <c r="I76" i="1"/>
  <c r="E76" i="1"/>
  <c r="K75" i="1"/>
  <c r="L75" i="1" s="1"/>
  <c r="J75" i="1"/>
  <c r="H75" i="1"/>
  <c r="I75" i="1" s="1"/>
  <c r="G75" i="1"/>
  <c r="E75" i="1"/>
  <c r="D75" i="1"/>
  <c r="C75" i="1"/>
  <c r="L74" i="1"/>
  <c r="I74" i="1"/>
  <c r="E74" i="1"/>
  <c r="E73" i="1"/>
  <c r="L72" i="1"/>
  <c r="I72" i="1"/>
  <c r="E72" i="1"/>
  <c r="L71" i="1"/>
  <c r="I71" i="1"/>
  <c r="E71" i="1"/>
  <c r="L70" i="1"/>
  <c r="I70" i="1"/>
  <c r="E70" i="1"/>
  <c r="L69" i="1"/>
  <c r="I69" i="1"/>
  <c r="E69" i="1"/>
  <c r="L68" i="1"/>
  <c r="I68" i="1"/>
  <c r="E68" i="1"/>
  <c r="K67" i="1"/>
  <c r="L67" i="1" s="1"/>
  <c r="J67" i="1"/>
  <c r="H67" i="1"/>
  <c r="I67" i="1" s="1"/>
  <c r="G67" i="1"/>
  <c r="D67" i="1"/>
  <c r="E67" i="1" s="1"/>
  <c r="C67" i="1"/>
  <c r="L66" i="1"/>
  <c r="I66" i="1"/>
  <c r="E66" i="1"/>
  <c r="L65" i="1"/>
  <c r="I65" i="1"/>
  <c r="E65" i="1"/>
  <c r="L64" i="1"/>
  <c r="I64" i="1"/>
  <c r="E64" i="1"/>
  <c r="L63" i="1"/>
  <c r="I63" i="1"/>
  <c r="E63" i="1"/>
  <c r="K62" i="1"/>
  <c r="L62" i="1" s="1"/>
  <c r="J62" i="1"/>
  <c r="H62" i="1"/>
  <c r="I62" i="1" s="1"/>
  <c r="G62" i="1"/>
  <c r="D62" i="1"/>
  <c r="E62" i="1" s="1"/>
  <c r="C62" i="1"/>
  <c r="K61" i="1"/>
  <c r="L61" i="1" s="1"/>
  <c r="J61" i="1"/>
  <c r="H61" i="1"/>
  <c r="G61" i="1"/>
  <c r="I61" i="1" s="1"/>
  <c r="D61" i="1"/>
  <c r="E61" i="1" s="1"/>
  <c r="C61" i="1"/>
  <c r="L60" i="1"/>
  <c r="I60" i="1"/>
  <c r="E60" i="1"/>
  <c r="L59" i="1"/>
  <c r="I59" i="1"/>
  <c r="E59" i="1"/>
  <c r="K58" i="1"/>
  <c r="L58" i="1" s="1"/>
  <c r="J58" i="1"/>
  <c r="H58" i="1"/>
  <c r="I58" i="1" s="1"/>
  <c r="G58" i="1"/>
  <c r="D58" i="1"/>
  <c r="C58" i="1"/>
  <c r="E58" i="1" s="1"/>
  <c r="K57" i="1"/>
  <c r="L57" i="1" s="1"/>
  <c r="J57" i="1"/>
  <c r="H57" i="1"/>
  <c r="I57" i="1" s="1"/>
  <c r="G57" i="1"/>
  <c r="D57" i="1"/>
  <c r="E57" i="1" s="1"/>
  <c r="C57" i="1"/>
  <c r="L56" i="1"/>
  <c r="I56" i="1"/>
  <c r="E56" i="1"/>
  <c r="L55" i="1"/>
  <c r="I55" i="1"/>
  <c r="E55" i="1"/>
  <c r="L54" i="1"/>
  <c r="I54" i="1"/>
  <c r="E54" i="1"/>
  <c r="K53" i="1"/>
  <c r="L53" i="1" s="1"/>
  <c r="J53" i="1"/>
  <c r="I53" i="1"/>
  <c r="H53" i="1"/>
  <c r="G53" i="1"/>
  <c r="D53" i="1"/>
  <c r="E53" i="1" s="1"/>
  <c r="C53" i="1"/>
  <c r="L52" i="1"/>
  <c r="I52" i="1"/>
  <c r="E52" i="1"/>
  <c r="L51" i="1"/>
  <c r="I51" i="1"/>
  <c r="E51" i="1"/>
  <c r="L50" i="1"/>
  <c r="I50" i="1"/>
  <c r="E50" i="1"/>
  <c r="L49" i="1"/>
  <c r="I49" i="1"/>
  <c r="E49" i="1"/>
  <c r="L48" i="1"/>
  <c r="I48" i="1"/>
  <c r="E48" i="1"/>
  <c r="L47" i="1"/>
  <c r="I47" i="1"/>
  <c r="E47" i="1"/>
  <c r="L46" i="1"/>
  <c r="I46" i="1"/>
  <c r="E46" i="1"/>
  <c r="L45" i="1"/>
  <c r="I45" i="1"/>
  <c r="E45" i="1"/>
  <c r="L44" i="1"/>
  <c r="I44" i="1"/>
  <c r="E44" i="1"/>
  <c r="L43" i="1"/>
  <c r="I43" i="1"/>
  <c r="E43" i="1"/>
  <c r="K42" i="1"/>
  <c r="L42" i="1" s="1"/>
  <c r="J42" i="1"/>
  <c r="H42" i="1"/>
  <c r="I42" i="1" s="1"/>
  <c r="G42" i="1"/>
  <c r="D42" i="1"/>
  <c r="E42" i="1" s="1"/>
  <c r="C42" i="1"/>
  <c r="L40" i="1"/>
  <c r="I40" i="1"/>
  <c r="E40" i="1"/>
  <c r="L39" i="1"/>
  <c r="I39" i="1"/>
  <c r="E39" i="1"/>
  <c r="L38" i="1"/>
  <c r="I38" i="1"/>
  <c r="E38" i="1"/>
  <c r="K37" i="1"/>
  <c r="L37" i="1" s="1"/>
  <c r="J37" i="1"/>
  <c r="H37" i="1"/>
  <c r="I37" i="1" s="1"/>
  <c r="G37" i="1"/>
  <c r="D37" i="1"/>
  <c r="E37" i="1" s="1"/>
  <c r="C37" i="1"/>
  <c r="L36" i="1"/>
  <c r="I36" i="1"/>
  <c r="E36" i="1"/>
  <c r="L35" i="1"/>
  <c r="I35" i="1"/>
  <c r="E35" i="1"/>
  <c r="K34" i="1"/>
  <c r="J34" i="1"/>
  <c r="L34" i="1" s="1"/>
  <c r="H34" i="1"/>
  <c r="I34" i="1" s="1"/>
  <c r="G34" i="1"/>
  <c r="D34" i="1"/>
  <c r="C34" i="1"/>
  <c r="E34" i="1" s="1"/>
  <c r="L33" i="1"/>
  <c r="I33" i="1"/>
  <c r="E33" i="1"/>
  <c r="K32" i="1"/>
  <c r="L32" i="1" s="1"/>
  <c r="J32" i="1"/>
  <c r="H32" i="1"/>
  <c r="I32" i="1" s="1"/>
  <c r="G32" i="1"/>
  <c r="D32" i="1"/>
  <c r="C32" i="1"/>
  <c r="E32" i="1" s="1"/>
  <c r="L31" i="1"/>
  <c r="I31" i="1"/>
  <c r="E31" i="1"/>
  <c r="L30" i="1"/>
  <c r="I30" i="1"/>
  <c r="E30" i="1"/>
  <c r="L29" i="1"/>
  <c r="I29" i="1"/>
  <c r="E29" i="1"/>
  <c r="L28" i="1"/>
  <c r="I28" i="1"/>
  <c r="E28" i="1"/>
  <c r="L27" i="1"/>
  <c r="I27" i="1"/>
  <c r="E27" i="1"/>
  <c r="L26" i="1"/>
  <c r="I26" i="1"/>
  <c r="E26" i="1"/>
  <c r="K25" i="1"/>
  <c r="L25" i="1" s="1"/>
  <c r="J25" i="1"/>
  <c r="H25" i="1"/>
  <c r="G25" i="1"/>
  <c r="I25" i="1" s="1"/>
  <c r="D25" i="1"/>
  <c r="E25" i="1" s="1"/>
  <c r="C25" i="1"/>
  <c r="K24" i="1"/>
  <c r="L24" i="1" s="1"/>
  <c r="J24" i="1"/>
  <c r="H24" i="1"/>
  <c r="I24" i="1" s="1"/>
  <c r="G24" i="1"/>
  <c r="D24" i="1"/>
  <c r="C24" i="1"/>
  <c r="E24" i="1" s="1"/>
  <c r="L23" i="1"/>
  <c r="I23" i="1"/>
  <c r="E23" i="1"/>
  <c r="L22" i="1"/>
  <c r="I22" i="1"/>
  <c r="E22" i="1"/>
  <c r="L21" i="1"/>
  <c r="I21" i="1"/>
  <c r="E21" i="1"/>
  <c r="L20" i="1"/>
  <c r="I20" i="1"/>
  <c r="E20" i="1"/>
  <c r="L19" i="1"/>
  <c r="K19" i="1"/>
  <c r="J19" i="1"/>
  <c r="H19" i="1"/>
  <c r="I19" i="1" s="1"/>
  <c r="G19" i="1"/>
  <c r="D19" i="1"/>
  <c r="E19" i="1" s="1"/>
  <c r="C19" i="1"/>
  <c r="L18" i="1"/>
  <c r="I18" i="1"/>
  <c r="E18" i="1"/>
  <c r="L17" i="1"/>
  <c r="I17" i="1"/>
  <c r="E17" i="1"/>
  <c r="L16" i="1"/>
  <c r="I16" i="1"/>
  <c r="E16" i="1"/>
  <c r="L15" i="1"/>
  <c r="I15" i="1"/>
  <c r="E15" i="1"/>
  <c r="L14" i="1"/>
  <c r="I14" i="1"/>
  <c r="E14" i="1"/>
  <c r="L13" i="1"/>
  <c r="I13" i="1"/>
  <c r="E13" i="1"/>
  <c r="L12" i="1"/>
  <c r="I12" i="1"/>
  <c r="E12" i="1"/>
  <c r="L11" i="1"/>
  <c r="I11" i="1"/>
  <c r="E11" i="1"/>
  <c r="K10" i="1"/>
  <c r="L10" i="1" s="1"/>
  <c r="J10" i="1"/>
  <c r="H10" i="1"/>
  <c r="I10" i="1" s="1"/>
  <c r="G10" i="1"/>
  <c r="D10" i="1"/>
  <c r="E10" i="1" s="1"/>
  <c r="C10" i="1"/>
  <c r="K9" i="1"/>
  <c r="K41" i="1" s="1"/>
  <c r="J9" i="1"/>
  <c r="J41" i="1" s="1"/>
  <c r="I9" i="1"/>
  <c r="H9" i="1"/>
  <c r="H41" i="1" s="1"/>
  <c r="I41" i="1" s="1"/>
  <c r="G9" i="1"/>
  <c r="G41" i="1" s="1"/>
  <c r="D9" i="1"/>
  <c r="D41" i="1" s="1"/>
  <c r="C9" i="1"/>
  <c r="C41" i="1" s="1"/>
  <c r="C130" i="1" l="1"/>
  <c r="J130" i="1"/>
  <c r="J261" i="1" s="1"/>
  <c r="H260" i="1"/>
  <c r="I131" i="1"/>
  <c r="K130" i="1"/>
  <c r="L129" i="1"/>
  <c r="C260" i="1"/>
  <c r="C261" i="1" s="1"/>
  <c r="E131" i="1"/>
  <c r="E41" i="1"/>
  <c r="L41" i="1"/>
  <c r="G130" i="1"/>
  <c r="G261" i="1"/>
  <c r="E9" i="1"/>
  <c r="L9" i="1"/>
  <c r="H129" i="1"/>
  <c r="I132" i="1"/>
  <c r="K260" i="1"/>
  <c r="D129" i="1"/>
  <c r="K261" i="1" l="1"/>
  <c r="L261" i="1" s="1"/>
  <c r="L260" i="1"/>
  <c r="H261" i="1"/>
  <c r="I261" i="1" s="1"/>
  <c r="I260" i="1"/>
  <c r="H130" i="1"/>
  <c r="I130" i="1" s="1"/>
  <c r="I129" i="1"/>
  <c r="L130" i="1"/>
  <c r="D130" i="1"/>
  <c r="E129" i="1"/>
  <c r="E260" i="1"/>
  <c r="E130" i="1" l="1"/>
  <c r="D261" i="1"/>
  <c r="E261" i="1" s="1"/>
</calcChain>
</file>

<file path=xl/sharedStrings.xml><?xml version="1.0" encoding="utf-8"?>
<sst xmlns="http://schemas.openxmlformats.org/spreadsheetml/2006/main" count="569" uniqueCount="420">
  <si>
    <t>Приложение  2</t>
  </si>
  <si>
    <t>к решению собрания депутатов</t>
  </si>
  <si>
    <t>Миасского городского округа</t>
  </si>
  <si>
    <t xml:space="preserve">от                             г.  №           </t>
  </si>
  <si>
    <t>Объем бюджета Миасского городского округа по доходам на 2023 год и на плановый период 2024 - 2025 годов</t>
  </si>
  <si>
    <t>Тыс. рублей</t>
  </si>
  <si>
    <t>Коды бюджетной классификации</t>
  </si>
  <si>
    <t>Наименование доходов</t>
  </si>
  <si>
    <t>Уточнение ноябрь  на 2023г.</t>
  </si>
  <si>
    <t>В проекте к уточнению бюджета на 2023г.</t>
  </si>
  <si>
    <t>отклонение</t>
  </si>
  <si>
    <t>Примеч.</t>
  </si>
  <si>
    <t>Уточнение ноябрь  на 2024г.</t>
  </si>
  <si>
    <t>В проекте к уточнению бюджета на 2024г.</t>
  </si>
  <si>
    <t>Уточнение ноябрь на 2025г.</t>
  </si>
  <si>
    <t>В проекте к уточнению бюджета на 2025г.</t>
  </si>
  <si>
    <t xml:space="preserve"> 182 000 1 01 02000 01 0000 110</t>
  </si>
  <si>
    <t xml:space="preserve"> Налог на доходы физических лиц</t>
  </si>
  <si>
    <t>Ожидаемое поступление</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</si>
  <si>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</si>
  <si>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</si>
  <si>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</si>
  <si>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</si>
  <si>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</si>
  <si>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</si>
  <si>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</si>
  <si>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</si>
  <si>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</si>
  <si>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</si>
  <si>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</si>
  <si>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</si>
  <si>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</si>
  <si>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</si>
  <si>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</si>
  <si>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</si>
  <si>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</si>
  <si>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</si>
  <si>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</si>
  <si>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</si>
  <si>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</si>
  <si>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</si>
  <si>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</si>
  <si>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</si>
  <si>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</si>
  <si>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</si>
  <si>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</si>
  <si>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</si>
  <si>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</si>
  <si>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</si>
  <si>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</si>
  <si>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</si>
  <si>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</si>
  <si>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</si>
  <si>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</si>
  <si>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</si>
  <si>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</si>
  <si>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</si>
  <si>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</si>
  <si>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</si>
  <si>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Фактическое поступление</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</si>
  <si>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</si>
  <si>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</si>
  <si>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</si>
  <si>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</si>
  <si>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</si>
  <si>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</si>
  <si>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</si>
  <si>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</si>
  <si>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</si>
  <si>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</si>
  <si>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</si>
  <si>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</si>
  <si>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</si>
  <si>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</si>
  <si>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</si>
  <si>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</si>
  <si>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</si>
  <si>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</si>
  <si>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</si>
  <si>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</si>
  <si>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</si>
  <si>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</si>
  <si>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</si>
  <si>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</si>
  <si>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</si>
  <si>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</si>
  <si>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</si>
  <si>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Письмо Администрации МГО от 10.11.2023г. № 564/8</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</si>
  <si>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</si>
  <si>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</si>
  <si>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</si>
  <si>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</si>
  <si>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</si>
  <si>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</si>
  <si>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</si>
  <si>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</si>
  <si>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</si>
  <si>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</si>
  <si>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</si>
  <si>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</si>
  <si>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</si>
  <si>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</si>
  <si>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</si>
  <si>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</si>
  <si>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</si>
  <si>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</si>
  <si>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</si>
  <si>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</si>
  <si>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</si>
  <si>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</si>
  <si>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</si>
  <si>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</si>
  <si>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</si>
  <si>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</si>
  <si>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</si>
  <si>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</si>
  <si>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 xml:space="preserve"> Письмо Управления Культуры АМГО от 13.11.2023г. № 916/11</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</si>
  <si>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</si>
  <si>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</si>
  <si>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</si>
  <si>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</si>
  <si>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</si>
  <si>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</si>
  <si>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</si>
  <si>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</si>
  <si>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</si>
  <si>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</si>
  <si>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</si>
  <si>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</si>
  <si>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</si>
  <si>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</si>
  <si>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</si>
  <si>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</si>
  <si>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</si>
  <si>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</si>
  <si>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</si>
  <si>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</si>
  <si>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</si>
  <si>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</si>
  <si>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</si>
  <si>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</si>
  <si>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</si>
  <si>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t>
  </si>
  <si>
    <t xml:space="preserve"> Письмо Управления Образования Администрации МГО от 08.11.2023г. № 3324/10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</si>
  <si>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</si>
  <si>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</si>
  <si>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</si>
  <si>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</si>
  <si>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</si>
  <si>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</si>
  <si>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</si>
  <si>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</si>
  <si>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</si>
  <si>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</si>
  <si>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</si>
  <si>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</si>
  <si>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</si>
  <si>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</si>
  <si>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</si>
  <si>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</si>
  <si>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</si>
  <si>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</si>
  <si>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</si>
  <si>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</si>
  <si>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</si>
  <si>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</si>
  <si>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</si>
  <si>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</si>
  <si>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</si>
  <si>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</si>
  <si>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</si>
  <si>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</si>
  <si>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</si>
  <si>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</si>
  <si>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</si>
  <si>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</si>
  <si>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</si>
  <si>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</si>
  <si>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</si>
  <si>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</si>
  <si>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</si>
  <si>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</si>
  <si>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</si>
  <si>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012 1 16 01183 01 0000 140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</si>
  <si>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</si>
  <si>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</si>
  <si>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</si>
  <si>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</si>
  <si>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</si>
  <si>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</si>
  <si>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</si>
  <si>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</si>
  <si>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</si>
  <si>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</si>
  <si>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</si>
  <si>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</si>
  <si>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284 116 07010 04 0000 140</t>
  </si>
  <si>
    <t>287 116 07010 04 0000 140</t>
  </si>
  <si>
    <t>288 116 07010 04 0000 140</t>
  </si>
  <si>
    <t xml:space="preserve"> Письмо Управления Образования Администрации МГО от 14.11.2023г. 
№ 3396/10</t>
  </si>
  <si>
    <t>289 116 07010 04 0000 140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</si>
  <si>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</si>
  <si>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</si>
  <si>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</si>
  <si>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</si>
  <si>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 Письмо Управления ФКиС  Администрации МГО от 14.11.2023г. № 897/12</t>
  </si>
  <si>
    <t>283 116 10032 04 0000 140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</si>
  <si>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</si>
  <si>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</si>
  <si>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</si>
  <si>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</si>
  <si>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</si>
  <si>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</si>
  <si>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</si>
  <si>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</si>
  <si>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</si>
  <si>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</si>
  <si>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</si>
  <si>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</si>
  <si>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</si>
  <si>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</si>
  <si>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</si>
  <si>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</si>
  <si>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</si>
  <si>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</si>
  <si>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</si>
  <si>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</si>
  <si>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</si>
  <si>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</si>
  <si>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</si>
  <si>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</si>
  <si>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</si>
  <si>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</si>
  <si>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</si>
  <si>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</si>
  <si>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</si>
  <si>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</si>
  <si>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</si>
  <si>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</si>
  <si>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</si>
  <si>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</si>
  <si>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</si>
  <si>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</si>
  <si>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</si>
  <si>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</si>
  <si>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</si>
  <si>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</si>
  <si>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</si>
  <si>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</si>
  <si>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</si>
  <si>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</si>
  <si>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</si>
  <si>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</si>
  <si>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</si>
  <si>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</si>
  <si>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</si>
  <si>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</si>
  <si>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</si>
  <si>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</si>
  <si>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</si>
  <si>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</si>
  <si>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</si>
  <si>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</si>
  <si>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</si>
  <si>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</si>
  <si>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</si>
  <si>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</si>
  <si>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</si>
  <si>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</si>
  <si>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</si>
  <si>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</si>
  <si>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</si>
  <si>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</si>
  <si>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</si>
  <si>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</si>
  <si>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</si>
  <si>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</si>
  <si>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образования</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</si>
  <si>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</si>
  <si>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</si>
  <si>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</si>
  <si>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</si>
  <si>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</si>
  <si>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</si>
  <si>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</si>
  <si>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</si>
  <si>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</si>
  <si>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</si>
  <si>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</si>
  <si>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</si>
  <si>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</si>
  <si>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</si>
  <si>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</si>
  <si>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</si>
  <si>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</si>
  <si>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</si>
  <si>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</si>
  <si>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</si>
  <si>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</si>
  <si>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</si>
  <si>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</si>
  <si>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</si>
  <si>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</si>
  <si>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</si>
  <si>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</si>
  <si>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</si>
  <si>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</si>
  <si>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</si>
  <si>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</si>
  <si>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</si>
  <si>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</si>
  <si>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</si>
  <si>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</si>
  <si>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</si>
  <si>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</si>
  <si>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</si>
  <si>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</si>
  <si>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</si>
  <si>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</si>
  <si>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</si>
  <si>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</si>
  <si>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 на создание и модернизацию муниципальных учреждений культурно-досугового типа в сельской местности, включая обеспечение объектов инфраструктур</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</si>
  <si>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</si>
  <si>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</si>
  <si>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</si>
  <si>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</si>
  <si>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</si>
  <si>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</si>
  <si>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Закон ЧО от 01.11.2023 № 955-ЗО</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</si>
  <si>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</si>
  <si>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</si>
  <si>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</si>
  <si>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</si>
  <si>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</si>
  <si>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</si>
  <si>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</si>
  <si>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</si>
  <si>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</si>
  <si>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</si>
  <si>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</si>
  <si>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</si>
  <si>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</si>
  <si>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</si>
  <si>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</si>
  <si>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</si>
  <si>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</si>
  <si>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</si>
  <si>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</si>
  <si>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</si>
  <si>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</si>
  <si>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</si>
  <si>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</si>
  <si>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</si>
  <si>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</si>
  <si>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</si>
  <si>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</si>
  <si>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</si>
  <si>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</si>
  <si>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</si>
  <si>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</si>
  <si>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</si>
  <si>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</si>
  <si>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</si>
  <si>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</si>
  <si>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</si>
  <si>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</si>
  <si>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</si>
  <si>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</si>
  <si>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</si>
  <si>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</si>
  <si>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</si>
  <si>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</si>
  <si>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</si>
  <si>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</si>
  <si>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</si>
  <si>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</si>
  <si>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</si>
  <si>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</si>
  <si>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</si>
  <si>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</si>
  <si>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</si>
  <si>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</si>
  <si>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</si>
  <si>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</si>
  <si>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</si>
  <si>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</si>
  <si>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</si>
  <si>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</si>
  <si>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</si>
  <si>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</si>
  <si>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</si>
  <si>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</si>
  <si>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</si>
  <si>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План МФ ЧО</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</si>
  <si>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</si>
  <si>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обновление подвижного состава пассажирского транспорта общего пользования (автобусов)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</si>
  <si>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</si>
  <si>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</si>
  <si>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</si>
  <si>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</si>
  <si>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</si>
  <si>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</si>
  <si>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 xml:space="preserve">  </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</si>
  <si>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</si>
  <si>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</si>
  <si>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</si>
  <si>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</si>
  <si>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</si>
  <si>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</si>
  <si>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</si>
  <si>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</si>
  <si>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</si>
  <si>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</si>
  <si>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</si>
  <si>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 xml:space="preserve"> Письмо Управления Образования Администрации МГО от 25.10.2023г. 
№ 3185/10</t>
  </si>
  <si>
    <t>289 2 07 04020 04 0000 150</t>
  </si>
  <si>
    <t>000 2 00 00000 00 0000 000</t>
  </si>
  <si>
    <t>БЕЗВОЗМЕЗДНЫЕ ПОСТУПЛЕНИЯ</t>
  </si>
  <si>
    <t>ВСЕГО ДОХОДОВ</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</si>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</sst>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9" x14ac:knownFonts="1">
    <font>
      <sz val="11"/>
      <color theme="1"/>
      <name val="Calibri"/>
      <family val="2"/>
      <charset val="204"/>
      <scheme val="minor"/>
    </font>
    <font>
      <sz val="10"/>
      <name val="Arial"/>
      <family val="2"/>
      <charset val="204"/>
    </font>
    <font>
      <sz val="12"/>
      <name val="Times New Roman"/>
      <family val="1"/>
      <charset val="204"/>
    </font>
    <font>
      <sz val="14"/>
      <name val="Times New Roman"/>
      <family val="1"/>
      <charset val="204"/>
    </font>
    <font>
      <sz val="10"/>
      <name val="Arial Cyr"/>
      <charset val="204"/>
    </font>
    <font>
      <b/>
      <sz val="12"/>
      <name val="Times New Roman"/>
      <family val="1"/>
      <charset val="204"/>
    </font>
    <font>
      <sz val="11"/>
      <name val="Times New Roman"/>
      <family val="1"/>
      <charset val="204"/>
    </font>
    <font>
      <sz val="10"/>
      <color theme="1"/>
      <name val="Times New Roman"/>
      <family val="1"/>
      <charset val="204"/>
    </font>
    <font>
      <sz val="10"/>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i/>
      <sz val="12"/>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4" fillId="0" borderId="0"/>
    <xf numFmtId="0" fontId="4" fillId="0" borderId="0" applyFont="0" applyFill="0" applyBorder="0" applyAlignment="0" applyProtection="0"/>
    <xf numFmtId="9" fontId="4" fillId="0" borderId="0" applyFont="0" applyFill="0" applyBorder="0" applyAlignment="0" applyProtection="0"/>
    <xf numFmtId="0" fontId="1" fillId="0" borderId="0"/>
    <xf numFmtId="0" fontId="4" fillId="0" borderId="0"/>
    <xf numFmtId="0" fontId="1" fillId="0" borderId="0"/>
    <xf numFmtId="166" fontId="4" fillId="0" borderId="0" applyFont="0" applyFill="0" applyBorder="0" applyAlignment="0" applyProtection="0"/>
    <xf numFmtId="0" fontId="4" fillId="0" borderId="0" applyFont="0" applyFill="0" applyBorder="0" applyAlignment="0" applyProtection="0"/>
    <xf numFmtId="166" fontId="18" fillId="0" borderId="0" applyFont="0" applyFill="0" applyBorder="0" applyAlignment="0" applyProtection="0"/>
  </cellStyleXfs>
  <cellXfs count="90">
    <xf numFmtId="0" fontId="0" fillId="0" borderId="0" xfId="0"/>
    <xf numFmtId="0" fontId="2" fillId="2" borderId="0" xfId="1" applyFont="1" applyFill="1" applyAlignment="1">
      <alignment horizontal="right" vertical="center"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Alignment="1">
      <alignment horizontal="right" vertical="center"/>
    </xf>
    <xf numFmtId="0" fontId="2" fillId="2" borderId="0" xfId="1" applyFont="1" applyFill="1" applyAlignment="1">
      <alignment horizontal="right" vertical="center" wrapText="1"/>
    </xf>
    <xf numFmtId="0" fontId="2" fillId="2" borderId="0" xfId="1" applyFont="1" applyFill="1" applyBorder="1" applyAlignment="1">
      <alignment horizontal="right" vertical="center" wrapText="1"/>
    </xf>
    <xf numFmtId="0" fontId="3" fillId="2" borderId="0" xfId="1" applyFont="1" applyFill="1" applyAlignment="1">
      <alignment horizontal="center" vertical="center" wrapText="1"/>
    </xf>
    <xf numFmtId="164" fontId="5"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2" fillId="2" borderId="2" xfId="2" applyFont="1" applyFill="1" applyBorder="1" applyAlignment="1">
      <alignment horizontal="center" vertical="center" wrapText="1"/>
    </xf>
    <xf numFmtId="0" fontId="7" fillId="2" borderId="2" xfId="0"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165" fontId="8" fillId="2" borderId="2" xfId="3" applyNumberFormat="1" applyFont="1" applyFill="1" applyBorder="1" applyAlignment="1">
      <alignment horizontal="center" vertical="center" wrapText="1"/>
    </xf>
    <xf numFmtId="165" fontId="5" fillId="2" borderId="3" xfId="3" applyNumberFormat="1" applyFont="1" applyFill="1" applyBorder="1" applyAlignment="1">
      <alignment horizontal="center" vertical="center" wrapText="1"/>
    </xf>
    <xf numFmtId="0" fontId="9" fillId="2" borderId="0" xfId="2" applyFont="1" applyFill="1" applyAlignment="1">
      <alignment vertical="center" wrapText="1"/>
    </xf>
    <xf numFmtId="0" fontId="2" fillId="2" borderId="4" xfId="2" applyFont="1" applyFill="1" applyBorder="1" applyAlignment="1">
      <alignment horizontal="center" vertical="center" wrapText="1"/>
    </xf>
    <xf numFmtId="0" fontId="10"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2" fillId="2" borderId="3" xfId="4"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3" xfId="2"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3" fillId="2" borderId="0" xfId="2" applyFont="1" applyFill="1" applyBorder="1" applyAlignment="1">
      <alignment vertical="center" wrapText="1"/>
    </xf>
    <xf numFmtId="0" fontId="13"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165" fontId="2" fillId="2" borderId="3" xfId="3" applyNumberFormat="1" applyFont="1" applyFill="1" applyBorder="1" applyAlignment="1">
      <alignment horizontal="center" vertical="center" wrapText="1"/>
    </xf>
    <xf numFmtId="0" fontId="5" fillId="2" borderId="2" xfId="2" quotePrefix="1" applyFont="1" applyFill="1" applyBorder="1" applyAlignment="1">
      <alignment horizontal="justify" vertical="center" wrapText="1"/>
    </xf>
    <xf numFmtId="49" fontId="5" fillId="2" borderId="3" xfId="5" applyNumberFormat="1" applyFont="1" applyFill="1" applyBorder="1" applyAlignment="1">
      <alignment horizontal="center" vertical="center" wrapText="1"/>
    </xf>
    <xf numFmtId="49" fontId="5" fillId="2" borderId="6" xfId="5" applyNumberFormat="1" applyFont="1" applyFill="1" applyBorder="1" applyAlignment="1">
      <alignment horizontal="center" vertical="center" wrapText="1"/>
    </xf>
    <xf numFmtId="165" fontId="6"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3"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0" fillId="2" borderId="0" xfId="0" applyFill="1"/>
    <xf numFmtId="0" fontId="14" fillId="2" borderId="2" xfId="2" applyFont="1" applyFill="1" applyBorder="1" applyAlignment="1">
      <alignment horizontal="center" vertical="center" wrapText="1"/>
    </xf>
    <xf numFmtId="0" fontId="14" fillId="2" borderId="2" xfId="2" applyFont="1" applyFill="1" applyBorder="1" applyAlignment="1">
      <alignment horizontal="justify" vertical="center" wrapText="1"/>
    </xf>
    <xf numFmtId="165" fontId="6" fillId="2" borderId="0" xfId="2" applyNumberFormat="1" applyFont="1" applyFill="1" applyBorder="1" applyAlignment="1">
      <alignment vertical="center" wrapText="1"/>
    </xf>
    <xf numFmtId="165" fontId="10" fillId="2" borderId="2" xfId="3"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5" fillId="2" borderId="3" xfId="2" applyNumberFormat="1" applyFont="1" applyFill="1" applyBorder="1" applyAlignment="1">
      <alignment horizontal="center" vertical="center" wrapText="1"/>
    </xf>
    <xf numFmtId="165" fontId="13" fillId="2" borderId="0" xfId="2"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10"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5" fillId="2" borderId="0" xfId="2" applyFont="1" applyFill="1" applyAlignment="1">
      <alignment vertical="center" wrapText="1"/>
    </xf>
    <xf numFmtId="3" fontId="2" fillId="2" borderId="3"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49" fontId="5" fillId="2" borderId="2" xfId="5" applyNumberFormat="1" applyFont="1" applyFill="1" applyBorder="1" applyAlignment="1">
      <alignment horizontal="left" vertical="center" wrapText="1"/>
    </xf>
    <xf numFmtId="0" fontId="5" fillId="2" borderId="7" xfId="2" applyFont="1" applyFill="1" applyBorder="1" applyAlignment="1">
      <alignment horizontal="center" vertical="center" wrapText="1"/>
    </xf>
    <xf numFmtId="49" fontId="5" fillId="2" borderId="2" xfId="5" applyNumberFormat="1" applyFont="1" applyFill="1" applyBorder="1" applyAlignment="1">
      <alignment horizontal="justify" vertical="center" wrapText="1"/>
    </xf>
    <xf numFmtId="49" fontId="5" fillId="2" borderId="1" xfId="5" applyNumberFormat="1" applyFont="1" applyFill="1" applyBorder="1" applyAlignment="1">
      <alignment horizontal="justify" vertical="center" wrapText="1"/>
    </xf>
    <xf numFmtId="165" fontId="5"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0" fontId="6" fillId="2" borderId="0" xfId="2" applyFont="1" applyFill="1" applyAlignment="1">
      <alignment horizontal="center" vertical="center" wrapText="1"/>
    </xf>
    <xf numFmtId="0" fontId="10" fillId="2" borderId="2" xfId="0" applyFont="1" applyFill="1" applyBorder="1" applyAlignment="1">
      <alignment horizontal="justify" vertical="center" wrapText="1" readingOrder="1"/>
    </xf>
    <xf numFmtId="165" fontId="2" fillId="2" borderId="0"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justify" vertical="center" wrapText="1"/>
    </xf>
    <xf numFmtId="49" fontId="10"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10" fillId="2" borderId="5" xfId="2" applyFont="1" applyFill="1" applyBorder="1" applyAlignment="1">
      <alignment horizontal="justify" vertical="center" wrapText="1"/>
    </xf>
    <xf numFmtId="0" fontId="2" fillId="2" borderId="5" xfId="2" applyFont="1" applyFill="1" applyBorder="1" applyAlignment="1">
      <alignment horizontal="justify" vertical="center" wrapText="1"/>
    </xf>
    <xf numFmtId="0" fontId="10" fillId="2" borderId="2" xfId="2" applyNumberFormat="1" applyFont="1" applyFill="1" applyBorder="1" applyAlignment="1">
      <alignment horizontal="justify" vertical="center" wrapText="1"/>
    </xf>
    <xf numFmtId="165" fontId="2" fillId="2" borderId="5" xfId="3" applyNumberFormat="1" applyFont="1" applyFill="1" applyBorder="1" applyAlignment="1">
      <alignment horizontal="center" vertical="center" wrapText="1"/>
    </xf>
    <xf numFmtId="0" fontId="10" fillId="2" borderId="2" xfId="2" applyFont="1" applyFill="1" applyBorder="1" applyAlignment="1">
      <alignment horizontal="center" vertical="center"/>
    </xf>
    <xf numFmtId="49" fontId="5"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7" fillId="2" borderId="0" xfId="2" applyFont="1" applyFill="1" applyBorder="1" applyAlignment="1">
      <alignment horizontal="justify" vertical="center" wrapText="1"/>
    </xf>
    <xf numFmtId="0" fontId="3" fillId="2" borderId="0" xfId="2" applyFont="1" applyFill="1" applyBorder="1" applyAlignment="1">
      <alignment horizontal="center" vertical="center" wrapText="1"/>
    </xf>
    <xf numFmtId="0" fontId="17" fillId="2" borderId="0" xfId="2" applyFont="1" applyFill="1" applyAlignment="1">
      <alignment horizontal="justify" vertical="center" wrapText="1"/>
    </xf>
    <xf numFmtId="0" fontId="3" fillId="2" borderId="0" xfId="2" applyFont="1" applyFill="1" applyAlignment="1">
      <alignment horizontal="center" vertical="center" wrapText="1"/>
    </xf>
    <xf numFmtId="0" fontId="3" fillId="2" borderId="2" xfId="2" applyFont="1" applyFill="1" applyBorder="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435"/>
  <sheetViews>
    <sheetView tabSelected="1" topLeftCell="A4" zoomScaleNormal="100" workbookViewId="0">
      <pane xSplit="2" ySplit="5" topLeftCell="C159" activePane="bottomRight" state="frozen"/>
      <selection activeCell="A4" sqref="A4"/>
      <selection pane="topRight" activeCell="C4" sqref="C4"/>
      <selection pane="bottomLeft" activeCell="A9" sqref="A9"/>
      <selection pane="bottomRight" activeCell="B165" sqref="B165"/>
    </sheetView>
  </sheetViews>
  <sheetFormatPr defaultColWidth="9.140625" defaultRowHeight="18.75" x14ac:dyDescent="0.25"/>
  <cols>
    <col min="1" max="1" width="30.28515625" style="84" customWidth="1"/>
    <col min="2" max="2" width="68.7109375" style="87" customWidth="1"/>
    <col min="3" max="4" width="15.5703125" style="88" customWidth="1"/>
    <col min="5" max="5" width="13.7109375" style="88" customWidth="1"/>
    <col min="6" max="6" width="17.28515625" style="88" customWidth="1"/>
    <col min="7" max="8" width="14.28515625" style="88" customWidth="1"/>
    <col min="9" max="9" width="13.42578125" style="88" customWidth="1"/>
    <col min="10" max="10" width="15" style="88" customWidth="1"/>
    <col min="11" max="11" width="14.5703125" style="88" customWidth="1"/>
    <col min="12" max="12" width="13.85546875" style="89" customWidth="1"/>
    <col min="13" max="13" width="10.140625" style="11" bestFit="1" customWidth="1"/>
    <col min="14" max="14" width="11" style="12" customWidth="1"/>
    <col min="15" max="16384" width="9.140625" style="12"/>
  </cols>
  <sheetData>
    <row r="1" spans="1:247" s="3" customFormat="1" ht="15.75" x14ac:dyDescent="0.25">
      <c r="A1" s="1" t="s">
        <v>0</v>
      </c>
      <c r="B1" s="1"/>
      <c r="C1" s="1"/>
      <c r="D1" s="1"/>
      <c r="E1" s="1"/>
      <c r="F1" s="1"/>
      <c r="G1" s="1"/>
      <c r="H1" s="1"/>
      <c r="I1" s="1"/>
      <c r="J1" s="1"/>
      <c r="K1" s="1"/>
      <c r="L1" s="1"/>
      <c r="M1" s="2"/>
    </row>
    <row r="2" spans="1:247" s="3" customFormat="1" ht="15.75" x14ac:dyDescent="0.25">
      <c r="A2" s="1" t="s">
        <v>1</v>
      </c>
      <c r="B2" s="1"/>
      <c r="C2" s="1"/>
      <c r="D2" s="1"/>
      <c r="E2" s="1"/>
      <c r="F2" s="1"/>
      <c r="G2" s="1"/>
      <c r="H2" s="1"/>
      <c r="I2" s="1"/>
      <c r="J2" s="1"/>
      <c r="K2" s="1"/>
      <c r="L2" s="1"/>
      <c r="M2" s="2"/>
    </row>
    <row r="3" spans="1:247" s="3" customFormat="1" ht="15.75" x14ac:dyDescent="0.25">
      <c r="A3" s="4" t="s">
        <v>2</v>
      </c>
      <c r="B3" s="4"/>
      <c r="C3" s="4"/>
      <c r="D3" s="4"/>
      <c r="E3" s="4"/>
      <c r="F3" s="4"/>
      <c r="G3" s="4"/>
      <c r="H3" s="4"/>
      <c r="I3" s="4"/>
      <c r="J3" s="4"/>
      <c r="K3" s="4"/>
      <c r="L3" s="4"/>
      <c r="M3" s="2"/>
    </row>
    <row r="4" spans="1:247" s="3" customFormat="1" ht="15.75" x14ac:dyDescent="0.25">
      <c r="A4" s="1" t="s">
        <v>3</v>
      </c>
      <c r="B4" s="1"/>
      <c r="C4" s="1"/>
      <c r="D4" s="1"/>
      <c r="E4" s="1"/>
      <c r="F4" s="1"/>
      <c r="G4" s="1"/>
      <c r="H4" s="1"/>
      <c r="I4" s="1"/>
      <c r="J4" s="1"/>
      <c r="K4" s="1"/>
      <c r="L4" s="1"/>
      <c r="M4" s="2"/>
    </row>
    <row r="5" spans="1:247" s="3" customFormat="1" ht="15.75" x14ac:dyDescent="0.25">
      <c r="A5" s="5"/>
      <c r="B5" s="5"/>
      <c r="C5" s="5"/>
      <c r="D5" s="5"/>
      <c r="E5" s="5"/>
      <c r="F5" s="5"/>
      <c r="G5" s="5"/>
      <c r="H5" s="5"/>
      <c r="I5" s="5"/>
      <c r="J5" s="5"/>
      <c r="K5" s="5"/>
      <c r="L5" s="6"/>
      <c r="M5" s="2"/>
    </row>
    <row r="6" spans="1:247" s="3" customFormat="1" x14ac:dyDescent="0.25">
      <c r="A6" s="7" t="s">
        <v>4</v>
      </c>
      <c r="B6" s="7"/>
      <c r="C6" s="7"/>
      <c r="D6" s="7"/>
      <c r="E6" s="7"/>
      <c r="F6" s="7"/>
      <c r="G6" s="7"/>
      <c r="H6" s="7"/>
      <c r="I6" s="7"/>
      <c r="J6" s="7"/>
      <c r="K6" s="7"/>
      <c r="L6" s="7"/>
      <c r="M6" s="2"/>
    </row>
    <row r="7" spans="1:247" ht="15.75" x14ac:dyDescent="0.25">
      <c r="A7" s="8"/>
      <c r="B7" s="8"/>
      <c r="C7" s="8"/>
      <c r="D7" s="8"/>
      <c r="E7" s="9"/>
      <c r="F7" s="8"/>
      <c r="G7" s="8"/>
      <c r="H7" s="8"/>
      <c r="I7" s="9"/>
      <c r="J7" s="10" t="s">
        <v>5</v>
      </c>
      <c r="K7" s="10"/>
      <c r="L7" s="10"/>
    </row>
    <row r="8" spans="1:247" ht="51" x14ac:dyDescent="0.25">
      <c r="A8" s="13" t="s">
        <v>6</v>
      </c>
      <c r="B8" s="13" t="s">
        <v>7</v>
      </c>
      <c r="C8" s="13" t="s">
        <v>8</v>
      </c>
      <c r="D8" s="14" t="s">
        <v>9</v>
      </c>
      <c r="E8" s="13" t="s">
        <v>10</v>
      </c>
      <c r="F8" s="13" t="s">
        <v>11</v>
      </c>
      <c r="G8" s="15" t="s">
        <v>12</v>
      </c>
      <c r="H8" s="14" t="s">
        <v>13</v>
      </c>
      <c r="I8" s="15" t="s">
        <v>10</v>
      </c>
      <c r="J8" s="15" t="s">
        <v>14</v>
      </c>
      <c r="K8" s="16" t="s">
        <v>15</v>
      </c>
      <c r="L8" s="15" t="s">
        <v>10</v>
      </c>
    </row>
    <row r="9" spans="1:247" s="23" customFormat="1" ht="31.5" x14ac:dyDescent="0.25">
      <c r="A9" s="17" t="s">
        <v>16</v>
      </c>
      <c r="B9" s="18" t="s">
        <v>17</v>
      </c>
      <c r="C9" s="19">
        <f>SUM(C11:C18)</f>
        <v>1705951.2</v>
      </c>
      <c r="D9" s="19">
        <f>SUM(D11:D18)</f>
        <v>1782621.7999999998</v>
      </c>
      <c r="E9" s="20">
        <f>D9-C9</f>
        <v>76670.59999999986</v>
      </c>
      <c r="F9" s="21" t="s">
        <v>18</v>
      </c>
      <c r="G9" s="19">
        <f>SUM(G11:G16)</f>
        <v>1704427.7000000002</v>
      </c>
      <c r="H9" s="19">
        <f>SUM(H11:H16)</f>
        <v>1704427.7000000002</v>
      </c>
      <c r="I9" s="20">
        <f>H9-G9</f>
        <v>0</v>
      </c>
      <c r="J9" s="19">
        <f>SUM(J11:J16)</f>
        <v>1840410.1</v>
      </c>
      <c r="K9" s="22">
        <f>SUM(K11:K16)</f>
        <v>1840410.1</v>
      </c>
      <c r="L9" s="20">
        <f>K9-J9</f>
        <v>0</v>
      </c>
      <c r="M9" s="11"/>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row>
    <row r="10" spans="1:247" ht="63" x14ac:dyDescent="0.25">
      <c r="A10" s="24"/>
      <c r="B10" s="25" t="s">
        <v>19</v>
      </c>
      <c r="C10" s="26">
        <f>((C11+C12+C13+C14)*17.84669555/32.8466955)+C15+(C16*17.84669555/32.78922429)+(C17*17.84669555/32.84669555)+(C18*17.84669555/32.78922429)</f>
        <v>930031.51431117195</v>
      </c>
      <c r="D10" s="26">
        <f>((D11+D12+D13+D14)*17.84669555/32.8466955)+D15+(D16*17.84669555/32.78922429)+(D17*17.84669555/32.84669555)+(D18*17.84669555/32.78922429)</f>
        <v>972150.6145258036</v>
      </c>
      <c r="E10" s="20">
        <f t="shared" ref="E10:E74" si="0">D10-C10</f>
        <v>42119.100214631646</v>
      </c>
      <c r="F10" s="21"/>
      <c r="G10" s="26">
        <f>((G11+G12+G13+G14)*17.9654867/32.9654867)+G15+(G16*17.9654867/32.90801544)</f>
        <v>930583.58001780987</v>
      </c>
      <c r="H10" s="26">
        <f>((H11+H12+H13+H14)*17.9654867/32.9654867)+H15+(H16*17.9654867/32.90801544)</f>
        <v>930583.58001780987</v>
      </c>
      <c r="I10" s="20">
        <f t="shared" ref="I10:I74" si="1">H10-G10</f>
        <v>0</v>
      </c>
      <c r="J10" s="26">
        <f>((J11+J12+J13+J14)*17.49429208/32.49429208)+J15+(J16*17.49429208/32.43682082)</f>
        <v>992594.84611531394</v>
      </c>
      <c r="K10" s="27">
        <f>((K11+K12+K13+K14)*17.49429208/32.49429208)+K15+(K16*17.49429208/32.43682082)</f>
        <v>992594.84611531394</v>
      </c>
      <c r="L10" s="20">
        <f t="shared" ref="L10:L74" si="2">K10-J10</f>
        <v>0</v>
      </c>
    </row>
    <row r="11" spans="1:247" ht="78.75" x14ac:dyDescent="0.25">
      <c r="A11" s="28" t="s">
        <v>20</v>
      </c>
      <c r="B11" s="29" t="s">
        <v>21</v>
      </c>
      <c r="C11" s="20">
        <v>1396206.3</v>
      </c>
      <c r="D11" s="20">
        <v>1466876.9</v>
      </c>
      <c r="E11" s="20">
        <f t="shared" si="0"/>
        <v>70670.59999999986</v>
      </c>
      <c r="F11" s="21"/>
      <c r="G11" s="30">
        <v>1531815.3</v>
      </c>
      <c r="H11" s="30">
        <v>1531815.3</v>
      </c>
      <c r="I11" s="20">
        <f t="shared" si="1"/>
        <v>0</v>
      </c>
      <c r="J11" s="30">
        <v>1661513</v>
      </c>
      <c r="K11" s="31">
        <v>1661513</v>
      </c>
      <c r="L11" s="20">
        <f t="shared" si="2"/>
        <v>0</v>
      </c>
    </row>
    <row r="12" spans="1:247" ht="47.25" x14ac:dyDescent="0.25">
      <c r="A12" s="32"/>
      <c r="B12" s="29" t="s">
        <v>22</v>
      </c>
      <c r="C12" s="20">
        <v>52919.8</v>
      </c>
      <c r="D12" s="20">
        <v>52919.8</v>
      </c>
      <c r="E12" s="20">
        <f t="shared" si="0"/>
        <v>0</v>
      </c>
      <c r="F12" s="21"/>
      <c r="G12" s="30">
        <v>54598.3</v>
      </c>
      <c r="H12" s="30">
        <v>54598.3</v>
      </c>
      <c r="I12" s="20">
        <f t="shared" si="1"/>
        <v>0</v>
      </c>
      <c r="J12" s="30">
        <v>55916.800000000003</v>
      </c>
      <c r="K12" s="31">
        <v>55916.800000000003</v>
      </c>
      <c r="L12" s="20">
        <f t="shared" si="2"/>
        <v>0</v>
      </c>
    </row>
    <row r="13" spans="1:247" ht="110.25" x14ac:dyDescent="0.25">
      <c r="A13" s="33" t="s">
        <v>23</v>
      </c>
      <c r="B13" s="34" t="s">
        <v>24</v>
      </c>
      <c r="C13" s="20">
        <v>12500</v>
      </c>
      <c r="D13" s="20">
        <v>12500</v>
      </c>
      <c r="E13" s="20">
        <f t="shared" si="0"/>
        <v>0</v>
      </c>
      <c r="F13" s="21"/>
      <c r="G13" s="30">
        <v>5760</v>
      </c>
      <c r="H13" s="30">
        <v>5760</v>
      </c>
      <c r="I13" s="20">
        <f t="shared" si="1"/>
        <v>0</v>
      </c>
      <c r="J13" s="30">
        <v>6030</v>
      </c>
      <c r="K13" s="31">
        <v>6030</v>
      </c>
      <c r="L13" s="20">
        <f t="shared" si="2"/>
        <v>0</v>
      </c>
    </row>
    <row r="14" spans="1:247" ht="47.25" x14ac:dyDescent="0.25">
      <c r="A14" s="33" t="s">
        <v>25</v>
      </c>
      <c r="B14" s="29" t="s">
        <v>26</v>
      </c>
      <c r="C14" s="20">
        <v>20315.400000000001</v>
      </c>
      <c r="D14" s="20">
        <v>20315.400000000001</v>
      </c>
      <c r="E14" s="20">
        <f t="shared" si="0"/>
        <v>0</v>
      </c>
      <c r="F14" s="21"/>
      <c r="G14" s="30">
        <v>17779.099999999999</v>
      </c>
      <c r="H14" s="30">
        <v>17779.099999999999</v>
      </c>
      <c r="I14" s="20">
        <f t="shared" si="1"/>
        <v>0</v>
      </c>
      <c r="J14" s="30">
        <v>18077.5</v>
      </c>
      <c r="K14" s="31">
        <v>18077.5</v>
      </c>
      <c r="L14" s="20">
        <f t="shared" si="2"/>
        <v>0</v>
      </c>
    </row>
    <row r="15" spans="1:247" s="36" customFormat="1" ht="94.5" x14ac:dyDescent="0.25">
      <c r="A15" s="33" t="s">
        <v>27</v>
      </c>
      <c r="B15" s="34" t="s">
        <v>28</v>
      </c>
      <c r="C15" s="20">
        <v>6500</v>
      </c>
      <c r="D15" s="20">
        <v>7500</v>
      </c>
      <c r="E15" s="20">
        <f t="shared" si="0"/>
        <v>1000</v>
      </c>
      <c r="F15" s="21" t="s">
        <v>18</v>
      </c>
      <c r="G15" s="30">
        <v>3561</v>
      </c>
      <c r="H15" s="30">
        <v>3561</v>
      </c>
      <c r="I15" s="20">
        <f t="shared" si="1"/>
        <v>0</v>
      </c>
      <c r="J15" s="30">
        <v>3602.8</v>
      </c>
      <c r="K15" s="31">
        <v>3602.8</v>
      </c>
      <c r="L15" s="20">
        <f t="shared" si="2"/>
        <v>0</v>
      </c>
      <c r="M15" s="35"/>
    </row>
    <row r="16" spans="1:247" s="36" customFormat="1" ht="94.5" x14ac:dyDescent="0.25">
      <c r="A16" s="33" t="s">
        <v>29</v>
      </c>
      <c r="B16" s="34" t="s">
        <v>30</v>
      </c>
      <c r="C16" s="20">
        <v>101179.7</v>
      </c>
      <c r="D16" s="20">
        <v>101179.7</v>
      </c>
      <c r="E16" s="20">
        <f t="shared" si="0"/>
        <v>0</v>
      </c>
      <c r="F16" s="21"/>
      <c r="G16" s="30">
        <v>90914</v>
      </c>
      <c r="H16" s="30">
        <v>90914</v>
      </c>
      <c r="I16" s="20">
        <f t="shared" si="1"/>
        <v>0</v>
      </c>
      <c r="J16" s="30">
        <v>95270</v>
      </c>
      <c r="K16" s="31">
        <v>95270</v>
      </c>
      <c r="L16" s="20">
        <f t="shared" si="2"/>
        <v>0</v>
      </c>
      <c r="M16" s="35"/>
    </row>
    <row r="17" spans="1:247" s="36" customFormat="1" ht="47.25" x14ac:dyDescent="0.25">
      <c r="A17" s="33" t="s">
        <v>31</v>
      </c>
      <c r="B17" s="34" t="s">
        <v>32</v>
      </c>
      <c r="C17" s="20">
        <v>45830</v>
      </c>
      <c r="D17" s="20">
        <v>45830</v>
      </c>
      <c r="E17" s="20">
        <f t="shared" si="0"/>
        <v>0</v>
      </c>
      <c r="F17" s="21"/>
      <c r="G17" s="30">
        <v>0</v>
      </c>
      <c r="H17" s="30">
        <v>0</v>
      </c>
      <c r="I17" s="20">
        <f t="shared" si="1"/>
        <v>0</v>
      </c>
      <c r="J17" s="30">
        <v>0</v>
      </c>
      <c r="K17" s="31">
        <v>0</v>
      </c>
      <c r="L17" s="20">
        <f t="shared" si="2"/>
        <v>0</v>
      </c>
      <c r="M17" s="35"/>
    </row>
    <row r="18" spans="1:247" s="36" customFormat="1" ht="47.25" x14ac:dyDescent="0.25">
      <c r="A18" s="33" t="s">
        <v>33</v>
      </c>
      <c r="B18" s="34" t="s">
        <v>34</v>
      </c>
      <c r="C18" s="20">
        <v>70500</v>
      </c>
      <c r="D18" s="20">
        <v>75500</v>
      </c>
      <c r="E18" s="20">
        <f t="shared" si="0"/>
        <v>5000</v>
      </c>
      <c r="F18" s="21" t="s">
        <v>18</v>
      </c>
      <c r="G18" s="30">
        <v>0</v>
      </c>
      <c r="H18" s="30">
        <v>0</v>
      </c>
      <c r="I18" s="20">
        <f t="shared" si="1"/>
        <v>0</v>
      </c>
      <c r="J18" s="30">
        <v>0</v>
      </c>
      <c r="K18" s="31">
        <v>0</v>
      </c>
      <c r="L18" s="20">
        <f t="shared" si="2"/>
        <v>0</v>
      </c>
      <c r="M18" s="35"/>
    </row>
    <row r="19" spans="1:247" ht="31.5" x14ac:dyDescent="0.25">
      <c r="A19" s="37" t="s">
        <v>35</v>
      </c>
      <c r="B19" s="38" t="s">
        <v>36</v>
      </c>
      <c r="C19" s="19">
        <f>SUM(C20:C23)</f>
        <v>33082.5</v>
      </c>
      <c r="D19" s="19">
        <f>SUM(D20:D23)</f>
        <v>33082.5</v>
      </c>
      <c r="E19" s="20">
        <f t="shared" si="0"/>
        <v>0</v>
      </c>
      <c r="F19" s="19"/>
      <c r="G19" s="19">
        <f>SUM(G20:G23)</f>
        <v>35740.300000000003</v>
      </c>
      <c r="H19" s="19">
        <f>SUM(H20:H23)</f>
        <v>35740.300000000003</v>
      </c>
      <c r="I19" s="20">
        <f t="shared" si="1"/>
        <v>0</v>
      </c>
      <c r="J19" s="19">
        <f>SUM(J20:J23)</f>
        <v>36767.4</v>
      </c>
      <c r="K19" s="22">
        <f>SUM(K20:K23)</f>
        <v>36767.4</v>
      </c>
      <c r="L19" s="20">
        <f t="shared" si="2"/>
        <v>0</v>
      </c>
    </row>
    <row r="20" spans="1:247" ht="110.25" x14ac:dyDescent="0.25">
      <c r="A20" s="33" t="s">
        <v>37</v>
      </c>
      <c r="B20" s="39" t="s">
        <v>38</v>
      </c>
      <c r="C20" s="20">
        <v>16030.3</v>
      </c>
      <c r="D20" s="20">
        <v>16030.3</v>
      </c>
      <c r="E20" s="20">
        <f t="shared" si="0"/>
        <v>0</v>
      </c>
      <c r="F20" s="21"/>
      <c r="G20" s="20">
        <v>17078.400000000001</v>
      </c>
      <c r="H20" s="20">
        <v>17078.400000000001</v>
      </c>
      <c r="I20" s="20">
        <f t="shared" si="1"/>
        <v>0</v>
      </c>
      <c r="J20" s="20">
        <v>17528.599999999999</v>
      </c>
      <c r="K20" s="40">
        <v>17528.599999999999</v>
      </c>
      <c r="L20" s="20">
        <f t="shared" si="2"/>
        <v>0</v>
      </c>
    </row>
    <row r="21" spans="1:247" ht="126" x14ac:dyDescent="0.25">
      <c r="A21" s="33" t="s">
        <v>39</v>
      </c>
      <c r="B21" s="39" t="s">
        <v>40</v>
      </c>
      <c r="C21" s="20">
        <v>93.4</v>
      </c>
      <c r="D21" s="20">
        <v>93.4</v>
      </c>
      <c r="E21" s="20">
        <f t="shared" si="0"/>
        <v>0</v>
      </c>
      <c r="F21" s="21"/>
      <c r="G21" s="20">
        <v>99.6</v>
      </c>
      <c r="H21" s="20">
        <v>99.6</v>
      </c>
      <c r="I21" s="20">
        <f t="shared" si="1"/>
        <v>0</v>
      </c>
      <c r="J21" s="20">
        <v>102.2</v>
      </c>
      <c r="K21" s="40">
        <v>102.2</v>
      </c>
      <c r="L21" s="20">
        <f t="shared" si="2"/>
        <v>0</v>
      </c>
    </row>
    <row r="22" spans="1:247" ht="110.25" x14ac:dyDescent="0.25">
      <c r="A22" s="33" t="s">
        <v>41</v>
      </c>
      <c r="B22" s="39" t="s">
        <v>42</v>
      </c>
      <c r="C22" s="20">
        <v>19068.8</v>
      </c>
      <c r="D22" s="20">
        <v>19068.8</v>
      </c>
      <c r="E22" s="20">
        <f t="shared" si="0"/>
        <v>0</v>
      </c>
      <c r="F22" s="21"/>
      <c r="G22" s="20">
        <v>20824.900000000001</v>
      </c>
      <c r="H22" s="20">
        <v>20824.900000000001</v>
      </c>
      <c r="I22" s="20">
        <f t="shared" si="1"/>
        <v>0</v>
      </c>
      <c r="J22" s="20">
        <v>21376.3</v>
      </c>
      <c r="K22" s="40">
        <v>21376.3</v>
      </c>
      <c r="L22" s="20">
        <f t="shared" si="2"/>
        <v>0</v>
      </c>
    </row>
    <row r="23" spans="1:247" s="36" customFormat="1" ht="110.25" x14ac:dyDescent="0.25">
      <c r="A23" s="33" t="s">
        <v>43</v>
      </c>
      <c r="B23" s="39" t="s">
        <v>44</v>
      </c>
      <c r="C23" s="20">
        <v>-2110</v>
      </c>
      <c r="D23" s="20">
        <v>-2110</v>
      </c>
      <c r="E23" s="20">
        <f t="shared" si="0"/>
        <v>0</v>
      </c>
      <c r="F23" s="21"/>
      <c r="G23" s="20">
        <v>-2262.6</v>
      </c>
      <c r="H23" s="20">
        <v>-2262.6</v>
      </c>
      <c r="I23" s="20">
        <f t="shared" si="1"/>
        <v>0</v>
      </c>
      <c r="J23" s="20">
        <v>-2239.6999999999998</v>
      </c>
      <c r="K23" s="40">
        <v>-2239.6999999999998</v>
      </c>
      <c r="L23" s="20">
        <f t="shared" si="2"/>
        <v>0</v>
      </c>
      <c r="M23" s="35"/>
    </row>
    <row r="24" spans="1:247" ht="15.75" x14ac:dyDescent="0.25">
      <c r="A24" s="17" t="s">
        <v>45</v>
      </c>
      <c r="B24" s="41" t="s">
        <v>46</v>
      </c>
      <c r="C24" s="19">
        <f>C25+C29+C30+C31</f>
        <v>483453.9</v>
      </c>
      <c r="D24" s="19">
        <f>D25+D29+D30+D31</f>
        <v>483454.7</v>
      </c>
      <c r="E24" s="20">
        <f t="shared" si="0"/>
        <v>0.79999999998835847</v>
      </c>
      <c r="F24" s="21"/>
      <c r="G24" s="19">
        <f>G25+G29+G30+G31</f>
        <v>414432.10000000003</v>
      </c>
      <c r="H24" s="19">
        <f>H25+H29+H30+H31</f>
        <v>414432.10000000003</v>
      </c>
      <c r="I24" s="20">
        <f t="shared" si="1"/>
        <v>0</v>
      </c>
      <c r="J24" s="19">
        <f>J25+J29+J30+J31</f>
        <v>422500.1</v>
      </c>
      <c r="K24" s="22">
        <f>K25+K29+K30+K31</f>
        <v>422500.1</v>
      </c>
      <c r="L24" s="20">
        <f t="shared" si="2"/>
        <v>0</v>
      </c>
      <c r="M24" s="35"/>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row>
    <row r="25" spans="1:247" ht="31.5" x14ac:dyDescent="0.25">
      <c r="A25" s="17" t="s">
        <v>47</v>
      </c>
      <c r="B25" s="18" t="s">
        <v>48</v>
      </c>
      <c r="C25" s="19">
        <f>C26+C27+C28</f>
        <v>462605</v>
      </c>
      <c r="D25" s="19">
        <f>D26+D27+D28</f>
        <v>462605</v>
      </c>
      <c r="E25" s="20">
        <f t="shared" si="0"/>
        <v>0</v>
      </c>
      <c r="F25" s="21"/>
      <c r="G25" s="19">
        <f>G26+G27+G28</f>
        <v>389857.9</v>
      </c>
      <c r="H25" s="19">
        <f>H26+H27+H28</f>
        <v>389857.9</v>
      </c>
      <c r="I25" s="20">
        <f t="shared" si="1"/>
        <v>0</v>
      </c>
      <c r="J25" s="19">
        <f>J26+J27+J28</f>
        <v>397655</v>
      </c>
      <c r="K25" s="22">
        <f>K26+K27+K28</f>
        <v>397655</v>
      </c>
      <c r="L25" s="20">
        <f t="shared" si="2"/>
        <v>0</v>
      </c>
    </row>
    <row r="26" spans="1:247" ht="31.5" x14ac:dyDescent="0.25">
      <c r="A26" s="13" t="s">
        <v>49</v>
      </c>
      <c r="B26" s="29" t="s">
        <v>50</v>
      </c>
      <c r="C26" s="20">
        <v>308815.5</v>
      </c>
      <c r="D26" s="20">
        <v>308815.5</v>
      </c>
      <c r="E26" s="20">
        <f t="shared" si="0"/>
        <v>0</v>
      </c>
      <c r="F26" s="21"/>
      <c r="G26" s="20">
        <v>302857.90000000002</v>
      </c>
      <c r="H26" s="20">
        <v>302857.90000000002</v>
      </c>
      <c r="I26" s="20">
        <f t="shared" si="1"/>
        <v>0</v>
      </c>
      <c r="J26" s="20">
        <v>309655</v>
      </c>
      <c r="K26" s="40">
        <v>309655</v>
      </c>
      <c r="L26" s="20">
        <f t="shared" si="2"/>
        <v>0</v>
      </c>
    </row>
    <row r="27" spans="1:247" ht="47.25" x14ac:dyDescent="0.25">
      <c r="A27" s="13" t="s">
        <v>51</v>
      </c>
      <c r="B27" s="29" t="s">
        <v>52</v>
      </c>
      <c r="C27" s="20">
        <v>0</v>
      </c>
      <c r="D27" s="20">
        <v>0</v>
      </c>
      <c r="E27" s="20">
        <f t="shared" si="0"/>
        <v>0</v>
      </c>
      <c r="F27" s="21"/>
      <c r="G27" s="20">
        <v>0</v>
      </c>
      <c r="H27" s="20">
        <v>0</v>
      </c>
      <c r="I27" s="20">
        <f t="shared" si="1"/>
        <v>0</v>
      </c>
      <c r="J27" s="20">
        <v>0</v>
      </c>
      <c r="K27" s="40">
        <v>0</v>
      </c>
      <c r="L27" s="20">
        <f t="shared" si="2"/>
        <v>0</v>
      </c>
    </row>
    <row r="28" spans="1:247" ht="63" x14ac:dyDescent="0.25">
      <c r="A28" s="13" t="s">
        <v>53</v>
      </c>
      <c r="B28" s="29" t="s">
        <v>54</v>
      </c>
      <c r="C28" s="20">
        <v>153789.5</v>
      </c>
      <c r="D28" s="20">
        <v>153789.5</v>
      </c>
      <c r="E28" s="20">
        <f t="shared" si="0"/>
        <v>0</v>
      </c>
      <c r="F28" s="21"/>
      <c r="G28" s="20">
        <v>87000</v>
      </c>
      <c r="H28" s="20">
        <v>87000</v>
      </c>
      <c r="I28" s="20">
        <f t="shared" si="1"/>
        <v>0</v>
      </c>
      <c r="J28" s="20">
        <v>88000</v>
      </c>
      <c r="K28" s="40">
        <v>88000</v>
      </c>
      <c r="L28" s="20">
        <f t="shared" si="2"/>
        <v>0</v>
      </c>
      <c r="M28" s="35"/>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row>
    <row r="29" spans="1:247" ht="31.5" x14ac:dyDescent="0.25">
      <c r="A29" s="13" t="s">
        <v>55</v>
      </c>
      <c r="B29" s="29" t="s">
        <v>56</v>
      </c>
      <c r="C29" s="20">
        <v>0</v>
      </c>
      <c r="D29" s="20">
        <v>0</v>
      </c>
      <c r="E29" s="20">
        <f t="shared" si="0"/>
        <v>0</v>
      </c>
      <c r="F29" s="21"/>
      <c r="G29" s="20">
        <v>0</v>
      </c>
      <c r="H29" s="20">
        <v>0</v>
      </c>
      <c r="I29" s="20">
        <f t="shared" si="1"/>
        <v>0</v>
      </c>
      <c r="J29" s="20">
        <v>0</v>
      </c>
      <c r="K29" s="40">
        <v>0</v>
      </c>
      <c r="L29" s="20">
        <f t="shared" si="2"/>
        <v>0</v>
      </c>
    </row>
    <row r="30" spans="1:247" s="36" customFormat="1" ht="25.5" x14ac:dyDescent="0.25">
      <c r="A30" s="13" t="s">
        <v>57</v>
      </c>
      <c r="B30" s="29" t="s">
        <v>58</v>
      </c>
      <c r="C30" s="20">
        <v>180.9</v>
      </c>
      <c r="D30" s="20">
        <v>181.7</v>
      </c>
      <c r="E30" s="20">
        <f t="shared" si="0"/>
        <v>0.79999999999998295</v>
      </c>
      <c r="F30" s="21" t="s">
        <v>59</v>
      </c>
      <c r="G30" s="20">
        <v>480</v>
      </c>
      <c r="H30" s="20">
        <v>480</v>
      </c>
      <c r="I30" s="20">
        <f t="shared" si="1"/>
        <v>0</v>
      </c>
      <c r="J30" s="20">
        <v>480</v>
      </c>
      <c r="K30" s="40">
        <v>480</v>
      </c>
      <c r="L30" s="20">
        <f t="shared" si="2"/>
        <v>0</v>
      </c>
      <c r="M30" s="11"/>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row>
    <row r="31" spans="1:247" ht="31.5" x14ac:dyDescent="0.25">
      <c r="A31" s="13" t="s">
        <v>60</v>
      </c>
      <c r="B31" s="29" t="s">
        <v>61</v>
      </c>
      <c r="C31" s="20">
        <v>20668</v>
      </c>
      <c r="D31" s="20">
        <v>20668</v>
      </c>
      <c r="E31" s="20">
        <f t="shared" si="0"/>
        <v>0</v>
      </c>
      <c r="F31" s="21"/>
      <c r="G31" s="20">
        <v>24094.2</v>
      </c>
      <c r="H31" s="20">
        <v>24094.2</v>
      </c>
      <c r="I31" s="20">
        <f t="shared" si="1"/>
        <v>0</v>
      </c>
      <c r="J31" s="20">
        <v>24365.1</v>
      </c>
      <c r="K31" s="40">
        <v>24365.1</v>
      </c>
      <c r="L31" s="20">
        <f t="shared" si="2"/>
        <v>0</v>
      </c>
    </row>
    <row r="32" spans="1:247" s="36" customFormat="1" ht="15.75" x14ac:dyDescent="0.25">
      <c r="A32" s="17" t="s">
        <v>62</v>
      </c>
      <c r="B32" s="41" t="s">
        <v>63</v>
      </c>
      <c r="C32" s="19">
        <f>C33+C34</f>
        <v>169328</v>
      </c>
      <c r="D32" s="19">
        <f>D33+D34</f>
        <v>176912.8</v>
      </c>
      <c r="E32" s="20">
        <f t="shared" si="0"/>
        <v>7584.7999999999884</v>
      </c>
      <c r="F32" s="21"/>
      <c r="G32" s="19">
        <f>G33+G34</f>
        <v>176997</v>
      </c>
      <c r="H32" s="19">
        <f>H33+H34</f>
        <v>176997</v>
      </c>
      <c r="I32" s="20">
        <f t="shared" si="1"/>
        <v>0</v>
      </c>
      <c r="J32" s="19">
        <f>J33+J34</f>
        <v>176997.2</v>
      </c>
      <c r="K32" s="22">
        <f>K33+K34</f>
        <v>176997.2</v>
      </c>
      <c r="L32" s="20">
        <f t="shared" si="2"/>
        <v>0</v>
      </c>
      <c r="M32" s="35"/>
    </row>
    <row r="33" spans="1:247" s="36" customFormat="1" ht="47.25" x14ac:dyDescent="0.25">
      <c r="A33" s="13" t="s">
        <v>64</v>
      </c>
      <c r="B33" s="29" t="s">
        <v>65</v>
      </c>
      <c r="C33" s="20">
        <v>78151</v>
      </c>
      <c r="D33" s="20">
        <v>85735.8</v>
      </c>
      <c r="E33" s="20">
        <f t="shared" si="0"/>
        <v>7584.8000000000029</v>
      </c>
      <c r="F33" s="21" t="s">
        <v>18</v>
      </c>
      <c r="G33" s="20">
        <v>79797</v>
      </c>
      <c r="H33" s="20">
        <v>79797</v>
      </c>
      <c r="I33" s="20">
        <f t="shared" si="1"/>
        <v>0</v>
      </c>
      <c r="J33" s="20">
        <v>79797.2</v>
      </c>
      <c r="K33" s="40">
        <v>79797.2</v>
      </c>
      <c r="L33" s="20">
        <f t="shared" si="2"/>
        <v>0</v>
      </c>
      <c r="M33" s="11"/>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row>
    <row r="34" spans="1:247" s="36" customFormat="1" ht="15.75" x14ac:dyDescent="0.25">
      <c r="A34" s="13" t="s">
        <v>66</v>
      </c>
      <c r="B34" s="18" t="s">
        <v>67</v>
      </c>
      <c r="C34" s="19">
        <f>C35+C36</f>
        <v>91177</v>
      </c>
      <c r="D34" s="19">
        <f>D35+D36</f>
        <v>91177</v>
      </c>
      <c r="E34" s="20">
        <f t="shared" si="0"/>
        <v>0</v>
      </c>
      <c r="F34" s="21"/>
      <c r="G34" s="19">
        <f>G35+G36</f>
        <v>97200</v>
      </c>
      <c r="H34" s="19">
        <f>H35+H36</f>
        <v>97200</v>
      </c>
      <c r="I34" s="20">
        <f t="shared" si="1"/>
        <v>0</v>
      </c>
      <c r="J34" s="19">
        <f>J35+J36</f>
        <v>97200</v>
      </c>
      <c r="K34" s="22">
        <f>K35+K36</f>
        <v>97200</v>
      </c>
      <c r="L34" s="20">
        <f t="shared" si="2"/>
        <v>0</v>
      </c>
      <c r="M34" s="11"/>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row>
    <row r="35" spans="1:247" s="36" customFormat="1" ht="31.5" x14ac:dyDescent="0.25">
      <c r="A35" s="13" t="s">
        <v>68</v>
      </c>
      <c r="B35" s="29" t="s">
        <v>69</v>
      </c>
      <c r="C35" s="20">
        <v>74800</v>
      </c>
      <c r="D35" s="20">
        <v>74800</v>
      </c>
      <c r="E35" s="20">
        <f t="shared" si="0"/>
        <v>0</v>
      </c>
      <c r="F35" s="21"/>
      <c r="G35" s="20">
        <v>78400</v>
      </c>
      <c r="H35" s="20">
        <v>78400</v>
      </c>
      <c r="I35" s="20">
        <f t="shared" si="1"/>
        <v>0</v>
      </c>
      <c r="J35" s="20">
        <v>78400</v>
      </c>
      <c r="K35" s="40">
        <v>78400</v>
      </c>
      <c r="L35" s="20">
        <f t="shared" si="2"/>
        <v>0</v>
      </c>
      <c r="M35" s="11"/>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row>
    <row r="36" spans="1:247" s="36" customFormat="1" ht="31.5" x14ac:dyDescent="0.25">
      <c r="A36" s="13" t="s">
        <v>70</v>
      </c>
      <c r="B36" s="29" t="s">
        <v>71</v>
      </c>
      <c r="C36" s="20">
        <v>16377</v>
      </c>
      <c r="D36" s="20">
        <v>16377</v>
      </c>
      <c r="E36" s="20">
        <f t="shared" si="0"/>
        <v>0</v>
      </c>
      <c r="F36" s="21"/>
      <c r="G36" s="20">
        <v>18800</v>
      </c>
      <c r="H36" s="20">
        <v>18800</v>
      </c>
      <c r="I36" s="20">
        <f t="shared" si="1"/>
        <v>0</v>
      </c>
      <c r="J36" s="20">
        <v>18800</v>
      </c>
      <c r="K36" s="40">
        <v>18800</v>
      </c>
      <c r="L36" s="20">
        <f t="shared" si="2"/>
        <v>0</v>
      </c>
      <c r="M36" s="35"/>
    </row>
    <row r="37" spans="1:247" ht="15.75" x14ac:dyDescent="0.25">
      <c r="A37" s="17" t="s">
        <v>72</v>
      </c>
      <c r="B37" s="18" t="s">
        <v>73</v>
      </c>
      <c r="C37" s="19">
        <f>SUM(C38:C40)</f>
        <v>25232.600000000002</v>
      </c>
      <c r="D37" s="19">
        <f>SUM(D38:D40)</f>
        <v>25232.600000000002</v>
      </c>
      <c r="E37" s="20">
        <f t="shared" si="0"/>
        <v>0</v>
      </c>
      <c r="F37" s="21"/>
      <c r="G37" s="19">
        <f>SUM(G38:G40)</f>
        <v>25307.600000000002</v>
      </c>
      <c r="H37" s="19">
        <f>SUM(H38:H40)</f>
        <v>25307.600000000002</v>
      </c>
      <c r="I37" s="20">
        <f t="shared" si="1"/>
        <v>0</v>
      </c>
      <c r="J37" s="19">
        <f>SUM(J38:J40)</f>
        <v>26651</v>
      </c>
      <c r="K37" s="22">
        <f>SUM(K38:K40)</f>
        <v>26651</v>
      </c>
      <c r="L37" s="20">
        <f t="shared" si="2"/>
        <v>0</v>
      </c>
      <c r="M37" s="35"/>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row>
    <row r="38" spans="1:247" ht="47.25" x14ac:dyDescent="0.25">
      <c r="A38" s="13" t="s">
        <v>74</v>
      </c>
      <c r="B38" s="29" t="s">
        <v>75</v>
      </c>
      <c r="C38" s="20">
        <v>25150.2</v>
      </c>
      <c r="D38" s="20">
        <v>25150.2</v>
      </c>
      <c r="E38" s="20">
        <f t="shared" si="0"/>
        <v>0</v>
      </c>
      <c r="F38" s="21"/>
      <c r="G38" s="20">
        <v>25250.2</v>
      </c>
      <c r="H38" s="20">
        <v>25250.2</v>
      </c>
      <c r="I38" s="20">
        <f t="shared" si="1"/>
        <v>0</v>
      </c>
      <c r="J38" s="20">
        <v>25250.2</v>
      </c>
      <c r="K38" s="40">
        <v>25250.2</v>
      </c>
      <c r="L38" s="20">
        <f t="shared" si="2"/>
        <v>0</v>
      </c>
      <c r="M38" s="35"/>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row>
    <row r="39" spans="1:247" ht="31.5" x14ac:dyDescent="0.25">
      <c r="A39" s="13" t="s">
        <v>76</v>
      </c>
      <c r="B39" s="29" t="s">
        <v>77</v>
      </c>
      <c r="C39" s="20">
        <v>60</v>
      </c>
      <c r="D39" s="20">
        <v>60</v>
      </c>
      <c r="E39" s="20">
        <f t="shared" si="0"/>
        <v>0</v>
      </c>
      <c r="F39" s="21"/>
      <c r="G39" s="20">
        <v>35</v>
      </c>
      <c r="H39" s="20">
        <v>35</v>
      </c>
      <c r="I39" s="20">
        <f t="shared" si="1"/>
        <v>0</v>
      </c>
      <c r="J39" s="20">
        <v>1380</v>
      </c>
      <c r="K39" s="40">
        <v>1380</v>
      </c>
      <c r="L39" s="20">
        <f t="shared" si="2"/>
        <v>0</v>
      </c>
    </row>
    <row r="40" spans="1:247" ht="94.5" x14ac:dyDescent="0.25">
      <c r="A40" s="13" t="s">
        <v>78</v>
      </c>
      <c r="B40" s="29" t="s">
        <v>79</v>
      </c>
      <c r="C40" s="20">
        <v>22.4</v>
      </c>
      <c r="D40" s="20">
        <v>22.4</v>
      </c>
      <c r="E40" s="20">
        <f t="shared" si="0"/>
        <v>0</v>
      </c>
      <c r="F40" s="21"/>
      <c r="G40" s="20">
        <v>22.4</v>
      </c>
      <c r="H40" s="20">
        <v>22.4</v>
      </c>
      <c r="I40" s="20">
        <f t="shared" si="1"/>
        <v>0</v>
      </c>
      <c r="J40" s="20">
        <v>20.8</v>
      </c>
      <c r="K40" s="40">
        <v>20.8</v>
      </c>
      <c r="L40" s="20">
        <f t="shared" si="2"/>
        <v>0</v>
      </c>
    </row>
    <row r="41" spans="1:247" ht="15.75" x14ac:dyDescent="0.25">
      <c r="A41" s="42" t="s">
        <v>80</v>
      </c>
      <c r="B41" s="43"/>
      <c r="C41" s="19">
        <f>C9+C19+C24+C32+C37</f>
        <v>2417048.2000000002</v>
      </c>
      <c r="D41" s="19">
        <f>D9+D19+D24+D32+D37</f>
        <v>2501304.4</v>
      </c>
      <c r="E41" s="20">
        <f t="shared" si="0"/>
        <v>84256.199999999721</v>
      </c>
      <c r="F41" s="21"/>
      <c r="G41" s="19">
        <f>G9+G19+G24+G32+G37</f>
        <v>2356904.7000000002</v>
      </c>
      <c r="H41" s="19">
        <f>H9+H19+H24+H32+H37</f>
        <v>2356904.7000000002</v>
      </c>
      <c r="I41" s="20">
        <f t="shared" si="1"/>
        <v>0</v>
      </c>
      <c r="J41" s="19">
        <f>J9+J19+J24+J32+J37</f>
        <v>2503325.8000000003</v>
      </c>
      <c r="K41" s="22">
        <f>K9+K19+K24+K32+K37</f>
        <v>2503325.8000000003</v>
      </c>
      <c r="L41" s="20">
        <f t="shared" si="2"/>
        <v>0</v>
      </c>
    </row>
    <row r="42" spans="1:247" ht="31.5" x14ac:dyDescent="0.25">
      <c r="A42" s="17" t="s">
        <v>81</v>
      </c>
      <c r="B42" s="18" t="s">
        <v>82</v>
      </c>
      <c r="C42" s="19">
        <f>SUM(C43:C52)</f>
        <v>106650.4</v>
      </c>
      <c r="D42" s="19">
        <f>SUM(D43:D52)</f>
        <v>115257.19999999998</v>
      </c>
      <c r="E42" s="20">
        <f t="shared" si="0"/>
        <v>8606.7999999999884</v>
      </c>
      <c r="F42" s="21"/>
      <c r="G42" s="19">
        <f>SUM(G43:G52)</f>
        <v>78051.199999999983</v>
      </c>
      <c r="H42" s="19">
        <f>SUM(H43:H52)</f>
        <v>78051.199999999983</v>
      </c>
      <c r="I42" s="20">
        <f t="shared" si="1"/>
        <v>0</v>
      </c>
      <c r="J42" s="19">
        <f>SUM(J43:J52)</f>
        <v>77918.999999999985</v>
      </c>
      <c r="K42" s="22">
        <f>SUM(K43:K52)</f>
        <v>77918.999999999985</v>
      </c>
      <c r="L42" s="20">
        <f t="shared" si="2"/>
        <v>0</v>
      </c>
      <c r="N42" s="44"/>
    </row>
    <row r="43" spans="1:247" ht="78.75" x14ac:dyDescent="0.25">
      <c r="A43" s="45" t="s">
        <v>83</v>
      </c>
      <c r="B43" s="46" t="s">
        <v>84</v>
      </c>
      <c r="C43" s="20">
        <v>78296.800000000003</v>
      </c>
      <c r="D43" s="20">
        <v>86444.5</v>
      </c>
      <c r="E43" s="20">
        <f t="shared" si="0"/>
        <v>8147.6999999999971</v>
      </c>
      <c r="F43" s="21" t="s">
        <v>18</v>
      </c>
      <c r="G43" s="20">
        <v>50094.2</v>
      </c>
      <c r="H43" s="20">
        <v>50094.2</v>
      </c>
      <c r="I43" s="20">
        <f t="shared" si="1"/>
        <v>0</v>
      </c>
      <c r="J43" s="20">
        <v>50094.2</v>
      </c>
      <c r="K43" s="40">
        <v>50094.2</v>
      </c>
      <c r="L43" s="20">
        <f t="shared" si="2"/>
        <v>0</v>
      </c>
    </row>
    <row r="44" spans="1:247" ht="78.75" x14ac:dyDescent="0.25">
      <c r="A44" s="45" t="s">
        <v>85</v>
      </c>
      <c r="B44" s="46" t="s">
        <v>86</v>
      </c>
      <c r="C44" s="20">
        <v>7150</v>
      </c>
      <c r="D44" s="20">
        <v>7575.9</v>
      </c>
      <c r="E44" s="20">
        <f t="shared" si="0"/>
        <v>425.89999999999964</v>
      </c>
      <c r="F44" s="21" t="s">
        <v>87</v>
      </c>
      <c r="G44" s="20">
        <v>9670.1</v>
      </c>
      <c r="H44" s="20">
        <v>9670.1</v>
      </c>
      <c r="I44" s="20">
        <f t="shared" si="1"/>
        <v>0</v>
      </c>
      <c r="J44" s="20">
        <v>9670.1</v>
      </c>
      <c r="K44" s="40">
        <v>9670.1</v>
      </c>
      <c r="L44" s="20">
        <f t="shared" si="2"/>
        <v>0</v>
      </c>
    </row>
    <row r="45" spans="1:247" s="36" customFormat="1" ht="63" x14ac:dyDescent="0.25">
      <c r="A45" s="45" t="s">
        <v>88</v>
      </c>
      <c r="B45" s="46" t="s">
        <v>89</v>
      </c>
      <c r="C45" s="20">
        <v>257.10000000000002</v>
      </c>
      <c r="D45" s="20">
        <v>290.3</v>
      </c>
      <c r="E45" s="20">
        <f t="shared" si="0"/>
        <v>33.199999999999989</v>
      </c>
      <c r="F45" s="21" t="s">
        <v>87</v>
      </c>
      <c r="G45" s="20">
        <v>257.10000000000002</v>
      </c>
      <c r="H45" s="20">
        <v>257.10000000000002</v>
      </c>
      <c r="I45" s="20">
        <f t="shared" si="1"/>
        <v>0</v>
      </c>
      <c r="J45" s="20">
        <v>257.10000000000002</v>
      </c>
      <c r="K45" s="40">
        <v>257.10000000000002</v>
      </c>
      <c r="L45" s="20">
        <f t="shared" si="2"/>
        <v>0</v>
      </c>
      <c r="M45" s="35"/>
    </row>
    <row r="46" spans="1:247" s="36" customFormat="1" ht="63" x14ac:dyDescent="0.25">
      <c r="A46" s="45" t="s">
        <v>90</v>
      </c>
      <c r="B46" s="46" t="s">
        <v>89</v>
      </c>
      <c r="C46" s="20">
        <v>11.2</v>
      </c>
      <c r="D46" s="20">
        <v>11.2</v>
      </c>
      <c r="E46" s="20">
        <f t="shared" si="0"/>
        <v>0</v>
      </c>
      <c r="F46" s="21"/>
      <c r="G46" s="20">
        <v>11.2</v>
      </c>
      <c r="H46" s="20">
        <v>11.2</v>
      </c>
      <c r="I46" s="20">
        <f t="shared" si="1"/>
        <v>0</v>
      </c>
      <c r="J46" s="20">
        <v>11.2</v>
      </c>
      <c r="K46" s="40">
        <v>11.2</v>
      </c>
      <c r="L46" s="20">
        <f t="shared" si="2"/>
        <v>0</v>
      </c>
      <c r="M46" s="35"/>
      <c r="N46" s="47"/>
    </row>
    <row r="47" spans="1:247" s="36" customFormat="1" ht="63" x14ac:dyDescent="0.25">
      <c r="A47" s="45" t="s">
        <v>91</v>
      </c>
      <c r="B47" s="46" t="s">
        <v>89</v>
      </c>
      <c r="C47" s="20">
        <v>848.4</v>
      </c>
      <c r="D47" s="20">
        <v>848.4</v>
      </c>
      <c r="E47" s="20">
        <f t="shared" si="0"/>
        <v>0</v>
      </c>
      <c r="F47" s="21"/>
      <c r="G47" s="20">
        <v>848.4</v>
      </c>
      <c r="H47" s="20">
        <v>848.4</v>
      </c>
      <c r="I47" s="20">
        <f t="shared" si="1"/>
        <v>0</v>
      </c>
      <c r="J47" s="20">
        <v>848.4</v>
      </c>
      <c r="K47" s="40">
        <v>848.4</v>
      </c>
      <c r="L47" s="20">
        <f t="shared" si="2"/>
        <v>0</v>
      </c>
      <c r="M47" s="35"/>
    </row>
    <row r="48" spans="1:247" s="36" customFormat="1" ht="63" x14ac:dyDescent="0.25">
      <c r="A48" s="45" t="s">
        <v>92</v>
      </c>
      <c r="B48" s="46" t="s">
        <v>89</v>
      </c>
      <c r="C48" s="20">
        <v>176.2</v>
      </c>
      <c r="D48" s="20">
        <v>176.2</v>
      </c>
      <c r="E48" s="20">
        <f t="shared" si="0"/>
        <v>0</v>
      </c>
      <c r="F48" s="21"/>
      <c r="G48" s="20">
        <v>176.2</v>
      </c>
      <c r="H48" s="20">
        <v>176.2</v>
      </c>
      <c r="I48" s="20">
        <f t="shared" si="1"/>
        <v>0</v>
      </c>
      <c r="J48" s="20">
        <v>176.2</v>
      </c>
      <c r="K48" s="40">
        <v>176.2</v>
      </c>
      <c r="L48" s="20">
        <f t="shared" si="2"/>
        <v>0</v>
      </c>
      <c r="M48" s="35"/>
    </row>
    <row r="49" spans="1:246" s="36" customFormat="1" ht="31.5" x14ac:dyDescent="0.25">
      <c r="A49" s="45" t="s">
        <v>93</v>
      </c>
      <c r="B49" s="48" t="s">
        <v>94</v>
      </c>
      <c r="C49" s="20">
        <v>7543.1</v>
      </c>
      <c r="D49" s="20">
        <v>7543.1</v>
      </c>
      <c r="E49" s="20">
        <f t="shared" si="0"/>
        <v>0</v>
      </c>
      <c r="F49" s="21"/>
      <c r="G49" s="20">
        <v>8176</v>
      </c>
      <c r="H49" s="20">
        <v>8176</v>
      </c>
      <c r="I49" s="20">
        <f t="shared" si="1"/>
        <v>0</v>
      </c>
      <c r="J49" s="20">
        <v>8176</v>
      </c>
      <c r="K49" s="40">
        <v>8176</v>
      </c>
      <c r="L49" s="20">
        <f t="shared" si="2"/>
        <v>0</v>
      </c>
      <c r="M49" s="35"/>
    </row>
    <row r="50" spans="1:246" s="36" customFormat="1" ht="110.25" x14ac:dyDescent="0.25">
      <c r="A50" s="45" t="s">
        <v>95</v>
      </c>
      <c r="B50" s="46" t="s">
        <v>96</v>
      </c>
      <c r="C50" s="20">
        <v>7.8</v>
      </c>
      <c r="D50" s="20">
        <v>7.8</v>
      </c>
      <c r="E50" s="20">
        <f t="shared" si="0"/>
        <v>0</v>
      </c>
      <c r="F50" s="21"/>
      <c r="G50" s="20">
        <v>12.2</v>
      </c>
      <c r="H50" s="20">
        <v>12.2</v>
      </c>
      <c r="I50" s="20">
        <f t="shared" si="1"/>
        <v>0</v>
      </c>
      <c r="J50" s="20">
        <v>12.2</v>
      </c>
      <c r="K50" s="40">
        <v>12.2</v>
      </c>
      <c r="L50" s="20">
        <f t="shared" si="2"/>
        <v>0</v>
      </c>
      <c r="M50" s="35"/>
    </row>
    <row r="51" spans="1:246" s="36" customFormat="1" ht="47.25" x14ac:dyDescent="0.25">
      <c r="A51" s="45" t="s">
        <v>97</v>
      </c>
      <c r="B51" s="46" t="s">
        <v>98</v>
      </c>
      <c r="C51" s="20">
        <v>1066.9000000000001</v>
      </c>
      <c r="D51" s="20">
        <v>1066.9000000000001</v>
      </c>
      <c r="E51" s="20">
        <f t="shared" si="0"/>
        <v>0</v>
      </c>
      <c r="F51" s="21"/>
      <c r="G51" s="20">
        <v>511.8</v>
      </c>
      <c r="H51" s="20">
        <v>511.8</v>
      </c>
      <c r="I51" s="20">
        <f t="shared" si="1"/>
        <v>0</v>
      </c>
      <c r="J51" s="20">
        <v>511.8</v>
      </c>
      <c r="K51" s="40">
        <v>511.8</v>
      </c>
      <c r="L51" s="20">
        <f t="shared" si="2"/>
        <v>0</v>
      </c>
      <c r="M51" s="35"/>
    </row>
    <row r="52" spans="1:246" s="36" customFormat="1" ht="78.75" x14ac:dyDescent="0.25">
      <c r="A52" s="45" t="s">
        <v>99</v>
      </c>
      <c r="B52" s="29" t="s">
        <v>100</v>
      </c>
      <c r="C52" s="20">
        <v>11292.9</v>
      </c>
      <c r="D52" s="20">
        <v>11292.9</v>
      </c>
      <c r="E52" s="20">
        <f t="shared" si="0"/>
        <v>0</v>
      </c>
      <c r="F52" s="21"/>
      <c r="G52" s="20">
        <v>8294</v>
      </c>
      <c r="H52" s="20">
        <v>8294</v>
      </c>
      <c r="I52" s="20">
        <f t="shared" si="1"/>
        <v>0</v>
      </c>
      <c r="J52" s="20">
        <v>8161.8</v>
      </c>
      <c r="K52" s="40">
        <v>8161.8</v>
      </c>
      <c r="L52" s="20">
        <f t="shared" si="2"/>
        <v>0</v>
      </c>
      <c r="M52" s="35"/>
    </row>
    <row r="53" spans="1:246" s="50" customFormat="1" ht="15.75" x14ac:dyDescent="0.25">
      <c r="A53" s="17" t="s">
        <v>101</v>
      </c>
      <c r="B53" s="18" t="s">
        <v>102</v>
      </c>
      <c r="C53" s="19">
        <f>SUM(C54:C56)</f>
        <v>1947.6</v>
      </c>
      <c r="D53" s="19">
        <f>SUM(D54:D56)</f>
        <v>1950.4</v>
      </c>
      <c r="E53" s="20">
        <f t="shared" si="0"/>
        <v>2.8000000000001819</v>
      </c>
      <c r="F53" s="21"/>
      <c r="G53" s="19">
        <f>SUM(G54:G56)</f>
        <v>1758.4</v>
      </c>
      <c r="H53" s="19">
        <f>SUM(H54:H56)</f>
        <v>1758.4</v>
      </c>
      <c r="I53" s="20">
        <f t="shared" si="1"/>
        <v>0</v>
      </c>
      <c r="J53" s="19">
        <f>SUM(J54:J56)</f>
        <v>1828.8</v>
      </c>
      <c r="K53" s="22">
        <f>SUM(K54:K56)</f>
        <v>1828.8</v>
      </c>
      <c r="L53" s="20">
        <f t="shared" si="2"/>
        <v>0</v>
      </c>
      <c r="M53" s="49"/>
    </row>
    <row r="54" spans="1:246" s="51" customFormat="1" ht="63" x14ac:dyDescent="0.25">
      <c r="A54" s="13" t="s">
        <v>103</v>
      </c>
      <c r="B54" s="29" t="s">
        <v>104</v>
      </c>
      <c r="C54" s="20">
        <v>1076.7</v>
      </c>
      <c r="D54" s="20">
        <v>1080.3</v>
      </c>
      <c r="E54" s="20">
        <f t="shared" si="0"/>
        <v>3.5999999999999091</v>
      </c>
      <c r="F54" s="21"/>
      <c r="G54" s="20">
        <v>1022.8</v>
      </c>
      <c r="H54" s="20">
        <v>1022.8</v>
      </c>
      <c r="I54" s="20">
        <f t="shared" si="1"/>
        <v>0</v>
      </c>
      <c r="J54" s="20">
        <v>1063.8</v>
      </c>
      <c r="K54" s="40">
        <v>1063.8</v>
      </c>
      <c r="L54" s="20">
        <f t="shared" si="2"/>
        <v>0</v>
      </c>
      <c r="M54" s="11"/>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row>
    <row r="55" spans="1:246" s="51" customFormat="1" ht="63" x14ac:dyDescent="0.25">
      <c r="A55" s="13" t="s">
        <v>105</v>
      </c>
      <c r="B55" s="29" t="s">
        <v>106</v>
      </c>
      <c r="C55" s="20">
        <v>389</v>
      </c>
      <c r="D55" s="20">
        <v>385.5</v>
      </c>
      <c r="E55" s="20">
        <f t="shared" si="0"/>
        <v>-3.5</v>
      </c>
      <c r="F55" s="21"/>
      <c r="G55" s="20">
        <v>394</v>
      </c>
      <c r="H55" s="20">
        <v>394</v>
      </c>
      <c r="I55" s="20">
        <f t="shared" si="1"/>
        <v>0</v>
      </c>
      <c r="J55" s="20">
        <v>409.8</v>
      </c>
      <c r="K55" s="40">
        <v>409.8</v>
      </c>
      <c r="L55" s="20">
        <f t="shared" si="2"/>
        <v>0</v>
      </c>
      <c r="M55" s="11"/>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row>
    <row r="56" spans="1:246" s="51" customFormat="1" ht="63" x14ac:dyDescent="0.25">
      <c r="A56" s="13" t="s">
        <v>107</v>
      </c>
      <c r="B56" s="29" t="s">
        <v>108</v>
      </c>
      <c r="C56" s="20">
        <v>481.9</v>
      </c>
      <c r="D56" s="20">
        <v>484.6</v>
      </c>
      <c r="E56" s="20">
        <f t="shared" si="0"/>
        <v>2.7000000000000455</v>
      </c>
      <c r="F56" s="21"/>
      <c r="G56" s="20">
        <v>341.6</v>
      </c>
      <c r="H56" s="20">
        <v>341.6</v>
      </c>
      <c r="I56" s="20">
        <f t="shared" si="1"/>
        <v>0</v>
      </c>
      <c r="J56" s="20">
        <v>355.2</v>
      </c>
      <c r="K56" s="40">
        <v>355.2</v>
      </c>
      <c r="L56" s="20">
        <f t="shared" si="2"/>
        <v>0</v>
      </c>
      <c r="M56" s="11"/>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row>
    <row r="57" spans="1:246" s="51" customFormat="1" ht="31.5" x14ac:dyDescent="0.25">
      <c r="A57" s="17" t="s">
        <v>109</v>
      </c>
      <c r="B57" s="18" t="s">
        <v>110</v>
      </c>
      <c r="C57" s="19">
        <f>C58+C61</f>
        <v>12851.9</v>
      </c>
      <c r="D57" s="19">
        <f>D58+D61</f>
        <v>13029.099999999999</v>
      </c>
      <c r="E57" s="20">
        <f t="shared" si="0"/>
        <v>177.19999999999891</v>
      </c>
      <c r="F57" s="21"/>
      <c r="G57" s="19">
        <f>G58+G61</f>
        <v>8876.5</v>
      </c>
      <c r="H57" s="19">
        <f>H58+H61</f>
        <v>8876.5</v>
      </c>
      <c r="I57" s="20">
        <f t="shared" si="1"/>
        <v>0</v>
      </c>
      <c r="J57" s="19">
        <f>J58+J61</f>
        <v>8892.4</v>
      </c>
      <c r="K57" s="22">
        <f>K58+K61</f>
        <v>8892.4</v>
      </c>
      <c r="L57" s="20">
        <f t="shared" si="2"/>
        <v>0</v>
      </c>
      <c r="M57" s="11"/>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row>
    <row r="58" spans="1:246" s="51" customFormat="1" ht="31.5" x14ac:dyDescent="0.25">
      <c r="A58" s="13" t="s">
        <v>111</v>
      </c>
      <c r="B58" s="29" t="s">
        <v>112</v>
      </c>
      <c r="C58" s="19">
        <f>SUM(C59:C60)</f>
        <v>6930</v>
      </c>
      <c r="D58" s="19">
        <f>SUM(D59:D60)</f>
        <v>6965</v>
      </c>
      <c r="E58" s="20">
        <f t="shared" si="0"/>
        <v>35</v>
      </c>
      <c r="F58" s="21"/>
      <c r="G58" s="19">
        <f>SUM(G59:G60)</f>
        <v>6745.8</v>
      </c>
      <c r="H58" s="19">
        <f>SUM(H59:H60)</f>
        <v>6745.8</v>
      </c>
      <c r="I58" s="20">
        <f t="shared" si="1"/>
        <v>0</v>
      </c>
      <c r="J58" s="19">
        <f>SUM(J59:J60)</f>
        <v>6758.7</v>
      </c>
      <c r="K58" s="22">
        <f>SUM(K59:K60)</f>
        <v>6758.7</v>
      </c>
      <c r="L58" s="20">
        <f t="shared" si="2"/>
        <v>0</v>
      </c>
      <c r="M58" s="11"/>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row>
    <row r="59" spans="1:246" s="51" customFormat="1" ht="63" x14ac:dyDescent="0.25">
      <c r="A59" s="13" t="s">
        <v>113</v>
      </c>
      <c r="B59" s="29" t="s">
        <v>114</v>
      </c>
      <c r="C59" s="20">
        <v>5571.3</v>
      </c>
      <c r="D59" s="20">
        <v>5571.3</v>
      </c>
      <c r="E59" s="20">
        <f t="shared" si="0"/>
        <v>0</v>
      </c>
      <c r="F59" s="21"/>
      <c r="G59" s="20">
        <v>5587.1</v>
      </c>
      <c r="H59" s="20">
        <v>5587.1</v>
      </c>
      <c r="I59" s="20">
        <f t="shared" si="1"/>
        <v>0</v>
      </c>
      <c r="J59" s="20">
        <v>5600</v>
      </c>
      <c r="K59" s="40">
        <v>5600</v>
      </c>
      <c r="L59" s="20">
        <f t="shared" si="2"/>
        <v>0</v>
      </c>
      <c r="M59" s="11"/>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row>
    <row r="60" spans="1:246" s="51" customFormat="1" ht="63.75" x14ac:dyDescent="0.25">
      <c r="A60" s="13" t="s">
        <v>115</v>
      </c>
      <c r="B60" s="29" t="s">
        <v>112</v>
      </c>
      <c r="C60" s="20">
        <v>1358.7</v>
      </c>
      <c r="D60" s="20">
        <v>1393.7</v>
      </c>
      <c r="E60" s="20">
        <f t="shared" si="0"/>
        <v>35</v>
      </c>
      <c r="F60" s="21" t="s">
        <v>116</v>
      </c>
      <c r="G60" s="20">
        <v>1158.7</v>
      </c>
      <c r="H60" s="20">
        <v>1158.7</v>
      </c>
      <c r="I60" s="20">
        <f t="shared" si="1"/>
        <v>0</v>
      </c>
      <c r="J60" s="20">
        <v>1158.7</v>
      </c>
      <c r="K60" s="40">
        <v>1158.7</v>
      </c>
      <c r="L60" s="20">
        <f t="shared" si="2"/>
        <v>0</v>
      </c>
      <c r="M60" s="11"/>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row>
    <row r="61" spans="1:246" s="51" customFormat="1" ht="15.75" x14ac:dyDescent="0.25">
      <c r="A61" s="17" t="s">
        <v>117</v>
      </c>
      <c r="B61" s="18" t="s">
        <v>118</v>
      </c>
      <c r="C61" s="19">
        <f>C62+C67</f>
        <v>5921.9</v>
      </c>
      <c r="D61" s="19">
        <f>D62+D67</f>
        <v>6064.0999999999995</v>
      </c>
      <c r="E61" s="20">
        <f t="shared" si="0"/>
        <v>142.19999999999982</v>
      </c>
      <c r="F61" s="21"/>
      <c r="G61" s="19">
        <f>G62+G67</f>
        <v>2130.6999999999998</v>
      </c>
      <c r="H61" s="19">
        <f>H62+H67</f>
        <v>2130.6999999999998</v>
      </c>
      <c r="I61" s="20">
        <f t="shared" si="1"/>
        <v>0</v>
      </c>
      <c r="J61" s="19">
        <f>J62+J67</f>
        <v>2133.6999999999998</v>
      </c>
      <c r="K61" s="22">
        <f>K62+K67</f>
        <v>2133.6999999999998</v>
      </c>
      <c r="L61" s="20">
        <f t="shared" si="2"/>
        <v>0</v>
      </c>
      <c r="M61" s="11"/>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row>
    <row r="62" spans="1:246" ht="31.5" x14ac:dyDescent="0.25">
      <c r="A62" s="13" t="s">
        <v>119</v>
      </c>
      <c r="B62" s="29" t="s">
        <v>120</v>
      </c>
      <c r="C62" s="20">
        <f>SUM(C63:C66)</f>
        <v>2004</v>
      </c>
      <c r="D62" s="20">
        <f>SUM(D63:D66)</f>
        <v>2036.5</v>
      </c>
      <c r="E62" s="20">
        <f t="shared" si="0"/>
        <v>32.5</v>
      </c>
      <c r="F62" s="21"/>
      <c r="G62" s="20">
        <f>SUM(G63:G66)</f>
        <v>1329.2</v>
      </c>
      <c r="H62" s="20">
        <f>SUM(H63:H66)</f>
        <v>1329.2</v>
      </c>
      <c r="I62" s="20">
        <f t="shared" si="1"/>
        <v>0</v>
      </c>
      <c r="J62" s="20">
        <f>SUM(J63:J66)</f>
        <v>1332.2</v>
      </c>
      <c r="K62" s="40">
        <f>SUM(K63:K66)</f>
        <v>1332.2</v>
      </c>
      <c r="L62" s="20">
        <f t="shared" si="2"/>
        <v>0</v>
      </c>
    </row>
    <row r="63" spans="1:246" ht="31.5" x14ac:dyDescent="0.25">
      <c r="A63" s="52" t="s">
        <v>121</v>
      </c>
      <c r="B63" s="53" t="s">
        <v>120</v>
      </c>
      <c r="C63" s="20">
        <v>394.2</v>
      </c>
      <c r="D63" s="20">
        <v>394.2</v>
      </c>
      <c r="E63" s="20">
        <f t="shared" si="0"/>
        <v>0</v>
      </c>
      <c r="F63" s="21"/>
      <c r="G63" s="20">
        <v>327</v>
      </c>
      <c r="H63" s="20">
        <v>327</v>
      </c>
      <c r="I63" s="20">
        <f t="shared" si="1"/>
        <v>0</v>
      </c>
      <c r="J63" s="20">
        <v>322.2</v>
      </c>
      <c r="K63" s="40">
        <v>322.2</v>
      </c>
      <c r="L63" s="20">
        <f t="shared" si="2"/>
        <v>0</v>
      </c>
    </row>
    <row r="64" spans="1:246" ht="31.5" x14ac:dyDescent="0.25">
      <c r="A64" s="52" t="s">
        <v>122</v>
      </c>
      <c r="B64" s="53" t="s">
        <v>120</v>
      </c>
      <c r="C64" s="20">
        <v>38</v>
      </c>
      <c r="D64" s="20">
        <v>38</v>
      </c>
      <c r="E64" s="20">
        <f t="shared" si="0"/>
        <v>0</v>
      </c>
      <c r="F64" s="21"/>
      <c r="G64" s="20">
        <v>15</v>
      </c>
      <c r="H64" s="20">
        <v>15</v>
      </c>
      <c r="I64" s="20">
        <f t="shared" si="1"/>
        <v>0</v>
      </c>
      <c r="J64" s="20">
        <v>15</v>
      </c>
      <c r="K64" s="40">
        <v>15</v>
      </c>
      <c r="L64" s="20">
        <f t="shared" si="2"/>
        <v>0</v>
      </c>
    </row>
    <row r="65" spans="1:13" ht="31.5" x14ac:dyDescent="0.25">
      <c r="A65" s="52" t="s">
        <v>123</v>
      </c>
      <c r="B65" s="53" t="s">
        <v>120</v>
      </c>
      <c r="C65" s="20">
        <v>1421.1</v>
      </c>
      <c r="D65" s="20">
        <v>1421.1</v>
      </c>
      <c r="E65" s="20">
        <f t="shared" si="0"/>
        <v>0</v>
      </c>
      <c r="F65" s="21"/>
      <c r="G65" s="20">
        <v>855.2</v>
      </c>
      <c r="H65" s="20">
        <v>855.2</v>
      </c>
      <c r="I65" s="20">
        <f t="shared" si="1"/>
        <v>0</v>
      </c>
      <c r="J65" s="20">
        <v>863</v>
      </c>
      <c r="K65" s="40">
        <v>863</v>
      </c>
      <c r="L65" s="20">
        <f t="shared" si="2"/>
        <v>0</v>
      </c>
    </row>
    <row r="66" spans="1:13" ht="63.75" x14ac:dyDescent="0.25">
      <c r="A66" s="52" t="s">
        <v>124</v>
      </c>
      <c r="B66" s="53" t="s">
        <v>120</v>
      </c>
      <c r="C66" s="20">
        <v>150.69999999999999</v>
      </c>
      <c r="D66" s="20">
        <v>183.2</v>
      </c>
      <c r="E66" s="20">
        <f t="shared" si="0"/>
        <v>32.5</v>
      </c>
      <c r="F66" s="21" t="s">
        <v>116</v>
      </c>
      <c r="G66" s="20">
        <v>132</v>
      </c>
      <c r="H66" s="20">
        <v>132</v>
      </c>
      <c r="I66" s="20">
        <f t="shared" si="1"/>
        <v>0</v>
      </c>
      <c r="J66" s="20">
        <v>132</v>
      </c>
      <c r="K66" s="40">
        <v>132</v>
      </c>
      <c r="L66" s="20">
        <f t="shared" si="2"/>
        <v>0</v>
      </c>
    </row>
    <row r="67" spans="1:13" ht="31.5" x14ac:dyDescent="0.25">
      <c r="A67" s="13" t="s">
        <v>125</v>
      </c>
      <c r="B67" s="29" t="s">
        <v>126</v>
      </c>
      <c r="C67" s="20">
        <f>SUM(C68:C74)</f>
        <v>3917.8999999999996</v>
      </c>
      <c r="D67" s="20">
        <f>SUM(D68:D74)</f>
        <v>4027.5999999999995</v>
      </c>
      <c r="E67" s="20">
        <f t="shared" si="0"/>
        <v>109.69999999999982</v>
      </c>
      <c r="F67" s="21"/>
      <c r="G67" s="20">
        <f>SUM(G68:G70)</f>
        <v>801.5</v>
      </c>
      <c r="H67" s="20">
        <f>SUM(H68:H70)</f>
        <v>801.5</v>
      </c>
      <c r="I67" s="20">
        <f t="shared" si="1"/>
        <v>0</v>
      </c>
      <c r="J67" s="20">
        <f>SUM(J68:J70)</f>
        <v>801.5</v>
      </c>
      <c r="K67" s="40">
        <f>SUM(K68:K70)</f>
        <v>801.5</v>
      </c>
      <c r="L67" s="20">
        <f t="shared" si="2"/>
        <v>0</v>
      </c>
    </row>
    <row r="68" spans="1:13" ht="51" x14ac:dyDescent="0.25">
      <c r="A68" s="52" t="s">
        <v>127</v>
      </c>
      <c r="B68" s="53" t="s">
        <v>126</v>
      </c>
      <c r="C68" s="20">
        <v>3572.3</v>
      </c>
      <c r="D68" s="20">
        <v>3682</v>
      </c>
      <c r="E68" s="20">
        <f t="shared" si="0"/>
        <v>109.69999999999982</v>
      </c>
      <c r="F68" s="21" t="s">
        <v>87</v>
      </c>
      <c r="G68" s="20">
        <v>503.6</v>
      </c>
      <c r="H68" s="20">
        <v>503.6</v>
      </c>
      <c r="I68" s="20">
        <f t="shared" si="1"/>
        <v>0</v>
      </c>
      <c r="J68" s="20">
        <v>503.6</v>
      </c>
      <c r="K68" s="40">
        <v>503.6</v>
      </c>
      <c r="L68" s="20">
        <f t="shared" si="2"/>
        <v>0</v>
      </c>
    </row>
    <row r="69" spans="1:13" ht="31.5" x14ac:dyDescent="0.25">
      <c r="A69" s="52" t="s">
        <v>128</v>
      </c>
      <c r="B69" s="53" t="s">
        <v>126</v>
      </c>
      <c r="C69" s="20">
        <v>0.2</v>
      </c>
      <c r="D69" s="20">
        <v>0.2</v>
      </c>
      <c r="E69" s="20">
        <f t="shared" si="0"/>
        <v>0</v>
      </c>
      <c r="F69" s="21"/>
      <c r="G69" s="20"/>
      <c r="H69" s="20"/>
      <c r="I69" s="20">
        <f t="shared" si="1"/>
        <v>0</v>
      </c>
      <c r="J69" s="20"/>
      <c r="K69" s="40"/>
      <c r="L69" s="20">
        <f t="shared" si="2"/>
        <v>0</v>
      </c>
    </row>
    <row r="70" spans="1:13" ht="31.5" x14ac:dyDescent="0.25">
      <c r="A70" s="52" t="s">
        <v>129</v>
      </c>
      <c r="B70" s="53" t="s">
        <v>126</v>
      </c>
      <c r="C70" s="20">
        <v>297.89999999999998</v>
      </c>
      <c r="D70" s="20">
        <v>297.89999999999998</v>
      </c>
      <c r="E70" s="20">
        <f t="shared" si="0"/>
        <v>0</v>
      </c>
      <c r="F70" s="21"/>
      <c r="G70" s="20">
        <v>297.89999999999998</v>
      </c>
      <c r="H70" s="20">
        <v>297.89999999999998</v>
      </c>
      <c r="I70" s="20">
        <f t="shared" si="1"/>
        <v>0</v>
      </c>
      <c r="J70" s="20">
        <v>297.89999999999998</v>
      </c>
      <c r="K70" s="40">
        <v>297.89999999999998</v>
      </c>
      <c r="L70" s="20">
        <f t="shared" si="2"/>
        <v>0</v>
      </c>
    </row>
    <row r="71" spans="1:13" ht="31.5" x14ac:dyDescent="0.25">
      <c r="A71" s="52" t="s">
        <v>130</v>
      </c>
      <c r="B71" s="53" t="s">
        <v>126</v>
      </c>
      <c r="C71" s="20">
        <v>37.6</v>
      </c>
      <c r="D71" s="20">
        <v>37.6</v>
      </c>
      <c r="E71" s="20">
        <f t="shared" si="0"/>
        <v>0</v>
      </c>
      <c r="F71" s="21"/>
      <c r="G71" s="20"/>
      <c r="H71" s="20"/>
      <c r="I71" s="20">
        <f t="shared" si="1"/>
        <v>0</v>
      </c>
      <c r="J71" s="20"/>
      <c r="K71" s="40"/>
      <c r="L71" s="20">
        <f t="shared" si="2"/>
        <v>0</v>
      </c>
    </row>
    <row r="72" spans="1:13" ht="31.5" x14ac:dyDescent="0.25">
      <c r="A72" s="52" t="s">
        <v>131</v>
      </c>
      <c r="B72" s="53" t="s">
        <v>126</v>
      </c>
      <c r="C72" s="20">
        <v>0</v>
      </c>
      <c r="D72" s="20">
        <v>0</v>
      </c>
      <c r="E72" s="20">
        <f t="shared" si="0"/>
        <v>0</v>
      </c>
      <c r="F72" s="21"/>
      <c r="G72" s="20"/>
      <c r="H72" s="20"/>
      <c r="I72" s="20">
        <f t="shared" si="1"/>
        <v>0</v>
      </c>
      <c r="J72" s="20"/>
      <c r="K72" s="40"/>
      <c r="L72" s="20">
        <f t="shared" si="2"/>
        <v>0</v>
      </c>
    </row>
    <row r="73" spans="1:13" ht="31.5" x14ac:dyDescent="0.25">
      <c r="A73" s="52" t="s">
        <v>132</v>
      </c>
      <c r="B73" s="53" t="s">
        <v>126</v>
      </c>
      <c r="C73" s="20">
        <v>0.2</v>
      </c>
      <c r="D73" s="20">
        <v>0.2</v>
      </c>
      <c r="E73" s="20">
        <f t="shared" si="0"/>
        <v>0</v>
      </c>
      <c r="F73" s="21"/>
      <c r="G73" s="20"/>
      <c r="H73" s="20"/>
      <c r="I73" s="20"/>
      <c r="J73" s="20"/>
      <c r="K73" s="40"/>
      <c r="L73" s="20"/>
    </row>
    <row r="74" spans="1:13" ht="31.5" x14ac:dyDescent="0.25">
      <c r="A74" s="52" t="s">
        <v>133</v>
      </c>
      <c r="B74" s="53" t="s">
        <v>126</v>
      </c>
      <c r="C74" s="20">
        <v>9.6999999999999993</v>
      </c>
      <c r="D74" s="20">
        <v>9.6999999999999993</v>
      </c>
      <c r="E74" s="20">
        <f t="shared" si="0"/>
        <v>0</v>
      </c>
      <c r="F74" s="21"/>
      <c r="G74" s="20"/>
      <c r="H74" s="20"/>
      <c r="I74" s="20">
        <f t="shared" si="1"/>
        <v>0</v>
      </c>
      <c r="J74" s="20"/>
      <c r="K74" s="40"/>
      <c r="L74" s="20">
        <f t="shared" si="2"/>
        <v>0</v>
      </c>
    </row>
    <row r="75" spans="1:13" ht="15.75" x14ac:dyDescent="0.25">
      <c r="A75" s="17" t="s">
        <v>134</v>
      </c>
      <c r="B75" s="18" t="s">
        <v>135</v>
      </c>
      <c r="C75" s="19">
        <f>SUM(C76:C84)</f>
        <v>66150.700000000012</v>
      </c>
      <c r="D75" s="19">
        <f>SUM(D76:D84)</f>
        <v>73015.199999999997</v>
      </c>
      <c r="E75" s="20">
        <f t="shared" ref="E75:E143" si="3">D75-C75</f>
        <v>6864.4999999999854</v>
      </c>
      <c r="F75" s="21"/>
      <c r="G75" s="19">
        <f>SUM(G76:G84)</f>
        <v>21468.3</v>
      </c>
      <c r="H75" s="19">
        <f>SUM(H76:H84)</f>
        <v>21468.3</v>
      </c>
      <c r="I75" s="20">
        <f t="shared" ref="I75:I143" si="4">H75-G75</f>
        <v>0</v>
      </c>
      <c r="J75" s="19">
        <f>SUM(J76:J84)</f>
        <v>20779</v>
      </c>
      <c r="K75" s="22">
        <f>SUM(K76:K84)</f>
        <v>20779</v>
      </c>
      <c r="L75" s="20">
        <f t="shared" ref="L75:L143" si="5">K75-J75</f>
        <v>0</v>
      </c>
    </row>
    <row r="76" spans="1:13" ht="78.75" x14ac:dyDescent="0.25">
      <c r="A76" s="33" t="s">
        <v>136</v>
      </c>
      <c r="B76" s="29" t="s">
        <v>137</v>
      </c>
      <c r="C76" s="20">
        <v>10.8</v>
      </c>
      <c r="D76" s="20">
        <v>10.8</v>
      </c>
      <c r="E76" s="20">
        <f t="shared" si="3"/>
        <v>0</v>
      </c>
      <c r="F76" s="21"/>
      <c r="G76" s="20">
        <v>10.8</v>
      </c>
      <c r="H76" s="20">
        <v>10.8</v>
      </c>
      <c r="I76" s="20">
        <f t="shared" si="4"/>
        <v>0</v>
      </c>
      <c r="J76" s="20">
        <v>10.8</v>
      </c>
      <c r="K76" s="40">
        <v>10.8</v>
      </c>
      <c r="L76" s="20">
        <f t="shared" si="5"/>
        <v>0</v>
      </c>
      <c r="M76" s="54"/>
    </row>
    <row r="77" spans="1:13" ht="78.75" x14ac:dyDescent="0.25">
      <c r="A77" s="33" t="s">
        <v>138</v>
      </c>
      <c r="B77" s="29" t="s">
        <v>137</v>
      </c>
      <c r="C77" s="20">
        <v>6.5</v>
      </c>
      <c r="D77" s="20">
        <v>6.5</v>
      </c>
      <c r="E77" s="20">
        <f t="shared" si="3"/>
        <v>0</v>
      </c>
      <c r="F77" s="21"/>
      <c r="G77" s="20">
        <v>4.4000000000000004</v>
      </c>
      <c r="H77" s="20">
        <v>4.4000000000000004</v>
      </c>
      <c r="I77" s="20">
        <f t="shared" si="4"/>
        <v>0</v>
      </c>
      <c r="J77" s="20">
        <v>4.4000000000000004</v>
      </c>
      <c r="K77" s="40">
        <v>4.4000000000000004</v>
      </c>
      <c r="L77" s="20">
        <f t="shared" si="5"/>
        <v>0</v>
      </c>
      <c r="M77" s="54"/>
    </row>
    <row r="78" spans="1:13" ht="94.5" x14ac:dyDescent="0.25">
      <c r="A78" s="13" t="s">
        <v>139</v>
      </c>
      <c r="B78" s="29" t="s">
        <v>140</v>
      </c>
      <c r="C78" s="20">
        <v>6132</v>
      </c>
      <c r="D78" s="20">
        <v>6132</v>
      </c>
      <c r="E78" s="20">
        <f t="shared" si="3"/>
        <v>0</v>
      </c>
      <c r="F78" s="21"/>
      <c r="G78" s="20">
        <v>4438</v>
      </c>
      <c r="H78" s="20">
        <v>4438</v>
      </c>
      <c r="I78" s="20">
        <f t="shared" si="4"/>
        <v>0</v>
      </c>
      <c r="J78" s="20">
        <v>3748.7</v>
      </c>
      <c r="K78" s="40">
        <v>3748.7</v>
      </c>
      <c r="L78" s="20">
        <f t="shared" si="5"/>
        <v>0</v>
      </c>
    </row>
    <row r="79" spans="1:13" ht="78.75" x14ac:dyDescent="0.25">
      <c r="A79" s="33" t="s">
        <v>141</v>
      </c>
      <c r="B79" s="29" t="s">
        <v>142</v>
      </c>
      <c r="C79" s="55">
        <v>100.1</v>
      </c>
      <c r="D79" s="55">
        <v>106.4</v>
      </c>
      <c r="E79" s="20">
        <f t="shared" si="3"/>
        <v>6.3000000000000114</v>
      </c>
      <c r="F79" s="21" t="s">
        <v>143</v>
      </c>
      <c r="G79" s="20"/>
      <c r="H79" s="20"/>
      <c r="I79" s="20">
        <f t="shared" si="4"/>
        <v>0</v>
      </c>
      <c r="J79" s="20"/>
      <c r="K79" s="40"/>
      <c r="L79" s="20">
        <f t="shared" si="5"/>
        <v>0</v>
      </c>
    </row>
    <row r="80" spans="1:13" ht="94.5" x14ac:dyDescent="0.25">
      <c r="A80" s="13" t="s">
        <v>144</v>
      </c>
      <c r="B80" s="29" t="s">
        <v>145</v>
      </c>
      <c r="C80" s="20">
        <v>283</v>
      </c>
      <c r="D80" s="20">
        <v>283</v>
      </c>
      <c r="E80" s="20">
        <f t="shared" si="3"/>
        <v>0</v>
      </c>
      <c r="F80" s="21"/>
      <c r="G80" s="20">
        <v>215.1</v>
      </c>
      <c r="H80" s="20">
        <v>215.1</v>
      </c>
      <c r="I80" s="20">
        <f t="shared" si="4"/>
        <v>0</v>
      </c>
      <c r="J80" s="20">
        <v>215.1</v>
      </c>
      <c r="K80" s="40">
        <v>215.1</v>
      </c>
      <c r="L80" s="20">
        <f t="shared" si="5"/>
        <v>0</v>
      </c>
    </row>
    <row r="81" spans="1:14" ht="47.25" x14ac:dyDescent="0.25">
      <c r="A81" s="45" t="s">
        <v>146</v>
      </c>
      <c r="B81" s="29" t="s">
        <v>147</v>
      </c>
      <c r="C81" s="20">
        <v>38230.9</v>
      </c>
      <c r="D81" s="20">
        <v>41320</v>
      </c>
      <c r="E81" s="20">
        <f t="shared" si="3"/>
        <v>3089.0999999999985</v>
      </c>
      <c r="F81" s="21" t="s">
        <v>18</v>
      </c>
      <c r="G81" s="20">
        <v>12780</v>
      </c>
      <c r="H81" s="20">
        <v>12780</v>
      </c>
      <c r="I81" s="20">
        <f t="shared" si="4"/>
        <v>0</v>
      </c>
      <c r="J81" s="20">
        <v>12780</v>
      </c>
      <c r="K81" s="40">
        <v>12780</v>
      </c>
      <c r="L81" s="20">
        <f t="shared" si="5"/>
        <v>0</v>
      </c>
    </row>
    <row r="82" spans="1:14" ht="51" x14ac:dyDescent="0.25">
      <c r="A82" s="45" t="s">
        <v>148</v>
      </c>
      <c r="B82" s="29" t="s">
        <v>149</v>
      </c>
      <c r="C82" s="20">
        <v>5849.8</v>
      </c>
      <c r="D82" s="20">
        <v>5979.8</v>
      </c>
      <c r="E82" s="20">
        <f t="shared" si="3"/>
        <v>130</v>
      </c>
      <c r="F82" s="21" t="s">
        <v>87</v>
      </c>
      <c r="G82" s="20">
        <v>800</v>
      </c>
      <c r="H82" s="20">
        <v>800</v>
      </c>
      <c r="I82" s="20">
        <f t="shared" si="4"/>
        <v>0</v>
      </c>
      <c r="J82" s="20">
        <v>800</v>
      </c>
      <c r="K82" s="40">
        <v>800</v>
      </c>
      <c r="L82" s="20">
        <f t="shared" si="5"/>
        <v>0</v>
      </c>
    </row>
    <row r="83" spans="1:14" ht="78.75" x14ac:dyDescent="0.25">
      <c r="A83" s="45" t="s">
        <v>150</v>
      </c>
      <c r="B83" s="48" t="s">
        <v>151</v>
      </c>
      <c r="C83" s="20">
        <v>10537.6</v>
      </c>
      <c r="D83" s="20">
        <v>11631.6</v>
      </c>
      <c r="E83" s="20">
        <f t="shared" si="3"/>
        <v>1094</v>
      </c>
      <c r="F83" s="21" t="s">
        <v>87</v>
      </c>
      <c r="G83" s="20">
        <v>3220</v>
      </c>
      <c r="H83" s="20">
        <v>3220</v>
      </c>
      <c r="I83" s="20">
        <f t="shared" si="4"/>
        <v>0</v>
      </c>
      <c r="J83" s="20">
        <v>3220</v>
      </c>
      <c r="K83" s="40">
        <v>3220</v>
      </c>
      <c r="L83" s="20">
        <f t="shared" si="5"/>
        <v>0</v>
      </c>
    </row>
    <row r="84" spans="1:14" ht="51" x14ac:dyDescent="0.25">
      <c r="A84" s="45" t="s">
        <v>152</v>
      </c>
      <c r="B84" s="48" t="s">
        <v>153</v>
      </c>
      <c r="C84" s="20">
        <v>5000</v>
      </c>
      <c r="D84" s="20">
        <v>7545.1</v>
      </c>
      <c r="E84" s="20">
        <f t="shared" si="3"/>
        <v>2545.1000000000004</v>
      </c>
      <c r="F84" s="21" t="s">
        <v>87</v>
      </c>
      <c r="G84" s="20">
        <v>0</v>
      </c>
      <c r="H84" s="20">
        <v>0</v>
      </c>
      <c r="I84" s="20">
        <f t="shared" si="4"/>
        <v>0</v>
      </c>
      <c r="J84" s="20">
        <v>0</v>
      </c>
      <c r="K84" s="40">
        <v>0</v>
      </c>
      <c r="L84" s="20">
        <f t="shared" si="5"/>
        <v>0</v>
      </c>
    </row>
    <row r="85" spans="1:14" ht="15.75" x14ac:dyDescent="0.25">
      <c r="A85" s="17" t="s">
        <v>154</v>
      </c>
      <c r="B85" s="18" t="s">
        <v>155</v>
      </c>
      <c r="C85" s="56">
        <f>SUM(C86:C124)</f>
        <v>12705</v>
      </c>
      <c r="D85" s="56">
        <f>SUM(D86:D124)</f>
        <v>13282.699999999997</v>
      </c>
      <c r="E85" s="20">
        <f t="shared" si="3"/>
        <v>577.69999999999709</v>
      </c>
      <c r="F85" s="21"/>
      <c r="G85" s="56">
        <f>SUM(G86:G124)</f>
        <v>6416.7</v>
      </c>
      <c r="H85" s="56">
        <f>SUM(H86:H124)</f>
        <v>6416.7</v>
      </c>
      <c r="I85" s="20">
        <f t="shared" si="4"/>
        <v>0</v>
      </c>
      <c r="J85" s="56">
        <f>SUM(J86:J124)</f>
        <v>6448.4</v>
      </c>
      <c r="K85" s="57">
        <f>SUM(K86:K124)</f>
        <v>6448.4</v>
      </c>
      <c r="L85" s="20">
        <f t="shared" si="5"/>
        <v>0</v>
      </c>
    </row>
    <row r="86" spans="1:14" ht="78.75" x14ac:dyDescent="0.25">
      <c r="A86" s="33" t="s">
        <v>156</v>
      </c>
      <c r="B86" s="29" t="s">
        <v>157</v>
      </c>
      <c r="C86" s="30">
        <v>14.8</v>
      </c>
      <c r="D86" s="30">
        <v>16.2</v>
      </c>
      <c r="E86" s="20">
        <f t="shared" si="3"/>
        <v>1.3999999999999986</v>
      </c>
      <c r="F86" s="21" t="s">
        <v>59</v>
      </c>
      <c r="G86" s="30">
        <v>24.5</v>
      </c>
      <c r="H86" s="30">
        <v>24.5</v>
      </c>
      <c r="I86" s="20">
        <f t="shared" si="4"/>
        <v>0</v>
      </c>
      <c r="J86" s="30">
        <v>24.5</v>
      </c>
      <c r="K86" s="31">
        <v>24.5</v>
      </c>
      <c r="L86" s="20">
        <f t="shared" si="5"/>
        <v>0</v>
      </c>
    </row>
    <row r="87" spans="1:14" ht="78.75" x14ac:dyDescent="0.25">
      <c r="A87" s="33" t="s">
        <v>158</v>
      </c>
      <c r="B87" s="29" t="s">
        <v>157</v>
      </c>
      <c r="C87" s="30">
        <v>23.9</v>
      </c>
      <c r="D87" s="30">
        <v>158.9</v>
      </c>
      <c r="E87" s="20">
        <f t="shared" si="3"/>
        <v>135</v>
      </c>
      <c r="F87" s="21" t="s">
        <v>59</v>
      </c>
      <c r="G87" s="30">
        <v>46.5</v>
      </c>
      <c r="H87" s="30">
        <v>46.5</v>
      </c>
      <c r="I87" s="20">
        <f t="shared" si="4"/>
        <v>0</v>
      </c>
      <c r="J87" s="30">
        <v>46.5</v>
      </c>
      <c r="K87" s="31">
        <v>46.5</v>
      </c>
      <c r="L87" s="20">
        <f t="shared" si="5"/>
        <v>0</v>
      </c>
      <c r="N87" s="58"/>
    </row>
    <row r="88" spans="1:14" ht="94.5" x14ac:dyDescent="0.25">
      <c r="A88" s="33" t="s">
        <v>159</v>
      </c>
      <c r="B88" s="48" t="s">
        <v>160</v>
      </c>
      <c r="C88" s="30">
        <v>39.5</v>
      </c>
      <c r="D88" s="30">
        <v>39.5</v>
      </c>
      <c r="E88" s="20">
        <f t="shared" si="3"/>
        <v>0</v>
      </c>
      <c r="F88" s="21"/>
      <c r="G88" s="30">
        <v>17.8</v>
      </c>
      <c r="H88" s="30">
        <v>17.8</v>
      </c>
      <c r="I88" s="20">
        <f t="shared" si="4"/>
        <v>0</v>
      </c>
      <c r="J88" s="30">
        <v>17.8</v>
      </c>
      <c r="K88" s="31">
        <v>17.8</v>
      </c>
      <c r="L88" s="20">
        <f t="shared" si="5"/>
        <v>0</v>
      </c>
    </row>
    <row r="89" spans="1:14" ht="94.5" x14ac:dyDescent="0.25">
      <c r="A89" s="33" t="s">
        <v>161</v>
      </c>
      <c r="B89" s="48" t="s">
        <v>160</v>
      </c>
      <c r="C89" s="30">
        <v>173.7</v>
      </c>
      <c r="D89" s="30">
        <v>163.69999999999999</v>
      </c>
      <c r="E89" s="20">
        <f t="shared" si="3"/>
        <v>-10</v>
      </c>
      <c r="F89" s="21" t="s">
        <v>18</v>
      </c>
      <c r="G89" s="30">
        <v>186.2</v>
      </c>
      <c r="H89" s="30">
        <v>186.2</v>
      </c>
      <c r="I89" s="20">
        <f t="shared" si="4"/>
        <v>0</v>
      </c>
      <c r="J89" s="30">
        <v>186.2</v>
      </c>
      <c r="K89" s="31">
        <v>186.2</v>
      </c>
      <c r="L89" s="20">
        <f t="shared" si="5"/>
        <v>0</v>
      </c>
    </row>
    <row r="90" spans="1:14" ht="78.75" x14ac:dyDescent="0.25">
      <c r="A90" s="59" t="s">
        <v>162</v>
      </c>
      <c r="B90" s="60" t="s">
        <v>163</v>
      </c>
      <c r="C90" s="30">
        <v>12.5</v>
      </c>
      <c r="D90" s="30">
        <v>12.5</v>
      </c>
      <c r="E90" s="20">
        <f t="shared" si="3"/>
        <v>0</v>
      </c>
      <c r="F90" s="21"/>
      <c r="G90" s="30">
        <v>9.5</v>
      </c>
      <c r="H90" s="30">
        <v>9.5</v>
      </c>
      <c r="I90" s="20">
        <f t="shared" si="4"/>
        <v>0</v>
      </c>
      <c r="J90" s="30">
        <v>9.5</v>
      </c>
      <c r="K90" s="31">
        <v>9.5</v>
      </c>
      <c r="L90" s="20">
        <f t="shared" si="5"/>
        <v>0</v>
      </c>
    </row>
    <row r="91" spans="1:14" ht="78.75" x14ac:dyDescent="0.25">
      <c r="A91" s="59" t="s">
        <v>164</v>
      </c>
      <c r="B91" s="60" t="s">
        <v>163</v>
      </c>
      <c r="C91" s="30">
        <v>4</v>
      </c>
      <c r="D91" s="30">
        <v>4</v>
      </c>
      <c r="E91" s="20">
        <f t="shared" si="3"/>
        <v>0</v>
      </c>
      <c r="F91" s="21"/>
      <c r="G91" s="30">
        <v>30.4</v>
      </c>
      <c r="H91" s="30">
        <v>30.4</v>
      </c>
      <c r="I91" s="20">
        <f t="shared" si="4"/>
        <v>0</v>
      </c>
      <c r="J91" s="30">
        <v>30.4</v>
      </c>
      <c r="K91" s="31">
        <v>30.4</v>
      </c>
      <c r="L91" s="20">
        <f t="shared" si="5"/>
        <v>0</v>
      </c>
    </row>
    <row r="92" spans="1:14" ht="94.5" x14ac:dyDescent="0.25">
      <c r="A92" s="59" t="s">
        <v>165</v>
      </c>
      <c r="B92" s="60" t="s">
        <v>166</v>
      </c>
      <c r="C92" s="30">
        <v>9.4</v>
      </c>
      <c r="D92" s="30">
        <v>9.4</v>
      </c>
      <c r="E92" s="20">
        <f t="shared" si="3"/>
        <v>0</v>
      </c>
      <c r="F92" s="21"/>
      <c r="G92" s="30">
        <v>9.4</v>
      </c>
      <c r="H92" s="30">
        <v>9.4</v>
      </c>
      <c r="I92" s="20">
        <f t="shared" si="4"/>
        <v>0</v>
      </c>
      <c r="J92" s="30">
        <v>9.4</v>
      </c>
      <c r="K92" s="31">
        <v>9.4</v>
      </c>
      <c r="L92" s="20">
        <f t="shared" si="5"/>
        <v>0</v>
      </c>
    </row>
    <row r="93" spans="1:14" ht="94.5" x14ac:dyDescent="0.25">
      <c r="A93" s="59" t="s">
        <v>167</v>
      </c>
      <c r="B93" s="60" t="s">
        <v>168</v>
      </c>
      <c r="C93" s="30">
        <v>0</v>
      </c>
      <c r="D93" s="30">
        <v>0</v>
      </c>
      <c r="E93" s="20">
        <f t="shared" si="3"/>
        <v>0</v>
      </c>
      <c r="F93" s="21"/>
      <c r="G93" s="30">
        <v>6.9</v>
      </c>
      <c r="H93" s="30">
        <v>6.9</v>
      </c>
      <c r="I93" s="20">
        <f t="shared" si="4"/>
        <v>0</v>
      </c>
      <c r="J93" s="30">
        <v>6.9</v>
      </c>
      <c r="K93" s="31">
        <v>6.9</v>
      </c>
      <c r="L93" s="20">
        <f t="shared" si="5"/>
        <v>0</v>
      </c>
    </row>
    <row r="94" spans="1:14" ht="94.5" x14ac:dyDescent="0.25">
      <c r="A94" s="59" t="s">
        <v>169</v>
      </c>
      <c r="B94" s="60" t="s">
        <v>170</v>
      </c>
      <c r="C94" s="30">
        <v>5.0999999999999996</v>
      </c>
      <c r="D94" s="30">
        <v>5.0999999999999996</v>
      </c>
      <c r="E94" s="20">
        <f t="shared" si="3"/>
        <v>0</v>
      </c>
      <c r="F94" s="21"/>
      <c r="G94" s="30">
        <v>0.2</v>
      </c>
      <c r="H94" s="30">
        <v>0.2</v>
      </c>
      <c r="I94" s="20">
        <f t="shared" si="4"/>
        <v>0</v>
      </c>
      <c r="J94" s="30">
        <v>0.2</v>
      </c>
      <c r="K94" s="31">
        <v>0.2</v>
      </c>
      <c r="L94" s="20">
        <f t="shared" si="5"/>
        <v>0</v>
      </c>
    </row>
    <row r="95" spans="1:14" ht="78.75" x14ac:dyDescent="0.25">
      <c r="A95" s="59" t="s">
        <v>171</v>
      </c>
      <c r="B95" s="60" t="s">
        <v>172</v>
      </c>
      <c r="C95" s="30">
        <v>0</v>
      </c>
      <c r="D95" s="30">
        <v>0</v>
      </c>
      <c r="E95" s="20">
        <f t="shared" si="3"/>
        <v>0</v>
      </c>
      <c r="F95" s="21"/>
      <c r="G95" s="30">
        <v>171.9</v>
      </c>
      <c r="H95" s="30">
        <v>171.9</v>
      </c>
      <c r="I95" s="20">
        <f t="shared" si="4"/>
        <v>0</v>
      </c>
      <c r="J95" s="30">
        <v>171.9</v>
      </c>
      <c r="K95" s="31">
        <v>171.9</v>
      </c>
      <c r="L95" s="20">
        <f t="shared" si="5"/>
        <v>0</v>
      </c>
    </row>
    <row r="96" spans="1:14" ht="78.75" x14ac:dyDescent="0.25">
      <c r="A96" s="59" t="s">
        <v>173</v>
      </c>
      <c r="B96" s="60" t="s">
        <v>174</v>
      </c>
      <c r="C96" s="30">
        <v>1.3</v>
      </c>
      <c r="D96" s="30">
        <v>1.3</v>
      </c>
      <c r="E96" s="20">
        <f t="shared" si="3"/>
        <v>0</v>
      </c>
      <c r="F96" s="21"/>
      <c r="G96" s="30"/>
      <c r="H96" s="30"/>
      <c r="I96" s="20">
        <f t="shared" si="4"/>
        <v>0</v>
      </c>
      <c r="J96" s="30"/>
      <c r="K96" s="31"/>
      <c r="L96" s="20">
        <f t="shared" si="5"/>
        <v>0</v>
      </c>
    </row>
    <row r="97" spans="1:249" ht="96" customHeight="1" x14ac:dyDescent="0.25">
      <c r="A97" s="61" t="s">
        <v>175</v>
      </c>
      <c r="B97" s="60" t="s">
        <v>176</v>
      </c>
      <c r="C97" s="30">
        <v>400.3</v>
      </c>
      <c r="D97" s="30">
        <v>406.5</v>
      </c>
      <c r="E97" s="20">
        <f t="shared" si="3"/>
        <v>6.1999999999999886</v>
      </c>
      <c r="F97" s="21" t="s">
        <v>59</v>
      </c>
      <c r="G97" s="30">
        <v>474</v>
      </c>
      <c r="H97" s="30">
        <v>474</v>
      </c>
      <c r="I97" s="20">
        <f t="shared" si="4"/>
        <v>0</v>
      </c>
      <c r="J97" s="30">
        <v>474</v>
      </c>
      <c r="K97" s="31">
        <v>474</v>
      </c>
      <c r="L97" s="20">
        <f t="shared" si="5"/>
        <v>0</v>
      </c>
    </row>
    <row r="98" spans="1:249" s="36" customFormat="1" ht="124.5" customHeight="1" x14ac:dyDescent="0.25">
      <c r="A98" s="61" t="s">
        <v>177</v>
      </c>
      <c r="B98" s="60" t="s">
        <v>178</v>
      </c>
      <c r="C98" s="30">
        <v>6.9</v>
      </c>
      <c r="D98" s="30">
        <v>7.9</v>
      </c>
      <c r="E98" s="20">
        <f t="shared" si="3"/>
        <v>1</v>
      </c>
      <c r="F98" s="21" t="s">
        <v>59</v>
      </c>
      <c r="G98" s="30">
        <v>174.8</v>
      </c>
      <c r="H98" s="30">
        <v>174.8</v>
      </c>
      <c r="I98" s="20">
        <f t="shared" si="4"/>
        <v>0</v>
      </c>
      <c r="J98" s="30">
        <v>174.8</v>
      </c>
      <c r="K98" s="31">
        <v>174.8</v>
      </c>
      <c r="L98" s="20">
        <f t="shared" si="5"/>
        <v>0</v>
      </c>
      <c r="M98" s="11"/>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c r="HU98" s="12"/>
      <c r="HV98" s="12"/>
      <c r="HW98" s="12"/>
      <c r="HX98" s="12"/>
      <c r="HY98" s="12"/>
      <c r="HZ98" s="12"/>
      <c r="IA98" s="12"/>
      <c r="IB98" s="12"/>
      <c r="IC98" s="12"/>
      <c r="ID98" s="12"/>
      <c r="IE98" s="12"/>
      <c r="IF98" s="12"/>
      <c r="IG98" s="12"/>
      <c r="IH98" s="12"/>
      <c r="II98" s="12"/>
      <c r="IJ98" s="12"/>
      <c r="IK98" s="12"/>
      <c r="IL98" s="12"/>
      <c r="IM98" s="12"/>
      <c r="IN98" s="12"/>
      <c r="IO98" s="12"/>
    </row>
    <row r="99" spans="1:249" s="36" customFormat="1" ht="94.5" x14ac:dyDescent="0.25">
      <c r="A99" s="61" t="s">
        <v>179</v>
      </c>
      <c r="B99" s="60" t="s">
        <v>180</v>
      </c>
      <c r="C99" s="30">
        <v>0.5</v>
      </c>
      <c r="D99" s="30">
        <v>0.5</v>
      </c>
      <c r="E99" s="20">
        <f t="shared" si="3"/>
        <v>0</v>
      </c>
      <c r="F99" s="21"/>
      <c r="G99" s="30"/>
      <c r="H99" s="30"/>
      <c r="I99" s="20">
        <f t="shared" si="4"/>
        <v>0</v>
      </c>
      <c r="J99" s="30"/>
      <c r="K99" s="31"/>
      <c r="L99" s="20">
        <f t="shared" si="5"/>
        <v>0</v>
      </c>
      <c r="M99" s="11"/>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c r="HU99" s="12"/>
      <c r="HV99" s="12"/>
      <c r="HW99" s="12"/>
      <c r="HX99" s="12"/>
      <c r="HY99" s="12"/>
      <c r="HZ99" s="12"/>
      <c r="IA99" s="12"/>
      <c r="IB99" s="12"/>
      <c r="IC99" s="12"/>
      <c r="ID99" s="12"/>
      <c r="IE99" s="12"/>
      <c r="IF99" s="12"/>
      <c r="IG99" s="12"/>
      <c r="IH99" s="12"/>
      <c r="II99" s="12"/>
      <c r="IJ99" s="12"/>
      <c r="IK99" s="12"/>
      <c r="IL99" s="12"/>
      <c r="IM99" s="12"/>
      <c r="IN99" s="12"/>
      <c r="IO99" s="12"/>
    </row>
    <row r="100" spans="1:249" s="36" customFormat="1" ht="91.5" customHeight="1" x14ac:dyDescent="0.25">
      <c r="A100" s="61" t="s">
        <v>181</v>
      </c>
      <c r="B100" s="60" t="s">
        <v>182</v>
      </c>
      <c r="C100" s="30">
        <v>9.6999999999999993</v>
      </c>
      <c r="D100" s="30">
        <v>10.199999999999999</v>
      </c>
      <c r="E100" s="20">
        <f t="shared" si="3"/>
        <v>0.5</v>
      </c>
      <c r="F100" s="21" t="s">
        <v>59</v>
      </c>
      <c r="G100" s="30">
        <v>13.6</v>
      </c>
      <c r="H100" s="30">
        <v>13.6</v>
      </c>
      <c r="I100" s="20">
        <f t="shared" si="4"/>
        <v>0</v>
      </c>
      <c r="J100" s="30">
        <v>13.6</v>
      </c>
      <c r="K100" s="31">
        <v>13.6</v>
      </c>
      <c r="L100" s="20">
        <f t="shared" si="5"/>
        <v>0</v>
      </c>
      <c r="M100" s="11"/>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c r="HS100" s="12"/>
      <c r="HT100" s="12"/>
      <c r="HU100" s="12"/>
      <c r="HV100" s="12"/>
      <c r="HW100" s="12"/>
      <c r="HX100" s="12"/>
      <c r="HY100" s="12"/>
      <c r="HZ100" s="12"/>
      <c r="IA100" s="12"/>
      <c r="IB100" s="12"/>
      <c r="IC100" s="12"/>
      <c r="ID100" s="12"/>
      <c r="IE100" s="12"/>
      <c r="IF100" s="12"/>
      <c r="IG100" s="12"/>
      <c r="IH100" s="12"/>
      <c r="II100" s="12"/>
      <c r="IJ100" s="12"/>
      <c r="IK100" s="12"/>
      <c r="IL100" s="12"/>
      <c r="IM100" s="12"/>
      <c r="IN100" s="12"/>
      <c r="IO100" s="12"/>
    </row>
    <row r="101" spans="1:249" s="36" customFormat="1" ht="125.25" customHeight="1" x14ac:dyDescent="0.25">
      <c r="A101" s="61" t="s">
        <v>183</v>
      </c>
      <c r="B101" s="60" t="s">
        <v>184</v>
      </c>
      <c r="C101" s="30">
        <v>1</v>
      </c>
      <c r="D101" s="30">
        <v>1</v>
      </c>
      <c r="E101" s="20">
        <f t="shared" si="3"/>
        <v>0</v>
      </c>
      <c r="F101" s="21"/>
      <c r="G101" s="30"/>
      <c r="H101" s="30"/>
      <c r="I101" s="20"/>
      <c r="J101" s="30"/>
      <c r="K101" s="31"/>
      <c r="L101" s="20"/>
      <c r="M101" s="11"/>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c r="HS101" s="12"/>
      <c r="HT101" s="12"/>
      <c r="HU101" s="12"/>
      <c r="HV101" s="12"/>
      <c r="HW101" s="12"/>
      <c r="HX101" s="12"/>
      <c r="HY101" s="12"/>
      <c r="HZ101" s="12"/>
      <c r="IA101" s="12"/>
      <c r="IB101" s="12"/>
      <c r="IC101" s="12"/>
      <c r="ID101" s="12"/>
      <c r="IE101" s="12"/>
      <c r="IF101" s="12"/>
      <c r="IG101" s="12"/>
      <c r="IH101" s="12"/>
      <c r="II101" s="12"/>
      <c r="IJ101" s="12"/>
      <c r="IK101" s="12"/>
      <c r="IL101" s="12"/>
      <c r="IM101" s="12"/>
      <c r="IN101" s="12"/>
      <c r="IO101" s="12"/>
    </row>
    <row r="102" spans="1:249" s="36" customFormat="1" ht="79.5" customHeight="1" x14ac:dyDescent="0.25">
      <c r="A102" s="61" t="s">
        <v>185</v>
      </c>
      <c r="B102" s="60" t="s">
        <v>186</v>
      </c>
      <c r="C102" s="30">
        <v>1.1000000000000001</v>
      </c>
      <c r="D102" s="30">
        <v>1.1000000000000001</v>
      </c>
      <c r="E102" s="20">
        <f t="shared" si="3"/>
        <v>0</v>
      </c>
      <c r="F102" s="21"/>
      <c r="G102" s="30">
        <v>0.2</v>
      </c>
      <c r="H102" s="30">
        <v>0.2</v>
      </c>
      <c r="I102" s="20">
        <f t="shared" si="4"/>
        <v>0</v>
      </c>
      <c r="J102" s="30">
        <v>0.2</v>
      </c>
      <c r="K102" s="31">
        <v>0.2</v>
      </c>
      <c r="L102" s="20">
        <f t="shared" si="5"/>
        <v>0</v>
      </c>
      <c r="M102" s="11"/>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c r="HS102" s="12"/>
      <c r="HT102" s="12"/>
      <c r="HU102" s="12"/>
      <c r="HV102" s="12"/>
      <c r="HW102" s="12"/>
      <c r="HX102" s="12"/>
      <c r="HY102" s="12"/>
      <c r="HZ102" s="12"/>
      <c r="IA102" s="12"/>
      <c r="IB102" s="12"/>
      <c r="IC102" s="12"/>
      <c r="ID102" s="12"/>
      <c r="IE102" s="12"/>
      <c r="IF102" s="12"/>
      <c r="IG102" s="12"/>
      <c r="IH102" s="12"/>
      <c r="II102" s="12"/>
      <c r="IJ102" s="12"/>
      <c r="IK102" s="12"/>
      <c r="IL102" s="12"/>
      <c r="IM102" s="12"/>
      <c r="IN102" s="12"/>
      <c r="IO102" s="12"/>
    </row>
    <row r="103" spans="1:249" s="36" customFormat="1" ht="78.75" x14ac:dyDescent="0.25">
      <c r="A103" s="45" t="s">
        <v>187</v>
      </c>
      <c r="B103" s="60" t="s">
        <v>186</v>
      </c>
      <c r="C103" s="30">
        <v>100</v>
      </c>
      <c r="D103" s="30">
        <v>101.5</v>
      </c>
      <c r="E103" s="20">
        <f t="shared" si="3"/>
        <v>1.5</v>
      </c>
      <c r="F103" s="21" t="s">
        <v>59</v>
      </c>
      <c r="G103" s="30">
        <v>530.29999999999995</v>
      </c>
      <c r="H103" s="30">
        <v>530.29999999999995</v>
      </c>
      <c r="I103" s="20">
        <f t="shared" si="4"/>
        <v>0</v>
      </c>
      <c r="J103" s="30">
        <v>530.29999999999995</v>
      </c>
      <c r="K103" s="31">
        <v>530.29999999999995</v>
      </c>
      <c r="L103" s="20">
        <f t="shared" si="5"/>
        <v>0</v>
      </c>
      <c r="M103" s="11"/>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c r="HS103" s="12"/>
      <c r="HT103" s="12"/>
      <c r="HU103" s="12"/>
      <c r="HV103" s="12"/>
      <c r="HW103" s="12"/>
      <c r="HX103" s="12"/>
      <c r="HY103" s="12"/>
      <c r="HZ103" s="12"/>
      <c r="IA103" s="12"/>
      <c r="IB103" s="12"/>
      <c r="IC103" s="12"/>
      <c r="ID103" s="12"/>
      <c r="IE103" s="12"/>
      <c r="IF103" s="12"/>
      <c r="IG103" s="12"/>
      <c r="IH103" s="12"/>
      <c r="II103" s="12"/>
      <c r="IJ103" s="12"/>
      <c r="IK103" s="12"/>
      <c r="IL103" s="12"/>
      <c r="IM103" s="12"/>
      <c r="IN103" s="12"/>
      <c r="IO103" s="12"/>
    </row>
    <row r="104" spans="1:249" s="36" customFormat="1" ht="78.75" x14ac:dyDescent="0.25">
      <c r="A104" s="45" t="s">
        <v>188</v>
      </c>
      <c r="B104" s="60" t="s">
        <v>186</v>
      </c>
      <c r="C104" s="30">
        <v>0.2</v>
      </c>
      <c r="D104" s="30">
        <v>0.2</v>
      </c>
      <c r="E104" s="20">
        <f t="shared" si="3"/>
        <v>0</v>
      </c>
      <c r="F104" s="21"/>
      <c r="G104" s="30">
        <v>2</v>
      </c>
      <c r="H104" s="30">
        <v>2</v>
      </c>
      <c r="I104" s="20">
        <f t="shared" si="4"/>
        <v>0</v>
      </c>
      <c r="J104" s="30">
        <v>2</v>
      </c>
      <c r="K104" s="31">
        <v>2</v>
      </c>
      <c r="L104" s="20">
        <f t="shared" si="5"/>
        <v>0</v>
      </c>
      <c r="M104" s="11"/>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c r="HS104" s="12"/>
      <c r="HT104" s="12"/>
      <c r="HU104" s="12"/>
      <c r="HV104" s="12"/>
      <c r="HW104" s="12"/>
      <c r="HX104" s="12"/>
      <c r="HY104" s="12"/>
      <c r="HZ104" s="12"/>
      <c r="IA104" s="12"/>
      <c r="IB104" s="12"/>
      <c r="IC104" s="12"/>
      <c r="ID104" s="12"/>
      <c r="IE104" s="12"/>
      <c r="IF104" s="12"/>
      <c r="IG104" s="12"/>
      <c r="IH104" s="12"/>
      <c r="II104" s="12"/>
      <c r="IJ104" s="12"/>
      <c r="IK104" s="12"/>
      <c r="IL104" s="12"/>
      <c r="IM104" s="12"/>
      <c r="IN104" s="12"/>
      <c r="IO104" s="12"/>
    </row>
    <row r="105" spans="1:249" ht="94.5" x14ac:dyDescent="0.25">
      <c r="A105" s="45" t="s">
        <v>189</v>
      </c>
      <c r="B105" s="29" t="s">
        <v>190</v>
      </c>
      <c r="C105" s="30">
        <v>70.599999999999994</v>
      </c>
      <c r="D105" s="30">
        <v>72.400000000000006</v>
      </c>
      <c r="E105" s="20">
        <f t="shared" si="3"/>
        <v>1.8000000000000114</v>
      </c>
      <c r="F105" s="21" t="s">
        <v>59</v>
      </c>
      <c r="G105" s="30">
        <v>73</v>
      </c>
      <c r="H105" s="30">
        <v>73</v>
      </c>
      <c r="I105" s="20">
        <f t="shared" si="4"/>
        <v>0</v>
      </c>
      <c r="J105" s="30">
        <v>73</v>
      </c>
      <c r="K105" s="31">
        <v>73</v>
      </c>
      <c r="L105" s="20">
        <f t="shared" si="5"/>
        <v>0</v>
      </c>
    </row>
    <row r="106" spans="1:249" ht="94.5" x14ac:dyDescent="0.25">
      <c r="A106" s="45" t="s">
        <v>191</v>
      </c>
      <c r="B106" s="29" t="s">
        <v>190</v>
      </c>
      <c r="C106" s="30">
        <v>685</v>
      </c>
      <c r="D106" s="30">
        <v>699</v>
      </c>
      <c r="E106" s="20">
        <f t="shared" si="3"/>
        <v>14</v>
      </c>
      <c r="F106" s="21" t="s">
        <v>59</v>
      </c>
      <c r="G106" s="30">
        <v>606.9</v>
      </c>
      <c r="H106" s="30">
        <v>606.9</v>
      </c>
      <c r="I106" s="20">
        <f t="shared" si="4"/>
        <v>0</v>
      </c>
      <c r="J106" s="30">
        <v>606.9</v>
      </c>
      <c r="K106" s="31">
        <v>606.9</v>
      </c>
      <c r="L106" s="20">
        <f t="shared" si="5"/>
        <v>0</v>
      </c>
      <c r="M106" s="35"/>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c r="IG106" s="36"/>
      <c r="IH106" s="36"/>
      <c r="II106" s="36"/>
      <c r="IJ106" s="36"/>
      <c r="IK106" s="36"/>
      <c r="IL106" s="36"/>
      <c r="IM106" s="36"/>
      <c r="IN106" s="36"/>
      <c r="IO106" s="36"/>
    </row>
    <row r="107" spans="1:249" s="36" customFormat="1" ht="47.25" x14ac:dyDescent="0.25">
      <c r="A107" s="61" t="s">
        <v>192</v>
      </c>
      <c r="B107" s="60" t="s">
        <v>193</v>
      </c>
      <c r="C107" s="30">
        <v>130.1</v>
      </c>
      <c r="D107" s="30">
        <v>140.19999999999999</v>
      </c>
      <c r="E107" s="20">
        <f t="shared" si="3"/>
        <v>10.099999999999994</v>
      </c>
      <c r="F107" s="21" t="s">
        <v>59</v>
      </c>
      <c r="G107" s="30">
        <v>117.1</v>
      </c>
      <c r="H107" s="30">
        <v>117.1</v>
      </c>
      <c r="I107" s="20">
        <f t="shared" si="4"/>
        <v>0</v>
      </c>
      <c r="J107" s="30">
        <v>117.1</v>
      </c>
      <c r="K107" s="31">
        <v>117.1</v>
      </c>
      <c r="L107" s="20">
        <f t="shared" si="5"/>
        <v>0</v>
      </c>
      <c r="M107" s="35"/>
    </row>
    <row r="108" spans="1:249" s="36" customFormat="1" ht="78.75" x14ac:dyDescent="0.25">
      <c r="A108" s="61" t="s">
        <v>194</v>
      </c>
      <c r="B108" s="60" t="s">
        <v>195</v>
      </c>
      <c r="C108" s="30">
        <v>456.5</v>
      </c>
      <c r="D108" s="30">
        <v>465.5</v>
      </c>
      <c r="E108" s="20">
        <f t="shared" si="3"/>
        <v>9</v>
      </c>
      <c r="F108" s="21" t="s">
        <v>59</v>
      </c>
      <c r="G108" s="30"/>
      <c r="H108" s="30"/>
      <c r="I108" s="20">
        <f t="shared" si="4"/>
        <v>0</v>
      </c>
      <c r="J108" s="30"/>
      <c r="K108" s="31"/>
      <c r="L108" s="20">
        <f t="shared" si="5"/>
        <v>0</v>
      </c>
      <c r="M108" s="35"/>
    </row>
    <row r="109" spans="1:249" s="36" customFormat="1" ht="78.75" x14ac:dyDescent="0.25">
      <c r="A109" s="61" t="s">
        <v>196</v>
      </c>
      <c r="B109" s="60" t="s">
        <v>195</v>
      </c>
      <c r="C109" s="30">
        <v>0.7</v>
      </c>
      <c r="D109" s="30">
        <v>0.7</v>
      </c>
      <c r="E109" s="20">
        <f t="shared" si="3"/>
        <v>0</v>
      </c>
      <c r="F109" s="21"/>
      <c r="G109" s="30"/>
      <c r="H109" s="30"/>
      <c r="I109" s="20">
        <f t="shared" si="4"/>
        <v>0</v>
      </c>
      <c r="J109" s="30"/>
      <c r="K109" s="31"/>
      <c r="L109" s="20">
        <f t="shared" si="5"/>
        <v>0</v>
      </c>
      <c r="M109" s="35"/>
    </row>
    <row r="110" spans="1:249" s="36" customFormat="1" ht="78.75" x14ac:dyDescent="0.25">
      <c r="A110" s="61" t="s">
        <v>197</v>
      </c>
      <c r="B110" s="60" t="s">
        <v>195</v>
      </c>
      <c r="C110" s="30">
        <v>6.3</v>
      </c>
      <c r="D110" s="30">
        <v>6.3</v>
      </c>
      <c r="E110" s="20">
        <f t="shared" si="3"/>
        <v>0</v>
      </c>
      <c r="F110" s="21"/>
      <c r="G110" s="30"/>
      <c r="H110" s="30"/>
      <c r="I110" s="20"/>
      <c r="J110" s="30"/>
      <c r="K110" s="31"/>
      <c r="L110" s="20"/>
      <c r="M110" s="35"/>
    </row>
    <row r="111" spans="1:249" s="36" customFormat="1" ht="78.75" x14ac:dyDescent="0.25">
      <c r="A111" s="61" t="s">
        <v>198</v>
      </c>
      <c r="B111" s="60" t="s">
        <v>195</v>
      </c>
      <c r="C111" s="30">
        <v>1.1000000000000001</v>
      </c>
      <c r="D111" s="30">
        <v>26.7</v>
      </c>
      <c r="E111" s="20">
        <f t="shared" si="3"/>
        <v>25.599999999999998</v>
      </c>
      <c r="F111" s="21" t="s">
        <v>199</v>
      </c>
      <c r="G111" s="30"/>
      <c r="H111" s="30"/>
      <c r="I111" s="20"/>
      <c r="J111" s="30"/>
      <c r="K111" s="31"/>
      <c r="L111" s="20"/>
      <c r="M111" s="35"/>
    </row>
    <row r="112" spans="1:249" s="36" customFormat="1" ht="78.75" x14ac:dyDescent="0.25">
      <c r="A112" s="61" t="s">
        <v>200</v>
      </c>
      <c r="B112" s="60" t="s">
        <v>195</v>
      </c>
      <c r="C112" s="30">
        <v>0</v>
      </c>
      <c r="D112" s="30">
        <v>12.1</v>
      </c>
      <c r="E112" s="20">
        <f t="shared" si="3"/>
        <v>12.1</v>
      </c>
      <c r="F112" s="21" t="s">
        <v>59</v>
      </c>
      <c r="G112" s="30"/>
      <c r="H112" s="30"/>
      <c r="I112" s="20"/>
      <c r="J112" s="30"/>
      <c r="K112" s="31"/>
      <c r="L112" s="20"/>
      <c r="M112" s="35"/>
    </row>
    <row r="113" spans="1:249" s="62" customFormat="1" ht="78.75" x14ac:dyDescent="0.25">
      <c r="A113" s="45" t="s">
        <v>201</v>
      </c>
      <c r="B113" s="29" t="s">
        <v>202</v>
      </c>
      <c r="C113" s="30">
        <v>7700</v>
      </c>
      <c r="D113" s="30">
        <v>7700</v>
      </c>
      <c r="E113" s="20">
        <f t="shared" si="3"/>
        <v>0</v>
      </c>
      <c r="F113" s="21"/>
      <c r="G113" s="30">
        <v>2827.4</v>
      </c>
      <c r="H113" s="30">
        <v>2827.4</v>
      </c>
      <c r="I113" s="20">
        <f t="shared" si="4"/>
        <v>0</v>
      </c>
      <c r="J113" s="30">
        <v>2827.4</v>
      </c>
      <c r="K113" s="31">
        <v>2827.4</v>
      </c>
      <c r="L113" s="20">
        <f t="shared" si="5"/>
        <v>0</v>
      </c>
      <c r="M113" s="35"/>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c r="IG113" s="36"/>
      <c r="IH113" s="36"/>
      <c r="II113" s="36"/>
      <c r="IJ113" s="36"/>
      <c r="IK113" s="36"/>
      <c r="IL113" s="36"/>
      <c r="IM113" s="36"/>
      <c r="IN113" s="36"/>
      <c r="IO113" s="36"/>
    </row>
    <row r="114" spans="1:249" s="62" customFormat="1" ht="47.25" x14ac:dyDescent="0.25">
      <c r="A114" s="45" t="s">
        <v>203</v>
      </c>
      <c r="B114" s="29" t="s">
        <v>204</v>
      </c>
      <c r="C114" s="30">
        <v>175</v>
      </c>
      <c r="D114" s="30">
        <v>210.6</v>
      </c>
      <c r="E114" s="20">
        <f t="shared" si="3"/>
        <v>35.599999999999994</v>
      </c>
      <c r="F114" s="21" t="s">
        <v>59</v>
      </c>
      <c r="G114" s="30"/>
      <c r="H114" s="30"/>
      <c r="I114" s="20">
        <f t="shared" si="4"/>
        <v>0</v>
      </c>
      <c r="J114" s="30"/>
      <c r="K114" s="31"/>
      <c r="L114" s="20">
        <f t="shared" si="5"/>
        <v>0</v>
      </c>
      <c r="M114" s="35"/>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6"/>
      <c r="HF114" s="36"/>
      <c r="HG114" s="36"/>
      <c r="HH114" s="36"/>
      <c r="HI114" s="36"/>
      <c r="HJ114" s="36"/>
      <c r="HK114" s="36"/>
      <c r="HL114" s="36"/>
      <c r="HM114" s="36"/>
      <c r="HN114" s="36"/>
      <c r="HO114" s="36"/>
      <c r="HP114" s="36"/>
      <c r="HQ114" s="36"/>
      <c r="HR114" s="36"/>
      <c r="HS114" s="36"/>
      <c r="HT114" s="36"/>
      <c r="HU114" s="36"/>
      <c r="HV114" s="36"/>
      <c r="HW114" s="36"/>
      <c r="HX114" s="36"/>
      <c r="HY114" s="36"/>
      <c r="HZ114" s="36"/>
      <c r="IA114" s="36"/>
      <c r="IB114" s="36"/>
      <c r="IC114" s="36"/>
      <c r="ID114" s="36"/>
      <c r="IE114" s="36"/>
      <c r="IF114" s="36"/>
      <c r="IG114" s="36"/>
      <c r="IH114" s="36"/>
      <c r="II114" s="36"/>
      <c r="IJ114" s="36"/>
      <c r="IK114" s="36"/>
      <c r="IL114" s="36"/>
      <c r="IM114" s="36"/>
      <c r="IN114" s="36"/>
      <c r="IO114" s="36"/>
    </row>
    <row r="115" spans="1:249" s="62" customFormat="1" ht="63.75" x14ac:dyDescent="0.25">
      <c r="A115" s="45" t="s">
        <v>203</v>
      </c>
      <c r="B115" s="29" t="s">
        <v>204</v>
      </c>
      <c r="C115" s="30">
        <v>0</v>
      </c>
      <c r="D115" s="30">
        <v>194.5</v>
      </c>
      <c r="E115" s="20">
        <f t="shared" si="3"/>
        <v>194.5</v>
      </c>
      <c r="F115" s="21" t="s">
        <v>205</v>
      </c>
      <c r="G115" s="30"/>
      <c r="H115" s="30"/>
      <c r="I115" s="20"/>
      <c r="J115" s="30"/>
      <c r="K115" s="31"/>
      <c r="L115" s="20"/>
      <c r="M115" s="35"/>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6"/>
      <c r="HF115" s="36"/>
      <c r="HG115" s="36"/>
      <c r="HH115" s="36"/>
      <c r="HI115" s="36"/>
      <c r="HJ115" s="36"/>
      <c r="HK115" s="36"/>
      <c r="HL115" s="36"/>
      <c r="HM115" s="36"/>
      <c r="HN115" s="36"/>
      <c r="HO115" s="36"/>
      <c r="HP115" s="36"/>
      <c r="HQ115" s="36"/>
      <c r="HR115" s="36"/>
      <c r="HS115" s="36"/>
      <c r="HT115" s="36"/>
      <c r="HU115" s="36"/>
      <c r="HV115" s="36"/>
      <c r="HW115" s="36"/>
      <c r="HX115" s="36"/>
      <c r="HY115" s="36"/>
      <c r="HZ115" s="36"/>
      <c r="IA115" s="36"/>
      <c r="IB115" s="36"/>
      <c r="IC115" s="36"/>
      <c r="ID115" s="36"/>
      <c r="IE115" s="36"/>
      <c r="IF115" s="36"/>
      <c r="IG115" s="36"/>
      <c r="IH115" s="36"/>
      <c r="II115" s="36"/>
      <c r="IJ115" s="36"/>
      <c r="IK115" s="36"/>
      <c r="IL115" s="36"/>
      <c r="IM115" s="36"/>
      <c r="IN115" s="36"/>
      <c r="IO115" s="36"/>
    </row>
    <row r="116" spans="1:249" s="62" customFormat="1" ht="68.25" customHeight="1" x14ac:dyDescent="0.25">
      <c r="A116" s="45" t="s">
        <v>206</v>
      </c>
      <c r="B116" s="29" t="s">
        <v>207</v>
      </c>
      <c r="C116" s="30">
        <v>193.2</v>
      </c>
      <c r="D116" s="30">
        <v>217.4</v>
      </c>
      <c r="E116" s="20">
        <f t="shared" si="3"/>
        <v>24.200000000000017</v>
      </c>
      <c r="F116" s="21" t="s">
        <v>59</v>
      </c>
      <c r="G116" s="30"/>
      <c r="H116" s="30"/>
      <c r="I116" s="20">
        <f t="shared" si="4"/>
        <v>0</v>
      </c>
      <c r="J116" s="30"/>
      <c r="K116" s="31"/>
      <c r="L116" s="20">
        <f t="shared" si="5"/>
        <v>0</v>
      </c>
      <c r="M116" s="35"/>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6"/>
      <c r="HF116" s="36"/>
      <c r="HG116" s="36"/>
      <c r="HH116" s="36"/>
      <c r="HI116" s="36"/>
      <c r="HJ116" s="36"/>
      <c r="HK116" s="36"/>
      <c r="HL116" s="36"/>
      <c r="HM116" s="36"/>
      <c r="HN116" s="36"/>
      <c r="HO116" s="36"/>
      <c r="HP116" s="36"/>
      <c r="HQ116" s="36"/>
      <c r="HR116" s="36"/>
      <c r="HS116" s="36"/>
      <c r="HT116" s="36"/>
      <c r="HU116" s="36"/>
      <c r="HV116" s="36"/>
      <c r="HW116" s="36"/>
      <c r="HX116" s="36"/>
      <c r="HY116" s="36"/>
      <c r="HZ116" s="36"/>
      <c r="IA116" s="36"/>
      <c r="IB116" s="36"/>
      <c r="IC116" s="36"/>
      <c r="ID116" s="36"/>
      <c r="IE116" s="36"/>
      <c r="IF116" s="36"/>
      <c r="IG116" s="36"/>
      <c r="IH116" s="36"/>
      <c r="II116" s="36"/>
      <c r="IJ116" s="36"/>
      <c r="IK116" s="36"/>
      <c r="IL116" s="36"/>
      <c r="IM116" s="36"/>
      <c r="IN116" s="36"/>
      <c r="IO116" s="36"/>
    </row>
    <row r="117" spans="1:249" s="62" customFormat="1" ht="68.25" customHeight="1" x14ac:dyDescent="0.25">
      <c r="A117" s="45" t="s">
        <v>208</v>
      </c>
      <c r="B117" s="29" t="s">
        <v>207</v>
      </c>
      <c r="C117" s="30">
        <v>135</v>
      </c>
      <c r="D117" s="30">
        <v>135</v>
      </c>
      <c r="E117" s="20">
        <f t="shared" si="3"/>
        <v>0</v>
      </c>
      <c r="F117" s="21"/>
      <c r="G117" s="30"/>
      <c r="H117" s="30"/>
      <c r="I117" s="20">
        <f t="shared" si="4"/>
        <v>0</v>
      </c>
      <c r="J117" s="30"/>
      <c r="K117" s="31"/>
      <c r="L117" s="20">
        <f t="shared" si="5"/>
        <v>0</v>
      </c>
      <c r="M117" s="35"/>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6"/>
      <c r="HF117" s="36"/>
      <c r="HG117" s="36"/>
      <c r="HH117" s="36"/>
      <c r="HI117" s="36"/>
      <c r="HJ117" s="36"/>
      <c r="HK117" s="36"/>
      <c r="HL117" s="36"/>
      <c r="HM117" s="36"/>
      <c r="HN117" s="36"/>
      <c r="HO117" s="36"/>
      <c r="HP117" s="36"/>
      <c r="HQ117" s="36"/>
      <c r="HR117" s="36"/>
      <c r="HS117" s="36"/>
      <c r="HT117" s="36"/>
      <c r="HU117" s="36"/>
      <c r="HV117" s="36"/>
      <c r="HW117" s="36"/>
      <c r="HX117" s="36"/>
      <c r="HY117" s="36"/>
      <c r="HZ117" s="36"/>
      <c r="IA117" s="36"/>
      <c r="IB117" s="36"/>
      <c r="IC117" s="36"/>
      <c r="ID117" s="36"/>
      <c r="IE117" s="36"/>
      <c r="IF117" s="36"/>
      <c r="IG117" s="36"/>
      <c r="IH117" s="36"/>
      <c r="II117" s="36"/>
      <c r="IJ117" s="36"/>
      <c r="IK117" s="36"/>
      <c r="IL117" s="36"/>
      <c r="IM117" s="36"/>
      <c r="IN117" s="36"/>
      <c r="IO117" s="36"/>
    </row>
    <row r="118" spans="1:249" s="62" customFormat="1" ht="161.25" customHeight="1" x14ac:dyDescent="0.25">
      <c r="A118" s="61" t="s">
        <v>209</v>
      </c>
      <c r="B118" s="60" t="s">
        <v>210</v>
      </c>
      <c r="C118" s="30">
        <v>50.4</v>
      </c>
      <c r="D118" s="30">
        <v>76.8</v>
      </c>
      <c r="E118" s="20">
        <f t="shared" si="3"/>
        <v>26.4</v>
      </c>
      <c r="F118" s="21" t="s">
        <v>59</v>
      </c>
      <c r="G118" s="30">
        <v>84.4</v>
      </c>
      <c r="H118" s="30">
        <v>84.4</v>
      </c>
      <c r="I118" s="20">
        <f t="shared" si="4"/>
        <v>0</v>
      </c>
      <c r="J118" s="30">
        <v>84.4</v>
      </c>
      <c r="K118" s="31">
        <v>84.4</v>
      </c>
      <c r="L118" s="20">
        <f t="shared" si="5"/>
        <v>0</v>
      </c>
      <c r="M118" s="35"/>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6"/>
      <c r="HF118" s="36"/>
      <c r="HG118" s="36"/>
      <c r="HH118" s="36"/>
      <c r="HI118" s="36"/>
      <c r="HJ118" s="36"/>
      <c r="HK118" s="36"/>
      <c r="HL118" s="36"/>
      <c r="HM118" s="36"/>
      <c r="HN118" s="36"/>
      <c r="HO118" s="36"/>
      <c r="HP118" s="36"/>
      <c r="HQ118" s="36"/>
      <c r="HR118" s="36"/>
      <c r="HS118" s="36"/>
      <c r="HT118" s="36"/>
      <c r="HU118" s="36"/>
      <c r="HV118" s="36"/>
      <c r="HW118" s="36"/>
      <c r="HX118" s="36"/>
      <c r="HY118" s="36"/>
      <c r="HZ118" s="36"/>
      <c r="IA118" s="36"/>
      <c r="IB118" s="36"/>
      <c r="IC118" s="36"/>
      <c r="ID118" s="36"/>
      <c r="IE118" s="36"/>
      <c r="IF118" s="36"/>
      <c r="IG118" s="36"/>
      <c r="IH118" s="36"/>
      <c r="II118" s="36"/>
      <c r="IJ118" s="36"/>
      <c r="IK118" s="36"/>
      <c r="IL118" s="36"/>
      <c r="IM118" s="36"/>
      <c r="IN118" s="36"/>
      <c r="IO118" s="36"/>
    </row>
    <row r="119" spans="1:249" s="62" customFormat="1" ht="63" x14ac:dyDescent="0.25">
      <c r="A119" s="45" t="s">
        <v>211</v>
      </c>
      <c r="B119" s="29" t="s">
        <v>212</v>
      </c>
      <c r="C119" s="30">
        <v>5.8</v>
      </c>
      <c r="D119" s="30">
        <v>3</v>
      </c>
      <c r="E119" s="20">
        <f t="shared" si="3"/>
        <v>-2.8</v>
      </c>
      <c r="F119" s="21" t="s">
        <v>59</v>
      </c>
      <c r="G119" s="30">
        <v>30</v>
      </c>
      <c r="H119" s="30">
        <v>30</v>
      </c>
      <c r="I119" s="20">
        <f t="shared" si="4"/>
        <v>0</v>
      </c>
      <c r="J119" s="30">
        <v>30</v>
      </c>
      <c r="K119" s="31">
        <v>30</v>
      </c>
      <c r="L119" s="20">
        <f t="shared" si="5"/>
        <v>0</v>
      </c>
      <c r="M119" s="35"/>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6"/>
      <c r="HF119" s="36"/>
      <c r="HG119" s="36"/>
      <c r="HH119" s="36"/>
      <c r="HI119" s="36"/>
      <c r="HJ119" s="36"/>
      <c r="HK119" s="36"/>
      <c r="HL119" s="36"/>
      <c r="HM119" s="36"/>
      <c r="HN119" s="36"/>
      <c r="HO119" s="36"/>
      <c r="HP119" s="36"/>
      <c r="HQ119" s="36"/>
      <c r="HR119" s="36"/>
      <c r="HS119" s="36"/>
      <c r="HT119" s="36"/>
      <c r="HU119" s="36"/>
      <c r="HV119" s="36"/>
      <c r="HW119" s="36"/>
      <c r="HX119" s="36"/>
      <c r="HY119" s="36"/>
      <c r="HZ119" s="36"/>
      <c r="IA119" s="36"/>
      <c r="IB119" s="36"/>
      <c r="IC119" s="36"/>
      <c r="ID119" s="36"/>
      <c r="IE119" s="36"/>
      <c r="IF119" s="36"/>
      <c r="IG119" s="36"/>
      <c r="IH119" s="36"/>
      <c r="II119" s="36"/>
      <c r="IJ119" s="36"/>
      <c r="IK119" s="36"/>
      <c r="IL119" s="36"/>
      <c r="IM119" s="36"/>
      <c r="IN119" s="36"/>
      <c r="IO119" s="36"/>
    </row>
    <row r="120" spans="1:249" s="62" customFormat="1" ht="77.25" customHeight="1" x14ac:dyDescent="0.25">
      <c r="A120" s="45" t="s">
        <v>213</v>
      </c>
      <c r="B120" s="29" t="s">
        <v>212</v>
      </c>
      <c r="C120" s="30">
        <v>900</v>
      </c>
      <c r="D120" s="30">
        <v>928.3</v>
      </c>
      <c r="E120" s="20">
        <f t="shared" si="3"/>
        <v>28.299999999999955</v>
      </c>
      <c r="F120" s="21" t="s">
        <v>59</v>
      </c>
      <c r="G120" s="30">
        <v>200</v>
      </c>
      <c r="H120" s="30">
        <v>200</v>
      </c>
      <c r="I120" s="20">
        <f t="shared" si="4"/>
        <v>0</v>
      </c>
      <c r="J120" s="30">
        <v>200</v>
      </c>
      <c r="K120" s="31">
        <v>200</v>
      </c>
      <c r="L120" s="20">
        <f t="shared" si="5"/>
        <v>0</v>
      </c>
      <c r="M120" s="35"/>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6"/>
      <c r="HF120" s="36"/>
      <c r="HG120" s="36"/>
      <c r="HH120" s="36"/>
      <c r="HI120" s="36"/>
      <c r="HJ120" s="36"/>
      <c r="HK120" s="36"/>
      <c r="HL120" s="36"/>
      <c r="HM120" s="36"/>
      <c r="HN120" s="36"/>
      <c r="HO120" s="36"/>
      <c r="HP120" s="36"/>
      <c r="HQ120" s="36"/>
      <c r="HR120" s="36"/>
      <c r="HS120" s="36"/>
      <c r="HT120" s="36"/>
      <c r="HU120" s="36"/>
      <c r="HV120" s="36"/>
      <c r="HW120" s="36"/>
      <c r="HX120" s="36"/>
      <c r="HY120" s="36"/>
      <c r="HZ120" s="36"/>
      <c r="IA120" s="36"/>
      <c r="IB120" s="36"/>
      <c r="IC120" s="36"/>
      <c r="ID120" s="36"/>
      <c r="IE120" s="36"/>
      <c r="IF120" s="36"/>
      <c r="IG120" s="36"/>
      <c r="IH120" s="36"/>
      <c r="II120" s="36"/>
      <c r="IJ120" s="36"/>
      <c r="IK120" s="36"/>
      <c r="IL120" s="36"/>
      <c r="IM120" s="36"/>
      <c r="IN120" s="36"/>
      <c r="IO120" s="36"/>
    </row>
    <row r="121" spans="1:249" s="62" customFormat="1" ht="71.25" customHeight="1" x14ac:dyDescent="0.25">
      <c r="A121" s="45" t="s">
        <v>214</v>
      </c>
      <c r="B121" s="29" t="s">
        <v>212</v>
      </c>
      <c r="C121" s="30">
        <v>141.5</v>
      </c>
      <c r="D121" s="30">
        <v>172.4</v>
      </c>
      <c r="E121" s="20">
        <f t="shared" si="3"/>
        <v>30.900000000000006</v>
      </c>
      <c r="F121" s="21" t="s">
        <v>59</v>
      </c>
      <c r="G121" s="30">
        <v>100</v>
      </c>
      <c r="H121" s="30">
        <v>100</v>
      </c>
      <c r="I121" s="20">
        <f t="shared" si="4"/>
        <v>0</v>
      </c>
      <c r="J121" s="30">
        <v>100</v>
      </c>
      <c r="K121" s="31">
        <v>100</v>
      </c>
      <c r="L121" s="20">
        <f t="shared" si="5"/>
        <v>0</v>
      </c>
      <c r="M121" s="35"/>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c r="IJ121" s="36"/>
      <c r="IK121" s="36"/>
      <c r="IL121" s="36"/>
      <c r="IM121" s="36"/>
      <c r="IN121" s="36"/>
      <c r="IO121" s="36"/>
    </row>
    <row r="122" spans="1:249" s="62" customFormat="1" ht="78.75" x14ac:dyDescent="0.25">
      <c r="A122" s="45" t="s">
        <v>215</v>
      </c>
      <c r="B122" s="29" t="s">
        <v>216</v>
      </c>
      <c r="C122" s="30">
        <v>5</v>
      </c>
      <c r="D122" s="30">
        <v>0</v>
      </c>
      <c r="E122" s="20">
        <f t="shared" si="3"/>
        <v>-5</v>
      </c>
      <c r="F122" s="21" t="s">
        <v>59</v>
      </c>
      <c r="G122" s="30">
        <v>136</v>
      </c>
      <c r="H122" s="30">
        <v>136</v>
      </c>
      <c r="I122" s="20">
        <f t="shared" si="4"/>
        <v>0</v>
      </c>
      <c r="J122" s="30">
        <v>136</v>
      </c>
      <c r="K122" s="31">
        <v>136</v>
      </c>
      <c r="L122" s="20">
        <f t="shared" si="5"/>
        <v>0</v>
      </c>
      <c r="M122" s="35"/>
      <c r="N122" s="36"/>
      <c r="O122" s="36"/>
      <c r="P122" s="47"/>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6"/>
      <c r="HF122" s="36"/>
      <c r="HG122" s="36"/>
      <c r="HH122" s="36"/>
      <c r="HI122" s="36"/>
      <c r="HJ122" s="36"/>
      <c r="HK122" s="36"/>
      <c r="HL122" s="36"/>
      <c r="HM122" s="36"/>
      <c r="HN122" s="36"/>
      <c r="HO122" s="36"/>
      <c r="HP122" s="36"/>
      <c r="HQ122" s="36"/>
      <c r="HR122" s="36"/>
      <c r="HS122" s="36"/>
      <c r="HT122" s="36"/>
      <c r="HU122" s="36"/>
      <c r="HV122" s="36"/>
      <c r="HW122" s="36"/>
      <c r="HX122" s="36"/>
      <c r="HY122" s="36"/>
      <c r="HZ122" s="36"/>
      <c r="IA122" s="36"/>
      <c r="IB122" s="36"/>
      <c r="IC122" s="36"/>
      <c r="ID122" s="36"/>
      <c r="IE122" s="36"/>
      <c r="IF122" s="36"/>
      <c r="IG122" s="36"/>
      <c r="IH122" s="36"/>
      <c r="II122" s="36"/>
      <c r="IJ122" s="36"/>
      <c r="IK122" s="36"/>
      <c r="IL122" s="36"/>
      <c r="IM122" s="36"/>
      <c r="IN122" s="36"/>
      <c r="IO122" s="36"/>
    </row>
    <row r="123" spans="1:249" s="62" customFormat="1" ht="110.25" x14ac:dyDescent="0.25">
      <c r="A123" s="45" t="s">
        <v>217</v>
      </c>
      <c r="B123" s="29" t="s">
        <v>218</v>
      </c>
      <c r="C123" s="30">
        <v>0</v>
      </c>
      <c r="D123" s="30">
        <v>0</v>
      </c>
      <c r="E123" s="20">
        <f t="shared" si="3"/>
        <v>0</v>
      </c>
      <c r="F123" s="21"/>
      <c r="G123" s="30">
        <v>410</v>
      </c>
      <c r="H123" s="30">
        <v>410</v>
      </c>
      <c r="I123" s="20">
        <f t="shared" si="4"/>
        <v>0</v>
      </c>
      <c r="J123" s="30">
        <v>410</v>
      </c>
      <c r="K123" s="31">
        <v>410</v>
      </c>
      <c r="L123" s="20">
        <f t="shared" si="5"/>
        <v>0</v>
      </c>
      <c r="M123" s="35"/>
      <c r="N123" s="36"/>
      <c r="O123" s="36"/>
      <c r="P123" s="47"/>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6"/>
      <c r="HF123" s="36"/>
      <c r="HG123" s="36"/>
      <c r="HH123" s="36"/>
      <c r="HI123" s="36"/>
      <c r="HJ123" s="36"/>
      <c r="HK123" s="36"/>
      <c r="HL123" s="36"/>
      <c r="HM123" s="36"/>
      <c r="HN123" s="36"/>
      <c r="HO123" s="36"/>
      <c r="HP123" s="36"/>
      <c r="HQ123" s="36"/>
      <c r="HR123" s="36"/>
      <c r="HS123" s="36"/>
      <c r="HT123" s="36"/>
      <c r="HU123" s="36"/>
      <c r="HV123" s="36"/>
      <c r="HW123" s="36"/>
      <c r="HX123" s="36"/>
      <c r="HY123" s="36"/>
      <c r="HZ123" s="36"/>
      <c r="IA123" s="36"/>
      <c r="IB123" s="36"/>
      <c r="IC123" s="36"/>
      <c r="ID123" s="36"/>
      <c r="IE123" s="36"/>
      <c r="IF123" s="36"/>
      <c r="IG123" s="36"/>
      <c r="IH123" s="36"/>
      <c r="II123" s="36"/>
      <c r="IJ123" s="36"/>
      <c r="IK123" s="36"/>
      <c r="IL123" s="36"/>
      <c r="IM123" s="36"/>
      <c r="IN123" s="36"/>
      <c r="IO123" s="36"/>
    </row>
    <row r="124" spans="1:249" s="62" customFormat="1" ht="115.5" customHeight="1" x14ac:dyDescent="0.25">
      <c r="A124" s="45" t="s">
        <v>219</v>
      </c>
      <c r="B124" s="29" t="s">
        <v>218</v>
      </c>
      <c r="C124" s="30">
        <v>1244.9000000000001</v>
      </c>
      <c r="D124" s="30">
        <v>1282.3</v>
      </c>
      <c r="E124" s="20">
        <f t="shared" si="3"/>
        <v>37.399999999999864</v>
      </c>
      <c r="F124" s="21" t="s">
        <v>59</v>
      </c>
      <c r="G124" s="30">
        <v>133.69999999999999</v>
      </c>
      <c r="H124" s="30">
        <v>133.69999999999999</v>
      </c>
      <c r="I124" s="20">
        <f t="shared" si="4"/>
        <v>0</v>
      </c>
      <c r="J124" s="30">
        <v>165.4</v>
      </c>
      <c r="K124" s="31">
        <v>165.4</v>
      </c>
      <c r="L124" s="20">
        <f t="shared" si="5"/>
        <v>0</v>
      </c>
      <c r="M124" s="35"/>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6"/>
      <c r="HF124" s="36"/>
      <c r="HG124" s="36"/>
      <c r="HH124" s="36"/>
      <c r="HI124" s="36"/>
      <c r="HJ124" s="36"/>
      <c r="HK124" s="36"/>
      <c r="HL124" s="36"/>
      <c r="HM124" s="36"/>
      <c r="HN124" s="36"/>
      <c r="HO124" s="36"/>
      <c r="HP124" s="36"/>
      <c r="HQ124" s="36"/>
      <c r="HR124" s="36"/>
      <c r="HS124" s="36"/>
      <c r="HT124" s="36"/>
      <c r="HU124" s="36"/>
      <c r="HV124" s="36"/>
      <c r="HW124" s="36"/>
      <c r="HX124" s="36"/>
      <c r="HY124" s="36"/>
      <c r="HZ124" s="36"/>
      <c r="IA124" s="36"/>
      <c r="IB124" s="36"/>
      <c r="IC124" s="36"/>
      <c r="ID124" s="36"/>
      <c r="IE124" s="36"/>
      <c r="IF124" s="36"/>
      <c r="IG124" s="36"/>
      <c r="IH124" s="36"/>
      <c r="II124" s="36"/>
      <c r="IJ124" s="36"/>
      <c r="IK124" s="36"/>
      <c r="IL124" s="36"/>
      <c r="IM124" s="36"/>
      <c r="IN124" s="36"/>
      <c r="IO124" s="36"/>
    </row>
    <row r="125" spans="1:249" s="62" customFormat="1" ht="15.75" x14ac:dyDescent="0.25">
      <c r="A125" s="17" t="s">
        <v>220</v>
      </c>
      <c r="B125" s="18" t="s">
        <v>221</v>
      </c>
      <c r="C125" s="19">
        <f>C126</f>
        <v>0</v>
      </c>
      <c r="D125" s="19">
        <f>D126</f>
        <v>0</v>
      </c>
      <c r="E125" s="20">
        <f t="shared" si="3"/>
        <v>0</v>
      </c>
      <c r="F125" s="21"/>
      <c r="G125" s="19">
        <f>G126</f>
        <v>312.39999999999998</v>
      </c>
      <c r="H125" s="19">
        <f>H126</f>
        <v>312.39999999999998</v>
      </c>
      <c r="I125" s="20">
        <f t="shared" si="4"/>
        <v>0</v>
      </c>
      <c r="J125" s="19">
        <f>J126</f>
        <v>311.89999999999998</v>
      </c>
      <c r="K125" s="22">
        <f>K126</f>
        <v>311.89999999999998</v>
      </c>
      <c r="L125" s="20">
        <f t="shared" si="5"/>
        <v>0</v>
      </c>
      <c r="M125" s="35"/>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6"/>
      <c r="HF125" s="36"/>
      <c r="HG125" s="36"/>
      <c r="HH125" s="36"/>
      <c r="HI125" s="36"/>
      <c r="HJ125" s="36"/>
      <c r="HK125" s="36"/>
      <c r="HL125" s="36"/>
      <c r="HM125" s="36"/>
      <c r="HN125" s="36"/>
      <c r="HO125" s="36"/>
      <c r="HP125" s="36"/>
      <c r="HQ125" s="36"/>
      <c r="HR125" s="36"/>
      <c r="HS125" s="36"/>
      <c r="HT125" s="36"/>
      <c r="HU125" s="36"/>
      <c r="HV125" s="36"/>
      <c r="HW125" s="36"/>
      <c r="HX125" s="36"/>
      <c r="HY125" s="36"/>
      <c r="HZ125" s="36"/>
      <c r="IA125" s="36"/>
      <c r="IB125" s="36"/>
      <c r="IC125" s="36"/>
      <c r="ID125" s="36"/>
      <c r="IE125" s="36"/>
      <c r="IF125" s="36"/>
      <c r="IG125" s="36"/>
      <c r="IH125" s="36"/>
      <c r="II125" s="36"/>
      <c r="IJ125" s="36"/>
      <c r="IK125" s="36"/>
      <c r="IL125" s="36"/>
      <c r="IM125" s="36"/>
    </row>
    <row r="126" spans="1:249" s="62" customFormat="1" ht="15.75" x14ac:dyDescent="0.25">
      <c r="A126" s="13" t="s">
        <v>222</v>
      </c>
      <c r="B126" s="29" t="s">
        <v>223</v>
      </c>
      <c r="C126" s="20">
        <v>0</v>
      </c>
      <c r="D126" s="20">
        <v>0</v>
      </c>
      <c r="E126" s="20">
        <f t="shared" si="3"/>
        <v>0</v>
      </c>
      <c r="F126" s="21"/>
      <c r="G126" s="20">
        <v>312.39999999999998</v>
      </c>
      <c r="H126" s="20">
        <v>312.39999999999998</v>
      </c>
      <c r="I126" s="20">
        <f t="shared" si="4"/>
        <v>0</v>
      </c>
      <c r="J126" s="20">
        <v>311.89999999999998</v>
      </c>
      <c r="K126" s="40">
        <v>311.89999999999998</v>
      </c>
      <c r="L126" s="20">
        <f t="shared" si="5"/>
        <v>0</v>
      </c>
      <c r="M126" s="35"/>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GC126" s="36"/>
      <c r="GD126" s="36"/>
      <c r="GE126" s="36"/>
      <c r="GF126" s="36"/>
      <c r="GG126" s="36"/>
      <c r="GH126" s="36"/>
      <c r="GI126" s="36"/>
      <c r="GJ126" s="36"/>
      <c r="GK126" s="36"/>
      <c r="GL126" s="36"/>
      <c r="GM126" s="36"/>
      <c r="GN126" s="36"/>
      <c r="GO126" s="36"/>
      <c r="GP126" s="36"/>
      <c r="GQ126" s="36"/>
      <c r="GR126" s="36"/>
      <c r="GS126" s="36"/>
      <c r="GT126" s="36"/>
      <c r="GU126" s="36"/>
      <c r="GV126" s="36"/>
      <c r="GW126" s="36"/>
      <c r="GX126" s="36"/>
      <c r="GY126" s="36"/>
      <c r="GZ126" s="36"/>
      <c r="HA126" s="36"/>
      <c r="HB126" s="36"/>
      <c r="HC126" s="36"/>
      <c r="HD126" s="36"/>
      <c r="HE126" s="36"/>
      <c r="HF126" s="36"/>
      <c r="HG126" s="36"/>
      <c r="HH126" s="36"/>
      <c r="HI126" s="36"/>
      <c r="HJ126" s="36"/>
      <c r="HK126" s="36"/>
      <c r="HL126" s="36"/>
      <c r="HM126" s="36"/>
      <c r="HN126" s="36"/>
      <c r="HO126" s="36"/>
      <c r="HP126" s="36"/>
      <c r="HQ126" s="36"/>
      <c r="HR126" s="36"/>
      <c r="HS126" s="36"/>
      <c r="HT126" s="36"/>
      <c r="HU126" s="36"/>
      <c r="HV126" s="36"/>
      <c r="HW126" s="36"/>
      <c r="HX126" s="36"/>
      <c r="HY126" s="36"/>
      <c r="HZ126" s="36"/>
      <c r="IA126" s="36"/>
      <c r="IB126" s="36"/>
      <c r="IC126" s="36"/>
      <c r="ID126" s="36"/>
      <c r="IE126" s="36"/>
      <c r="IF126" s="36"/>
      <c r="IG126" s="36"/>
      <c r="IH126" s="36"/>
      <c r="II126" s="36"/>
      <c r="IJ126" s="36"/>
      <c r="IK126" s="36"/>
      <c r="IL126" s="36"/>
      <c r="IM126" s="36"/>
    </row>
    <row r="127" spans="1:249" s="62" customFormat="1" ht="21" customHeight="1" x14ac:dyDescent="0.25">
      <c r="A127" s="63" t="s">
        <v>224</v>
      </c>
      <c r="B127" s="18" t="s">
        <v>225</v>
      </c>
      <c r="C127" s="19">
        <f t="shared" ref="C127:D127" si="6">C128</f>
        <v>16</v>
      </c>
      <c r="D127" s="19">
        <f t="shared" si="6"/>
        <v>16</v>
      </c>
      <c r="E127" s="20">
        <f t="shared" si="3"/>
        <v>0</v>
      </c>
      <c r="F127" s="21"/>
      <c r="G127" s="20">
        <v>0</v>
      </c>
      <c r="H127" s="20">
        <v>0</v>
      </c>
      <c r="I127" s="20">
        <f t="shared" si="4"/>
        <v>0</v>
      </c>
      <c r="J127" s="20">
        <v>0</v>
      </c>
      <c r="K127" s="40">
        <v>0</v>
      </c>
      <c r="L127" s="20">
        <f t="shared" si="5"/>
        <v>0</v>
      </c>
      <c r="M127" s="35"/>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GC127" s="36"/>
      <c r="GD127" s="36"/>
      <c r="GE127" s="36"/>
      <c r="GF127" s="36"/>
      <c r="GG127" s="36"/>
      <c r="GH127" s="36"/>
      <c r="GI127" s="36"/>
      <c r="GJ127" s="36"/>
      <c r="GK127" s="36"/>
      <c r="GL127" s="36"/>
      <c r="GM127" s="36"/>
      <c r="GN127" s="36"/>
      <c r="GO127" s="36"/>
      <c r="GP127" s="36"/>
      <c r="GQ127" s="36"/>
      <c r="GR127" s="36"/>
      <c r="GS127" s="36"/>
      <c r="GT127" s="36"/>
      <c r="GU127" s="36"/>
      <c r="GV127" s="36"/>
      <c r="GW127" s="36"/>
      <c r="GX127" s="36"/>
      <c r="GY127" s="36"/>
      <c r="GZ127" s="36"/>
      <c r="HA127" s="36"/>
      <c r="HB127" s="36"/>
      <c r="HC127" s="36"/>
      <c r="HD127" s="36"/>
      <c r="HE127" s="36"/>
      <c r="HF127" s="36"/>
      <c r="HG127" s="36"/>
      <c r="HH127" s="36"/>
      <c r="HI127" s="36"/>
      <c r="HJ127" s="36"/>
      <c r="HK127" s="36"/>
      <c r="HL127" s="36"/>
      <c r="HM127" s="36"/>
      <c r="HN127" s="36"/>
      <c r="HO127" s="36"/>
      <c r="HP127" s="36"/>
      <c r="HQ127" s="36"/>
      <c r="HR127" s="36"/>
      <c r="HS127" s="36"/>
      <c r="HT127" s="36"/>
      <c r="HU127" s="36"/>
      <c r="HV127" s="36"/>
      <c r="HW127" s="36"/>
      <c r="HX127" s="36"/>
      <c r="HY127" s="36"/>
      <c r="HZ127" s="36"/>
      <c r="IA127" s="36"/>
      <c r="IB127" s="36"/>
      <c r="IC127" s="36"/>
      <c r="ID127" s="36"/>
      <c r="IE127" s="36"/>
      <c r="IF127" s="36"/>
      <c r="IG127" s="36"/>
      <c r="IH127" s="36"/>
      <c r="II127" s="36"/>
      <c r="IJ127" s="36"/>
      <c r="IK127" s="36"/>
      <c r="IL127" s="36"/>
      <c r="IM127" s="36"/>
    </row>
    <row r="128" spans="1:249" s="62" customFormat="1" ht="17.25" customHeight="1" x14ac:dyDescent="0.25">
      <c r="A128" s="63" t="s">
        <v>226</v>
      </c>
      <c r="B128" s="64" t="s">
        <v>227</v>
      </c>
      <c r="C128" s="20">
        <v>16</v>
      </c>
      <c r="D128" s="20">
        <v>16</v>
      </c>
      <c r="E128" s="20">
        <f t="shared" si="3"/>
        <v>0</v>
      </c>
      <c r="F128" s="21"/>
      <c r="G128" s="20">
        <v>0</v>
      </c>
      <c r="H128" s="20">
        <v>0</v>
      </c>
      <c r="I128" s="20">
        <f t="shared" si="4"/>
        <v>0</v>
      </c>
      <c r="J128" s="20">
        <v>0</v>
      </c>
      <c r="K128" s="40">
        <v>0</v>
      </c>
      <c r="L128" s="20">
        <f t="shared" si="5"/>
        <v>0</v>
      </c>
      <c r="M128" s="35"/>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6"/>
      <c r="HF128" s="36"/>
      <c r="HG128" s="36"/>
      <c r="HH128" s="36"/>
      <c r="HI128" s="36"/>
      <c r="HJ128" s="36"/>
      <c r="HK128" s="36"/>
      <c r="HL128" s="36"/>
      <c r="HM128" s="36"/>
      <c r="HN128" s="36"/>
      <c r="HO128" s="36"/>
      <c r="HP128" s="36"/>
      <c r="HQ128" s="36"/>
      <c r="HR128" s="36"/>
      <c r="HS128" s="36"/>
      <c r="HT128" s="36"/>
      <c r="HU128" s="36"/>
      <c r="HV128" s="36"/>
      <c r="HW128" s="36"/>
      <c r="HX128" s="36"/>
      <c r="HY128" s="36"/>
      <c r="HZ128" s="36"/>
      <c r="IA128" s="36"/>
      <c r="IB128" s="36"/>
      <c r="IC128" s="36"/>
      <c r="ID128" s="36"/>
      <c r="IE128" s="36"/>
      <c r="IF128" s="36"/>
      <c r="IG128" s="36"/>
      <c r="IH128" s="36"/>
      <c r="II128" s="36"/>
      <c r="IJ128" s="36"/>
      <c r="IK128" s="36"/>
      <c r="IL128" s="36"/>
      <c r="IM128" s="36"/>
    </row>
    <row r="129" spans="1:247" s="62" customFormat="1" ht="20.25" customHeight="1" x14ac:dyDescent="0.25">
      <c r="A129" s="65" t="s">
        <v>228</v>
      </c>
      <c r="B129" s="65"/>
      <c r="C129" s="19">
        <f>C125+C85+C75+C57+C53+C42+C127</f>
        <v>200321.6</v>
      </c>
      <c r="D129" s="19">
        <f>D125+D85+D75+D57+D53+D42+D127</f>
        <v>216550.59999999998</v>
      </c>
      <c r="E129" s="20">
        <f t="shared" si="3"/>
        <v>16228.999999999971</v>
      </c>
      <c r="F129" s="21"/>
      <c r="G129" s="19">
        <f>G125+G85+G75+G57+G53+G42</f>
        <v>116883.49999999997</v>
      </c>
      <c r="H129" s="19">
        <f>H125+H85+H75+H57+H53+H42</f>
        <v>116883.49999999997</v>
      </c>
      <c r="I129" s="20">
        <f t="shared" si="4"/>
        <v>0</v>
      </c>
      <c r="J129" s="19">
        <f>J125+J85+J75+J57+J53+J42</f>
        <v>116179.49999999999</v>
      </c>
      <c r="K129" s="22">
        <f>K125+K85+K75+K57+K53+K42</f>
        <v>116179.49999999999</v>
      </c>
      <c r="L129" s="20">
        <f t="shared" si="5"/>
        <v>0</v>
      </c>
      <c r="M129" s="35"/>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c r="GL129" s="36"/>
      <c r="GM129" s="36"/>
      <c r="GN129" s="36"/>
      <c r="GO129" s="36"/>
      <c r="GP129" s="36"/>
      <c r="GQ129" s="36"/>
      <c r="GR129" s="36"/>
      <c r="GS129" s="36"/>
      <c r="GT129" s="36"/>
      <c r="GU129" s="36"/>
      <c r="GV129" s="36"/>
      <c r="GW129" s="36"/>
      <c r="GX129" s="36"/>
      <c r="GY129" s="36"/>
      <c r="GZ129" s="36"/>
      <c r="HA129" s="36"/>
      <c r="HB129" s="36"/>
      <c r="HC129" s="36"/>
      <c r="HD129" s="36"/>
      <c r="HE129" s="36"/>
      <c r="HF129" s="36"/>
      <c r="HG129" s="36"/>
      <c r="HH129" s="36"/>
      <c r="HI129" s="36"/>
      <c r="HJ129" s="36"/>
      <c r="HK129" s="36"/>
      <c r="HL129" s="36"/>
      <c r="HM129" s="36"/>
      <c r="HN129" s="36"/>
      <c r="HO129" s="36"/>
      <c r="HP129" s="36"/>
      <c r="HQ129" s="36"/>
      <c r="HR129" s="36"/>
      <c r="HS129" s="36"/>
      <c r="HT129" s="36"/>
      <c r="HU129" s="36"/>
      <c r="HV129" s="36"/>
      <c r="HW129" s="36"/>
      <c r="HX129" s="36"/>
      <c r="HY129" s="36"/>
      <c r="HZ129" s="36"/>
      <c r="IA129" s="36"/>
      <c r="IB129" s="36"/>
      <c r="IC129" s="36"/>
      <c r="ID129" s="36"/>
      <c r="IE129" s="36"/>
      <c r="IF129" s="36"/>
      <c r="IG129" s="36"/>
      <c r="IH129" s="36"/>
      <c r="II129" s="36"/>
      <c r="IJ129" s="36"/>
      <c r="IK129" s="36"/>
      <c r="IL129" s="36"/>
      <c r="IM129" s="36"/>
    </row>
    <row r="130" spans="1:247" s="62" customFormat="1" ht="15.75" x14ac:dyDescent="0.25">
      <c r="A130" s="66" t="s">
        <v>229</v>
      </c>
      <c r="B130" s="67" t="s">
        <v>230</v>
      </c>
      <c r="C130" s="19">
        <f>C129+C41</f>
        <v>2617369.8000000003</v>
      </c>
      <c r="D130" s="19">
        <f>D129+D41</f>
        <v>2717855</v>
      </c>
      <c r="E130" s="20">
        <f t="shared" si="3"/>
        <v>100485.19999999972</v>
      </c>
      <c r="F130" s="21"/>
      <c r="G130" s="19">
        <f>G129+G41</f>
        <v>2473788.2000000002</v>
      </c>
      <c r="H130" s="19">
        <f>H129+H41</f>
        <v>2473788.2000000002</v>
      </c>
      <c r="I130" s="20">
        <f t="shared" si="4"/>
        <v>0</v>
      </c>
      <c r="J130" s="19">
        <f>J129+J41</f>
        <v>2619505.3000000003</v>
      </c>
      <c r="K130" s="22">
        <f>K129+K41</f>
        <v>2619505.3000000003</v>
      </c>
      <c r="L130" s="20">
        <f t="shared" si="5"/>
        <v>0</v>
      </c>
      <c r="M130" s="35"/>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c r="GL130" s="36"/>
      <c r="GM130" s="36"/>
      <c r="GN130" s="36"/>
      <c r="GO130" s="36"/>
      <c r="GP130" s="36"/>
      <c r="GQ130" s="36"/>
      <c r="GR130" s="36"/>
      <c r="GS130" s="36"/>
      <c r="GT130" s="36"/>
      <c r="GU130" s="36"/>
      <c r="GV130" s="36"/>
      <c r="GW130" s="36"/>
      <c r="GX130" s="36"/>
      <c r="GY130" s="36"/>
      <c r="GZ130" s="36"/>
      <c r="HA130" s="36"/>
      <c r="HB130" s="36"/>
      <c r="HC130" s="36"/>
      <c r="HD130" s="36"/>
      <c r="HE130" s="36"/>
      <c r="HF130" s="36"/>
      <c r="HG130" s="36"/>
      <c r="HH130" s="36"/>
      <c r="HI130" s="36"/>
      <c r="HJ130" s="36"/>
      <c r="HK130" s="36"/>
      <c r="HL130" s="36"/>
      <c r="HM130" s="36"/>
      <c r="HN130" s="36"/>
      <c r="HO130" s="36"/>
      <c r="HP130" s="36"/>
      <c r="HQ130" s="36"/>
      <c r="HR130" s="36"/>
      <c r="HS130" s="36"/>
      <c r="HT130" s="36"/>
      <c r="HU130" s="36"/>
      <c r="HV130" s="36"/>
      <c r="HW130" s="36"/>
      <c r="HX130" s="36"/>
      <c r="HY130" s="36"/>
      <c r="HZ130" s="36"/>
      <c r="IA130" s="36"/>
      <c r="IB130" s="36"/>
      <c r="IC130" s="36"/>
      <c r="ID130" s="36"/>
      <c r="IE130" s="36"/>
      <c r="IF130" s="36"/>
      <c r="IG130" s="36"/>
      <c r="IH130" s="36"/>
      <c r="II130" s="36"/>
      <c r="IJ130" s="36"/>
      <c r="IK130" s="36"/>
      <c r="IL130" s="36"/>
      <c r="IM130" s="36"/>
    </row>
    <row r="131" spans="1:247" s="62" customFormat="1" ht="47.25" x14ac:dyDescent="0.25">
      <c r="A131" s="17" t="s">
        <v>231</v>
      </c>
      <c r="B131" s="68" t="s">
        <v>232</v>
      </c>
      <c r="C131" s="19">
        <f>C132+C137+C195+C239</f>
        <v>5098680.8000000007</v>
      </c>
      <c r="D131" s="69">
        <f>D132+D137+D195+D239</f>
        <v>5092828.6000000006</v>
      </c>
      <c r="E131" s="20">
        <f t="shared" si="3"/>
        <v>-5852.2000000001863</v>
      </c>
      <c r="F131" s="21"/>
      <c r="G131" s="19">
        <f>G132+G137+G195+G239</f>
        <v>4100545.1999999997</v>
      </c>
      <c r="H131" s="19">
        <f>H132+H137+H195+H239</f>
        <v>4100545.1999999997</v>
      </c>
      <c r="I131" s="20">
        <f t="shared" si="4"/>
        <v>0</v>
      </c>
      <c r="J131" s="19">
        <f>J132+J137+J195+J239</f>
        <v>3669752.4</v>
      </c>
      <c r="K131" s="22">
        <f>K132+K137+K195+K239</f>
        <v>3669752.4</v>
      </c>
      <c r="L131" s="20">
        <f t="shared" si="5"/>
        <v>0</v>
      </c>
      <c r="M131" s="35"/>
      <c r="N131" s="47"/>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c r="GL131" s="36"/>
      <c r="GM131" s="36"/>
      <c r="GN131" s="36"/>
      <c r="GO131" s="36"/>
      <c r="GP131" s="36"/>
      <c r="GQ131" s="36"/>
      <c r="GR131" s="36"/>
      <c r="GS131" s="36"/>
      <c r="GT131" s="36"/>
      <c r="GU131" s="36"/>
      <c r="GV131" s="36"/>
      <c r="GW131" s="36"/>
      <c r="GX131" s="36"/>
      <c r="GY131" s="36"/>
      <c r="GZ131" s="36"/>
      <c r="HA131" s="36"/>
      <c r="HB131" s="36"/>
      <c r="HC131" s="36"/>
      <c r="HD131" s="36"/>
      <c r="HE131" s="36"/>
      <c r="HF131" s="36"/>
      <c r="HG131" s="36"/>
      <c r="HH131" s="36"/>
      <c r="HI131" s="36"/>
      <c r="HJ131" s="36"/>
      <c r="HK131" s="36"/>
      <c r="HL131" s="36"/>
      <c r="HM131" s="36"/>
      <c r="HN131" s="36"/>
      <c r="HO131" s="36"/>
      <c r="HP131" s="36"/>
      <c r="HQ131" s="36"/>
      <c r="HR131" s="36"/>
      <c r="HS131" s="36"/>
      <c r="HT131" s="36"/>
      <c r="HU131" s="36"/>
      <c r="HV131" s="36"/>
      <c r="HW131" s="36"/>
      <c r="HX131" s="36"/>
      <c r="HY131" s="36"/>
      <c r="HZ131" s="36"/>
      <c r="IA131" s="36"/>
      <c r="IB131" s="36"/>
      <c r="IC131" s="36"/>
      <c r="ID131" s="36"/>
      <c r="IE131" s="36"/>
      <c r="IF131" s="36"/>
      <c r="IG131" s="36"/>
      <c r="IH131" s="36"/>
      <c r="II131" s="36"/>
      <c r="IJ131" s="36"/>
      <c r="IK131" s="36"/>
      <c r="IL131" s="36"/>
      <c r="IM131" s="36"/>
    </row>
    <row r="132" spans="1:247" s="62" customFormat="1" ht="31.5" x14ac:dyDescent="0.25">
      <c r="A132" s="17" t="s">
        <v>233</v>
      </c>
      <c r="B132" s="18" t="s">
        <v>234</v>
      </c>
      <c r="C132" s="19">
        <f>SUM(C133:C136)</f>
        <v>874200.5</v>
      </c>
      <c r="D132" s="69">
        <f>SUM(D133:D136)</f>
        <v>874200.5</v>
      </c>
      <c r="E132" s="20">
        <f t="shared" si="3"/>
        <v>0</v>
      </c>
      <c r="F132" s="21"/>
      <c r="G132" s="19">
        <f>SUM(G133:G135)</f>
        <v>176472.7</v>
      </c>
      <c r="H132" s="19">
        <f>SUM(H133:H135)</f>
        <v>176472.7</v>
      </c>
      <c r="I132" s="20">
        <f t="shared" si="4"/>
        <v>0</v>
      </c>
      <c r="J132" s="19">
        <f>SUM(J133:J135)</f>
        <v>158427.70000000001</v>
      </c>
      <c r="K132" s="22">
        <f>SUM(K133:K135)</f>
        <v>158427.70000000001</v>
      </c>
      <c r="L132" s="20">
        <f t="shared" si="5"/>
        <v>0</v>
      </c>
      <c r="M132" s="35"/>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c r="GH132" s="36"/>
      <c r="GI132" s="36"/>
      <c r="GJ132" s="36"/>
      <c r="GK132" s="36"/>
      <c r="GL132" s="36"/>
      <c r="GM132" s="36"/>
      <c r="GN132" s="36"/>
      <c r="GO132" s="36"/>
      <c r="GP132" s="36"/>
      <c r="GQ132" s="36"/>
      <c r="GR132" s="36"/>
      <c r="GS132" s="36"/>
      <c r="GT132" s="36"/>
      <c r="GU132" s="36"/>
      <c r="GV132" s="36"/>
      <c r="GW132" s="36"/>
      <c r="GX132" s="36"/>
      <c r="GY132" s="36"/>
      <c r="GZ132" s="36"/>
      <c r="HA132" s="36"/>
      <c r="HB132" s="36"/>
      <c r="HC132" s="36"/>
      <c r="HD132" s="36"/>
      <c r="HE132" s="36"/>
      <c r="HF132" s="36"/>
      <c r="HG132" s="36"/>
      <c r="HH132" s="36"/>
      <c r="HI132" s="36"/>
      <c r="HJ132" s="36"/>
      <c r="HK132" s="36"/>
      <c r="HL132" s="36"/>
      <c r="HM132" s="36"/>
      <c r="HN132" s="36"/>
      <c r="HO132" s="36"/>
      <c r="HP132" s="36"/>
      <c r="HQ132" s="36"/>
      <c r="HR132" s="36"/>
      <c r="HS132" s="36"/>
      <c r="HT132" s="36"/>
      <c r="HU132" s="36"/>
      <c r="HV132" s="36"/>
      <c r="HW132" s="36"/>
      <c r="HX132" s="36"/>
      <c r="HY132" s="36"/>
      <c r="HZ132" s="36"/>
      <c r="IA132" s="36"/>
      <c r="IB132" s="36"/>
      <c r="IC132" s="36"/>
      <c r="ID132" s="36"/>
      <c r="IE132" s="36"/>
      <c r="IF132" s="36"/>
      <c r="IG132" s="36"/>
      <c r="IH132" s="36"/>
      <c r="II132" s="36"/>
      <c r="IJ132" s="36"/>
      <c r="IK132" s="36"/>
      <c r="IL132" s="36"/>
      <c r="IM132" s="36"/>
    </row>
    <row r="133" spans="1:247" s="62" customFormat="1" ht="47.25" x14ac:dyDescent="0.25">
      <c r="A133" s="13" t="s">
        <v>235</v>
      </c>
      <c r="B133" s="29" t="s">
        <v>236</v>
      </c>
      <c r="C133" s="20">
        <v>237227</v>
      </c>
      <c r="D133" s="70">
        <v>237227</v>
      </c>
      <c r="E133" s="20">
        <f t="shared" si="3"/>
        <v>0</v>
      </c>
      <c r="F133" s="21"/>
      <c r="G133" s="20">
        <v>75911</v>
      </c>
      <c r="H133" s="20">
        <v>75911</v>
      </c>
      <c r="I133" s="20">
        <f t="shared" si="4"/>
        <v>0</v>
      </c>
      <c r="J133" s="20">
        <v>57866</v>
      </c>
      <c r="K133" s="40">
        <v>57866</v>
      </c>
      <c r="L133" s="20">
        <f t="shared" si="5"/>
        <v>0</v>
      </c>
      <c r="M133" s="35"/>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c r="GA133" s="36"/>
      <c r="GB133" s="36"/>
      <c r="GC133" s="36"/>
      <c r="GD133" s="36"/>
      <c r="GE133" s="36"/>
      <c r="GF133" s="36"/>
      <c r="GG133" s="36"/>
      <c r="GH133" s="36"/>
      <c r="GI133" s="36"/>
      <c r="GJ133" s="36"/>
      <c r="GK133" s="36"/>
      <c r="GL133" s="36"/>
      <c r="GM133" s="36"/>
      <c r="GN133" s="36"/>
      <c r="GO133" s="36"/>
      <c r="GP133" s="36"/>
      <c r="GQ133" s="36"/>
      <c r="GR133" s="36"/>
      <c r="GS133" s="36"/>
      <c r="GT133" s="36"/>
      <c r="GU133" s="36"/>
      <c r="GV133" s="36"/>
      <c r="GW133" s="36"/>
      <c r="GX133" s="36"/>
      <c r="GY133" s="36"/>
      <c r="GZ133" s="36"/>
      <c r="HA133" s="36"/>
      <c r="HB133" s="36"/>
      <c r="HC133" s="36"/>
      <c r="HD133" s="36"/>
      <c r="HE133" s="36"/>
      <c r="HF133" s="36"/>
      <c r="HG133" s="36"/>
      <c r="HH133" s="36"/>
      <c r="HI133" s="36"/>
      <c r="HJ133" s="36"/>
      <c r="HK133" s="36"/>
      <c r="HL133" s="36"/>
      <c r="HM133" s="36"/>
      <c r="HN133" s="36"/>
      <c r="HO133" s="36"/>
      <c r="HP133" s="36"/>
      <c r="HQ133" s="36"/>
      <c r="HR133" s="36"/>
      <c r="HS133" s="36"/>
      <c r="HT133" s="36"/>
      <c r="HU133" s="36"/>
      <c r="HV133" s="36"/>
      <c r="HW133" s="36"/>
      <c r="HX133" s="36"/>
      <c r="HY133" s="36"/>
      <c r="HZ133" s="36"/>
      <c r="IA133" s="36"/>
      <c r="IB133" s="36"/>
      <c r="IC133" s="36"/>
      <c r="ID133" s="36"/>
      <c r="IE133" s="36"/>
      <c r="IF133" s="36"/>
      <c r="IG133" s="36"/>
      <c r="IH133" s="36"/>
      <c r="II133" s="36"/>
      <c r="IJ133" s="36"/>
      <c r="IK133" s="36"/>
      <c r="IL133" s="36"/>
      <c r="IM133" s="36"/>
    </row>
    <row r="134" spans="1:247" s="62" customFormat="1" ht="31.5" x14ac:dyDescent="0.25">
      <c r="A134" s="13" t="s">
        <v>237</v>
      </c>
      <c r="B134" s="29" t="s">
        <v>238</v>
      </c>
      <c r="C134" s="20">
        <v>519330.3</v>
      </c>
      <c r="D134" s="70">
        <v>519330.3</v>
      </c>
      <c r="E134" s="20">
        <f t="shared" si="3"/>
        <v>0</v>
      </c>
      <c r="F134" s="71"/>
      <c r="G134" s="20">
        <v>0</v>
      </c>
      <c r="H134" s="20">
        <v>0</v>
      </c>
      <c r="I134" s="20">
        <f t="shared" si="4"/>
        <v>0</v>
      </c>
      <c r="J134" s="20">
        <v>0</v>
      </c>
      <c r="K134" s="40">
        <v>0</v>
      </c>
      <c r="L134" s="20">
        <f t="shared" si="5"/>
        <v>0</v>
      </c>
      <c r="M134" s="35"/>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6"/>
      <c r="HF134" s="36"/>
      <c r="HG134" s="36"/>
      <c r="HH134" s="36"/>
      <c r="HI134" s="36"/>
      <c r="HJ134" s="36"/>
      <c r="HK134" s="36"/>
      <c r="HL134" s="36"/>
      <c r="HM134" s="36"/>
      <c r="HN134" s="36"/>
      <c r="HO134" s="36"/>
      <c r="HP134" s="36"/>
      <c r="HQ134" s="36"/>
      <c r="HR134" s="36"/>
      <c r="HS134" s="36"/>
      <c r="HT134" s="36"/>
      <c r="HU134" s="36"/>
      <c r="HV134" s="36"/>
      <c r="HW134" s="36"/>
      <c r="HX134" s="36"/>
      <c r="HY134" s="36"/>
      <c r="HZ134" s="36"/>
      <c r="IA134" s="36"/>
      <c r="IB134" s="36"/>
      <c r="IC134" s="36"/>
      <c r="ID134" s="36"/>
      <c r="IE134" s="36"/>
      <c r="IF134" s="36"/>
      <c r="IG134" s="36"/>
      <c r="IH134" s="36"/>
      <c r="II134" s="36"/>
      <c r="IJ134" s="36"/>
      <c r="IK134" s="36"/>
      <c r="IL134" s="36"/>
      <c r="IM134" s="36"/>
    </row>
    <row r="135" spans="1:247" s="62" customFormat="1" ht="47.25" x14ac:dyDescent="0.25">
      <c r="A135" s="13" t="s">
        <v>239</v>
      </c>
      <c r="B135" s="29" t="s">
        <v>240</v>
      </c>
      <c r="C135" s="20">
        <v>100561.7</v>
      </c>
      <c r="D135" s="70">
        <v>100561.7</v>
      </c>
      <c r="E135" s="20">
        <f t="shared" si="3"/>
        <v>0</v>
      </c>
      <c r="F135" s="21"/>
      <c r="G135" s="20">
        <v>100561.7</v>
      </c>
      <c r="H135" s="20">
        <v>100561.7</v>
      </c>
      <c r="I135" s="20">
        <f t="shared" si="4"/>
        <v>0</v>
      </c>
      <c r="J135" s="20">
        <v>100561.7</v>
      </c>
      <c r="K135" s="40">
        <v>100561.7</v>
      </c>
      <c r="L135" s="20">
        <f t="shared" si="5"/>
        <v>0</v>
      </c>
      <c r="M135" s="35"/>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6"/>
      <c r="HF135" s="36"/>
      <c r="HG135" s="36"/>
      <c r="HH135" s="36"/>
      <c r="HI135" s="36"/>
      <c r="HJ135" s="36"/>
      <c r="HK135" s="36"/>
      <c r="HL135" s="36"/>
      <c r="HM135" s="36"/>
      <c r="HN135" s="36"/>
      <c r="HO135" s="36"/>
      <c r="HP135" s="36"/>
      <c r="HQ135" s="36"/>
      <c r="HR135" s="36"/>
      <c r="HS135" s="36"/>
      <c r="HT135" s="36"/>
      <c r="HU135" s="36"/>
      <c r="HV135" s="36"/>
      <c r="HW135" s="36"/>
      <c r="HX135" s="36"/>
      <c r="HY135" s="36"/>
      <c r="HZ135" s="36"/>
      <c r="IA135" s="36"/>
      <c r="IB135" s="36"/>
      <c r="IC135" s="36"/>
      <c r="ID135" s="36"/>
      <c r="IE135" s="36"/>
      <c r="IF135" s="36"/>
      <c r="IG135" s="36"/>
      <c r="IH135" s="36"/>
      <c r="II135" s="36"/>
      <c r="IJ135" s="36"/>
      <c r="IK135" s="36"/>
      <c r="IL135" s="36"/>
      <c r="IM135" s="36"/>
    </row>
    <row r="136" spans="1:247" s="62" customFormat="1" ht="47.25" x14ac:dyDescent="0.25">
      <c r="A136" s="61" t="s">
        <v>241</v>
      </c>
      <c r="B136" s="72" t="s">
        <v>242</v>
      </c>
      <c r="C136" s="20">
        <v>17081.5</v>
      </c>
      <c r="D136" s="70">
        <v>17081.5</v>
      </c>
      <c r="E136" s="20">
        <f t="shared" si="3"/>
        <v>0</v>
      </c>
      <c r="F136" s="21"/>
      <c r="G136" s="20">
        <v>0</v>
      </c>
      <c r="H136" s="20">
        <v>0</v>
      </c>
      <c r="I136" s="20">
        <f t="shared" si="4"/>
        <v>0</v>
      </c>
      <c r="J136" s="20">
        <v>0</v>
      </c>
      <c r="K136" s="40">
        <v>0</v>
      </c>
      <c r="L136" s="20">
        <f t="shared" si="5"/>
        <v>0</v>
      </c>
      <c r="M136" s="35"/>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6"/>
      <c r="HF136" s="36"/>
      <c r="HG136" s="36"/>
      <c r="HH136" s="36"/>
      <c r="HI136" s="36"/>
      <c r="HJ136" s="36"/>
      <c r="HK136" s="36"/>
      <c r="HL136" s="36"/>
      <c r="HM136" s="36"/>
      <c r="HN136" s="36"/>
      <c r="HO136" s="36"/>
      <c r="HP136" s="36"/>
      <c r="HQ136" s="36"/>
      <c r="HR136" s="36"/>
      <c r="HS136" s="36"/>
      <c r="HT136" s="36"/>
      <c r="HU136" s="36"/>
      <c r="HV136" s="36"/>
      <c r="HW136" s="36"/>
      <c r="HX136" s="36"/>
      <c r="HY136" s="36"/>
      <c r="HZ136" s="36"/>
      <c r="IA136" s="36"/>
      <c r="IB136" s="36"/>
      <c r="IC136" s="36"/>
      <c r="ID136" s="36"/>
      <c r="IE136" s="36"/>
      <c r="IF136" s="36"/>
      <c r="IG136" s="36"/>
      <c r="IH136" s="36"/>
      <c r="II136" s="36"/>
      <c r="IJ136" s="36"/>
      <c r="IK136" s="36"/>
      <c r="IL136" s="36"/>
      <c r="IM136" s="36"/>
    </row>
    <row r="137" spans="1:247" ht="31.5" x14ac:dyDescent="0.25">
      <c r="A137" s="17" t="s">
        <v>243</v>
      </c>
      <c r="B137" s="18" t="s">
        <v>244</v>
      </c>
      <c r="C137" s="19">
        <f t="shared" ref="C137:D137" si="7">SUM(C138:C194)</f>
        <v>1211904.6000000006</v>
      </c>
      <c r="D137" s="69">
        <f t="shared" si="7"/>
        <v>1185150.4000000006</v>
      </c>
      <c r="E137" s="20">
        <f t="shared" si="3"/>
        <v>-26754.199999999953</v>
      </c>
      <c r="F137" s="21"/>
      <c r="G137" s="19">
        <f t="shared" ref="G137:H137" si="8">SUM(G138:G194)</f>
        <v>1023107.4</v>
      </c>
      <c r="H137" s="19">
        <f t="shared" si="8"/>
        <v>1023107.4</v>
      </c>
      <c r="I137" s="20">
        <f t="shared" si="4"/>
        <v>0</v>
      </c>
      <c r="J137" s="19">
        <f t="shared" ref="J137:K137" si="9">SUM(J138:J194)</f>
        <v>565199.9</v>
      </c>
      <c r="K137" s="22">
        <f t="shared" si="9"/>
        <v>565199.9</v>
      </c>
      <c r="L137" s="20">
        <f t="shared" si="5"/>
        <v>0</v>
      </c>
      <c r="M137" s="35"/>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6"/>
      <c r="HF137" s="36"/>
      <c r="HG137" s="36"/>
      <c r="HH137" s="36"/>
      <c r="HI137" s="36"/>
      <c r="HJ137" s="36"/>
      <c r="HK137" s="36"/>
      <c r="HL137" s="36"/>
      <c r="HM137" s="36"/>
      <c r="HN137" s="36"/>
      <c r="HO137" s="36"/>
      <c r="HP137" s="36"/>
      <c r="HQ137" s="36"/>
      <c r="HR137" s="36"/>
      <c r="HS137" s="36"/>
      <c r="HT137" s="36"/>
      <c r="HU137" s="36"/>
      <c r="HV137" s="36"/>
      <c r="HW137" s="36"/>
      <c r="HX137" s="36"/>
      <c r="HY137" s="36"/>
      <c r="HZ137" s="36"/>
      <c r="IA137" s="36"/>
      <c r="IB137" s="36"/>
      <c r="IC137" s="36"/>
      <c r="ID137" s="36"/>
      <c r="IE137" s="36"/>
      <c r="IF137" s="36"/>
      <c r="IG137" s="36"/>
      <c r="IH137" s="36"/>
      <c r="II137" s="36"/>
      <c r="IJ137" s="36"/>
      <c r="IK137" s="36"/>
      <c r="IL137" s="36"/>
      <c r="IM137" s="36"/>
    </row>
    <row r="138" spans="1:247" ht="94.5" x14ac:dyDescent="0.25">
      <c r="A138" s="13" t="s">
        <v>245</v>
      </c>
      <c r="B138" s="29" t="s">
        <v>246</v>
      </c>
      <c r="C138" s="20">
        <v>0</v>
      </c>
      <c r="D138" s="20">
        <v>0</v>
      </c>
      <c r="E138" s="20">
        <f t="shared" si="3"/>
        <v>0</v>
      </c>
      <c r="F138" s="21"/>
      <c r="G138" s="20">
        <v>153719.29999999999</v>
      </c>
      <c r="H138" s="20">
        <v>153719.29999999999</v>
      </c>
      <c r="I138" s="20">
        <f t="shared" si="4"/>
        <v>0</v>
      </c>
      <c r="J138" s="19">
        <v>0</v>
      </c>
      <c r="K138" s="22">
        <v>0</v>
      </c>
      <c r="L138" s="20">
        <f t="shared" si="5"/>
        <v>0</v>
      </c>
      <c r="M138" s="73"/>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6"/>
      <c r="HF138" s="36"/>
      <c r="HG138" s="36"/>
      <c r="HH138" s="36"/>
      <c r="HI138" s="36"/>
      <c r="HJ138" s="36"/>
      <c r="HK138" s="36"/>
      <c r="HL138" s="36"/>
      <c r="HM138" s="36"/>
      <c r="HN138" s="36"/>
      <c r="HO138" s="36"/>
      <c r="HP138" s="36"/>
      <c r="HQ138" s="36"/>
      <c r="HR138" s="36"/>
      <c r="HS138" s="36"/>
      <c r="HT138" s="36"/>
      <c r="HU138" s="36"/>
      <c r="HV138" s="36"/>
      <c r="HW138" s="36"/>
      <c r="HX138" s="36"/>
      <c r="HY138" s="36"/>
      <c r="HZ138" s="36"/>
      <c r="IA138" s="36"/>
      <c r="IB138" s="36"/>
      <c r="IC138" s="36"/>
      <c r="ID138" s="36"/>
      <c r="IE138" s="36"/>
      <c r="IF138" s="36"/>
      <c r="IG138" s="36"/>
      <c r="IH138" s="36"/>
      <c r="II138" s="36"/>
      <c r="IJ138" s="36"/>
      <c r="IK138" s="36"/>
      <c r="IL138" s="36"/>
      <c r="IM138" s="36"/>
    </row>
    <row r="139" spans="1:247" ht="94.5" x14ac:dyDescent="0.25">
      <c r="A139" s="13" t="s">
        <v>245</v>
      </c>
      <c r="B139" s="29" t="s">
        <v>247</v>
      </c>
      <c r="C139" s="20">
        <v>266250.7</v>
      </c>
      <c r="D139" s="20">
        <v>266250.7</v>
      </c>
      <c r="E139" s="20">
        <f t="shared" si="3"/>
        <v>0</v>
      </c>
      <c r="F139" s="21"/>
      <c r="G139" s="30">
        <v>87353.2</v>
      </c>
      <c r="H139" s="30">
        <v>87353.2</v>
      </c>
      <c r="I139" s="20">
        <f t="shared" si="4"/>
        <v>0</v>
      </c>
      <c r="J139" s="30">
        <v>87402.1</v>
      </c>
      <c r="K139" s="31">
        <v>87402.1</v>
      </c>
      <c r="L139" s="20">
        <f t="shared" si="5"/>
        <v>0</v>
      </c>
      <c r="M139" s="35"/>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6"/>
      <c r="HF139" s="36"/>
      <c r="HG139" s="36"/>
      <c r="HH139" s="36"/>
      <c r="HI139" s="36"/>
      <c r="HJ139" s="36"/>
      <c r="HK139" s="36"/>
      <c r="HL139" s="36"/>
      <c r="HM139" s="36"/>
      <c r="HN139" s="36"/>
      <c r="HO139" s="36"/>
      <c r="HP139" s="36"/>
      <c r="HQ139" s="36"/>
      <c r="HR139" s="36"/>
      <c r="HS139" s="36"/>
      <c r="HT139" s="36"/>
      <c r="HU139" s="36"/>
      <c r="HV139" s="36"/>
      <c r="HW139" s="36"/>
      <c r="HX139" s="36"/>
      <c r="HY139" s="36"/>
      <c r="HZ139" s="36"/>
      <c r="IA139" s="36"/>
      <c r="IB139" s="36"/>
      <c r="IC139" s="36"/>
      <c r="ID139" s="36"/>
      <c r="IE139" s="36"/>
      <c r="IF139" s="36"/>
      <c r="IG139" s="36"/>
      <c r="IH139" s="36"/>
      <c r="II139" s="36"/>
      <c r="IJ139" s="36"/>
      <c r="IK139" s="36"/>
      <c r="IL139" s="36"/>
      <c r="IM139" s="36"/>
    </row>
    <row r="140" spans="1:247" ht="94.5" x14ac:dyDescent="0.25">
      <c r="A140" s="13" t="s">
        <v>245</v>
      </c>
      <c r="B140" s="29" t="s">
        <v>246</v>
      </c>
      <c r="C140" s="20">
        <v>70000</v>
      </c>
      <c r="D140" s="20">
        <v>70000</v>
      </c>
      <c r="E140" s="20">
        <f t="shared" si="3"/>
        <v>0</v>
      </c>
      <c r="F140" s="21"/>
      <c r="G140" s="30">
        <v>0</v>
      </c>
      <c r="H140" s="30">
        <v>0</v>
      </c>
      <c r="I140" s="20">
        <f t="shared" si="4"/>
        <v>0</v>
      </c>
      <c r="J140" s="30">
        <v>0</v>
      </c>
      <c r="K140" s="31">
        <v>0</v>
      </c>
      <c r="L140" s="20">
        <f t="shared" si="5"/>
        <v>0</v>
      </c>
      <c r="M140" s="35"/>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6"/>
      <c r="HF140" s="36"/>
      <c r="HG140" s="36"/>
      <c r="HH140" s="36"/>
      <c r="HI140" s="36"/>
      <c r="HJ140" s="36"/>
      <c r="HK140" s="36"/>
      <c r="HL140" s="36"/>
      <c r="HM140" s="36"/>
      <c r="HN140" s="36"/>
      <c r="HO140" s="36"/>
      <c r="HP140" s="36"/>
      <c r="HQ140" s="36"/>
      <c r="HR140" s="36"/>
      <c r="HS140" s="36"/>
      <c r="HT140" s="36"/>
      <c r="HU140" s="36"/>
      <c r="HV140" s="36"/>
      <c r="HW140" s="36"/>
      <c r="HX140" s="36"/>
      <c r="HY140" s="36"/>
      <c r="HZ140" s="36"/>
      <c r="IA140" s="36"/>
      <c r="IB140" s="36"/>
      <c r="IC140" s="36"/>
      <c r="ID140" s="36"/>
      <c r="IE140" s="36"/>
      <c r="IF140" s="36"/>
      <c r="IG140" s="36"/>
      <c r="IH140" s="36"/>
      <c r="II140" s="36"/>
      <c r="IJ140" s="36"/>
      <c r="IK140" s="36"/>
      <c r="IL140" s="36"/>
      <c r="IM140" s="36"/>
    </row>
    <row r="141" spans="1:247" ht="63" x14ac:dyDescent="0.25">
      <c r="A141" s="13" t="s">
        <v>248</v>
      </c>
      <c r="B141" s="29" t="s">
        <v>249</v>
      </c>
      <c r="C141" s="20">
        <v>15928</v>
      </c>
      <c r="D141" s="20">
        <v>15928</v>
      </c>
      <c r="E141" s="20">
        <f t="shared" si="3"/>
        <v>0</v>
      </c>
      <c r="F141" s="21"/>
      <c r="G141" s="30">
        <v>166193</v>
      </c>
      <c r="H141" s="30">
        <v>166193</v>
      </c>
      <c r="I141" s="20">
        <f t="shared" si="4"/>
        <v>0</v>
      </c>
      <c r="J141" s="30">
        <v>0</v>
      </c>
      <c r="K141" s="31">
        <v>0</v>
      </c>
      <c r="L141" s="20">
        <f t="shared" si="5"/>
        <v>0</v>
      </c>
      <c r="M141" s="35"/>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36"/>
      <c r="HF141" s="36"/>
      <c r="HG141" s="36"/>
      <c r="HH141" s="36"/>
      <c r="HI141" s="36"/>
      <c r="HJ141" s="36"/>
      <c r="HK141" s="36"/>
      <c r="HL141" s="36"/>
      <c r="HM141" s="36"/>
      <c r="HN141" s="36"/>
      <c r="HO141" s="36"/>
      <c r="HP141" s="36"/>
      <c r="HQ141" s="36"/>
      <c r="HR141" s="36"/>
      <c r="HS141" s="36"/>
      <c r="HT141" s="36"/>
      <c r="HU141" s="36"/>
      <c r="HV141" s="36"/>
      <c r="HW141" s="36"/>
      <c r="HX141" s="36"/>
      <c r="HY141" s="36"/>
      <c r="HZ141" s="36"/>
      <c r="IA141" s="36"/>
      <c r="IB141" s="36"/>
      <c r="IC141" s="36"/>
      <c r="ID141" s="36"/>
      <c r="IE141" s="36"/>
      <c r="IF141" s="36"/>
      <c r="IG141" s="36"/>
      <c r="IH141" s="36"/>
      <c r="II141" s="36"/>
      <c r="IJ141" s="36"/>
      <c r="IK141" s="36"/>
      <c r="IL141" s="36"/>
      <c r="IM141" s="36"/>
    </row>
    <row r="142" spans="1:247" ht="78.75" x14ac:dyDescent="0.25">
      <c r="A142" s="13" t="s">
        <v>250</v>
      </c>
      <c r="B142" s="29" t="s">
        <v>251</v>
      </c>
      <c r="C142" s="20">
        <v>28587.4</v>
      </c>
      <c r="D142" s="20">
        <v>28587.4</v>
      </c>
      <c r="E142" s="20">
        <f t="shared" si="3"/>
        <v>0</v>
      </c>
      <c r="F142" s="21"/>
      <c r="G142" s="30">
        <v>0</v>
      </c>
      <c r="H142" s="30">
        <v>0</v>
      </c>
      <c r="I142" s="20">
        <f t="shared" si="4"/>
        <v>0</v>
      </c>
      <c r="J142" s="30">
        <v>0</v>
      </c>
      <c r="K142" s="31">
        <v>0</v>
      </c>
      <c r="L142" s="20">
        <f t="shared" si="5"/>
        <v>0</v>
      </c>
      <c r="M142" s="35"/>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c r="FZ142" s="36"/>
      <c r="GA142" s="36"/>
      <c r="GB142" s="36"/>
      <c r="GC142" s="36"/>
      <c r="GD142" s="36"/>
      <c r="GE142" s="36"/>
      <c r="GF142" s="36"/>
      <c r="GG142" s="36"/>
      <c r="GH142" s="36"/>
      <c r="GI142" s="36"/>
      <c r="GJ142" s="36"/>
      <c r="GK142" s="36"/>
      <c r="GL142" s="36"/>
      <c r="GM142" s="36"/>
      <c r="GN142" s="36"/>
      <c r="GO142" s="36"/>
      <c r="GP142" s="36"/>
      <c r="GQ142" s="36"/>
      <c r="GR142" s="36"/>
      <c r="GS142" s="36"/>
      <c r="GT142" s="36"/>
      <c r="GU142" s="36"/>
      <c r="GV142" s="36"/>
      <c r="GW142" s="36"/>
      <c r="GX142" s="36"/>
      <c r="GY142" s="36"/>
      <c r="GZ142" s="36"/>
      <c r="HA142" s="36"/>
      <c r="HB142" s="36"/>
      <c r="HC142" s="36"/>
      <c r="HD142" s="36"/>
      <c r="HE142" s="36"/>
      <c r="HF142" s="36"/>
      <c r="HG142" s="36"/>
      <c r="HH142" s="36"/>
      <c r="HI142" s="36"/>
      <c r="HJ142" s="36"/>
      <c r="HK142" s="36"/>
      <c r="HL142" s="36"/>
      <c r="HM142" s="36"/>
      <c r="HN142" s="36"/>
      <c r="HO142" s="36"/>
      <c r="HP142" s="36"/>
      <c r="HQ142" s="36"/>
      <c r="HR142" s="36"/>
      <c r="HS142" s="36"/>
      <c r="HT142" s="36"/>
      <c r="HU142" s="36"/>
      <c r="HV142" s="36"/>
      <c r="HW142" s="36"/>
      <c r="HX142" s="36"/>
      <c r="HY142" s="36"/>
      <c r="HZ142" s="36"/>
      <c r="IA142" s="36"/>
      <c r="IB142" s="36"/>
      <c r="IC142" s="36"/>
      <c r="ID142" s="36"/>
      <c r="IE142" s="36"/>
      <c r="IF142" s="36"/>
      <c r="IG142" s="36"/>
      <c r="IH142" s="36"/>
      <c r="II142" s="36"/>
      <c r="IJ142" s="36"/>
      <c r="IK142" s="36"/>
      <c r="IL142" s="36"/>
      <c r="IM142" s="36"/>
    </row>
    <row r="143" spans="1:247" ht="47.25" x14ac:dyDescent="0.25">
      <c r="A143" s="13" t="s">
        <v>252</v>
      </c>
      <c r="B143" s="29" t="s">
        <v>253</v>
      </c>
      <c r="C143" s="20">
        <v>8243.5</v>
      </c>
      <c r="D143" s="20">
        <v>8243.5</v>
      </c>
      <c r="E143" s="20">
        <f t="shared" si="3"/>
        <v>0</v>
      </c>
      <c r="F143" s="21"/>
      <c r="G143" s="30">
        <v>85998.9</v>
      </c>
      <c r="H143" s="30">
        <v>85998.9</v>
      </c>
      <c r="I143" s="20">
        <f t="shared" si="4"/>
        <v>0</v>
      </c>
      <c r="J143" s="30">
        <v>0</v>
      </c>
      <c r="K143" s="31">
        <v>0</v>
      </c>
      <c r="L143" s="20">
        <f t="shared" si="5"/>
        <v>0</v>
      </c>
      <c r="M143" s="35"/>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c r="GA143" s="36"/>
      <c r="GB143" s="36"/>
      <c r="GC143" s="36"/>
      <c r="GD143" s="36"/>
      <c r="GE143" s="36"/>
      <c r="GF143" s="36"/>
      <c r="GG143" s="36"/>
      <c r="GH143" s="36"/>
      <c r="GI143" s="36"/>
      <c r="GJ143" s="36"/>
      <c r="GK143" s="36"/>
      <c r="GL143" s="36"/>
      <c r="GM143" s="36"/>
      <c r="GN143" s="36"/>
      <c r="GO143" s="36"/>
      <c r="GP143" s="36"/>
      <c r="GQ143" s="36"/>
      <c r="GR143" s="36"/>
      <c r="GS143" s="36"/>
      <c r="GT143" s="36"/>
      <c r="GU143" s="36"/>
      <c r="GV143" s="36"/>
      <c r="GW143" s="36"/>
      <c r="GX143" s="36"/>
      <c r="GY143" s="36"/>
      <c r="GZ143" s="36"/>
      <c r="HA143" s="36"/>
      <c r="HB143" s="36"/>
      <c r="HC143" s="36"/>
      <c r="HD143" s="36"/>
      <c r="HE143" s="36"/>
      <c r="HF143" s="36"/>
      <c r="HG143" s="36"/>
      <c r="HH143" s="36"/>
      <c r="HI143" s="36"/>
      <c r="HJ143" s="36"/>
      <c r="HK143" s="36"/>
      <c r="HL143" s="36"/>
      <c r="HM143" s="36"/>
      <c r="HN143" s="36"/>
      <c r="HO143" s="36"/>
      <c r="HP143" s="36"/>
      <c r="HQ143" s="36"/>
      <c r="HR143" s="36"/>
      <c r="HS143" s="36"/>
      <c r="HT143" s="36"/>
      <c r="HU143" s="36"/>
      <c r="HV143" s="36"/>
      <c r="HW143" s="36"/>
      <c r="HX143" s="36"/>
      <c r="HY143" s="36"/>
      <c r="HZ143" s="36"/>
      <c r="IA143" s="36"/>
      <c r="IB143" s="36"/>
      <c r="IC143" s="36"/>
      <c r="ID143" s="36"/>
      <c r="IE143" s="36"/>
      <c r="IF143" s="36"/>
      <c r="IG143" s="36"/>
      <c r="IH143" s="36"/>
      <c r="II143" s="36"/>
      <c r="IJ143" s="36"/>
      <c r="IK143" s="36"/>
      <c r="IL143" s="36"/>
      <c r="IM143" s="36"/>
    </row>
    <row r="144" spans="1:247" ht="47.25" x14ac:dyDescent="0.25">
      <c r="A144" s="13" t="s">
        <v>254</v>
      </c>
      <c r="B144" s="29" t="s">
        <v>255</v>
      </c>
      <c r="C144" s="20">
        <v>4164.8</v>
      </c>
      <c r="D144" s="20">
        <v>4164.8</v>
      </c>
      <c r="E144" s="20">
        <f t="shared" ref="E144:E207" si="10">D144-C144</f>
        <v>0</v>
      </c>
      <c r="F144" s="21"/>
      <c r="G144" s="30">
        <v>0</v>
      </c>
      <c r="H144" s="30">
        <v>0</v>
      </c>
      <c r="I144" s="20">
        <f t="shared" ref="I144:I207" si="11">H144-G144</f>
        <v>0</v>
      </c>
      <c r="J144" s="30">
        <v>0</v>
      </c>
      <c r="K144" s="31">
        <v>0</v>
      </c>
      <c r="L144" s="20">
        <f t="shared" ref="L144:L207" si="12">K144-J144</f>
        <v>0</v>
      </c>
      <c r="M144" s="35"/>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c r="GJ144" s="36"/>
      <c r="GK144" s="36"/>
      <c r="GL144" s="36"/>
      <c r="GM144" s="36"/>
      <c r="GN144" s="36"/>
      <c r="GO144" s="36"/>
      <c r="GP144" s="36"/>
      <c r="GQ144" s="36"/>
      <c r="GR144" s="36"/>
      <c r="GS144" s="36"/>
      <c r="GT144" s="36"/>
      <c r="GU144" s="36"/>
      <c r="GV144" s="36"/>
      <c r="GW144" s="36"/>
      <c r="GX144" s="36"/>
      <c r="GY144" s="36"/>
      <c r="GZ144" s="36"/>
      <c r="HA144" s="36"/>
      <c r="HB144" s="36"/>
      <c r="HC144" s="36"/>
      <c r="HD144" s="36"/>
      <c r="HE144" s="36"/>
      <c r="HF144" s="36"/>
      <c r="HG144" s="36"/>
      <c r="HH144" s="36"/>
      <c r="HI144" s="36"/>
      <c r="HJ144" s="36"/>
      <c r="HK144" s="36"/>
      <c r="HL144" s="36"/>
      <c r="HM144" s="36"/>
      <c r="HN144" s="36"/>
      <c r="HO144" s="36"/>
      <c r="HP144" s="36"/>
      <c r="HQ144" s="36"/>
      <c r="HR144" s="36"/>
      <c r="HS144" s="36"/>
      <c r="HT144" s="36"/>
      <c r="HU144" s="36"/>
      <c r="HV144" s="36"/>
      <c r="HW144" s="36"/>
      <c r="HX144" s="36"/>
      <c r="HY144" s="36"/>
      <c r="HZ144" s="36"/>
      <c r="IA144" s="36"/>
      <c r="IB144" s="36"/>
      <c r="IC144" s="36"/>
      <c r="ID144" s="36"/>
      <c r="IE144" s="36"/>
      <c r="IF144" s="36"/>
      <c r="IG144" s="36"/>
      <c r="IH144" s="36"/>
      <c r="II144" s="36"/>
      <c r="IJ144" s="36"/>
      <c r="IK144" s="36"/>
      <c r="IL144" s="36"/>
      <c r="IM144" s="36"/>
    </row>
    <row r="145" spans="1:247" s="62" customFormat="1" ht="31.5" x14ac:dyDescent="0.25">
      <c r="A145" s="13" t="s">
        <v>256</v>
      </c>
      <c r="B145" s="29" t="s">
        <v>257</v>
      </c>
      <c r="C145" s="20">
        <v>0</v>
      </c>
      <c r="D145" s="20">
        <v>0</v>
      </c>
      <c r="E145" s="20">
        <f t="shared" si="10"/>
        <v>0</v>
      </c>
      <c r="F145" s="21"/>
      <c r="G145" s="30">
        <v>21120.400000000001</v>
      </c>
      <c r="H145" s="30">
        <v>21120.400000000001</v>
      </c>
      <c r="I145" s="20">
        <f t="shared" si="11"/>
        <v>0</v>
      </c>
      <c r="J145" s="30">
        <v>0</v>
      </c>
      <c r="K145" s="31">
        <v>0</v>
      </c>
      <c r="L145" s="20">
        <f t="shared" si="12"/>
        <v>0</v>
      </c>
      <c r="M145" s="35"/>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6"/>
      <c r="HF145" s="36"/>
      <c r="HG145" s="36"/>
      <c r="HH145" s="36"/>
      <c r="HI145" s="36"/>
      <c r="HJ145" s="36"/>
      <c r="HK145" s="36"/>
      <c r="HL145" s="36"/>
      <c r="HM145" s="36"/>
      <c r="HN145" s="36"/>
      <c r="HO145" s="36"/>
      <c r="HP145" s="36"/>
      <c r="HQ145" s="36"/>
      <c r="HR145" s="36"/>
      <c r="HS145" s="36"/>
      <c r="HT145" s="36"/>
      <c r="HU145" s="36"/>
      <c r="HV145" s="36"/>
      <c r="HW145" s="36"/>
      <c r="HX145" s="36"/>
      <c r="HY145" s="36"/>
      <c r="HZ145" s="36"/>
      <c r="IA145" s="36"/>
      <c r="IB145" s="36"/>
      <c r="IC145" s="36"/>
      <c r="ID145" s="36"/>
      <c r="IE145" s="36"/>
      <c r="IF145" s="36"/>
      <c r="IG145" s="36"/>
      <c r="IH145" s="36"/>
      <c r="II145" s="36"/>
      <c r="IJ145" s="36"/>
      <c r="IK145" s="36"/>
      <c r="IL145" s="36"/>
      <c r="IM145" s="36"/>
    </row>
    <row r="146" spans="1:247" s="62" customFormat="1" ht="63" x14ac:dyDescent="0.25">
      <c r="A146" s="13" t="s">
        <v>258</v>
      </c>
      <c r="B146" s="29" t="s">
        <v>259</v>
      </c>
      <c r="C146" s="20">
        <v>0</v>
      </c>
      <c r="D146" s="20">
        <v>0</v>
      </c>
      <c r="E146" s="20">
        <f t="shared" si="10"/>
        <v>0</v>
      </c>
      <c r="F146" s="21"/>
      <c r="G146" s="30">
        <v>17819.7</v>
      </c>
      <c r="H146" s="30">
        <v>17819.7</v>
      </c>
      <c r="I146" s="20">
        <f t="shared" si="11"/>
        <v>0</v>
      </c>
      <c r="J146" s="30">
        <v>0</v>
      </c>
      <c r="K146" s="31">
        <v>0</v>
      </c>
      <c r="L146" s="20">
        <f t="shared" si="12"/>
        <v>0</v>
      </c>
      <c r="M146" s="35"/>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6"/>
      <c r="HF146" s="36"/>
      <c r="HG146" s="36"/>
      <c r="HH146" s="36"/>
      <c r="HI146" s="36"/>
      <c r="HJ146" s="36"/>
      <c r="HK146" s="36"/>
      <c r="HL146" s="36"/>
      <c r="HM146" s="36"/>
      <c r="HN146" s="36"/>
      <c r="HO146" s="36"/>
      <c r="HP146" s="36"/>
      <c r="HQ146" s="36"/>
      <c r="HR146" s="36"/>
      <c r="HS146" s="36"/>
      <c r="HT146" s="36"/>
      <c r="HU146" s="36"/>
      <c r="HV146" s="36"/>
      <c r="HW146" s="36"/>
      <c r="HX146" s="36"/>
      <c r="HY146" s="36"/>
      <c r="HZ146" s="36"/>
      <c r="IA146" s="36"/>
      <c r="IB146" s="36"/>
      <c r="IC146" s="36"/>
      <c r="ID146" s="36"/>
      <c r="IE146" s="36"/>
      <c r="IF146" s="36"/>
      <c r="IG146" s="36"/>
      <c r="IH146" s="36"/>
      <c r="II146" s="36"/>
      <c r="IJ146" s="36"/>
      <c r="IK146" s="36"/>
      <c r="IL146" s="36"/>
      <c r="IM146" s="36"/>
    </row>
    <row r="147" spans="1:247" s="62" customFormat="1" ht="94.5" x14ac:dyDescent="0.25">
      <c r="A147" s="13" t="s">
        <v>260</v>
      </c>
      <c r="B147" s="29" t="s">
        <v>261</v>
      </c>
      <c r="C147" s="20">
        <v>4725.3999999999996</v>
      </c>
      <c r="D147" s="20">
        <v>4725.3999999999996</v>
      </c>
      <c r="E147" s="20">
        <f t="shared" si="10"/>
        <v>0</v>
      </c>
      <c r="F147" s="21"/>
      <c r="G147" s="30"/>
      <c r="H147" s="30"/>
      <c r="I147" s="20">
        <f t="shared" si="11"/>
        <v>0</v>
      </c>
      <c r="J147" s="30"/>
      <c r="K147" s="31"/>
      <c r="L147" s="20">
        <f t="shared" si="12"/>
        <v>0</v>
      </c>
      <c r="M147" s="35"/>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c r="FZ147" s="36"/>
      <c r="GA147" s="36"/>
      <c r="GB147" s="36"/>
      <c r="GC147" s="36"/>
      <c r="GD147" s="36"/>
      <c r="GE147" s="36"/>
      <c r="GF147" s="36"/>
      <c r="GG147" s="36"/>
      <c r="GH147" s="36"/>
      <c r="GI147" s="36"/>
      <c r="GJ147" s="36"/>
      <c r="GK147" s="36"/>
      <c r="GL147" s="36"/>
      <c r="GM147" s="36"/>
      <c r="GN147" s="36"/>
      <c r="GO147" s="36"/>
      <c r="GP147" s="36"/>
      <c r="GQ147" s="36"/>
      <c r="GR147" s="36"/>
      <c r="GS147" s="36"/>
      <c r="GT147" s="36"/>
      <c r="GU147" s="36"/>
      <c r="GV147" s="36"/>
      <c r="GW147" s="36"/>
      <c r="GX147" s="36"/>
      <c r="GY147" s="36"/>
      <c r="GZ147" s="36"/>
      <c r="HA147" s="36"/>
      <c r="HB147" s="36"/>
      <c r="HC147" s="36"/>
      <c r="HD147" s="36"/>
      <c r="HE147" s="36"/>
      <c r="HF147" s="36"/>
      <c r="HG147" s="36"/>
      <c r="HH147" s="36"/>
      <c r="HI147" s="36"/>
      <c r="HJ147" s="36"/>
      <c r="HK147" s="36"/>
      <c r="HL147" s="36"/>
      <c r="HM147" s="36"/>
      <c r="HN147" s="36"/>
      <c r="HO147" s="36"/>
      <c r="HP147" s="36"/>
      <c r="HQ147" s="36"/>
      <c r="HR147" s="36"/>
      <c r="HS147" s="36"/>
      <c r="HT147" s="36"/>
      <c r="HU147" s="36"/>
      <c r="HV147" s="36"/>
      <c r="HW147" s="36"/>
      <c r="HX147" s="36"/>
      <c r="HY147" s="36"/>
      <c r="HZ147" s="36"/>
      <c r="IA147" s="36"/>
      <c r="IB147" s="36"/>
      <c r="IC147" s="36"/>
      <c r="ID147" s="36"/>
      <c r="IE147" s="36"/>
      <c r="IF147" s="36"/>
      <c r="IG147" s="36"/>
      <c r="IH147" s="36"/>
      <c r="II147" s="36"/>
      <c r="IJ147" s="36"/>
      <c r="IK147" s="36"/>
      <c r="IL147" s="36"/>
      <c r="IM147" s="36"/>
    </row>
    <row r="148" spans="1:247" s="62" customFormat="1" ht="63" x14ac:dyDescent="0.25">
      <c r="A148" s="13" t="s">
        <v>262</v>
      </c>
      <c r="B148" s="29" t="s">
        <v>263</v>
      </c>
      <c r="C148" s="20">
        <v>108141.1</v>
      </c>
      <c r="D148" s="20">
        <v>108141.1</v>
      </c>
      <c r="E148" s="20">
        <f t="shared" si="10"/>
        <v>0</v>
      </c>
      <c r="F148" s="21"/>
      <c r="G148" s="30">
        <v>108141.1</v>
      </c>
      <c r="H148" s="30">
        <v>108141.1</v>
      </c>
      <c r="I148" s="20">
        <f t="shared" si="11"/>
        <v>0</v>
      </c>
      <c r="J148" s="30">
        <v>102950.9</v>
      </c>
      <c r="K148" s="31">
        <v>102950.9</v>
      </c>
      <c r="L148" s="20">
        <f t="shared" si="12"/>
        <v>0</v>
      </c>
      <c r="M148" s="35"/>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c r="GA148" s="36"/>
      <c r="GB148" s="36"/>
      <c r="GC148" s="36"/>
      <c r="GD148" s="36"/>
      <c r="GE148" s="36"/>
      <c r="GF148" s="36"/>
      <c r="GG148" s="36"/>
      <c r="GH148" s="36"/>
      <c r="GI148" s="36"/>
      <c r="GJ148" s="36"/>
      <c r="GK148" s="36"/>
      <c r="GL148" s="36"/>
      <c r="GM148" s="36"/>
      <c r="GN148" s="36"/>
      <c r="GO148" s="36"/>
      <c r="GP148" s="36"/>
      <c r="GQ148" s="36"/>
      <c r="GR148" s="36"/>
      <c r="GS148" s="36"/>
      <c r="GT148" s="36"/>
      <c r="GU148" s="36"/>
      <c r="GV148" s="36"/>
      <c r="GW148" s="36"/>
      <c r="GX148" s="36"/>
      <c r="GY148" s="36"/>
      <c r="GZ148" s="36"/>
      <c r="HA148" s="36"/>
      <c r="HB148" s="36"/>
      <c r="HC148" s="36"/>
      <c r="HD148" s="36"/>
      <c r="HE148" s="36"/>
      <c r="HF148" s="36"/>
      <c r="HG148" s="36"/>
      <c r="HH148" s="36"/>
      <c r="HI148" s="36"/>
      <c r="HJ148" s="36"/>
      <c r="HK148" s="36"/>
      <c r="HL148" s="36"/>
      <c r="HM148" s="36"/>
      <c r="HN148" s="36"/>
      <c r="HO148" s="36"/>
      <c r="HP148" s="36"/>
      <c r="HQ148" s="36"/>
      <c r="HR148" s="36"/>
      <c r="HS148" s="36"/>
      <c r="HT148" s="36"/>
      <c r="HU148" s="36"/>
      <c r="HV148" s="36"/>
      <c r="HW148" s="36"/>
      <c r="HX148" s="36"/>
      <c r="HY148" s="36"/>
      <c r="HZ148" s="36"/>
      <c r="IA148" s="36"/>
      <c r="IB148" s="36"/>
      <c r="IC148" s="36"/>
      <c r="ID148" s="36"/>
      <c r="IE148" s="36"/>
      <c r="IF148" s="36"/>
      <c r="IG148" s="36"/>
      <c r="IH148" s="36"/>
      <c r="II148" s="36"/>
      <c r="IJ148" s="36"/>
      <c r="IK148" s="36"/>
      <c r="IL148" s="36"/>
      <c r="IM148" s="36"/>
    </row>
    <row r="149" spans="1:247" ht="47.25" x14ac:dyDescent="0.25">
      <c r="A149" s="13" t="s">
        <v>264</v>
      </c>
      <c r="B149" s="25" t="s">
        <v>265</v>
      </c>
      <c r="C149" s="20">
        <v>786.9</v>
      </c>
      <c r="D149" s="20">
        <v>786.9</v>
      </c>
      <c r="E149" s="20">
        <f t="shared" si="10"/>
        <v>0</v>
      </c>
      <c r="F149" s="21"/>
      <c r="G149" s="30">
        <v>1046.8</v>
      </c>
      <c r="H149" s="30">
        <v>1046.8</v>
      </c>
      <c r="I149" s="20">
        <f t="shared" si="11"/>
        <v>0</v>
      </c>
      <c r="J149" s="30">
        <v>0</v>
      </c>
      <c r="K149" s="31">
        <v>0</v>
      </c>
      <c r="L149" s="20">
        <f t="shared" si="12"/>
        <v>0</v>
      </c>
      <c r="M149" s="35"/>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36"/>
      <c r="FP149" s="36"/>
      <c r="FQ149" s="36"/>
      <c r="FR149" s="36"/>
      <c r="FS149" s="36"/>
      <c r="FT149" s="36"/>
      <c r="FU149" s="36"/>
      <c r="FV149" s="36"/>
      <c r="FW149" s="36"/>
      <c r="FX149" s="36"/>
      <c r="FY149" s="36"/>
      <c r="FZ149" s="36"/>
      <c r="GA149" s="36"/>
      <c r="GB149" s="36"/>
      <c r="GC149" s="36"/>
      <c r="GD149" s="36"/>
      <c r="GE149" s="36"/>
      <c r="GF149" s="36"/>
      <c r="GG149" s="36"/>
      <c r="GH149" s="36"/>
      <c r="GI149" s="36"/>
      <c r="GJ149" s="36"/>
      <c r="GK149" s="36"/>
      <c r="GL149" s="36"/>
      <c r="GM149" s="36"/>
      <c r="GN149" s="36"/>
      <c r="GO149" s="36"/>
      <c r="GP149" s="36"/>
      <c r="GQ149" s="36"/>
      <c r="GR149" s="36"/>
      <c r="GS149" s="36"/>
      <c r="GT149" s="36"/>
      <c r="GU149" s="36"/>
      <c r="GV149" s="36"/>
      <c r="GW149" s="36"/>
      <c r="GX149" s="36"/>
      <c r="GY149" s="36"/>
      <c r="GZ149" s="36"/>
      <c r="HA149" s="36"/>
      <c r="HB149" s="36"/>
      <c r="HC149" s="36"/>
      <c r="HD149" s="36"/>
      <c r="HE149" s="36"/>
      <c r="HF149" s="36"/>
      <c r="HG149" s="36"/>
      <c r="HH149" s="36"/>
      <c r="HI149" s="36"/>
      <c r="HJ149" s="36"/>
      <c r="HK149" s="36"/>
      <c r="HL149" s="36"/>
      <c r="HM149" s="36"/>
      <c r="HN149" s="36"/>
      <c r="HO149" s="36"/>
      <c r="HP149" s="36"/>
      <c r="HQ149" s="36"/>
      <c r="HR149" s="36"/>
      <c r="HS149" s="36"/>
      <c r="HT149" s="36"/>
      <c r="HU149" s="36"/>
      <c r="HV149" s="36"/>
      <c r="HW149" s="36"/>
      <c r="HX149" s="36"/>
      <c r="HY149" s="36"/>
      <c r="HZ149" s="36"/>
      <c r="IA149" s="36"/>
      <c r="IB149" s="36"/>
      <c r="IC149" s="36"/>
      <c r="ID149" s="36"/>
      <c r="IE149" s="36"/>
      <c r="IF149" s="36"/>
      <c r="IG149" s="36"/>
      <c r="IH149" s="36"/>
      <c r="II149" s="36"/>
      <c r="IJ149" s="36"/>
      <c r="IK149" s="36"/>
      <c r="IL149" s="36"/>
      <c r="IM149" s="36"/>
    </row>
    <row r="150" spans="1:247" ht="31.5" x14ac:dyDescent="0.25">
      <c r="A150" s="13" t="s">
        <v>266</v>
      </c>
      <c r="B150" s="25" t="s">
        <v>267</v>
      </c>
      <c r="C150" s="20">
        <v>6552</v>
      </c>
      <c r="D150" s="20">
        <v>6552</v>
      </c>
      <c r="E150" s="20">
        <f t="shared" si="10"/>
        <v>0</v>
      </c>
      <c r="F150" s="21"/>
      <c r="G150" s="30"/>
      <c r="H150" s="30"/>
      <c r="I150" s="20">
        <f t="shared" si="11"/>
        <v>0</v>
      </c>
      <c r="J150" s="30"/>
      <c r="K150" s="31"/>
      <c r="L150" s="20">
        <f t="shared" si="12"/>
        <v>0</v>
      </c>
      <c r="M150" s="35"/>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c r="FF150" s="36"/>
      <c r="FG150" s="36"/>
      <c r="FH150" s="36"/>
      <c r="FI150" s="36"/>
      <c r="FJ150" s="36"/>
      <c r="FK150" s="36"/>
      <c r="FL150" s="36"/>
      <c r="FM150" s="36"/>
      <c r="FN150" s="36"/>
      <c r="FO150" s="36"/>
      <c r="FP150" s="36"/>
      <c r="FQ150" s="36"/>
      <c r="FR150" s="36"/>
      <c r="FS150" s="36"/>
      <c r="FT150" s="36"/>
      <c r="FU150" s="36"/>
      <c r="FV150" s="36"/>
      <c r="FW150" s="36"/>
      <c r="FX150" s="36"/>
      <c r="FY150" s="36"/>
      <c r="FZ150" s="36"/>
      <c r="GA150" s="36"/>
      <c r="GB150" s="36"/>
      <c r="GC150" s="36"/>
      <c r="GD150" s="36"/>
      <c r="GE150" s="36"/>
      <c r="GF150" s="36"/>
      <c r="GG150" s="36"/>
      <c r="GH150" s="36"/>
      <c r="GI150" s="36"/>
      <c r="GJ150" s="36"/>
      <c r="GK150" s="36"/>
      <c r="GL150" s="36"/>
      <c r="GM150" s="36"/>
      <c r="GN150" s="36"/>
      <c r="GO150" s="36"/>
      <c r="GP150" s="36"/>
      <c r="GQ150" s="36"/>
      <c r="GR150" s="36"/>
      <c r="GS150" s="36"/>
      <c r="GT150" s="36"/>
      <c r="GU150" s="36"/>
      <c r="GV150" s="36"/>
      <c r="GW150" s="36"/>
      <c r="GX150" s="36"/>
      <c r="GY150" s="36"/>
      <c r="GZ150" s="36"/>
      <c r="HA150" s="36"/>
      <c r="HB150" s="36"/>
      <c r="HC150" s="36"/>
      <c r="HD150" s="36"/>
      <c r="HE150" s="36"/>
      <c r="HF150" s="36"/>
      <c r="HG150" s="36"/>
      <c r="HH150" s="36"/>
      <c r="HI150" s="36"/>
      <c r="HJ150" s="36"/>
      <c r="HK150" s="36"/>
      <c r="HL150" s="36"/>
      <c r="HM150" s="36"/>
      <c r="HN150" s="36"/>
      <c r="HO150" s="36"/>
      <c r="HP150" s="36"/>
      <c r="HQ150" s="36"/>
      <c r="HR150" s="36"/>
      <c r="HS150" s="36"/>
      <c r="HT150" s="36"/>
      <c r="HU150" s="36"/>
      <c r="HV150" s="36"/>
      <c r="HW150" s="36"/>
      <c r="HX150" s="36"/>
      <c r="HY150" s="36"/>
      <c r="HZ150" s="36"/>
      <c r="IA150" s="36"/>
      <c r="IB150" s="36"/>
      <c r="IC150" s="36"/>
      <c r="ID150" s="36"/>
      <c r="IE150" s="36"/>
      <c r="IF150" s="36"/>
      <c r="IG150" s="36"/>
      <c r="IH150" s="36"/>
      <c r="II150" s="36"/>
      <c r="IJ150" s="36"/>
      <c r="IK150" s="36"/>
      <c r="IL150" s="36"/>
      <c r="IM150" s="36"/>
    </row>
    <row r="151" spans="1:247" s="62" customFormat="1" ht="31.5" x14ac:dyDescent="0.25">
      <c r="A151" s="13" t="s">
        <v>268</v>
      </c>
      <c r="B151" s="25" t="s">
        <v>269</v>
      </c>
      <c r="C151" s="20">
        <v>1921.9</v>
      </c>
      <c r="D151" s="20">
        <v>1921.9</v>
      </c>
      <c r="E151" s="20">
        <f t="shared" si="10"/>
        <v>0</v>
      </c>
      <c r="F151" s="21"/>
      <c r="G151" s="30">
        <v>0</v>
      </c>
      <c r="H151" s="30">
        <v>0</v>
      </c>
      <c r="I151" s="20">
        <f t="shared" si="11"/>
        <v>0</v>
      </c>
      <c r="J151" s="30">
        <v>0</v>
      </c>
      <c r="K151" s="31">
        <v>0</v>
      </c>
      <c r="L151" s="20">
        <f t="shared" si="12"/>
        <v>0</v>
      </c>
      <c r="M151" s="35"/>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36"/>
      <c r="FP151" s="36"/>
      <c r="FQ151" s="36"/>
      <c r="FR151" s="36"/>
      <c r="FS151" s="36"/>
      <c r="FT151" s="36"/>
      <c r="FU151" s="36"/>
      <c r="FV151" s="36"/>
      <c r="FW151" s="36"/>
      <c r="FX151" s="36"/>
      <c r="FY151" s="36"/>
      <c r="FZ151" s="36"/>
      <c r="GA151" s="36"/>
      <c r="GB151" s="36"/>
      <c r="GC151" s="36"/>
      <c r="GD151" s="36"/>
      <c r="GE151" s="36"/>
      <c r="GF151" s="36"/>
      <c r="GG151" s="36"/>
      <c r="GH151" s="36"/>
      <c r="GI151" s="36"/>
      <c r="GJ151" s="36"/>
      <c r="GK151" s="36"/>
      <c r="GL151" s="36"/>
      <c r="GM151" s="36"/>
      <c r="GN151" s="36"/>
      <c r="GO151" s="36"/>
      <c r="GP151" s="36"/>
      <c r="GQ151" s="36"/>
      <c r="GR151" s="36"/>
      <c r="GS151" s="36"/>
      <c r="GT151" s="36"/>
      <c r="GU151" s="36"/>
      <c r="GV151" s="36"/>
      <c r="GW151" s="36"/>
      <c r="GX151" s="36"/>
      <c r="GY151" s="36"/>
      <c r="GZ151" s="36"/>
      <c r="HA151" s="36"/>
      <c r="HB151" s="36"/>
      <c r="HC151" s="36"/>
      <c r="HD151" s="36"/>
      <c r="HE151" s="36"/>
      <c r="HF151" s="36"/>
      <c r="HG151" s="36"/>
      <c r="HH151" s="36"/>
      <c r="HI151" s="36"/>
      <c r="HJ151" s="36"/>
      <c r="HK151" s="36"/>
      <c r="HL151" s="36"/>
      <c r="HM151" s="36"/>
      <c r="HN151" s="36"/>
      <c r="HO151" s="36"/>
      <c r="HP151" s="36"/>
      <c r="HQ151" s="36"/>
      <c r="HR151" s="36"/>
      <c r="HS151" s="36"/>
      <c r="HT151" s="36"/>
      <c r="HU151" s="36"/>
      <c r="HV151" s="36"/>
      <c r="HW151" s="36"/>
      <c r="HX151" s="36"/>
      <c r="HY151" s="36"/>
      <c r="HZ151" s="36"/>
      <c r="IA151" s="36"/>
      <c r="IB151" s="36"/>
      <c r="IC151" s="36"/>
      <c r="ID151" s="36"/>
      <c r="IE151" s="36"/>
      <c r="IF151" s="36"/>
      <c r="IG151" s="36"/>
      <c r="IH151" s="36"/>
      <c r="II151" s="36"/>
      <c r="IJ151" s="36"/>
      <c r="IK151" s="36"/>
      <c r="IL151" s="36"/>
      <c r="IM151" s="36"/>
    </row>
    <row r="152" spans="1:247" s="62" customFormat="1" ht="63" x14ac:dyDescent="0.25">
      <c r="A152" s="74" t="s">
        <v>270</v>
      </c>
      <c r="B152" s="29" t="s">
        <v>271</v>
      </c>
      <c r="C152" s="20">
        <v>808.3</v>
      </c>
      <c r="D152" s="20">
        <v>808.3</v>
      </c>
      <c r="E152" s="20">
        <f t="shared" si="10"/>
        <v>0</v>
      </c>
      <c r="F152" s="21"/>
      <c r="G152" s="30">
        <v>808.3</v>
      </c>
      <c r="H152" s="30">
        <v>808.3</v>
      </c>
      <c r="I152" s="20">
        <f t="shared" si="11"/>
        <v>0</v>
      </c>
      <c r="J152" s="30">
        <v>809.3</v>
      </c>
      <c r="K152" s="31">
        <v>809.3</v>
      </c>
      <c r="L152" s="20">
        <f t="shared" si="12"/>
        <v>0</v>
      </c>
      <c r="M152" s="35"/>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c r="FF152" s="36"/>
      <c r="FG152" s="36"/>
      <c r="FH152" s="36"/>
      <c r="FI152" s="36"/>
      <c r="FJ152" s="36"/>
      <c r="FK152" s="36"/>
      <c r="FL152" s="36"/>
      <c r="FM152" s="36"/>
      <c r="FN152" s="36"/>
      <c r="FO152" s="36"/>
      <c r="FP152" s="36"/>
      <c r="FQ152" s="36"/>
      <c r="FR152" s="36"/>
      <c r="FS152" s="36"/>
      <c r="FT152" s="36"/>
      <c r="FU152" s="36"/>
      <c r="FV152" s="36"/>
      <c r="FW152" s="36"/>
      <c r="FX152" s="36"/>
      <c r="FY152" s="36"/>
      <c r="FZ152" s="36"/>
      <c r="GA152" s="36"/>
      <c r="GB152" s="36"/>
      <c r="GC152" s="36"/>
      <c r="GD152" s="36"/>
      <c r="GE152" s="36"/>
      <c r="GF152" s="36"/>
      <c r="GG152" s="36"/>
      <c r="GH152" s="36"/>
      <c r="GI152" s="36"/>
      <c r="GJ152" s="36"/>
      <c r="GK152" s="36"/>
      <c r="GL152" s="36"/>
      <c r="GM152" s="36"/>
      <c r="GN152" s="36"/>
      <c r="GO152" s="36"/>
      <c r="GP152" s="36"/>
      <c r="GQ152" s="36"/>
      <c r="GR152" s="36"/>
      <c r="GS152" s="36"/>
      <c r="GT152" s="36"/>
      <c r="GU152" s="36"/>
      <c r="GV152" s="36"/>
      <c r="GW152" s="36"/>
      <c r="GX152" s="36"/>
      <c r="GY152" s="36"/>
      <c r="GZ152" s="36"/>
      <c r="HA152" s="36"/>
      <c r="HB152" s="36"/>
      <c r="HC152" s="36"/>
      <c r="HD152" s="36"/>
      <c r="HE152" s="36"/>
      <c r="HF152" s="36"/>
      <c r="HG152" s="36"/>
      <c r="HH152" s="36"/>
      <c r="HI152" s="36"/>
      <c r="HJ152" s="36"/>
      <c r="HK152" s="36"/>
      <c r="HL152" s="36"/>
      <c r="HM152" s="36"/>
      <c r="HN152" s="36"/>
      <c r="HO152" s="36"/>
      <c r="HP152" s="36"/>
      <c r="HQ152" s="36"/>
      <c r="HR152" s="36"/>
      <c r="HS152" s="36"/>
      <c r="HT152" s="36"/>
      <c r="HU152" s="36"/>
      <c r="HV152" s="36"/>
      <c r="HW152" s="36"/>
      <c r="HX152" s="36"/>
      <c r="HY152" s="36"/>
      <c r="HZ152" s="36"/>
      <c r="IA152" s="36"/>
      <c r="IB152" s="36"/>
      <c r="IC152" s="36"/>
      <c r="ID152" s="36"/>
      <c r="IE152" s="36"/>
      <c r="IF152" s="36"/>
      <c r="IG152" s="36"/>
      <c r="IH152" s="36"/>
      <c r="II152" s="36"/>
      <c r="IJ152" s="36"/>
      <c r="IK152" s="36"/>
      <c r="IL152" s="36"/>
      <c r="IM152" s="36"/>
    </row>
    <row r="153" spans="1:247" s="62" customFormat="1" ht="63" x14ac:dyDescent="0.25">
      <c r="A153" s="74" t="s">
        <v>270</v>
      </c>
      <c r="B153" s="75" t="s">
        <v>272</v>
      </c>
      <c r="C153" s="20">
        <v>0</v>
      </c>
      <c r="D153" s="20">
        <v>0</v>
      </c>
      <c r="E153" s="20">
        <f t="shared" si="10"/>
        <v>0</v>
      </c>
      <c r="F153" s="21"/>
      <c r="G153" s="30">
        <v>0</v>
      </c>
      <c r="H153" s="30">
        <v>0</v>
      </c>
      <c r="I153" s="20">
        <f t="shared" si="11"/>
        <v>0</v>
      </c>
      <c r="J153" s="30">
        <v>3777</v>
      </c>
      <c r="K153" s="31">
        <v>3777</v>
      </c>
      <c r="L153" s="20">
        <f t="shared" si="12"/>
        <v>0</v>
      </c>
      <c r="M153" s="35"/>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c r="FF153" s="36"/>
      <c r="FG153" s="36"/>
      <c r="FH153" s="36"/>
      <c r="FI153" s="36"/>
      <c r="FJ153" s="36"/>
      <c r="FK153" s="36"/>
      <c r="FL153" s="36"/>
      <c r="FM153" s="36"/>
      <c r="FN153" s="36"/>
      <c r="FO153" s="36"/>
      <c r="FP153" s="36"/>
      <c r="FQ153" s="36"/>
      <c r="FR153" s="36"/>
      <c r="FS153" s="36"/>
      <c r="FT153" s="36"/>
      <c r="FU153" s="36"/>
      <c r="FV153" s="36"/>
      <c r="FW153" s="36"/>
      <c r="FX153" s="36"/>
      <c r="FY153" s="36"/>
      <c r="FZ153" s="36"/>
      <c r="GA153" s="36"/>
      <c r="GB153" s="36"/>
      <c r="GC153" s="36"/>
      <c r="GD153" s="36"/>
      <c r="GE153" s="36"/>
      <c r="GF153" s="36"/>
      <c r="GG153" s="36"/>
      <c r="GH153" s="36"/>
      <c r="GI153" s="36"/>
      <c r="GJ153" s="36"/>
      <c r="GK153" s="36"/>
      <c r="GL153" s="36"/>
      <c r="GM153" s="36"/>
      <c r="GN153" s="36"/>
      <c r="GO153" s="36"/>
      <c r="GP153" s="36"/>
      <c r="GQ153" s="36"/>
      <c r="GR153" s="36"/>
      <c r="GS153" s="36"/>
      <c r="GT153" s="36"/>
      <c r="GU153" s="36"/>
      <c r="GV153" s="36"/>
      <c r="GW153" s="36"/>
      <c r="GX153" s="36"/>
      <c r="GY153" s="36"/>
      <c r="GZ153" s="36"/>
      <c r="HA153" s="36"/>
      <c r="HB153" s="36"/>
      <c r="HC153" s="36"/>
      <c r="HD153" s="36"/>
      <c r="HE153" s="36"/>
      <c r="HF153" s="36"/>
      <c r="HG153" s="36"/>
      <c r="HH153" s="36"/>
      <c r="HI153" s="36"/>
      <c r="HJ153" s="36"/>
      <c r="HK153" s="36"/>
      <c r="HL153" s="36"/>
      <c r="HM153" s="36"/>
      <c r="HN153" s="36"/>
      <c r="HO153" s="36"/>
      <c r="HP153" s="36"/>
      <c r="HQ153" s="36"/>
      <c r="HR153" s="36"/>
      <c r="HS153" s="36"/>
      <c r="HT153" s="36"/>
      <c r="HU153" s="36"/>
      <c r="HV153" s="36"/>
      <c r="HW153" s="36"/>
      <c r="HX153" s="36"/>
      <c r="HY153" s="36"/>
      <c r="HZ153" s="36"/>
      <c r="IA153" s="36"/>
      <c r="IB153" s="36"/>
      <c r="IC153" s="36"/>
      <c r="ID153" s="36"/>
      <c r="IE153" s="36"/>
      <c r="IF153" s="36"/>
      <c r="IG153" s="36"/>
      <c r="IH153" s="36"/>
      <c r="II153" s="36"/>
      <c r="IJ153" s="36"/>
      <c r="IK153" s="36"/>
      <c r="IL153" s="36"/>
      <c r="IM153" s="36"/>
    </row>
    <row r="154" spans="1:247" s="62" customFormat="1" ht="47.25" x14ac:dyDescent="0.25">
      <c r="A154" s="74" t="s">
        <v>270</v>
      </c>
      <c r="B154" s="76" t="s">
        <v>273</v>
      </c>
      <c r="C154" s="20">
        <v>63.3</v>
      </c>
      <c r="D154" s="20">
        <v>63.3</v>
      </c>
      <c r="E154" s="20">
        <f t="shared" si="10"/>
        <v>0</v>
      </c>
      <c r="F154" s="21"/>
      <c r="G154" s="30">
        <v>0</v>
      </c>
      <c r="H154" s="30">
        <v>0</v>
      </c>
      <c r="I154" s="20">
        <f t="shared" si="11"/>
        <v>0</v>
      </c>
      <c r="J154" s="30">
        <v>0</v>
      </c>
      <c r="K154" s="31">
        <v>0</v>
      </c>
      <c r="L154" s="20">
        <f t="shared" si="12"/>
        <v>0</v>
      </c>
      <c r="M154" s="35"/>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c r="ET154" s="36"/>
      <c r="EU154" s="36"/>
      <c r="EV154" s="36"/>
      <c r="EW154" s="36"/>
      <c r="EX154" s="36"/>
      <c r="EY154" s="36"/>
      <c r="EZ154" s="36"/>
      <c r="FA154" s="36"/>
      <c r="FB154" s="36"/>
      <c r="FC154" s="36"/>
      <c r="FD154" s="36"/>
      <c r="FE154" s="36"/>
      <c r="FF154" s="36"/>
      <c r="FG154" s="36"/>
      <c r="FH154" s="36"/>
      <c r="FI154" s="36"/>
      <c r="FJ154" s="36"/>
      <c r="FK154" s="36"/>
      <c r="FL154" s="36"/>
      <c r="FM154" s="36"/>
      <c r="FN154" s="36"/>
      <c r="FO154" s="36"/>
      <c r="FP154" s="36"/>
      <c r="FQ154" s="36"/>
      <c r="FR154" s="36"/>
      <c r="FS154" s="36"/>
      <c r="FT154" s="36"/>
      <c r="FU154" s="36"/>
      <c r="FV154" s="36"/>
      <c r="FW154" s="36"/>
      <c r="FX154" s="36"/>
      <c r="FY154" s="36"/>
      <c r="FZ154" s="36"/>
      <c r="GA154" s="36"/>
      <c r="GB154" s="36"/>
      <c r="GC154" s="36"/>
      <c r="GD154" s="36"/>
      <c r="GE154" s="36"/>
      <c r="GF154" s="36"/>
      <c r="GG154" s="36"/>
      <c r="GH154" s="36"/>
      <c r="GI154" s="36"/>
      <c r="GJ154" s="36"/>
      <c r="GK154" s="36"/>
      <c r="GL154" s="36"/>
      <c r="GM154" s="36"/>
      <c r="GN154" s="36"/>
      <c r="GO154" s="36"/>
      <c r="GP154" s="36"/>
      <c r="GQ154" s="36"/>
      <c r="GR154" s="36"/>
      <c r="GS154" s="36"/>
      <c r="GT154" s="36"/>
      <c r="GU154" s="36"/>
      <c r="GV154" s="36"/>
      <c r="GW154" s="36"/>
      <c r="GX154" s="36"/>
      <c r="GY154" s="36"/>
      <c r="GZ154" s="36"/>
      <c r="HA154" s="36"/>
      <c r="HB154" s="36"/>
      <c r="HC154" s="36"/>
      <c r="HD154" s="36"/>
      <c r="HE154" s="36"/>
      <c r="HF154" s="36"/>
      <c r="HG154" s="36"/>
      <c r="HH154" s="36"/>
      <c r="HI154" s="36"/>
      <c r="HJ154" s="36"/>
      <c r="HK154" s="36"/>
      <c r="HL154" s="36"/>
      <c r="HM154" s="36"/>
      <c r="HN154" s="36"/>
      <c r="HO154" s="36"/>
      <c r="HP154" s="36"/>
      <c r="HQ154" s="36"/>
      <c r="HR154" s="36"/>
      <c r="HS154" s="36"/>
      <c r="HT154" s="36"/>
      <c r="HU154" s="36"/>
      <c r="HV154" s="36"/>
      <c r="HW154" s="36"/>
      <c r="HX154" s="36"/>
      <c r="HY154" s="36"/>
      <c r="HZ154" s="36"/>
      <c r="IA154" s="36"/>
      <c r="IB154" s="36"/>
      <c r="IC154" s="36"/>
      <c r="ID154" s="36"/>
      <c r="IE154" s="36"/>
      <c r="IF154" s="36"/>
      <c r="IG154" s="36"/>
      <c r="IH154" s="36"/>
      <c r="II154" s="36"/>
      <c r="IJ154" s="36"/>
      <c r="IK154" s="36"/>
      <c r="IL154" s="36"/>
      <c r="IM154" s="36"/>
    </row>
    <row r="155" spans="1:247" s="62" customFormat="1" ht="31.5" x14ac:dyDescent="0.25">
      <c r="A155" s="77" t="s">
        <v>274</v>
      </c>
      <c r="B155" s="48" t="s">
        <v>275</v>
      </c>
      <c r="C155" s="20">
        <v>58937.8</v>
      </c>
      <c r="D155" s="20">
        <v>58937.8</v>
      </c>
      <c r="E155" s="20">
        <f t="shared" si="10"/>
        <v>0</v>
      </c>
      <c r="F155" s="21"/>
      <c r="G155" s="30">
        <v>65150.1</v>
      </c>
      <c r="H155" s="30">
        <v>65150.1</v>
      </c>
      <c r="I155" s="20">
        <f t="shared" si="11"/>
        <v>0</v>
      </c>
      <c r="J155" s="30">
        <v>0</v>
      </c>
      <c r="K155" s="31">
        <v>0</v>
      </c>
      <c r="L155" s="20">
        <f t="shared" si="12"/>
        <v>0</v>
      </c>
      <c r="M155" s="35"/>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6"/>
      <c r="DF155" s="36"/>
      <c r="DG155" s="36"/>
      <c r="DH155" s="36"/>
      <c r="DI155" s="36"/>
      <c r="DJ155" s="36"/>
      <c r="DK155" s="36"/>
      <c r="DL155" s="36"/>
      <c r="DM155" s="36"/>
      <c r="DN155" s="36"/>
      <c r="DO155" s="36"/>
      <c r="DP155" s="36"/>
      <c r="DQ155" s="36"/>
      <c r="DR155" s="36"/>
      <c r="DS155" s="36"/>
      <c r="DT155" s="36"/>
      <c r="DU155" s="36"/>
      <c r="DV155" s="36"/>
      <c r="DW155" s="36"/>
      <c r="DX155" s="36"/>
      <c r="DY155" s="36"/>
      <c r="DZ155" s="36"/>
      <c r="EA155" s="36"/>
      <c r="EB155" s="36"/>
      <c r="EC155" s="36"/>
      <c r="ED155" s="36"/>
      <c r="EE155" s="36"/>
      <c r="EF155" s="36"/>
      <c r="EG155" s="36"/>
      <c r="EH155" s="36"/>
      <c r="EI155" s="36"/>
      <c r="EJ155" s="36"/>
      <c r="EK155" s="36"/>
      <c r="EL155" s="36"/>
      <c r="EM155" s="36"/>
      <c r="EN155" s="36"/>
      <c r="EO155" s="36"/>
      <c r="EP155" s="36"/>
      <c r="EQ155" s="36"/>
      <c r="ER155" s="36"/>
      <c r="ES155" s="36"/>
      <c r="ET155" s="36"/>
      <c r="EU155" s="36"/>
      <c r="EV155" s="36"/>
      <c r="EW155" s="36"/>
      <c r="EX155" s="36"/>
      <c r="EY155" s="36"/>
      <c r="EZ155" s="36"/>
      <c r="FA155" s="36"/>
      <c r="FB155" s="36"/>
      <c r="FC155" s="36"/>
      <c r="FD155" s="36"/>
      <c r="FE155" s="36"/>
      <c r="FF155" s="36"/>
      <c r="FG155" s="36"/>
      <c r="FH155" s="36"/>
      <c r="FI155" s="36"/>
      <c r="FJ155" s="36"/>
      <c r="FK155" s="36"/>
      <c r="FL155" s="36"/>
      <c r="FM155" s="36"/>
      <c r="FN155" s="36"/>
      <c r="FO155" s="36"/>
      <c r="FP155" s="36"/>
      <c r="FQ155" s="36"/>
      <c r="FR155" s="36"/>
      <c r="FS155" s="36"/>
      <c r="FT155" s="36"/>
      <c r="FU155" s="36"/>
      <c r="FV155" s="36"/>
      <c r="FW155" s="36"/>
      <c r="FX155" s="36"/>
      <c r="FY155" s="36"/>
      <c r="FZ155" s="36"/>
      <c r="GA155" s="36"/>
      <c r="GB155" s="36"/>
      <c r="GC155" s="36"/>
      <c r="GD155" s="36"/>
      <c r="GE155" s="36"/>
      <c r="GF155" s="36"/>
      <c r="GG155" s="36"/>
      <c r="GH155" s="36"/>
      <c r="GI155" s="36"/>
      <c r="GJ155" s="36"/>
      <c r="GK155" s="36"/>
      <c r="GL155" s="36"/>
      <c r="GM155" s="36"/>
      <c r="GN155" s="36"/>
      <c r="GO155" s="36"/>
      <c r="GP155" s="36"/>
      <c r="GQ155" s="36"/>
      <c r="GR155" s="36"/>
      <c r="GS155" s="36"/>
      <c r="GT155" s="36"/>
      <c r="GU155" s="36"/>
      <c r="GV155" s="36"/>
      <c r="GW155" s="36"/>
      <c r="GX155" s="36"/>
      <c r="GY155" s="36"/>
      <c r="GZ155" s="36"/>
      <c r="HA155" s="36"/>
      <c r="HB155" s="36"/>
      <c r="HC155" s="36"/>
      <c r="HD155" s="36"/>
      <c r="HE155" s="36"/>
      <c r="HF155" s="36"/>
      <c r="HG155" s="36"/>
      <c r="HH155" s="36"/>
      <c r="HI155" s="36"/>
      <c r="HJ155" s="36"/>
      <c r="HK155" s="36"/>
      <c r="HL155" s="36"/>
      <c r="HM155" s="36"/>
      <c r="HN155" s="36"/>
      <c r="HO155" s="36"/>
      <c r="HP155" s="36"/>
      <c r="HQ155" s="36"/>
      <c r="HR155" s="36"/>
      <c r="HS155" s="36"/>
      <c r="HT155" s="36"/>
      <c r="HU155" s="36"/>
      <c r="HV155" s="36"/>
      <c r="HW155" s="36"/>
      <c r="HX155" s="36"/>
      <c r="HY155" s="36"/>
      <c r="HZ155" s="36"/>
      <c r="IA155" s="36"/>
      <c r="IB155" s="36"/>
      <c r="IC155" s="36"/>
      <c r="ID155" s="36"/>
      <c r="IE155" s="36"/>
      <c r="IF155" s="36"/>
      <c r="IG155" s="36"/>
      <c r="IH155" s="36"/>
      <c r="II155" s="36"/>
      <c r="IJ155" s="36"/>
      <c r="IK155" s="36"/>
      <c r="IL155" s="36"/>
      <c r="IM155" s="36"/>
    </row>
    <row r="156" spans="1:247" s="62" customFormat="1" ht="31.5" x14ac:dyDescent="0.25">
      <c r="A156" s="77" t="s">
        <v>276</v>
      </c>
      <c r="B156" s="48" t="s">
        <v>277</v>
      </c>
      <c r="C156" s="20">
        <v>133053.29999999999</v>
      </c>
      <c r="D156" s="20">
        <v>133053.29999999999</v>
      </c>
      <c r="E156" s="20">
        <f t="shared" si="10"/>
        <v>0</v>
      </c>
      <c r="F156" s="21"/>
      <c r="G156" s="30">
        <v>0</v>
      </c>
      <c r="H156" s="30">
        <v>0</v>
      </c>
      <c r="I156" s="20">
        <f t="shared" si="11"/>
        <v>0</v>
      </c>
      <c r="J156" s="30">
        <v>0</v>
      </c>
      <c r="K156" s="31">
        <v>0</v>
      </c>
      <c r="L156" s="20">
        <f t="shared" si="12"/>
        <v>0</v>
      </c>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36"/>
      <c r="DH156" s="36"/>
      <c r="DI156" s="36"/>
      <c r="DJ156" s="36"/>
      <c r="DK156" s="36"/>
      <c r="DL156" s="36"/>
      <c r="DM156" s="36"/>
      <c r="DN156" s="36"/>
      <c r="DO156" s="36"/>
      <c r="DP156" s="36"/>
      <c r="DQ156" s="36"/>
      <c r="DR156" s="36"/>
      <c r="DS156" s="36"/>
      <c r="DT156" s="36"/>
      <c r="DU156" s="36"/>
      <c r="DV156" s="36"/>
      <c r="DW156" s="36"/>
      <c r="DX156" s="36"/>
      <c r="DY156" s="36"/>
      <c r="DZ156" s="36"/>
      <c r="EA156" s="36"/>
      <c r="EB156" s="36"/>
      <c r="EC156" s="36"/>
      <c r="ED156" s="36"/>
      <c r="EE156" s="36"/>
      <c r="EF156" s="36"/>
      <c r="EG156" s="36"/>
      <c r="EH156" s="36"/>
      <c r="EI156" s="36"/>
      <c r="EJ156" s="36"/>
      <c r="EK156" s="36"/>
      <c r="EL156" s="36"/>
      <c r="EM156" s="36"/>
      <c r="EN156" s="36"/>
      <c r="EO156" s="36"/>
      <c r="EP156" s="36"/>
      <c r="EQ156" s="36"/>
      <c r="ER156" s="36"/>
      <c r="ES156" s="36"/>
      <c r="ET156" s="36"/>
      <c r="EU156" s="36"/>
      <c r="EV156" s="36"/>
      <c r="EW156" s="36"/>
      <c r="EX156" s="36"/>
      <c r="EY156" s="36"/>
      <c r="EZ156" s="36"/>
      <c r="FA156" s="36"/>
      <c r="FB156" s="36"/>
      <c r="FC156" s="36"/>
      <c r="FD156" s="36"/>
      <c r="FE156" s="36"/>
      <c r="FF156" s="36"/>
      <c r="FG156" s="36"/>
      <c r="FH156" s="36"/>
      <c r="FI156" s="36"/>
      <c r="FJ156" s="36"/>
      <c r="FK156" s="36"/>
      <c r="FL156" s="36"/>
      <c r="FM156" s="36"/>
      <c r="FN156" s="36"/>
      <c r="FO156" s="36"/>
      <c r="FP156" s="36"/>
      <c r="FQ156" s="36"/>
      <c r="FR156" s="36"/>
      <c r="FS156" s="36"/>
      <c r="FT156" s="36"/>
      <c r="FU156" s="36"/>
      <c r="FV156" s="36"/>
      <c r="FW156" s="36"/>
      <c r="FX156" s="36"/>
      <c r="FY156" s="36"/>
      <c r="FZ156" s="36"/>
      <c r="GA156" s="36"/>
      <c r="GB156" s="36"/>
      <c r="GC156" s="36"/>
      <c r="GD156" s="36"/>
      <c r="GE156" s="36"/>
      <c r="GF156" s="36"/>
      <c r="GG156" s="36"/>
      <c r="GH156" s="36"/>
      <c r="GI156" s="36"/>
      <c r="GJ156" s="36"/>
      <c r="GK156" s="36"/>
      <c r="GL156" s="36"/>
      <c r="GM156" s="36"/>
      <c r="GN156" s="36"/>
      <c r="GO156" s="36"/>
      <c r="GP156" s="36"/>
      <c r="GQ156" s="36"/>
      <c r="GR156" s="36"/>
      <c r="GS156" s="36"/>
      <c r="GT156" s="36"/>
      <c r="GU156" s="36"/>
      <c r="GV156" s="36"/>
      <c r="GW156" s="36"/>
      <c r="GX156" s="36"/>
      <c r="GY156" s="36"/>
      <c r="GZ156" s="36"/>
      <c r="HA156" s="36"/>
      <c r="HB156" s="36"/>
      <c r="HC156" s="36"/>
      <c r="HD156" s="36"/>
      <c r="HE156" s="36"/>
      <c r="HF156" s="36"/>
      <c r="HG156" s="36"/>
      <c r="HH156" s="36"/>
      <c r="HI156" s="36"/>
      <c r="HJ156" s="36"/>
      <c r="HK156" s="36"/>
      <c r="HL156" s="36"/>
      <c r="HM156" s="36"/>
      <c r="HN156" s="36"/>
      <c r="HO156" s="36"/>
      <c r="HP156" s="36"/>
      <c r="HQ156" s="36"/>
      <c r="HR156" s="36"/>
      <c r="HS156" s="36"/>
      <c r="HT156" s="36"/>
      <c r="HU156" s="36"/>
      <c r="HV156" s="36"/>
      <c r="HW156" s="36"/>
      <c r="HX156" s="36"/>
      <c r="HY156" s="36"/>
      <c r="HZ156" s="36"/>
      <c r="IA156" s="36"/>
      <c r="IB156" s="36"/>
      <c r="IC156" s="36"/>
      <c r="ID156" s="36"/>
      <c r="IE156" s="36"/>
      <c r="IF156" s="36"/>
      <c r="IG156" s="36"/>
      <c r="IH156" s="36"/>
      <c r="II156" s="36"/>
      <c r="IJ156" s="36"/>
      <c r="IK156" s="36"/>
      <c r="IL156" s="36"/>
      <c r="IM156" s="36"/>
    </row>
    <row r="157" spans="1:247" s="62" customFormat="1" ht="47.25" x14ac:dyDescent="0.25">
      <c r="A157" s="13" t="s">
        <v>278</v>
      </c>
      <c r="B157" s="25" t="s">
        <v>279</v>
      </c>
      <c r="C157" s="20">
        <v>0</v>
      </c>
      <c r="D157" s="20">
        <v>0</v>
      </c>
      <c r="E157" s="20">
        <f t="shared" si="10"/>
        <v>0</v>
      </c>
      <c r="F157" s="21"/>
      <c r="G157" s="30">
        <v>23151.8</v>
      </c>
      <c r="H157" s="30">
        <v>23151.8</v>
      </c>
      <c r="I157" s="20">
        <f t="shared" si="11"/>
        <v>0</v>
      </c>
      <c r="J157" s="30">
        <v>23151.8</v>
      </c>
      <c r="K157" s="31">
        <v>23151.8</v>
      </c>
      <c r="L157" s="20">
        <f t="shared" si="12"/>
        <v>0</v>
      </c>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c r="CY157" s="36"/>
      <c r="CZ157" s="36"/>
      <c r="DA157" s="36"/>
      <c r="DB157" s="36"/>
      <c r="DC157" s="36"/>
      <c r="DD157" s="36"/>
      <c r="DE157" s="36"/>
      <c r="DF157" s="36"/>
      <c r="DG157" s="36"/>
      <c r="DH157" s="36"/>
      <c r="DI157" s="36"/>
      <c r="DJ157" s="36"/>
      <c r="DK157" s="36"/>
      <c r="DL157" s="36"/>
      <c r="DM157" s="36"/>
      <c r="DN157" s="36"/>
      <c r="DO157" s="36"/>
      <c r="DP157" s="36"/>
      <c r="DQ157" s="36"/>
      <c r="DR157" s="36"/>
      <c r="DS157" s="36"/>
      <c r="DT157" s="36"/>
      <c r="DU157" s="36"/>
      <c r="DV157" s="36"/>
      <c r="DW157" s="36"/>
      <c r="DX157" s="36"/>
      <c r="DY157" s="36"/>
      <c r="DZ157" s="36"/>
      <c r="EA157" s="36"/>
      <c r="EB157" s="36"/>
      <c r="EC157" s="36"/>
      <c r="ED157" s="36"/>
      <c r="EE157" s="36"/>
      <c r="EF157" s="36"/>
      <c r="EG157" s="36"/>
      <c r="EH157" s="36"/>
      <c r="EI157" s="36"/>
      <c r="EJ157" s="36"/>
      <c r="EK157" s="36"/>
      <c r="EL157" s="36"/>
      <c r="EM157" s="36"/>
      <c r="EN157" s="36"/>
      <c r="EO157" s="36"/>
      <c r="EP157" s="36"/>
      <c r="EQ157" s="36"/>
      <c r="ER157" s="36"/>
      <c r="ES157" s="36"/>
      <c r="ET157" s="36"/>
      <c r="EU157" s="36"/>
      <c r="EV157" s="36"/>
      <c r="EW157" s="36"/>
      <c r="EX157" s="36"/>
      <c r="EY157" s="36"/>
      <c r="EZ157" s="36"/>
      <c r="FA157" s="36"/>
      <c r="FB157" s="36"/>
      <c r="FC157" s="36"/>
      <c r="FD157" s="36"/>
      <c r="FE157" s="36"/>
      <c r="FF157" s="36"/>
      <c r="FG157" s="36"/>
      <c r="FH157" s="36"/>
      <c r="FI157" s="36"/>
      <c r="FJ157" s="36"/>
      <c r="FK157" s="36"/>
      <c r="FL157" s="36"/>
      <c r="FM157" s="36"/>
      <c r="FN157" s="36"/>
      <c r="FO157" s="36"/>
      <c r="FP157" s="36"/>
      <c r="FQ157" s="36"/>
      <c r="FR157" s="36"/>
      <c r="FS157" s="36"/>
      <c r="FT157" s="36"/>
      <c r="FU157" s="36"/>
      <c r="FV157" s="36"/>
      <c r="FW157" s="36"/>
      <c r="FX157" s="36"/>
      <c r="FY157" s="36"/>
      <c r="FZ157" s="36"/>
      <c r="GA157" s="36"/>
      <c r="GB157" s="36"/>
      <c r="GC157" s="36"/>
      <c r="GD157" s="36"/>
      <c r="GE157" s="36"/>
      <c r="GF157" s="36"/>
      <c r="GG157" s="36"/>
      <c r="GH157" s="36"/>
      <c r="GI157" s="36"/>
      <c r="GJ157" s="36"/>
      <c r="GK157" s="36"/>
      <c r="GL157" s="36"/>
      <c r="GM157" s="36"/>
      <c r="GN157" s="36"/>
      <c r="GO157" s="36"/>
      <c r="GP157" s="36"/>
      <c r="GQ157" s="36"/>
      <c r="GR157" s="36"/>
      <c r="GS157" s="36"/>
      <c r="GT157" s="36"/>
      <c r="GU157" s="36"/>
      <c r="GV157" s="36"/>
      <c r="GW157" s="36"/>
      <c r="GX157" s="36"/>
      <c r="GY157" s="36"/>
      <c r="GZ157" s="36"/>
      <c r="HA157" s="36"/>
      <c r="HB157" s="36"/>
      <c r="HC157" s="36"/>
      <c r="HD157" s="36"/>
      <c r="HE157" s="36"/>
      <c r="HF157" s="36"/>
      <c r="HG157" s="36"/>
      <c r="HH157" s="36"/>
      <c r="HI157" s="36"/>
      <c r="HJ157" s="36"/>
      <c r="HK157" s="36"/>
      <c r="HL157" s="36"/>
      <c r="HM157" s="36"/>
      <c r="HN157" s="36"/>
      <c r="HO157" s="36"/>
      <c r="HP157" s="36"/>
      <c r="HQ157" s="36"/>
      <c r="HR157" s="36"/>
      <c r="HS157" s="36"/>
      <c r="HT157" s="36"/>
      <c r="HU157" s="36"/>
      <c r="HV157" s="36"/>
      <c r="HW157" s="36"/>
      <c r="HX157" s="36"/>
      <c r="HY157" s="36"/>
      <c r="HZ157" s="36"/>
      <c r="IA157" s="36"/>
      <c r="IB157" s="36"/>
      <c r="IC157" s="36"/>
      <c r="ID157" s="36"/>
      <c r="IE157" s="36"/>
      <c r="IF157" s="36"/>
      <c r="IG157" s="36"/>
      <c r="IH157" s="36"/>
      <c r="II157" s="36"/>
      <c r="IJ157" s="36"/>
      <c r="IK157" s="36"/>
      <c r="IL157" s="36"/>
      <c r="IM157" s="36"/>
    </row>
    <row r="158" spans="1:247" s="62" customFormat="1" ht="63" x14ac:dyDescent="0.25">
      <c r="A158" s="13" t="s">
        <v>278</v>
      </c>
      <c r="B158" s="25" t="s">
        <v>280</v>
      </c>
      <c r="C158" s="20">
        <v>0</v>
      </c>
      <c r="D158" s="20">
        <v>0</v>
      </c>
      <c r="E158" s="20">
        <f t="shared" si="10"/>
        <v>0</v>
      </c>
      <c r="F158" s="21"/>
      <c r="G158" s="30">
        <v>0</v>
      </c>
      <c r="H158" s="30">
        <v>0</v>
      </c>
      <c r="I158" s="20">
        <f t="shared" si="11"/>
        <v>0</v>
      </c>
      <c r="J158" s="30">
        <v>0</v>
      </c>
      <c r="K158" s="31">
        <v>0</v>
      </c>
      <c r="L158" s="20">
        <f t="shared" si="12"/>
        <v>0</v>
      </c>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c r="CY158" s="36"/>
      <c r="CZ158" s="36"/>
      <c r="DA158" s="36"/>
      <c r="DB158" s="36"/>
      <c r="DC158" s="36"/>
      <c r="DD158" s="36"/>
      <c r="DE158" s="36"/>
      <c r="DF158" s="36"/>
      <c r="DG158" s="36"/>
      <c r="DH158" s="36"/>
      <c r="DI158" s="36"/>
      <c r="DJ158" s="36"/>
      <c r="DK158" s="36"/>
      <c r="DL158" s="36"/>
      <c r="DM158" s="36"/>
      <c r="DN158" s="36"/>
      <c r="DO158" s="36"/>
      <c r="DP158" s="36"/>
      <c r="DQ158" s="36"/>
      <c r="DR158" s="36"/>
      <c r="DS158" s="36"/>
      <c r="DT158" s="36"/>
      <c r="DU158" s="36"/>
      <c r="DV158" s="36"/>
      <c r="DW158" s="36"/>
      <c r="DX158" s="36"/>
      <c r="DY158" s="36"/>
      <c r="DZ158" s="36"/>
      <c r="EA158" s="36"/>
      <c r="EB158" s="36"/>
      <c r="EC158" s="36"/>
      <c r="ED158" s="36"/>
      <c r="EE158" s="36"/>
      <c r="EF158" s="36"/>
      <c r="EG158" s="36"/>
      <c r="EH158" s="36"/>
      <c r="EI158" s="36"/>
      <c r="EJ158" s="36"/>
      <c r="EK158" s="36"/>
      <c r="EL158" s="36"/>
      <c r="EM158" s="36"/>
      <c r="EN158" s="36"/>
      <c r="EO158" s="36"/>
      <c r="EP158" s="36"/>
      <c r="EQ158" s="36"/>
      <c r="ER158" s="36"/>
      <c r="ES158" s="36"/>
      <c r="ET158" s="36"/>
      <c r="EU158" s="36"/>
      <c r="EV158" s="36"/>
      <c r="EW158" s="36"/>
      <c r="EX158" s="36"/>
      <c r="EY158" s="36"/>
      <c r="EZ158" s="36"/>
      <c r="FA158" s="36"/>
      <c r="FB158" s="36"/>
      <c r="FC158" s="36"/>
      <c r="FD158" s="36"/>
      <c r="FE158" s="36"/>
      <c r="FF158" s="36"/>
      <c r="FG158" s="36"/>
      <c r="FH158" s="36"/>
      <c r="FI158" s="36"/>
      <c r="FJ158" s="36"/>
      <c r="FK158" s="36"/>
      <c r="FL158" s="36"/>
      <c r="FM158" s="36"/>
      <c r="FN158" s="36"/>
      <c r="FO158" s="36"/>
      <c r="FP158" s="36"/>
      <c r="FQ158" s="36"/>
      <c r="FR158" s="36"/>
      <c r="FS158" s="36"/>
      <c r="FT158" s="36"/>
      <c r="FU158" s="36"/>
      <c r="FV158" s="36"/>
      <c r="FW158" s="36"/>
      <c r="FX158" s="36"/>
      <c r="FY158" s="36"/>
      <c r="FZ158" s="36"/>
      <c r="GA158" s="36"/>
      <c r="GB158" s="36"/>
      <c r="GC158" s="36"/>
      <c r="GD158" s="36"/>
      <c r="GE158" s="36"/>
      <c r="GF158" s="36"/>
      <c r="GG158" s="36"/>
      <c r="GH158" s="36"/>
      <c r="GI158" s="36"/>
      <c r="GJ158" s="36"/>
      <c r="GK158" s="36"/>
      <c r="GL158" s="36"/>
      <c r="GM158" s="36"/>
      <c r="GN158" s="36"/>
      <c r="GO158" s="36"/>
      <c r="GP158" s="36"/>
      <c r="GQ158" s="36"/>
      <c r="GR158" s="36"/>
      <c r="GS158" s="36"/>
      <c r="GT158" s="36"/>
      <c r="GU158" s="36"/>
      <c r="GV158" s="36"/>
      <c r="GW158" s="36"/>
      <c r="GX158" s="36"/>
      <c r="GY158" s="36"/>
      <c r="GZ158" s="36"/>
      <c r="HA158" s="36"/>
      <c r="HB158" s="36"/>
      <c r="HC158" s="36"/>
      <c r="HD158" s="36"/>
      <c r="HE158" s="36"/>
      <c r="HF158" s="36"/>
      <c r="HG158" s="36"/>
      <c r="HH158" s="36"/>
      <c r="HI158" s="36"/>
      <c r="HJ158" s="36"/>
      <c r="HK158" s="36"/>
      <c r="HL158" s="36"/>
      <c r="HM158" s="36"/>
      <c r="HN158" s="36"/>
      <c r="HO158" s="36"/>
      <c r="HP158" s="36"/>
      <c r="HQ158" s="36"/>
      <c r="HR158" s="36"/>
      <c r="HS158" s="36"/>
      <c r="HT158" s="36"/>
      <c r="HU158" s="36"/>
      <c r="HV158" s="36"/>
      <c r="HW158" s="36"/>
      <c r="HX158" s="36"/>
      <c r="HY158" s="36"/>
      <c r="HZ158" s="36"/>
      <c r="IA158" s="36"/>
      <c r="IB158" s="36"/>
      <c r="IC158" s="36"/>
      <c r="ID158" s="36"/>
      <c r="IE158" s="36"/>
      <c r="IF158" s="36"/>
      <c r="IG158" s="36"/>
      <c r="IH158" s="36"/>
      <c r="II158" s="36"/>
      <c r="IJ158" s="36"/>
      <c r="IK158" s="36"/>
      <c r="IL158" s="36"/>
      <c r="IM158" s="36"/>
    </row>
    <row r="159" spans="1:247" s="62" customFormat="1" ht="63" x14ac:dyDescent="0.25">
      <c r="A159" s="13" t="s">
        <v>278</v>
      </c>
      <c r="B159" s="25" t="s">
        <v>281</v>
      </c>
      <c r="C159" s="20">
        <v>135038.29999999999</v>
      </c>
      <c r="D159" s="20">
        <v>108284.1</v>
      </c>
      <c r="E159" s="20">
        <f t="shared" si="10"/>
        <v>-26754.199999999983</v>
      </c>
      <c r="F159" s="21"/>
      <c r="G159" s="30">
        <v>0</v>
      </c>
      <c r="H159" s="30">
        <v>0</v>
      </c>
      <c r="I159" s="20">
        <f t="shared" si="11"/>
        <v>0</v>
      </c>
      <c r="J159" s="30">
        <v>0</v>
      </c>
      <c r="K159" s="31">
        <v>0</v>
      </c>
      <c r="L159" s="20">
        <f t="shared" si="12"/>
        <v>0</v>
      </c>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c r="CY159" s="36"/>
      <c r="CZ159" s="36"/>
      <c r="DA159" s="36"/>
      <c r="DB159" s="36"/>
      <c r="DC159" s="36"/>
      <c r="DD159" s="36"/>
      <c r="DE159" s="36"/>
      <c r="DF159" s="36"/>
      <c r="DG159" s="36"/>
      <c r="DH159" s="36"/>
      <c r="DI159" s="36"/>
      <c r="DJ159" s="36"/>
      <c r="DK159" s="36"/>
      <c r="DL159" s="36"/>
      <c r="DM159" s="36"/>
      <c r="DN159" s="36"/>
      <c r="DO159" s="36"/>
      <c r="DP159" s="36"/>
      <c r="DQ159" s="36"/>
      <c r="DR159" s="36"/>
      <c r="DS159" s="36"/>
      <c r="DT159" s="36"/>
      <c r="DU159" s="36"/>
      <c r="DV159" s="36"/>
      <c r="DW159" s="36"/>
      <c r="DX159" s="36"/>
      <c r="DY159" s="36"/>
      <c r="DZ159" s="36"/>
      <c r="EA159" s="36"/>
      <c r="EB159" s="36"/>
      <c r="EC159" s="36"/>
      <c r="ED159" s="36"/>
      <c r="EE159" s="36"/>
      <c r="EF159" s="36"/>
      <c r="EG159" s="36"/>
      <c r="EH159" s="36"/>
      <c r="EI159" s="36"/>
      <c r="EJ159" s="36"/>
      <c r="EK159" s="36"/>
      <c r="EL159" s="36"/>
      <c r="EM159" s="36"/>
      <c r="EN159" s="36"/>
      <c r="EO159" s="36"/>
      <c r="EP159" s="36"/>
      <c r="EQ159" s="36"/>
      <c r="ER159" s="36"/>
      <c r="ES159" s="36"/>
      <c r="ET159" s="36"/>
      <c r="EU159" s="36"/>
      <c r="EV159" s="36"/>
      <c r="EW159" s="36"/>
      <c r="EX159" s="36"/>
      <c r="EY159" s="36"/>
      <c r="EZ159" s="36"/>
      <c r="FA159" s="36"/>
      <c r="FB159" s="36"/>
      <c r="FC159" s="36"/>
      <c r="FD159" s="36"/>
      <c r="FE159" s="36"/>
      <c r="FF159" s="36"/>
      <c r="FG159" s="36"/>
      <c r="FH159" s="36"/>
      <c r="FI159" s="36"/>
      <c r="FJ159" s="36"/>
      <c r="FK159" s="36"/>
      <c r="FL159" s="36"/>
      <c r="FM159" s="36"/>
      <c r="FN159" s="36"/>
      <c r="FO159" s="36"/>
      <c r="FP159" s="36"/>
      <c r="FQ159" s="36"/>
      <c r="FR159" s="36"/>
      <c r="FS159" s="36"/>
      <c r="FT159" s="36"/>
      <c r="FU159" s="36"/>
      <c r="FV159" s="36"/>
      <c r="FW159" s="36"/>
      <c r="FX159" s="36"/>
      <c r="FY159" s="36"/>
      <c r="FZ159" s="36"/>
      <c r="GA159" s="36"/>
      <c r="GB159" s="36"/>
      <c r="GC159" s="36"/>
      <c r="GD159" s="36"/>
      <c r="GE159" s="36"/>
      <c r="GF159" s="36"/>
      <c r="GG159" s="36"/>
      <c r="GH159" s="36"/>
      <c r="GI159" s="36"/>
      <c r="GJ159" s="36"/>
      <c r="GK159" s="36"/>
      <c r="GL159" s="36"/>
      <c r="GM159" s="36"/>
      <c r="GN159" s="36"/>
      <c r="GO159" s="36"/>
      <c r="GP159" s="36"/>
      <c r="GQ159" s="36"/>
      <c r="GR159" s="36"/>
      <c r="GS159" s="36"/>
      <c r="GT159" s="36"/>
      <c r="GU159" s="36"/>
      <c r="GV159" s="36"/>
      <c r="GW159" s="36"/>
      <c r="GX159" s="36"/>
      <c r="GY159" s="36"/>
      <c r="GZ159" s="36"/>
      <c r="HA159" s="36"/>
      <c r="HB159" s="36"/>
      <c r="HC159" s="36"/>
      <c r="HD159" s="36"/>
      <c r="HE159" s="36"/>
      <c r="HF159" s="36"/>
      <c r="HG159" s="36"/>
      <c r="HH159" s="36"/>
      <c r="HI159" s="36"/>
      <c r="HJ159" s="36"/>
      <c r="HK159" s="36"/>
      <c r="HL159" s="36"/>
      <c r="HM159" s="36"/>
      <c r="HN159" s="36"/>
      <c r="HO159" s="36"/>
      <c r="HP159" s="36"/>
      <c r="HQ159" s="36"/>
      <c r="HR159" s="36"/>
      <c r="HS159" s="36"/>
      <c r="HT159" s="36"/>
      <c r="HU159" s="36"/>
      <c r="HV159" s="36"/>
      <c r="HW159" s="36"/>
      <c r="HX159" s="36"/>
      <c r="HY159" s="36"/>
      <c r="HZ159" s="36"/>
      <c r="IA159" s="36"/>
      <c r="IB159" s="36"/>
      <c r="IC159" s="36"/>
      <c r="ID159" s="36"/>
      <c r="IE159" s="36"/>
      <c r="IF159" s="36"/>
      <c r="IG159" s="36"/>
      <c r="IH159" s="36"/>
      <c r="II159" s="36"/>
      <c r="IJ159" s="36"/>
      <c r="IK159" s="36"/>
      <c r="IL159" s="36"/>
      <c r="IM159" s="36"/>
    </row>
    <row r="160" spans="1:247" s="62" customFormat="1" ht="31.5" x14ac:dyDescent="0.25">
      <c r="A160" s="77" t="s">
        <v>282</v>
      </c>
      <c r="B160" s="29" t="s">
        <v>283</v>
      </c>
      <c r="C160" s="20">
        <v>0</v>
      </c>
      <c r="D160" s="20">
        <v>0</v>
      </c>
      <c r="E160" s="20">
        <f t="shared" si="10"/>
        <v>0</v>
      </c>
      <c r="F160" s="21"/>
      <c r="G160" s="30">
        <v>0</v>
      </c>
      <c r="H160" s="30">
        <v>0</v>
      </c>
      <c r="I160" s="20">
        <f t="shared" si="11"/>
        <v>0</v>
      </c>
      <c r="J160" s="30">
        <v>0</v>
      </c>
      <c r="K160" s="31">
        <v>0</v>
      </c>
      <c r="L160" s="20">
        <f t="shared" si="12"/>
        <v>0</v>
      </c>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c r="GB160" s="36"/>
      <c r="GC160" s="36"/>
      <c r="GD160" s="36"/>
      <c r="GE160" s="36"/>
      <c r="GF160" s="36"/>
      <c r="GG160" s="36"/>
      <c r="GH160" s="36"/>
      <c r="GI160" s="36"/>
      <c r="GJ160" s="36"/>
      <c r="GK160" s="36"/>
      <c r="GL160" s="36"/>
      <c r="GM160" s="36"/>
      <c r="GN160" s="36"/>
      <c r="GO160" s="36"/>
      <c r="GP160" s="36"/>
      <c r="GQ160" s="36"/>
      <c r="GR160" s="36"/>
      <c r="GS160" s="36"/>
      <c r="GT160" s="36"/>
      <c r="GU160" s="36"/>
      <c r="GV160" s="36"/>
      <c r="GW160" s="36"/>
      <c r="GX160" s="36"/>
      <c r="GY160" s="36"/>
      <c r="GZ160" s="36"/>
      <c r="HA160" s="36"/>
      <c r="HB160" s="36"/>
      <c r="HC160" s="36"/>
      <c r="HD160" s="36"/>
      <c r="HE160" s="36"/>
      <c r="HF160" s="36"/>
      <c r="HG160" s="36"/>
      <c r="HH160" s="36"/>
      <c r="HI160" s="36"/>
      <c r="HJ160" s="36"/>
      <c r="HK160" s="36"/>
      <c r="HL160" s="36"/>
      <c r="HM160" s="36"/>
      <c r="HN160" s="36"/>
      <c r="HO160" s="36"/>
      <c r="HP160" s="36"/>
      <c r="HQ160" s="36"/>
      <c r="HR160" s="36"/>
      <c r="HS160" s="36"/>
      <c r="HT160" s="36"/>
      <c r="HU160" s="36"/>
      <c r="HV160" s="36"/>
      <c r="HW160" s="36"/>
      <c r="HX160" s="36"/>
      <c r="HY160" s="36"/>
      <c r="HZ160" s="36"/>
      <c r="IA160" s="36"/>
      <c r="IB160" s="36"/>
      <c r="IC160" s="36"/>
      <c r="ID160" s="36"/>
      <c r="IE160" s="36"/>
      <c r="IF160" s="36"/>
      <c r="IG160" s="36"/>
      <c r="IH160" s="36"/>
      <c r="II160" s="36"/>
      <c r="IJ160" s="36"/>
      <c r="IK160" s="36"/>
      <c r="IL160" s="36"/>
      <c r="IM160" s="36"/>
    </row>
    <row r="161" spans="1:247" s="62" customFormat="1" ht="63" x14ac:dyDescent="0.25">
      <c r="A161" s="77" t="s">
        <v>282</v>
      </c>
      <c r="B161" s="29" t="s">
        <v>284</v>
      </c>
      <c r="C161" s="20">
        <v>11289.8</v>
      </c>
      <c r="D161" s="20">
        <v>11289.8</v>
      </c>
      <c r="E161" s="20">
        <f t="shared" si="10"/>
        <v>0</v>
      </c>
      <c r="F161" s="21"/>
      <c r="G161" s="30">
        <v>0</v>
      </c>
      <c r="H161" s="30">
        <v>0</v>
      </c>
      <c r="I161" s="20">
        <f t="shared" si="11"/>
        <v>0</v>
      </c>
      <c r="J161" s="30">
        <v>0</v>
      </c>
      <c r="K161" s="31">
        <v>0</v>
      </c>
      <c r="L161" s="20">
        <f t="shared" si="12"/>
        <v>0</v>
      </c>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c r="CY161" s="36"/>
      <c r="CZ161" s="36"/>
      <c r="DA161" s="36"/>
      <c r="DB161" s="36"/>
      <c r="DC161" s="36"/>
      <c r="DD161" s="36"/>
      <c r="DE161" s="36"/>
      <c r="DF161" s="36"/>
      <c r="DG161" s="36"/>
      <c r="DH161" s="36"/>
      <c r="DI161" s="36"/>
      <c r="DJ161" s="36"/>
      <c r="DK161" s="36"/>
      <c r="DL161" s="36"/>
      <c r="DM161" s="36"/>
      <c r="DN161" s="36"/>
      <c r="DO161" s="36"/>
      <c r="DP161" s="36"/>
      <c r="DQ161" s="36"/>
      <c r="DR161" s="36"/>
      <c r="DS161" s="36"/>
      <c r="DT161" s="36"/>
      <c r="DU161" s="36"/>
      <c r="DV161" s="36"/>
      <c r="DW161" s="36"/>
      <c r="DX161" s="36"/>
      <c r="DY161" s="36"/>
      <c r="DZ161" s="36"/>
      <c r="EA161" s="36"/>
      <c r="EB161" s="36"/>
      <c r="EC161" s="36"/>
      <c r="ED161" s="36"/>
      <c r="EE161" s="36"/>
      <c r="EF161" s="36"/>
      <c r="EG161" s="36"/>
      <c r="EH161" s="36"/>
      <c r="EI161" s="36"/>
      <c r="EJ161" s="36"/>
      <c r="EK161" s="36"/>
      <c r="EL161" s="36"/>
      <c r="EM161" s="36"/>
      <c r="EN161" s="36"/>
      <c r="EO161" s="36"/>
      <c r="EP161" s="36"/>
      <c r="EQ161" s="36"/>
      <c r="ER161" s="36"/>
      <c r="ES161" s="36"/>
      <c r="ET161" s="36"/>
      <c r="EU161" s="36"/>
      <c r="EV161" s="36"/>
      <c r="EW161" s="36"/>
      <c r="EX161" s="36"/>
      <c r="EY161" s="36"/>
      <c r="EZ161" s="36"/>
      <c r="FA161" s="36"/>
      <c r="FB161" s="36"/>
      <c r="FC161" s="36"/>
      <c r="FD161" s="36"/>
      <c r="FE161" s="36"/>
      <c r="FF161" s="36"/>
      <c r="FG161" s="36"/>
      <c r="FH161" s="36"/>
      <c r="FI161" s="36"/>
      <c r="FJ161" s="36"/>
      <c r="FK161" s="36"/>
      <c r="FL161" s="36"/>
      <c r="FM161" s="36"/>
      <c r="FN161" s="36"/>
      <c r="FO161" s="36"/>
      <c r="FP161" s="36"/>
      <c r="FQ161" s="36"/>
      <c r="FR161" s="36"/>
      <c r="FS161" s="36"/>
      <c r="FT161" s="36"/>
      <c r="FU161" s="36"/>
      <c r="FV161" s="36"/>
      <c r="FW161" s="36"/>
      <c r="FX161" s="36"/>
      <c r="FY161" s="36"/>
      <c r="FZ161" s="36"/>
      <c r="GA161" s="36"/>
      <c r="GB161" s="36"/>
      <c r="GC161" s="36"/>
      <c r="GD161" s="36"/>
      <c r="GE161" s="36"/>
      <c r="GF161" s="36"/>
      <c r="GG161" s="36"/>
      <c r="GH161" s="36"/>
      <c r="GI161" s="36"/>
      <c r="GJ161" s="36"/>
      <c r="GK161" s="36"/>
      <c r="GL161" s="36"/>
      <c r="GM161" s="36"/>
      <c r="GN161" s="36"/>
      <c r="GO161" s="36"/>
      <c r="GP161" s="36"/>
      <c r="GQ161" s="36"/>
      <c r="GR161" s="36"/>
      <c r="GS161" s="36"/>
      <c r="GT161" s="36"/>
      <c r="GU161" s="36"/>
      <c r="GV161" s="36"/>
      <c r="GW161" s="36"/>
      <c r="GX161" s="36"/>
      <c r="GY161" s="36"/>
      <c r="GZ161" s="36"/>
      <c r="HA161" s="36"/>
      <c r="HB161" s="36"/>
      <c r="HC161" s="36"/>
      <c r="HD161" s="36"/>
      <c r="HE161" s="36"/>
      <c r="HF161" s="36"/>
      <c r="HG161" s="36"/>
      <c r="HH161" s="36"/>
      <c r="HI161" s="36"/>
      <c r="HJ161" s="36"/>
      <c r="HK161" s="36"/>
      <c r="HL161" s="36"/>
      <c r="HM161" s="36"/>
      <c r="HN161" s="36"/>
      <c r="HO161" s="36"/>
      <c r="HP161" s="36"/>
      <c r="HQ161" s="36"/>
      <c r="HR161" s="36"/>
      <c r="HS161" s="36"/>
      <c r="HT161" s="36"/>
      <c r="HU161" s="36"/>
      <c r="HV161" s="36"/>
      <c r="HW161" s="36"/>
      <c r="HX161" s="36"/>
      <c r="HY161" s="36"/>
      <c r="HZ161" s="36"/>
      <c r="IA161" s="36"/>
      <c r="IB161" s="36"/>
      <c r="IC161" s="36"/>
      <c r="ID161" s="36"/>
      <c r="IE161" s="36"/>
      <c r="IF161" s="36"/>
      <c r="IG161" s="36"/>
      <c r="IH161" s="36"/>
      <c r="II161" s="36"/>
      <c r="IJ161" s="36"/>
      <c r="IK161" s="36"/>
      <c r="IL161" s="36"/>
      <c r="IM161" s="36"/>
    </row>
    <row r="162" spans="1:247" s="62" customFormat="1" ht="63" x14ac:dyDescent="0.25">
      <c r="A162" s="77" t="s">
        <v>282</v>
      </c>
      <c r="B162" s="29" t="s">
        <v>285</v>
      </c>
      <c r="C162" s="20">
        <v>100000</v>
      </c>
      <c r="D162" s="20">
        <v>100000</v>
      </c>
      <c r="E162" s="20">
        <f t="shared" si="10"/>
        <v>0</v>
      </c>
      <c r="F162" s="21"/>
      <c r="G162" s="30">
        <v>100000</v>
      </c>
      <c r="H162" s="30">
        <v>100000</v>
      </c>
      <c r="I162" s="20">
        <f t="shared" si="11"/>
        <v>0</v>
      </c>
      <c r="J162" s="30">
        <v>100000</v>
      </c>
      <c r="K162" s="31">
        <v>100000</v>
      </c>
      <c r="L162" s="20">
        <f t="shared" si="12"/>
        <v>0</v>
      </c>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c r="CY162" s="36"/>
      <c r="CZ162" s="36"/>
      <c r="DA162" s="36"/>
      <c r="DB162" s="36"/>
      <c r="DC162" s="36"/>
      <c r="DD162" s="36"/>
      <c r="DE162" s="36"/>
      <c r="DF162" s="36"/>
      <c r="DG162" s="36"/>
      <c r="DH162" s="36"/>
      <c r="DI162" s="36"/>
      <c r="DJ162" s="36"/>
      <c r="DK162" s="36"/>
      <c r="DL162" s="36"/>
      <c r="DM162" s="36"/>
      <c r="DN162" s="36"/>
      <c r="DO162" s="36"/>
      <c r="DP162" s="36"/>
      <c r="DQ162" s="36"/>
      <c r="DR162" s="36"/>
      <c r="DS162" s="36"/>
      <c r="DT162" s="36"/>
      <c r="DU162" s="36"/>
      <c r="DV162" s="36"/>
      <c r="DW162" s="36"/>
      <c r="DX162" s="36"/>
      <c r="DY162" s="36"/>
      <c r="DZ162" s="36"/>
      <c r="EA162" s="36"/>
      <c r="EB162" s="36"/>
      <c r="EC162" s="36"/>
      <c r="ED162" s="36"/>
      <c r="EE162" s="36"/>
      <c r="EF162" s="36"/>
      <c r="EG162" s="36"/>
      <c r="EH162" s="36"/>
      <c r="EI162" s="36"/>
      <c r="EJ162" s="36"/>
      <c r="EK162" s="36"/>
      <c r="EL162" s="36"/>
      <c r="EM162" s="36"/>
      <c r="EN162" s="36"/>
      <c r="EO162" s="36"/>
      <c r="EP162" s="36"/>
      <c r="EQ162" s="36"/>
      <c r="ER162" s="36"/>
      <c r="ES162" s="36"/>
      <c r="ET162" s="36"/>
      <c r="EU162" s="36"/>
      <c r="EV162" s="36"/>
      <c r="EW162" s="36"/>
      <c r="EX162" s="36"/>
      <c r="EY162" s="36"/>
      <c r="EZ162" s="36"/>
      <c r="FA162" s="36"/>
      <c r="FB162" s="36"/>
      <c r="FC162" s="36"/>
      <c r="FD162" s="36"/>
      <c r="FE162" s="36"/>
      <c r="FF162" s="36"/>
      <c r="FG162" s="36"/>
      <c r="FH162" s="36"/>
      <c r="FI162" s="36"/>
      <c r="FJ162" s="36"/>
      <c r="FK162" s="36"/>
      <c r="FL162" s="36"/>
      <c r="FM162" s="36"/>
      <c r="FN162" s="36"/>
      <c r="FO162" s="36"/>
      <c r="FP162" s="36"/>
      <c r="FQ162" s="36"/>
      <c r="FR162" s="36"/>
      <c r="FS162" s="36"/>
      <c r="FT162" s="36"/>
      <c r="FU162" s="36"/>
      <c r="FV162" s="36"/>
      <c r="FW162" s="36"/>
      <c r="FX162" s="36"/>
      <c r="FY162" s="36"/>
      <c r="FZ162" s="36"/>
      <c r="GA162" s="36"/>
      <c r="GB162" s="36"/>
      <c r="GC162" s="36"/>
      <c r="GD162" s="36"/>
      <c r="GE162" s="36"/>
      <c r="GF162" s="36"/>
      <c r="GG162" s="36"/>
      <c r="GH162" s="36"/>
      <c r="GI162" s="36"/>
      <c r="GJ162" s="36"/>
      <c r="GK162" s="36"/>
      <c r="GL162" s="36"/>
      <c r="GM162" s="36"/>
      <c r="GN162" s="36"/>
      <c r="GO162" s="36"/>
      <c r="GP162" s="36"/>
      <c r="GQ162" s="36"/>
      <c r="GR162" s="36"/>
      <c r="GS162" s="36"/>
      <c r="GT162" s="36"/>
      <c r="GU162" s="36"/>
      <c r="GV162" s="36"/>
      <c r="GW162" s="36"/>
      <c r="GX162" s="36"/>
      <c r="GY162" s="36"/>
      <c r="GZ162" s="36"/>
      <c r="HA162" s="36"/>
      <c r="HB162" s="36"/>
      <c r="HC162" s="36"/>
      <c r="HD162" s="36"/>
      <c r="HE162" s="36"/>
      <c r="HF162" s="36"/>
      <c r="HG162" s="36"/>
      <c r="HH162" s="36"/>
      <c r="HI162" s="36"/>
      <c r="HJ162" s="36"/>
      <c r="HK162" s="36"/>
      <c r="HL162" s="36"/>
      <c r="HM162" s="36"/>
      <c r="HN162" s="36"/>
      <c r="HO162" s="36"/>
      <c r="HP162" s="36"/>
      <c r="HQ162" s="36"/>
      <c r="HR162" s="36"/>
      <c r="HS162" s="36"/>
      <c r="HT162" s="36"/>
      <c r="HU162" s="36"/>
      <c r="HV162" s="36"/>
      <c r="HW162" s="36"/>
      <c r="HX162" s="36"/>
      <c r="HY162" s="36"/>
      <c r="HZ162" s="36"/>
      <c r="IA162" s="36"/>
      <c r="IB162" s="36"/>
      <c r="IC162" s="36"/>
      <c r="ID162" s="36"/>
      <c r="IE162" s="36"/>
      <c r="IF162" s="36"/>
      <c r="IG162" s="36"/>
      <c r="IH162" s="36"/>
      <c r="II162" s="36"/>
      <c r="IJ162" s="36"/>
      <c r="IK162" s="36"/>
      <c r="IL162" s="36"/>
      <c r="IM162" s="36"/>
    </row>
    <row r="163" spans="1:247" s="62" customFormat="1" ht="63" x14ac:dyDescent="0.25">
      <c r="A163" s="77" t="s">
        <v>282</v>
      </c>
      <c r="B163" s="29" t="s">
        <v>286</v>
      </c>
      <c r="C163" s="20">
        <v>5000</v>
      </c>
      <c r="D163" s="20">
        <v>5000</v>
      </c>
      <c r="E163" s="20">
        <f t="shared" si="10"/>
        <v>0</v>
      </c>
      <c r="F163" s="21"/>
      <c r="G163" s="30">
        <v>5000</v>
      </c>
      <c r="H163" s="30">
        <v>5000</v>
      </c>
      <c r="I163" s="20">
        <f t="shared" si="11"/>
        <v>0</v>
      </c>
      <c r="J163" s="30">
        <v>5000</v>
      </c>
      <c r="K163" s="31">
        <v>5000</v>
      </c>
      <c r="L163" s="20">
        <f t="shared" si="12"/>
        <v>0</v>
      </c>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6"/>
      <c r="DF163" s="36"/>
      <c r="DG163" s="36"/>
      <c r="DH163" s="36"/>
      <c r="DI163" s="36"/>
      <c r="DJ163" s="36"/>
      <c r="DK163" s="36"/>
      <c r="DL163" s="36"/>
      <c r="DM163" s="36"/>
      <c r="DN163" s="36"/>
      <c r="DO163" s="36"/>
      <c r="DP163" s="36"/>
      <c r="DQ163" s="36"/>
      <c r="DR163" s="36"/>
      <c r="DS163" s="36"/>
      <c r="DT163" s="36"/>
      <c r="DU163" s="36"/>
      <c r="DV163" s="36"/>
      <c r="DW163" s="36"/>
      <c r="DX163" s="36"/>
      <c r="DY163" s="36"/>
      <c r="DZ163" s="36"/>
      <c r="EA163" s="36"/>
      <c r="EB163" s="36"/>
      <c r="EC163" s="36"/>
      <c r="ED163" s="36"/>
      <c r="EE163" s="36"/>
      <c r="EF163" s="36"/>
      <c r="EG163" s="36"/>
      <c r="EH163" s="36"/>
      <c r="EI163" s="36"/>
      <c r="EJ163" s="36"/>
      <c r="EK163" s="36"/>
      <c r="EL163" s="36"/>
      <c r="EM163" s="36"/>
      <c r="EN163" s="36"/>
      <c r="EO163" s="36"/>
      <c r="EP163" s="36"/>
      <c r="EQ163" s="36"/>
      <c r="ER163" s="36"/>
      <c r="ES163" s="36"/>
      <c r="ET163" s="36"/>
      <c r="EU163" s="36"/>
      <c r="EV163" s="36"/>
      <c r="EW163" s="36"/>
      <c r="EX163" s="36"/>
      <c r="EY163" s="36"/>
      <c r="EZ163" s="36"/>
      <c r="FA163" s="36"/>
      <c r="FB163" s="36"/>
      <c r="FC163" s="36"/>
      <c r="FD163" s="36"/>
      <c r="FE163" s="36"/>
      <c r="FF163" s="36"/>
      <c r="FG163" s="36"/>
      <c r="FH163" s="36"/>
      <c r="FI163" s="36"/>
      <c r="FJ163" s="36"/>
      <c r="FK163" s="36"/>
      <c r="FL163" s="36"/>
      <c r="FM163" s="36"/>
      <c r="FN163" s="36"/>
      <c r="FO163" s="36"/>
      <c r="FP163" s="36"/>
      <c r="FQ163" s="36"/>
      <c r="FR163" s="36"/>
      <c r="FS163" s="36"/>
      <c r="FT163" s="36"/>
      <c r="FU163" s="36"/>
      <c r="FV163" s="36"/>
      <c r="FW163" s="36"/>
      <c r="FX163" s="36"/>
      <c r="FY163" s="36"/>
      <c r="FZ163" s="36"/>
      <c r="GA163" s="36"/>
      <c r="GB163" s="36"/>
      <c r="GC163" s="36"/>
      <c r="GD163" s="36"/>
      <c r="GE163" s="36"/>
      <c r="GF163" s="36"/>
      <c r="GG163" s="36"/>
      <c r="GH163" s="36"/>
      <c r="GI163" s="36"/>
      <c r="GJ163" s="36"/>
      <c r="GK163" s="36"/>
      <c r="GL163" s="36"/>
      <c r="GM163" s="36"/>
      <c r="GN163" s="36"/>
      <c r="GO163" s="36"/>
      <c r="GP163" s="36"/>
      <c r="GQ163" s="36"/>
      <c r="GR163" s="36"/>
      <c r="GS163" s="36"/>
      <c r="GT163" s="36"/>
      <c r="GU163" s="36"/>
      <c r="GV163" s="36"/>
      <c r="GW163" s="36"/>
      <c r="GX163" s="36"/>
      <c r="GY163" s="36"/>
      <c r="GZ163" s="36"/>
      <c r="HA163" s="36"/>
      <c r="HB163" s="36"/>
      <c r="HC163" s="36"/>
      <c r="HD163" s="36"/>
      <c r="HE163" s="36"/>
      <c r="HF163" s="36"/>
      <c r="HG163" s="36"/>
      <c r="HH163" s="36"/>
      <c r="HI163" s="36"/>
      <c r="HJ163" s="36"/>
      <c r="HK163" s="36"/>
      <c r="HL163" s="36"/>
      <c r="HM163" s="36"/>
      <c r="HN163" s="36"/>
      <c r="HO163" s="36"/>
      <c r="HP163" s="36"/>
      <c r="HQ163" s="36"/>
      <c r="HR163" s="36"/>
      <c r="HS163" s="36"/>
      <c r="HT163" s="36"/>
      <c r="HU163" s="36"/>
      <c r="HV163" s="36"/>
      <c r="HW163" s="36"/>
      <c r="HX163" s="36"/>
      <c r="HY163" s="36"/>
      <c r="HZ163" s="36"/>
      <c r="IA163" s="36"/>
      <c r="IB163" s="36"/>
      <c r="IC163" s="36"/>
      <c r="ID163" s="36"/>
      <c r="IE163" s="36"/>
      <c r="IF163" s="36"/>
      <c r="IG163" s="36"/>
      <c r="IH163" s="36"/>
      <c r="II163" s="36"/>
      <c r="IJ163" s="36"/>
      <c r="IK163" s="36"/>
      <c r="IL163" s="36"/>
      <c r="IM163" s="36"/>
    </row>
    <row r="164" spans="1:247" s="62" customFormat="1" ht="110.25" x14ac:dyDescent="0.25">
      <c r="A164" s="77" t="s">
        <v>282</v>
      </c>
      <c r="B164" s="29" t="s">
        <v>287</v>
      </c>
      <c r="C164" s="20">
        <v>72345.3</v>
      </c>
      <c r="D164" s="20">
        <v>72345.3</v>
      </c>
      <c r="E164" s="20">
        <f t="shared" si="10"/>
        <v>0</v>
      </c>
      <c r="F164" s="21"/>
      <c r="G164" s="30">
        <v>68728</v>
      </c>
      <c r="H164" s="30">
        <v>68728</v>
      </c>
      <c r="I164" s="20">
        <f t="shared" si="11"/>
        <v>0</v>
      </c>
      <c r="J164" s="30">
        <v>65110.7</v>
      </c>
      <c r="K164" s="31">
        <v>65110.7</v>
      </c>
      <c r="L164" s="20">
        <f t="shared" si="12"/>
        <v>0</v>
      </c>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c r="ET164" s="36"/>
      <c r="EU164" s="36"/>
      <c r="EV164" s="36"/>
      <c r="EW164" s="36"/>
      <c r="EX164" s="36"/>
      <c r="EY164" s="36"/>
      <c r="EZ164" s="36"/>
      <c r="FA164" s="36"/>
      <c r="FB164" s="36"/>
      <c r="FC164" s="36"/>
      <c r="FD164" s="36"/>
      <c r="FE164" s="36"/>
      <c r="FF164" s="36"/>
      <c r="FG164" s="36"/>
      <c r="FH164" s="36"/>
      <c r="FI164" s="36"/>
      <c r="FJ164" s="36"/>
      <c r="FK164" s="36"/>
      <c r="FL164" s="36"/>
      <c r="FM164" s="36"/>
      <c r="FN164" s="36"/>
      <c r="FO164" s="36"/>
      <c r="FP164" s="36"/>
      <c r="FQ164" s="36"/>
      <c r="FR164" s="36"/>
      <c r="FS164" s="36"/>
      <c r="FT164" s="36"/>
      <c r="FU164" s="36"/>
      <c r="FV164" s="36"/>
      <c r="FW164" s="36"/>
      <c r="FX164" s="36"/>
      <c r="FY164" s="36"/>
      <c r="FZ164" s="36"/>
      <c r="GA164" s="36"/>
      <c r="GB164" s="36"/>
      <c r="GC164" s="36"/>
      <c r="GD164" s="36"/>
      <c r="GE164" s="36"/>
      <c r="GF164" s="36"/>
      <c r="GG164" s="36"/>
      <c r="GH164" s="36"/>
      <c r="GI164" s="36"/>
      <c r="GJ164" s="36"/>
      <c r="GK164" s="36"/>
      <c r="GL164" s="36"/>
      <c r="GM164" s="36"/>
      <c r="GN164" s="36"/>
      <c r="GO164" s="36"/>
      <c r="GP164" s="36"/>
      <c r="GQ164" s="36"/>
      <c r="GR164" s="36"/>
      <c r="GS164" s="36"/>
      <c r="GT164" s="36"/>
      <c r="GU164" s="36"/>
      <c r="GV164" s="36"/>
      <c r="GW164" s="36"/>
      <c r="GX164" s="36"/>
      <c r="GY164" s="36"/>
      <c r="GZ164" s="36"/>
      <c r="HA164" s="36"/>
      <c r="HB164" s="36"/>
      <c r="HC164" s="36"/>
      <c r="HD164" s="36"/>
      <c r="HE164" s="36"/>
      <c r="HF164" s="36"/>
      <c r="HG164" s="36"/>
      <c r="HH164" s="36"/>
      <c r="HI164" s="36"/>
      <c r="HJ164" s="36"/>
      <c r="HK164" s="36"/>
      <c r="HL164" s="36"/>
      <c r="HM164" s="36"/>
      <c r="HN164" s="36"/>
      <c r="HO164" s="36"/>
      <c r="HP164" s="36"/>
      <c r="HQ164" s="36"/>
      <c r="HR164" s="36"/>
      <c r="HS164" s="36"/>
      <c r="HT164" s="36"/>
      <c r="HU164" s="36"/>
      <c r="HV164" s="36"/>
      <c r="HW164" s="36"/>
      <c r="HX164" s="36"/>
      <c r="HY164" s="36"/>
      <c r="HZ164" s="36"/>
      <c r="IA164" s="36"/>
      <c r="IB164" s="36"/>
      <c r="IC164" s="36"/>
      <c r="ID164" s="36"/>
      <c r="IE164" s="36"/>
      <c r="IF164" s="36"/>
      <c r="IG164" s="36"/>
      <c r="IH164" s="36"/>
      <c r="II164" s="36"/>
      <c r="IJ164" s="36"/>
      <c r="IK164" s="36"/>
      <c r="IL164" s="36"/>
      <c r="IM164" s="36"/>
    </row>
    <row r="165" spans="1:247" s="62" customFormat="1" ht="47.25" x14ac:dyDescent="0.25">
      <c r="A165" s="77" t="s">
        <v>282</v>
      </c>
      <c r="B165" s="29" t="s">
        <v>288</v>
      </c>
      <c r="C165" s="20">
        <v>0</v>
      </c>
      <c r="D165" s="20">
        <v>0</v>
      </c>
      <c r="E165" s="20">
        <f t="shared" si="10"/>
        <v>0</v>
      </c>
      <c r="F165" s="21"/>
      <c r="G165" s="30">
        <v>6984.9</v>
      </c>
      <c r="H165" s="30">
        <v>6984.9</v>
      </c>
      <c r="I165" s="20">
        <f t="shared" si="11"/>
        <v>0</v>
      </c>
      <c r="J165" s="30">
        <v>6992.7</v>
      </c>
      <c r="K165" s="31">
        <v>6992.7</v>
      </c>
      <c r="L165" s="20">
        <f t="shared" si="12"/>
        <v>0</v>
      </c>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6"/>
      <c r="DF165" s="36"/>
      <c r="DG165" s="36"/>
      <c r="DH165" s="36"/>
      <c r="DI165" s="36"/>
      <c r="DJ165" s="36"/>
      <c r="DK165" s="36"/>
      <c r="DL165" s="36"/>
      <c r="DM165" s="36"/>
      <c r="DN165" s="36"/>
      <c r="DO165" s="36"/>
      <c r="DP165" s="36"/>
      <c r="DQ165" s="36"/>
      <c r="DR165" s="36"/>
      <c r="DS165" s="36"/>
      <c r="DT165" s="36"/>
      <c r="DU165" s="36"/>
      <c r="DV165" s="36"/>
      <c r="DW165" s="36"/>
      <c r="DX165" s="36"/>
      <c r="DY165" s="36"/>
      <c r="DZ165" s="36"/>
      <c r="EA165" s="36"/>
      <c r="EB165" s="36"/>
      <c r="EC165" s="36"/>
      <c r="ED165" s="36"/>
      <c r="EE165" s="36"/>
      <c r="EF165" s="36"/>
      <c r="EG165" s="36"/>
      <c r="EH165" s="36"/>
      <c r="EI165" s="36"/>
      <c r="EJ165" s="36"/>
      <c r="EK165" s="36"/>
      <c r="EL165" s="36"/>
      <c r="EM165" s="36"/>
      <c r="EN165" s="36"/>
      <c r="EO165" s="36"/>
      <c r="EP165" s="36"/>
      <c r="EQ165" s="36"/>
      <c r="ER165" s="36"/>
      <c r="ES165" s="36"/>
      <c r="ET165" s="36"/>
      <c r="EU165" s="36"/>
      <c r="EV165" s="36"/>
      <c r="EW165" s="36"/>
      <c r="EX165" s="36"/>
      <c r="EY165" s="36"/>
      <c r="EZ165" s="36"/>
      <c r="FA165" s="36"/>
      <c r="FB165" s="36"/>
      <c r="FC165" s="36"/>
      <c r="FD165" s="36"/>
      <c r="FE165" s="36"/>
      <c r="FF165" s="36"/>
      <c r="FG165" s="36"/>
      <c r="FH165" s="36"/>
      <c r="FI165" s="36"/>
      <c r="FJ165" s="36"/>
      <c r="FK165" s="36"/>
      <c r="FL165" s="36"/>
      <c r="FM165" s="36"/>
      <c r="FN165" s="36"/>
      <c r="FO165" s="36"/>
      <c r="FP165" s="36"/>
      <c r="FQ165" s="36"/>
      <c r="FR165" s="36"/>
      <c r="FS165" s="36"/>
      <c r="FT165" s="36"/>
      <c r="FU165" s="36"/>
      <c r="FV165" s="36"/>
      <c r="FW165" s="36"/>
      <c r="FX165" s="36"/>
      <c r="FY165" s="36"/>
      <c r="FZ165" s="36"/>
      <c r="GA165" s="36"/>
      <c r="GB165" s="36"/>
      <c r="GC165" s="36"/>
      <c r="GD165" s="36"/>
      <c r="GE165" s="36"/>
      <c r="GF165" s="36"/>
      <c r="GG165" s="36"/>
      <c r="GH165" s="36"/>
      <c r="GI165" s="36"/>
      <c r="GJ165" s="36"/>
      <c r="GK165" s="36"/>
      <c r="GL165" s="36"/>
      <c r="GM165" s="36"/>
      <c r="GN165" s="36"/>
      <c r="GO165" s="36"/>
      <c r="GP165" s="36"/>
      <c r="GQ165" s="36"/>
      <c r="GR165" s="36"/>
      <c r="GS165" s="36"/>
      <c r="GT165" s="36"/>
      <c r="GU165" s="36"/>
      <c r="GV165" s="36"/>
      <c r="GW165" s="36"/>
      <c r="GX165" s="36"/>
      <c r="GY165" s="36"/>
      <c r="GZ165" s="36"/>
      <c r="HA165" s="36"/>
      <c r="HB165" s="36"/>
      <c r="HC165" s="36"/>
      <c r="HD165" s="36"/>
      <c r="HE165" s="36"/>
      <c r="HF165" s="36"/>
      <c r="HG165" s="36"/>
      <c r="HH165" s="36"/>
      <c r="HI165" s="36"/>
      <c r="HJ165" s="36"/>
      <c r="HK165" s="36"/>
      <c r="HL165" s="36"/>
      <c r="HM165" s="36"/>
      <c r="HN165" s="36"/>
      <c r="HO165" s="36"/>
      <c r="HP165" s="36"/>
      <c r="HQ165" s="36"/>
      <c r="HR165" s="36"/>
      <c r="HS165" s="36"/>
      <c r="HT165" s="36"/>
      <c r="HU165" s="36"/>
      <c r="HV165" s="36"/>
      <c r="HW165" s="36"/>
      <c r="HX165" s="36"/>
      <c r="HY165" s="36"/>
      <c r="HZ165" s="36"/>
      <c r="IA165" s="36"/>
      <c r="IB165" s="36"/>
      <c r="IC165" s="36"/>
      <c r="ID165" s="36"/>
      <c r="IE165" s="36"/>
      <c r="IF165" s="36"/>
      <c r="IG165" s="36"/>
      <c r="IH165" s="36"/>
      <c r="II165" s="36"/>
      <c r="IJ165" s="36"/>
      <c r="IK165" s="36"/>
      <c r="IL165" s="36"/>
      <c r="IM165" s="36"/>
    </row>
    <row r="166" spans="1:247" s="62" customFormat="1" ht="110.25" x14ac:dyDescent="0.25">
      <c r="A166" s="77" t="s">
        <v>282</v>
      </c>
      <c r="B166" s="25" t="s">
        <v>289</v>
      </c>
      <c r="C166" s="20">
        <v>38870</v>
      </c>
      <c r="D166" s="20">
        <v>38870</v>
      </c>
      <c r="E166" s="20">
        <f t="shared" si="10"/>
        <v>0</v>
      </c>
      <c r="F166" s="21"/>
      <c r="G166" s="30">
        <v>0</v>
      </c>
      <c r="H166" s="30">
        <v>0</v>
      </c>
      <c r="I166" s="20">
        <f t="shared" si="11"/>
        <v>0</v>
      </c>
      <c r="J166" s="30">
        <v>25697</v>
      </c>
      <c r="K166" s="31">
        <v>25697</v>
      </c>
      <c r="L166" s="20">
        <f t="shared" si="12"/>
        <v>0</v>
      </c>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6"/>
      <c r="DF166" s="36"/>
      <c r="DG166" s="36"/>
      <c r="DH166" s="36"/>
      <c r="DI166" s="36"/>
      <c r="DJ166" s="36"/>
      <c r="DK166" s="36"/>
      <c r="DL166" s="36"/>
      <c r="DM166" s="36"/>
      <c r="DN166" s="36"/>
      <c r="DO166" s="36"/>
      <c r="DP166" s="36"/>
      <c r="DQ166" s="36"/>
      <c r="DR166" s="36"/>
      <c r="DS166" s="36"/>
      <c r="DT166" s="36"/>
      <c r="DU166" s="36"/>
      <c r="DV166" s="36"/>
      <c r="DW166" s="36"/>
      <c r="DX166" s="36"/>
      <c r="DY166" s="36"/>
      <c r="DZ166" s="36"/>
      <c r="EA166" s="36"/>
      <c r="EB166" s="36"/>
      <c r="EC166" s="36"/>
      <c r="ED166" s="36"/>
      <c r="EE166" s="36"/>
      <c r="EF166" s="36"/>
      <c r="EG166" s="36"/>
      <c r="EH166" s="36"/>
      <c r="EI166" s="36"/>
      <c r="EJ166" s="36"/>
      <c r="EK166" s="36"/>
      <c r="EL166" s="36"/>
      <c r="EM166" s="36"/>
      <c r="EN166" s="36"/>
      <c r="EO166" s="36"/>
      <c r="EP166" s="36"/>
      <c r="EQ166" s="36"/>
      <c r="ER166" s="36"/>
      <c r="ES166" s="36"/>
      <c r="ET166" s="36"/>
      <c r="EU166" s="36"/>
      <c r="EV166" s="36"/>
      <c r="EW166" s="36"/>
      <c r="EX166" s="36"/>
      <c r="EY166" s="36"/>
      <c r="EZ166" s="36"/>
      <c r="FA166" s="36"/>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c r="FZ166" s="36"/>
      <c r="GA166" s="36"/>
      <c r="GB166" s="36"/>
      <c r="GC166" s="36"/>
      <c r="GD166" s="36"/>
      <c r="GE166" s="36"/>
      <c r="GF166" s="36"/>
      <c r="GG166" s="36"/>
      <c r="GH166" s="36"/>
      <c r="GI166" s="36"/>
      <c r="GJ166" s="36"/>
      <c r="GK166" s="36"/>
      <c r="GL166" s="36"/>
      <c r="GM166" s="36"/>
      <c r="GN166" s="36"/>
      <c r="GO166" s="36"/>
      <c r="GP166" s="36"/>
      <c r="GQ166" s="36"/>
      <c r="GR166" s="36"/>
      <c r="GS166" s="36"/>
      <c r="GT166" s="36"/>
      <c r="GU166" s="36"/>
      <c r="GV166" s="36"/>
      <c r="GW166" s="36"/>
      <c r="GX166" s="36"/>
      <c r="GY166" s="36"/>
      <c r="GZ166" s="36"/>
      <c r="HA166" s="36"/>
      <c r="HB166" s="36"/>
      <c r="HC166" s="36"/>
      <c r="HD166" s="36"/>
      <c r="HE166" s="36"/>
      <c r="HF166" s="36"/>
      <c r="HG166" s="36"/>
      <c r="HH166" s="36"/>
      <c r="HI166" s="36"/>
      <c r="HJ166" s="36"/>
      <c r="HK166" s="36"/>
      <c r="HL166" s="36"/>
      <c r="HM166" s="36"/>
      <c r="HN166" s="36"/>
      <c r="HO166" s="36"/>
      <c r="HP166" s="36"/>
      <c r="HQ166" s="36"/>
      <c r="HR166" s="36"/>
      <c r="HS166" s="36"/>
      <c r="HT166" s="36"/>
      <c r="HU166" s="36"/>
      <c r="HV166" s="36"/>
      <c r="HW166" s="36"/>
      <c r="HX166" s="36"/>
      <c r="HY166" s="36"/>
      <c r="HZ166" s="36"/>
      <c r="IA166" s="36"/>
      <c r="IB166" s="36"/>
      <c r="IC166" s="36"/>
      <c r="ID166" s="36"/>
      <c r="IE166" s="36"/>
      <c r="IF166" s="36"/>
      <c r="IG166" s="36"/>
      <c r="IH166" s="36"/>
      <c r="II166" s="36"/>
      <c r="IJ166" s="36"/>
      <c r="IK166" s="36"/>
      <c r="IL166" s="36"/>
      <c r="IM166" s="36"/>
    </row>
    <row r="167" spans="1:247" s="62" customFormat="1" ht="31.5" x14ac:dyDescent="0.25">
      <c r="A167" s="77" t="s">
        <v>282</v>
      </c>
      <c r="B167" s="25" t="s">
        <v>290</v>
      </c>
      <c r="C167" s="20">
        <v>48230.7</v>
      </c>
      <c r="D167" s="20">
        <v>48230.7</v>
      </c>
      <c r="E167" s="20">
        <f t="shared" si="10"/>
        <v>0</v>
      </c>
      <c r="F167" s="21"/>
      <c r="G167" s="30">
        <v>0</v>
      </c>
      <c r="H167" s="30">
        <v>0</v>
      </c>
      <c r="I167" s="20">
        <f t="shared" si="11"/>
        <v>0</v>
      </c>
      <c r="J167" s="30">
        <v>0</v>
      </c>
      <c r="K167" s="31">
        <v>0</v>
      </c>
      <c r="L167" s="20">
        <f t="shared" si="12"/>
        <v>0</v>
      </c>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36"/>
      <c r="DH167" s="36"/>
      <c r="DI167" s="36"/>
      <c r="DJ167" s="36"/>
      <c r="DK167" s="36"/>
      <c r="DL167" s="36"/>
      <c r="DM167" s="36"/>
      <c r="DN167" s="36"/>
      <c r="DO167" s="36"/>
      <c r="DP167" s="36"/>
      <c r="DQ167" s="36"/>
      <c r="DR167" s="36"/>
      <c r="DS167" s="36"/>
      <c r="DT167" s="36"/>
      <c r="DU167" s="36"/>
      <c r="DV167" s="36"/>
      <c r="DW167" s="36"/>
      <c r="DX167" s="36"/>
      <c r="DY167" s="36"/>
      <c r="DZ167" s="36"/>
      <c r="EA167" s="36"/>
      <c r="EB167" s="36"/>
      <c r="EC167" s="36"/>
      <c r="ED167" s="36"/>
      <c r="EE167" s="36"/>
      <c r="EF167" s="36"/>
      <c r="EG167" s="36"/>
      <c r="EH167" s="36"/>
      <c r="EI167" s="36"/>
      <c r="EJ167" s="36"/>
      <c r="EK167" s="36"/>
      <c r="EL167" s="36"/>
      <c r="EM167" s="36"/>
      <c r="EN167" s="36"/>
      <c r="EO167" s="36"/>
      <c r="EP167" s="36"/>
      <c r="EQ167" s="36"/>
      <c r="ER167" s="36"/>
      <c r="ES167" s="36"/>
      <c r="ET167" s="36"/>
      <c r="EU167" s="36"/>
      <c r="EV167" s="36"/>
      <c r="EW167" s="36"/>
      <c r="EX167" s="36"/>
      <c r="EY167" s="36"/>
      <c r="EZ167" s="36"/>
      <c r="FA167" s="36"/>
      <c r="FB167" s="36"/>
      <c r="FC167" s="36"/>
      <c r="FD167" s="36"/>
      <c r="FE167" s="36"/>
      <c r="FF167" s="36"/>
      <c r="FG167" s="36"/>
      <c r="FH167" s="36"/>
      <c r="FI167" s="36"/>
      <c r="FJ167" s="36"/>
      <c r="FK167" s="36"/>
      <c r="FL167" s="36"/>
      <c r="FM167" s="36"/>
      <c r="FN167" s="36"/>
      <c r="FO167" s="36"/>
      <c r="FP167" s="36"/>
      <c r="FQ167" s="36"/>
      <c r="FR167" s="36"/>
      <c r="FS167" s="36"/>
      <c r="FT167" s="36"/>
      <c r="FU167" s="36"/>
      <c r="FV167" s="36"/>
      <c r="FW167" s="36"/>
      <c r="FX167" s="36"/>
      <c r="FY167" s="36"/>
      <c r="FZ167" s="36"/>
      <c r="GA167" s="36"/>
      <c r="GB167" s="36"/>
      <c r="GC167" s="36"/>
      <c r="GD167" s="36"/>
      <c r="GE167" s="36"/>
      <c r="GF167" s="36"/>
      <c r="GG167" s="36"/>
      <c r="GH167" s="36"/>
      <c r="GI167" s="36"/>
      <c r="GJ167" s="36"/>
      <c r="GK167" s="36"/>
      <c r="GL167" s="36"/>
      <c r="GM167" s="36"/>
      <c r="GN167" s="36"/>
      <c r="GO167" s="36"/>
      <c r="GP167" s="36"/>
      <c r="GQ167" s="36"/>
      <c r="GR167" s="36"/>
      <c r="GS167" s="36"/>
      <c r="GT167" s="36"/>
      <c r="GU167" s="36"/>
      <c r="GV167" s="36"/>
      <c r="GW167" s="36"/>
      <c r="GX167" s="36"/>
      <c r="GY167" s="36"/>
      <c r="GZ167" s="36"/>
      <c r="HA167" s="36"/>
      <c r="HB167" s="36"/>
      <c r="HC167" s="36"/>
      <c r="HD167" s="36"/>
      <c r="HE167" s="36"/>
      <c r="HF167" s="36"/>
      <c r="HG167" s="36"/>
      <c r="HH167" s="36"/>
      <c r="HI167" s="36"/>
      <c r="HJ167" s="36"/>
      <c r="HK167" s="36"/>
      <c r="HL167" s="36"/>
      <c r="HM167" s="36"/>
      <c r="HN167" s="36"/>
      <c r="HO167" s="36"/>
      <c r="HP167" s="36"/>
      <c r="HQ167" s="36"/>
      <c r="HR167" s="36"/>
      <c r="HS167" s="36"/>
      <c r="HT167" s="36"/>
      <c r="HU167" s="36"/>
      <c r="HV167" s="36"/>
      <c r="HW167" s="36"/>
      <c r="HX167" s="36"/>
      <c r="HY167" s="36"/>
      <c r="HZ167" s="36"/>
      <c r="IA167" s="36"/>
      <c r="IB167" s="36"/>
      <c r="IC167" s="36"/>
      <c r="ID167" s="36"/>
      <c r="IE167" s="36"/>
      <c r="IF167" s="36"/>
      <c r="IG167" s="36"/>
      <c r="IH167" s="36"/>
      <c r="II167" s="36"/>
      <c r="IJ167" s="36"/>
      <c r="IK167" s="36"/>
      <c r="IL167" s="36"/>
      <c r="IM167" s="36"/>
    </row>
    <row r="168" spans="1:247" ht="47.25" x14ac:dyDescent="0.25">
      <c r="A168" s="13" t="s">
        <v>291</v>
      </c>
      <c r="B168" s="29" t="s">
        <v>292</v>
      </c>
      <c r="C168" s="20">
        <v>24585.3</v>
      </c>
      <c r="D168" s="20">
        <v>24585.3</v>
      </c>
      <c r="E168" s="20">
        <f t="shared" si="10"/>
        <v>0</v>
      </c>
      <c r="F168" s="21"/>
      <c r="G168" s="20">
        <v>24331.9</v>
      </c>
      <c r="H168" s="20">
        <v>24331.9</v>
      </c>
      <c r="I168" s="20">
        <f t="shared" si="11"/>
        <v>0</v>
      </c>
      <c r="J168" s="20">
        <v>24331.9</v>
      </c>
      <c r="K168" s="40">
        <v>24331.9</v>
      </c>
      <c r="L168" s="20">
        <f t="shared" si="12"/>
        <v>0</v>
      </c>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c r="ET168" s="36"/>
      <c r="EU168" s="36"/>
      <c r="EV168" s="36"/>
      <c r="EW168" s="36"/>
      <c r="EX168" s="36"/>
      <c r="EY168" s="36"/>
      <c r="EZ168" s="36"/>
      <c r="FA168" s="36"/>
      <c r="FB168" s="36"/>
      <c r="FC168" s="36"/>
      <c r="FD168" s="36"/>
      <c r="FE168" s="36"/>
      <c r="FF168" s="36"/>
      <c r="FG168" s="36"/>
      <c r="FH168" s="36"/>
      <c r="FI168" s="36"/>
      <c r="FJ168" s="36"/>
      <c r="FK168" s="36"/>
      <c r="FL168" s="36"/>
      <c r="FM168" s="36"/>
      <c r="FN168" s="36"/>
      <c r="FO168" s="36"/>
      <c r="FP168" s="36"/>
      <c r="FQ168" s="36"/>
      <c r="FR168" s="36"/>
      <c r="FS168" s="36"/>
      <c r="FT168" s="36"/>
      <c r="FU168" s="36"/>
      <c r="FV168" s="36"/>
      <c r="FW168" s="36"/>
      <c r="FX168" s="36"/>
      <c r="FY168" s="36"/>
      <c r="FZ168" s="36"/>
      <c r="GA168" s="36"/>
      <c r="GB168" s="36"/>
      <c r="GC168" s="36"/>
      <c r="GD168" s="36"/>
      <c r="GE168" s="36"/>
      <c r="GF168" s="36"/>
      <c r="GG168" s="36"/>
      <c r="GH168" s="36"/>
      <c r="GI168" s="36"/>
      <c r="GJ168" s="36"/>
      <c r="GK168" s="36"/>
      <c r="GL168" s="36"/>
      <c r="GM168" s="36"/>
      <c r="GN168" s="36"/>
      <c r="GO168" s="36"/>
      <c r="GP168" s="36"/>
      <c r="GQ168" s="36"/>
      <c r="GR168" s="36"/>
      <c r="GS168" s="36"/>
      <c r="GT168" s="36"/>
      <c r="GU168" s="36"/>
      <c r="GV168" s="36"/>
      <c r="GW168" s="36"/>
      <c r="GX168" s="36"/>
      <c r="GY168" s="36"/>
      <c r="GZ168" s="36"/>
      <c r="HA168" s="36"/>
      <c r="HB168" s="36"/>
      <c r="HC168" s="36"/>
      <c r="HD168" s="36"/>
      <c r="HE168" s="36"/>
      <c r="HF168" s="36"/>
      <c r="HG168" s="36"/>
      <c r="HH168" s="36"/>
      <c r="HI168" s="36"/>
      <c r="HJ168" s="36"/>
      <c r="HK168" s="36"/>
      <c r="HL168" s="36"/>
      <c r="HM168" s="36"/>
      <c r="HN168" s="36"/>
      <c r="HO168" s="36"/>
      <c r="HP168" s="36"/>
      <c r="HQ168" s="36"/>
      <c r="HR168" s="36"/>
      <c r="HS168" s="36"/>
      <c r="HT168" s="36"/>
      <c r="HU168" s="36"/>
      <c r="HV168" s="36"/>
      <c r="HW168" s="36"/>
      <c r="HX168" s="36"/>
      <c r="HY168" s="36"/>
      <c r="HZ168" s="36"/>
      <c r="IA168" s="36"/>
      <c r="IB168" s="36"/>
      <c r="IC168" s="36"/>
      <c r="ID168" s="36"/>
      <c r="IE168" s="36"/>
      <c r="IF168" s="36"/>
      <c r="IG168" s="36"/>
      <c r="IH168" s="36"/>
      <c r="II168" s="36"/>
      <c r="IJ168" s="36"/>
      <c r="IK168" s="36"/>
      <c r="IL168" s="36"/>
      <c r="IM168" s="36"/>
    </row>
    <row r="169" spans="1:247" s="62" customFormat="1" ht="47.25" x14ac:dyDescent="0.25">
      <c r="A169" s="13" t="s">
        <v>293</v>
      </c>
      <c r="B169" s="25" t="s">
        <v>294</v>
      </c>
      <c r="C169" s="20">
        <v>1584.9</v>
      </c>
      <c r="D169" s="20">
        <v>1584.9</v>
      </c>
      <c r="E169" s="20">
        <f t="shared" si="10"/>
        <v>0</v>
      </c>
      <c r="F169" s="21"/>
      <c r="G169" s="20">
        <v>1584.9</v>
      </c>
      <c r="H169" s="20">
        <v>1584.9</v>
      </c>
      <c r="I169" s="20">
        <f t="shared" si="11"/>
        <v>0</v>
      </c>
      <c r="J169" s="20">
        <v>1584.9</v>
      </c>
      <c r="K169" s="40">
        <v>1584.9</v>
      </c>
      <c r="L169" s="20">
        <f t="shared" si="12"/>
        <v>0</v>
      </c>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c r="GB169" s="36"/>
      <c r="GC169" s="36"/>
      <c r="GD169" s="36"/>
      <c r="GE169" s="36"/>
      <c r="GF169" s="36"/>
      <c r="GG169" s="36"/>
      <c r="GH169" s="36"/>
      <c r="GI169" s="36"/>
      <c r="GJ169" s="36"/>
      <c r="GK169" s="36"/>
      <c r="GL169" s="36"/>
      <c r="GM169" s="36"/>
      <c r="GN169" s="36"/>
      <c r="GO169" s="36"/>
      <c r="GP169" s="36"/>
      <c r="GQ169" s="36"/>
      <c r="GR169" s="36"/>
      <c r="GS169" s="36"/>
      <c r="GT169" s="36"/>
      <c r="GU169" s="36"/>
      <c r="GV169" s="36"/>
      <c r="GW169" s="36"/>
      <c r="GX169" s="36"/>
      <c r="GY169" s="36"/>
      <c r="GZ169" s="36"/>
      <c r="HA169" s="36"/>
      <c r="HB169" s="36"/>
      <c r="HC169" s="36"/>
      <c r="HD169" s="36"/>
      <c r="HE169" s="36"/>
      <c r="HF169" s="36"/>
      <c r="HG169" s="36"/>
      <c r="HH169" s="36"/>
      <c r="HI169" s="36"/>
      <c r="HJ169" s="36"/>
      <c r="HK169" s="36"/>
      <c r="HL169" s="36"/>
      <c r="HM169" s="36"/>
      <c r="HN169" s="36"/>
      <c r="HO169" s="36"/>
      <c r="HP169" s="36"/>
      <c r="HQ169" s="36"/>
      <c r="HR169" s="36"/>
      <c r="HS169" s="36"/>
      <c r="HT169" s="36"/>
      <c r="HU169" s="36"/>
      <c r="HV169" s="36"/>
      <c r="HW169" s="36"/>
      <c r="HX169" s="36"/>
      <c r="HY169" s="36"/>
      <c r="HZ169" s="36"/>
      <c r="IA169" s="36"/>
      <c r="IB169" s="36"/>
      <c r="IC169" s="36"/>
      <c r="ID169" s="36"/>
      <c r="IE169" s="36"/>
      <c r="IF169" s="36"/>
      <c r="IG169" s="36"/>
      <c r="IH169" s="36"/>
      <c r="II169" s="36"/>
      <c r="IJ169" s="36"/>
      <c r="IK169" s="36"/>
      <c r="IL169" s="36"/>
      <c r="IM169" s="36"/>
    </row>
    <row r="170" spans="1:247" s="62" customFormat="1" ht="63" x14ac:dyDescent="0.25">
      <c r="A170" s="13" t="s">
        <v>293</v>
      </c>
      <c r="B170" s="25" t="s">
        <v>295</v>
      </c>
      <c r="C170" s="20">
        <v>704.4</v>
      </c>
      <c r="D170" s="20">
        <v>704.4</v>
      </c>
      <c r="E170" s="20">
        <f t="shared" si="10"/>
        <v>0</v>
      </c>
      <c r="F170" s="21"/>
      <c r="G170" s="20">
        <v>704.4</v>
      </c>
      <c r="H170" s="20">
        <v>704.4</v>
      </c>
      <c r="I170" s="20">
        <f t="shared" si="11"/>
        <v>0</v>
      </c>
      <c r="J170" s="20">
        <v>704.4</v>
      </c>
      <c r="K170" s="40">
        <v>704.4</v>
      </c>
      <c r="L170" s="20">
        <f t="shared" si="12"/>
        <v>0</v>
      </c>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6"/>
      <c r="DF170" s="36"/>
      <c r="DG170" s="36"/>
      <c r="DH170" s="36"/>
      <c r="DI170" s="36"/>
      <c r="DJ170" s="36"/>
      <c r="DK170" s="36"/>
      <c r="DL170" s="36"/>
      <c r="DM170" s="36"/>
      <c r="DN170" s="36"/>
      <c r="DO170" s="36"/>
      <c r="DP170" s="36"/>
      <c r="DQ170" s="36"/>
      <c r="DR170" s="36"/>
      <c r="DS170" s="36"/>
      <c r="DT170" s="36"/>
      <c r="DU170" s="36"/>
      <c r="DV170" s="36"/>
      <c r="DW170" s="36"/>
      <c r="DX170" s="36"/>
      <c r="DY170" s="36"/>
      <c r="DZ170" s="36"/>
      <c r="EA170" s="36"/>
      <c r="EB170" s="36"/>
      <c r="EC170" s="36"/>
      <c r="ED170" s="36"/>
      <c r="EE170" s="36"/>
      <c r="EF170" s="36"/>
      <c r="EG170" s="36"/>
      <c r="EH170" s="36"/>
      <c r="EI170" s="36"/>
      <c r="EJ170" s="36"/>
      <c r="EK170" s="36"/>
      <c r="EL170" s="36"/>
      <c r="EM170" s="36"/>
      <c r="EN170" s="36"/>
      <c r="EO170" s="36"/>
      <c r="EP170" s="36"/>
      <c r="EQ170" s="36"/>
      <c r="ER170" s="36"/>
      <c r="ES170" s="36"/>
      <c r="ET170" s="36"/>
      <c r="EU170" s="36"/>
      <c r="EV170" s="36"/>
      <c r="EW170" s="36"/>
      <c r="EX170" s="36"/>
      <c r="EY170" s="36"/>
      <c r="EZ170" s="36"/>
      <c r="FA170" s="36"/>
      <c r="FB170" s="36"/>
      <c r="FC170" s="36"/>
      <c r="FD170" s="36"/>
      <c r="FE170" s="36"/>
      <c r="FF170" s="36"/>
      <c r="FG170" s="36"/>
      <c r="FH170" s="36"/>
      <c r="FI170" s="36"/>
      <c r="FJ170" s="36"/>
      <c r="FK170" s="36"/>
      <c r="FL170" s="36"/>
      <c r="FM170" s="36"/>
      <c r="FN170" s="36"/>
      <c r="FO170" s="36"/>
      <c r="FP170" s="36"/>
      <c r="FQ170" s="36"/>
      <c r="FR170" s="36"/>
      <c r="FS170" s="36"/>
      <c r="FT170" s="36"/>
      <c r="FU170" s="36"/>
      <c r="FV170" s="36"/>
      <c r="FW170" s="36"/>
      <c r="FX170" s="36"/>
      <c r="FY170" s="36"/>
      <c r="FZ170" s="36"/>
      <c r="GA170" s="36"/>
      <c r="GB170" s="36"/>
      <c r="GC170" s="36"/>
      <c r="GD170" s="36"/>
      <c r="GE170" s="36"/>
      <c r="GF170" s="36"/>
      <c r="GG170" s="36"/>
      <c r="GH170" s="36"/>
      <c r="GI170" s="36"/>
      <c r="GJ170" s="36"/>
      <c r="GK170" s="36"/>
      <c r="GL170" s="36"/>
      <c r="GM170" s="36"/>
      <c r="GN170" s="36"/>
      <c r="GO170" s="36"/>
      <c r="GP170" s="36"/>
      <c r="GQ170" s="36"/>
      <c r="GR170" s="36"/>
      <c r="GS170" s="36"/>
      <c r="GT170" s="36"/>
      <c r="GU170" s="36"/>
      <c r="GV170" s="36"/>
      <c r="GW170" s="36"/>
      <c r="GX170" s="36"/>
      <c r="GY170" s="36"/>
      <c r="GZ170" s="36"/>
      <c r="HA170" s="36"/>
      <c r="HB170" s="36"/>
      <c r="HC170" s="36"/>
      <c r="HD170" s="36"/>
      <c r="HE170" s="36"/>
      <c r="HF170" s="36"/>
      <c r="HG170" s="36"/>
      <c r="HH170" s="36"/>
      <c r="HI170" s="36"/>
      <c r="HJ170" s="36"/>
      <c r="HK170" s="36"/>
      <c r="HL170" s="36"/>
      <c r="HM170" s="36"/>
      <c r="HN170" s="36"/>
      <c r="HO170" s="36"/>
      <c r="HP170" s="36"/>
      <c r="HQ170" s="36"/>
      <c r="HR170" s="36"/>
      <c r="HS170" s="36"/>
      <c r="HT170" s="36"/>
      <c r="HU170" s="36"/>
      <c r="HV170" s="36"/>
      <c r="HW170" s="36"/>
      <c r="HX170" s="36"/>
      <c r="HY170" s="36"/>
      <c r="HZ170" s="36"/>
      <c r="IA170" s="36"/>
      <c r="IB170" s="36"/>
      <c r="IC170" s="36"/>
      <c r="ID170" s="36"/>
      <c r="IE170" s="36"/>
      <c r="IF170" s="36"/>
      <c r="IG170" s="36"/>
      <c r="IH170" s="36"/>
      <c r="II170" s="36"/>
      <c r="IJ170" s="36"/>
      <c r="IK170" s="36"/>
      <c r="IL170" s="36"/>
      <c r="IM170" s="36"/>
    </row>
    <row r="171" spans="1:247" s="62" customFormat="1" ht="47.25" x14ac:dyDescent="0.25">
      <c r="A171" s="13" t="s">
        <v>293</v>
      </c>
      <c r="B171" s="25" t="s">
        <v>296</v>
      </c>
      <c r="C171" s="20">
        <v>1037</v>
      </c>
      <c r="D171" s="20">
        <v>1037</v>
      </c>
      <c r="E171" s="20">
        <f t="shared" si="10"/>
        <v>0</v>
      </c>
      <c r="F171" s="21"/>
      <c r="G171" s="20">
        <v>880.5</v>
      </c>
      <c r="H171" s="20">
        <v>880.5</v>
      </c>
      <c r="I171" s="20">
        <f t="shared" si="11"/>
        <v>0</v>
      </c>
      <c r="J171" s="20">
        <v>880.5</v>
      </c>
      <c r="K171" s="40">
        <v>880.5</v>
      </c>
      <c r="L171" s="20">
        <f t="shared" si="12"/>
        <v>0</v>
      </c>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c r="CY171" s="36"/>
      <c r="CZ171" s="36"/>
      <c r="DA171" s="36"/>
      <c r="DB171" s="36"/>
      <c r="DC171" s="36"/>
      <c r="DD171" s="36"/>
      <c r="DE171" s="36"/>
      <c r="DF171" s="36"/>
      <c r="DG171" s="36"/>
      <c r="DH171" s="36"/>
      <c r="DI171" s="36"/>
      <c r="DJ171" s="36"/>
      <c r="DK171" s="36"/>
      <c r="DL171" s="36"/>
      <c r="DM171" s="36"/>
      <c r="DN171" s="36"/>
      <c r="DO171" s="36"/>
      <c r="DP171" s="36"/>
      <c r="DQ171" s="36"/>
      <c r="DR171" s="36"/>
      <c r="DS171" s="36"/>
      <c r="DT171" s="36"/>
      <c r="DU171" s="36"/>
      <c r="DV171" s="36"/>
      <c r="DW171" s="36"/>
      <c r="DX171" s="36"/>
      <c r="DY171" s="36"/>
      <c r="DZ171" s="36"/>
      <c r="EA171" s="36"/>
      <c r="EB171" s="36"/>
      <c r="EC171" s="36"/>
      <c r="ED171" s="36"/>
      <c r="EE171" s="36"/>
      <c r="EF171" s="36"/>
      <c r="EG171" s="36"/>
      <c r="EH171" s="36"/>
      <c r="EI171" s="36"/>
      <c r="EJ171" s="36"/>
      <c r="EK171" s="36"/>
      <c r="EL171" s="36"/>
      <c r="EM171" s="36"/>
      <c r="EN171" s="36"/>
      <c r="EO171" s="36"/>
      <c r="EP171" s="36"/>
      <c r="EQ171" s="36"/>
      <c r="ER171" s="36"/>
      <c r="ES171" s="36"/>
      <c r="ET171" s="36"/>
      <c r="EU171" s="36"/>
      <c r="EV171" s="36"/>
      <c r="EW171" s="36"/>
      <c r="EX171" s="36"/>
      <c r="EY171" s="36"/>
      <c r="EZ171" s="36"/>
      <c r="FA171" s="36"/>
      <c r="FB171" s="36"/>
      <c r="FC171" s="36"/>
      <c r="FD171" s="36"/>
      <c r="FE171" s="36"/>
      <c r="FF171" s="36"/>
      <c r="FG171" s="36"/>
      <c r="FH171" s="36"/>
      <c r="FI171" s="36"/>
      <c r="FJ171" s="36"/>
      <c r="FK171" s="36"/>
      <c r="FL171" s="36"/>
      <c r="FM171" s="36"/>
      <c r="FN171" s="36"/>
      <c r="FO171" s="36"/>
      <c r="FP171" s="36"/>
      <c r="FQ171" s="36"/>
      <c r="FR171" s="36"/>
      <c r="FS171" s="36"/>
      <c r="FT171" s="36"/>
      <c r="FU171" s="36"/>
      <c r="FV171" s="36"/>
      <c r="FW171" s="36"/>
      <c r="FX171" s="36"/>
      <c r="FY171" s="36"/>
      <c r="FZ171" s="36"/>
      <c r="GA171" s="36"/>
      <c r="GB171" s="36"/>
      <c r="GC171" s="36"/>
      <c r="GD171" s="36"/>
      <c r="GE171" s="36"/>
      <c r="GF171" s="36"/>
      <c r="GG171" s="36"/>
      <c r="GH171" s="36"/>
      <c r="GI171" s="36"/>
      <c r="GJ171" s="36"/>
      <c r="GK171" s="36"/>
      <c r="GL171" s="36"/>
      <c r="GM171" s="36"/>
      <c r="GN171" s="36"/>
      <c r="GO171" s="36"/>
      <c r="GP171" s="36"/>
      <c r="GQ171" s="36"/>
      <c r="GR171" s="36"/>
      <c r="GS171" s="36"/>
      <c r="GT171" s="36"/>
      <c r="GU171" s="36"/>
      <c r="GV171" s="36"/>
      <c r="GW171" s="36"/>
      <c r="GX171" s="36"/>
      <c r="GY171" s="36"/>
      <c r="GZ171" s="36"/>
      <c r="HA171" s="36"/>
      <c r="HB171" s="36"/>
      <c r="HC171" s="36"/>
      <c r="HD171" s="36"/>
      <c r="HE171" s="36"/>
      <c r="HF171" s="36"/>
      <c r="HG171" s="36"/>
      <c r="HH171" s="36"/>
      <c r="HI171" s="36"/>
      <c r="HJ171" s="36"/>
      <c r="HK171" s="36"/>
      <c r="HL171" s="36"/>
      <c r="HM171" s="36"/>
      <c r="HN171" s="36"/>
      <c r="HO171" s="36"/>
      <c r="HP171" s="36"/>
      <c r="HQ171" s="36"/>
      <c r="HR171" s="36"/>
      <c r="HS171" s="36"/>
      <c r="HT171" s="36"/>
      <c r="HU171" s="36"/>
      <c r="HV171" s="36"/>
      <c r="HW171" s="36"/>
      <c r="HX171" s="36"/>
      <c r="HY171" s="36"/>
      <c r="HZ171" s="36"/>
      <c r="IA171" s="36"/>
      <c r="IB171" s="36"/>
      <c r="IC171" s="36"/>
      <c r="ID171" s="36"/>
      <c r="IE171" s="36"/>
      <c r="IF171" s="36"/>
      <c r="IG171" s="36"/>
      <c r="IH171" s="36"/>
      <c r="II171" s="36"/>
      <c r="IJ171" s="36"/>
      <c r="IK171" s="36"/>
      <c r="IL171" s="36"/>
      <c r="IM171" s="36"/>
    </row>
    <row r="172" spans="1:247" ht="47.25" x14ac:dyDescent="0.25">
      <c r="A172" s="13" t="s">
        <v>293</v>
      </c>
      <c r="B172" s="29" t="s">
        <v>297</v>
      </c>
      <c r="C172" s="20">
        <v>322.60000000000002</v>
      </c>
      <c r="D172" s="20">
        <v>322.60000000000002</v>
      </c>
      <c r="E172" s="20">
        <f t="shared" si="10"/>
        <v>0</v>
      </c>
      <c r="F172" s="21"/>
      <c r="G172" s="30">
        <v>322.60000000000002</v>
      </c>
      <c r="H172" s="30">
        <v>322.60000000000002</v>
      </c>
      <c r="I172" s="20">
        <f t="shared" si="11"/>
        <v>0</v>
      </c>
      <c r="J172" s="30">
        <v>322.60000000000002</v>
      </c>
      <c r="K172" s="31">
        <v>322.60000000000002</v>
      </c>
      <c r="L172" s="20">
        <f t="shared" si="12"/>
        <v>0</v>
      </c>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c r="ET172" s="36"/>
      <c r="EU172" s="36"/>
      <c r="EV172" s="36"/>
      <c r="EW172" s="36"/>
      <c r="EX172" s="36"/>
      <c r="EY172" s="36"/>
      <c r="EZ172" s="36"/>
      <c r="FA172" s="36"/>
      <c r="FB172" s="36"/>
      <c r="FC172" s="36"/>
      <c r="FD172" s="36"/>
      <c r="FE172" s="36"/>
      <c r="FF172" s="36"/>
      <c r="FG172" s="36"/>
      <c r="FH172" s="36"/>
      <c r="FI172" s="36"/>
      <c r="FJ172" s="36"/>
      <c r="FK172" s="36"/>
      <c r="FL172" s="36"/>
      <c r="FM172" s="36"/>
      <c r="FN172" s="36"/>
      <c r="FO172" s="36"/>
      <c r="FP172" s="36"/>
      <c r="FQ172" s="36"/>
      <c r="FR172" s="36"/>
      <c r="FS172" s="36"/>
      <c r="FT172" s="36"/>
      <c r="FU172" s="36"/>
      <c r="FV172" s="36"/>
      <c r="FW172" s="36"/>
      <c r="FX172" s="36"/>
      <c r="FY172" s="36"/>
      <c r="FZ172" s="36"/>
      <c r="GA172" s="36"/>
      <c r="GB172" s="36"/>
      <c r="GC172" s="36"/>
      <c r="GD172" s="36"/>
      <c r="GE172" s="36"/>
      <c r="GF172" s="36"/>
      <c r="GG172" s="36"/>
      <c r="GH172" s="36"/>
      <c r="GI172" s="36"/>
      <c r="GJ172" s="36"/>
      <c r="GK172" s="36"/>
      <c r="GL172" s="36"/>
      <c r="GM172" s="36"/>
      <c r="GN172" s="36"/>
      <c r="GO172" s="36"/>
      <c r="GP172" s="36"/>
      <c r="GQ172" s="36"/>
      <c r="GR172" s="36"/>
      <c r="GS172" s="36"/>
      <c r="GT172" s="36"/>
      <c r="GU172" s="36"/>
      <c r="GV172" s="36"/>
      <c r="GW172" s="36"/>
      <c r="GX172" s="36"/>
      <c r="GY172" s="36"/>
      <c r="GZ172" s="36"/>
      <c r="HA172" s="36"/>
      <c r="HB172" s="36"/>
      <c r="HC172" s="36"/>
      <c r="HD172" s="36"/>
      <c r="HE172" s="36"/>
      <c r="HF172" s="36"/>
      <c r="HG172" s="36"/>
      <c r="HH172" s="36"/>
      <c r="HI172" s="36"/>
      <c r="HJ172" s="36"/>
      <c r="HK172" s="36"/>
      <c r="HL172" s="36"/>
      <c r="HM172" s="36"/>
      <c r="HN172" s="36"/>
      <c r="HO172" s="36"/>
      <c r="HP172" s="36"/>
      <c r="HQ172" s="36"/>
      <c r="HR172" s="36"/>
      <c r="HS172" s="36"/>
      <c r="HT172" s="36"/>
      <c r="HU172" s="36"/>
      <c r="HV172" s="36"/>
      <c r="HW172" s="36"/>
      <c r="HX172" s="36"/>
      <c r="HY172" s="36"/>
      <c r="HZ172" s="36"/>
      <c r="IA172" s="36"/>
      <c r="IB172" s="36"/>
      <c r="IC172" s="36"/>
      <c r="ID172" s="36"/>
      <c r="IE172" s="36"/>
      <c r="IF172" s="36"/>
      <c r="IG172" s="36"/>
      <c r="IH172" s="36"/>
      <c r="II172" s="36"/>
      <c r="IJ172" s="36"/>
      <c r="IK172" s="36"/>
      <c r="IL172" s="36"/>
      <c r="IM172" s="36"/>
    </row>
    <row r="173" spans="1:247" s="62" customFormat="1" ht="63" x14ac:dyDescent="0.25">
      <c r="A173" s="13" t="s">
        <v>293</v>
      </c>
      <c r="B173" s="29" t="s">
        <v>298</v>
      </c>
      <c r="C173" s="20">
        <v>880.5</v>
      </c>
      <c r="D173" s="20">
        <v>880.5</v>
      </c>
      <c r="E173" s="20">
        <f t="shared" si="10"/>
        <v>0</v>
      </c>
      <c r="F173" s="21"/>
      <c r="G173" s="20">
        <v>880.5</v>
      </c>
      <c r="H173" s="20">
        <v>880.5</v>
      </c>
      <c r="I173" s="20">
        <f t="shared" si="11"/>
        <v>0</v>
      </c>
      <c r="J173" s="20">
        <v>880.5</v>
      </c>
      <c r="K173" s="40">
        <v>880.5</v>
      </c>
      <c r="L173" s="20">
        <f t="shared" si="12"/>
        <v>0</v>
      </c>
      <c r="M173" s="11"/>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6"/>
      <c r="DF173" s="36"/>
      <c r="DG173" s="36"/>
      <c r="DH173" s="36"/>
      <c r="DI173" s="36"/>
      <c r="DJ173" s="36"/>
      <c r="DK173" s="36"/>
      <c r="DL173" s="36"/>
      <c r="DM173" s="36"/>
      <c r="DN173" s="36"/>
      <c r="DO173" s="36"/>
      <c r="DP173" s="36"/>
      <c r="DQ173" s="36"/>
      <c r="DR173" s="36"/>
      <c r="DS173" s="36"/>
      <c r="DT173" s="36"/>
      <c r="DU173" s="36"/>
      <c r="DV173" s="36"/>
      <c r="DW173" s="36"/>
      <c r="DX173" s="36"/>
      <c r="DY173" s="36"/>
      <c r="DZ173" s="36"/>
      <c r="EA173" s="36"/>
      <c r="EB173" s="36"/>
      <c r="EC173" s="36"/>
      <c r="ED173" s="36"/>
      <c r="EE173" s="36"/>
      <c r="EF173" s="36"/>
      <c r="EG173" s="36"/>
      <c r="EH173" s="36"/>
      <c r="EI173" s="36"/>
      <c r="EJ173" s="36"/>
      <c r="EK173" s="36"/>
      <c r="EL173" s="36"/>
      <c r="EM173" s="36"/>
      <c r="EN173" s="36"/>
      <c r="EO173" s="36"/>
      <c r="EP173" s="36"/>
      <c r="EQ173" s="36"/>
      <c r="ER173" s="36"/>
      <c r="ES173" s="36"/>
      <c r="ET173" s="36"/>
      <c r="EU173" s="36"/>
      <c r="EV173" s="36"/>
      <c r="EW173" s="36"/>
      <c r="EX173" s="36"/>
      <c r="EY173" s="36"/>
      <c r="EZ173" s="36"/>
      <c r="FA173" s="36"/>
      <c r="FB173" s="36"/>
      <c r="FC173" s="36"/>
      <c r="FD173" s="36"/>
      <c r="FE173" s="36"/>
      <c r="FF173" s="36"/>
      <c r="FG173" s="36"/>
      <c r="FH173" s="36"/>
      <c r="FI173" s="36"/>
      <c r="FJ173" s="36"/>
      <c r="FK173" s="36"/>
      <c r="FL173" s="36"/>
      <c r="FM173" s="36"/>
      <c r="FN173" s="36"/>
      <c r="FO173" s="36"/>
      <c r="FP173" s="36"/>
      <c r="FQ173" s="36"/>
      <c r="FR173" s="36"/>
      <c r="FS173" s="36"/>
      <c r="FT173" s="36"/>
      <c r="FU173" s="36"/>
      <c r="FV173" s="36"/>
      <c r="FW173" s="36"/>
      <c r="FX173" s="36"/>
      <c r="FY173" s="36"/>
      <c r="FZ173" s="36"/>
      <c r="GA173" s="36"/>
      <c r="GB173" s="36"/>
      <c r="GC173" s="36"/>
      <c r="GD173" s="36"/>
      <c r="GE173" s="36"/>
      <c r="GF173" s="36"/>
      <c r="GG173" s="36"/>
      <c r="GH173" s="36"/>
      <c r="GI173" s="36"/>
      <c r="GJ173" s="36"/>
      <c r="GK173" s="36"/>
      <c r="GL173" s="36"/>
      <c r="GM173" s="36"/>
      <c r="GN173" s="36"/>
      <c r="GO173" s="36"/>
      <c r="GP173" s="36"/>
      <c r="GQ173" s="36"/>
      <c r="GR173" s="36"/>
      <c r="GS173" s="36"/>
      <c r="GT173" s="36"/>
      <c r="GU173" s="36"/>
      <c r="GV173" s="36"/>
      <c r="GW173" s="36"/>
      <c r="GX173" s="36"/>
      <c r="GY173" s="36"/>
      <c r="GZ173" s="36"/>
      <c r="HA173" s="36"/>
      <c r="HB173" s="36"/>
      <c r="HC173" s="36"/>
      <c r="HD173" s="36"/>
      <c r="HE173" s="36"/>
      <c r="HF173" s="36"/>
      <c r="HG173" s="36"/>
      <c r="HH173" s="36"/>
      <c r="HI173" s="36"/>
      <c r="HJ173" s="36"/>
      <c r="HK173" s="36"/>
      <c r="HL173" s="36"/>
      <c r="HM173" s="36"/>
      <c r="HN173" s="36"/>
      <c r="HO173" s="36"/>
      <c r="HP173" s="36"/>
      <c r="HQ173" s="36"/>
      <c r="HR173" s="36"/>
      <c r="HS173" s="36"/>
      <c r="HT173" s="36"/>
      <c r="HU173" s="36"/>
      <c r="HV173" s="36"/>
      <c r="HW173" s="36"/>
      <c r="HX173" s="36"/>
      <c r="HY173" s="36"/>
      <c r="HZ173" s="36"/>
      <c r="IA173" s="36"/>
      <c r="IB173" s="36"/>
      <c r="IC173" s="36"/>
      <c r="ID173" s="36"/>
      <c r="IE173" s="36"/>
      <c r="IF173" s="36"/>
      <c r="IG173" s="36"/>
      <c r="IH173" s="36"/>
      <c r="II173" s="36"/>
      <c r="IJ173" s="36"/>
      <c r="IK173" s="36"/>
      <c r="IL173" s="36"/>
      <c r="IM173" s="36"/>
    </row>
    <row r="174" spans="1:247" s="62" customFormat="1" ht="47.25" x14ac:dyDescent="0.25">
      <c r="A174" s="13" t="s">
        <v>293</v>
      </c>
      <c r="B174" s="29" t="s">
        <v>299</v>
      </c>
      <c r="C174" s="20">
        <v>5321.5</v>
      </c>
      <c r="D174" s="20">
        <v>5321.5</v>
      </c>
      <c r="E174" s="20">
        <f t="shared" si="10"/>
        <v>0</v>
      </c>
      <c r="F174" s="21"/>
      <c r="G174" s="20">
        <v>2380</v>
      </c>
      <c r="H174" s="20">
        <v>2380</v>
      </c>
      <c r="I174" s="20">
        <f t="shared" si="11"/>
        <v>0</v>
      </c>
      <c r="J174" s="20">
        <v>2380</v>
      </c>
      <c r="K174" s="40">
        <v>2380</v>
      </c>
      <c r="L174" s="20">
        <f t="shared" si="12"/>
        <v>0</v>
      </c>
      <c r="M174" s="35"/>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c r="CY174" s="36"/>
      <c r="CZ174" s="36"/>
      <c r="DA174" s="36"/>
      <c r="DB174" s="36"/>
      <c r="DC174" s="36"/>
      <c r="DD174" s="36"/>
      <c r="DE174" s="36"/>
      <c r="DF174" s="36"/>
      <c r="DG174" s="36"/>
      <c r="DH174" s="36"/>
      <c r="DI174" s="36"/>
      <c r="DJ174" s="36"/>
      <c r="DK174" s="36"/>
      <c r="DL174" s="36"/>
      <c r="DM174" s="36"/>
      <c r="DN174" s="36"/>
      <c r="DO174" s="36"/>
      <c r="DP174" s="36"/>
      <c r="DQ174" s="36"/>
      <c r="DR174" s="36"/>
      <c r="DS174" s="36"/>
      <c r="DT174" s="36"/>
      <c r="DU174" s="36"/>
      <c r="DV174" s="36"/>
      <c r="DW174" s="36"/>
      <c r="DX174" s="36"/>
      <c r="DY174" s="36"/>
      <c r="DZ174" s="36"/>
      <c r="EA174" s="36"/>
      <c r="EB174" s="36"/>
      <c r="EC174" s="36"/>
      <c r="ED174" s="36"/>
      <c r="EE174" s="36"/>
      <c r="EF174" s="36"/>
      <c r="EG174" s="36"/>
      <c r="EH174" s="36"/>
      <c r="EI174" s="36"/>
      <c r="EJ174" s="36"/>
      <c r="EK174" s="36"/>
      <c r="EL174" s="36"/>
      <c r="EM174" s="36"/>
      <c r="EN174" s="36"/>
      <c r="EO174" s="36"/>
      <c r="EP174" s="36"/>
      <c r="EQ174" s="36"/>
      <c r="ER174" s="36"/>
      <c r="ES174" s="36"/>
      <c r="ET174" s="36"/>
      <c r="EU174" s="36"/>
      <c r="EV174" s="36"/>
      <c r="EW174" s="36"/>
      <c r="EX174" s="36"/>
      <c r="EY174" s="36"/>
      <c r="EZ174" s="36"/>
      <c r="FA174" s="36"/>
      <c r="FB174" s="36"/>
      <c r="FC174" s="36"/>
      <c r="FD174" s="36"/>
      <c r="FE174" s="36"/>
      <c r="FF174" s="36"/>
      <c r="FG174" s="36"/>
      <c r="FH174" s="36"/>
      <c r="FI174" s="36"/>
      <c r="FJ174" s="36"/>
      <c r="FK174" s="36"/>
      <c r="FL174" s="36"/>
      <c r="FM174" s="36"/>
      <c r="FN174" s="36"/>
      <c r="FO174" s="36"/>
      <c r="FP174" s="36"/>
      <c r="FQ174" s="36"/>
      <c r="FR174" s="36"/>
      <c r="FS174" s="36"/>
      <c r="FT174" s="36"/>
      <c r="FU174" s="36"/>
      <c r="FV174" s="36"/>
      <c r="FW174" s="36"/>
      <c r="FX174" s="36"/>
      <c r="FY174" s="36"/>
      <c r="FZ174" s="36"/>
      <c r="GA174" s="36"/>
      <c r="GB174" s="36"/>
      <c r="GC174" s="36"/>
      <c r="GD174" s="36"/>
      <c r="GE174" s="36"/>
      <c r="GF174" s="36"/>
      <c r="GG174" s="36"/>
      <c r="GH174" s="36"/>
      <c r="GI174" s="36"/>
      <c r="GJ174" s="36"/>
      <c r="GK174" s="36"/>
      <c r="GL174" s="36"/>
      <c r="GM174" s="36"/>
      <c r="GN174" s="36"/>
      <c r="GO174" s="36"/>
      <c r="GP174" s="36"/>
      <c r="GQ174" s="36"/>
      <c r="GR174" s="36"/>
      <c r="GS174" s="36"/>
      <c r="GT174" s="36"/>
      <c r="GU174" s="36"/>
      <c r="GV174" s="36"/>
      <c r="GW174" s="36"/>
      <c r="GX174" s="36"/>
      <c r="GY174" s="36"/>
      <c r="GZ174" s="36"/>
      <c r="HA174" s="36"/>
      <c r="HB174" s="36"/>
      <c r="HC174" s="36"/>
      <c r="HD174" s="36"/>
      <c r="HE174" s="36"/>
      <c r="HF174" s="36"/>
      <c r="HG174" s="36"/>
      <c r="HH174" s="36"/>
      <c r="HI174" s="36"/>
      <c r="HJ174" s="36"/>
      <c r="HK174" s="36"/>
      <c r="HL174" s="36"/>
      <c r="HM174" s="36"/>
      <c r="HN174" s="36"/>
      <c r="HO174" s="36"/>
      <c r="HP174" s="36"/>
      <c r="HQ174" s="36"/>
      <c r="HR174" s="36"/>
      <c r="HS174" s="36"/>
      <c r="HT174" s="36"/>
      <c r="HU174" s="36"/>
      <c r="HV174" s="36"/>
      <c r="HW174" s="36"/>
      <c r="HX174" s="36"/>
      <c r="HY174" s="36"/>
      <c r="HZ174" s="36"/>
      <c r="IA174" s="36"/>
      <c r="IB174" s="36"/>
      <c r="IC174" s="36"/>
      <c r="ID174" s="36"/>
      <c r="IE174" s="36"/>
      <c r="IF174" s="36"/>
      <c r="IG174" s="36"/>
      <c r="IH174" s="36"/>
      <c r="II174" s="36"/>
      <c r="IJ174" s="36"/>
      <c r="IK174" s="36"/>
      <c r="IL174" s="36"/>
      <c r="IM174" s="36"/>
    </row>
    <row r="175" spans="1:247" s="62" customFormat="1" ht="63" x14ac:dyDescent="0.25">
      <c r="A175" s="77" t="s">
        <v>293</v>
      </c>
      <c r="B175" s="29" t="s">
        <v>300</v>
      </c>
      <c r="C175" s="20">
        <v>5890.9</v>
      </c>
      <c r="D175" s="20">
        <v>5890.9</v>
      </c>
      <c r="E175" s="20">
        <f t="shared" si="10"/>
        <v>0</v>
      </c>
      <c r="F175" s="21"/>
      <c r="G175" s="20">
        <v>4922.6000000000004</v>
      </c>
      <c r="H175" s="20">
        <v>4922.6000000000004</v>
      </c>
      <c r="I175" s="20">
        <f t="shared" si="11"/>
        <v>0</v>
      </c>
      <c r="J175" s="20">
        <v>4922.6000000000004</v>
      </c>
      <c r="K175" s="40">
        <v>4922.6000000000004</v>
      </c>
      <c r="L175" s="20">
        <f t="shared" si="12"/>
        <v>0</v>
      </c>
      <c r="M175" s="35"/>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c r="CY175" s="36"/>
      <c r="CZ175" s="36"/>
      <c r="DA175" s="36"/>
      <c r="DB175" s="36"/>
      <c r="DC175" s="36"/>
      <c r="DD175" s="36"/>
      <c r="DE175" s="36"/>
      <c r="DF175" s="36"/>
      <c r="DG175" s="36"/>
      <c r="DH175" s="36"/>
      <c r="DI175" s="36"/>
      <c r="DJ175" s="36"/>
      <c r="DK175" s="36"/>
      <c r="DL175" s="36"/>
      <c r="DM175" s="36"/>
      <c r="DN175" s="36"/>
      <c r="DO175" s="36"/>
      <c r="DP175" s="36"/>
      <c r="DQ175" s="36"/>
      <c r="DR175" s="36"/>
      <c r="DS175" s="36"/>
      <c r="DT175" s="36"/>
      <c r="DU175" s="36"/>
      <c r="DV175" s="36"/>
      <c r="DW175" s="36"/>
      <c r="DX175" s="36"/>
      <c r="DY175" s="36"/>
      <c r="DZ175" s="36"/>
      <c r="EA175" s="36"/>
      <c r="EB175" s="36"/>
      <c r="EC175" s="36"/>
      <c r="ED175" s="36"/>
      <c r="EE175" s="36"/>
      <c r="EF175" s="36"/>
      <c r="EG175" s="36"/>
      <c r="EH175" s="36"/>
      <c r="EI175" s="36"/>
      <c r="EJ175" s="36"/>
      <c r="EK175" s="36"/>
      <c r="EL175" s="36"/>
      <c r="EM175" s="36"/>
      <c r="EN175" s="36"/>
      <c r="EO175" s="36"/>
      <c r="EP175" s="36"/>
      <c r="EQ175" s="36"/>
      <c r="ER175" s="36"/>
      <c r="ES175" s="36"/>
      <c r="ET175" s="36"/>
      <c r="EU175" s="36"/>
      <c r="EV175" s="36"/>
      <c r="EW175" s="36"/>
      <c r="EX175" s="36"/>
      <c r="EY175" s="36"/>
      <c r="EZ175" s="36"/>
      <c r="FA175" s="36"/>
      <c r="FB175" s="36"/>
      <c r="FC175" s="36"/>
      <c r="FD175" s="36"/>
      <c r="FE175" s="36"/>
      <c r="FF175" s="36"/>
      <c r="FG175" s="36"/>
      <c r="FH175" s="36"/>
      <c r="FI175" s="36"/>
      <c r="FJ175" s="36"/>
      <c r="FK175" s="36"/>
      <c r="FL175" s="36"/>
      <c r="FM175" s="36"/>
      <c r="FN175" s="36"/>
      <c r="FO175" s="36"/>
      <c r="FP175" s="36"/>
      <c r="FQ175" s="36"/>
      <c r="FR175" s="36"/>
      <c r="FS175" s="36"/>
      <c r="FT175" s="36"/>
      <c r="FU175" s="36"/>
      <c r="FV175" s="36"/>
      <c r="FW175" s="36"/>
      <c r="FX175" s="36"/>
      <c r="FY175" s="36"/>
      <c r="FZ175" s="36"/>
      <c r="GA175" s="36"/>
      <c r="GB175" s="36"/>
      <c r="GC175" s="36"/>
      <c r="GD175" s="36"/>
      <c r="GE175" s="36"/>
      <c r="GF175" s="36"/>
      <c r="GG175" s="36"/>
      <c r="GH175" s="36"/>
      <c r="GI175" s="36"/>
      <c r="GJ175" s="36"/>
      <c r="GK175" s="36"/>
      <c r="GL175" s="36"/>
      <c r="GM175" s="36"/>
      <c r="GN175" s="36"/>
      <c r="GO175" s="36"/>
      <c r="GP175" s="36"/>
      <c r="GQ175" s="36"/>
      <c r="GR175" s="36"/>
      <c r="GS175" s="36"/>
      <c r="GT175" s="36"/>
      <c r="GU175" s="36"/>
      <c r="GV175" s="36"/>
      <c r="GW175" s="36"/>
      <c r="GX175" s="36"/>
      <c r="GY175" s="36"/>
      <c r="GZ175" s="36"/>
      <c r="HA175" s="36"/>
      <c r="HB175" s="36"/>
      <c r="HC175" s="36"/>
      <c r="HD175" s="36"/>
      <c r="HE175" s="36"/>
      <c r="HF175" s="36"/>
      <c r="HG175" s="36"/>
      <c r="HH175" s="36"/>
      <c r="HI175" s="36"/>
      <c r="HJ175" s="36"/>
      <c r="HK175" s="36"/>
      <c r="HL175" s="36"/>
      <c r="HM175" s="36"/>
      <c r="HN175" s="36"/>
      <c r="HO175" s="36"/>
      <c r="HP175" s="36"/>
      <c r="HQ175" s="36"/>
      <c r="HR175" s="36"/>
      <c r="HS175" s="36"/>
      <c r="HT175" s="36"/>
      <c r="HU175" s="36"/>
      <c r="HV175" s="36"/>
      <c r="HW175" s="36"/>
      <c r="HX175" s="36"/>
      <c r="HY175" s="36"/>
      <c r="HZ175" s="36"/>
      <c r="IA175" s="36"/>
      <c r="IB175" s="36"/>
      <c r="IC175" s="36"/>
      <c r="ID175" s="36"/>
      <c r="IE175" s="36"/>
      <c r="IF175" s="36"/>
      <c r="IG175" s="36"/>
      <c r="IH175" s="36"/>
      <c r="II175" s="36"/>
      <c r="IJ175" s="36"/>
      <c r="IK175" s="36"/>
      <c r="IL175" s="36"/>
      <c r="IM175" s="36"/>
    </row>
    <row r="176" spans="1:247" s="62" customFormat="1" ht="63" x14ac:dyDescent="0.25">
      <c r="A176" s="77" t="s">
        <v>293</v>
      </c>
      <c r="B176" s="29" t="s">
        <v>301</v>
      </c>
      <c r="C176" s="20">
        <v>0</v>
      </c>
      <c r="D176" s="20">
        <v>0</v>
      </c>
      <c r="E176" s="20">
        <f t="shared" si="10"/>
        <v>0</v>
      </c>
      <c r="F176" s="21"/>
      <c r="G176" s="20">
        <v>0</v>
      </c>
      <c r="H176" s="20">
        <v>0</v>
      </c>
      <c r="I176" s="20">
        <f t="shared" si="11"/>
        <v>0</v>
      </c>
      <c r="J176" s="20">
        <v>49749.4</v>
      </c>
      <c r="K176" s="40">
        <v>49749.4</v>
      </c>
      <c r="L176" s="20">
        <f t="shared" si="12"/>
        <v>0</v>
      </c>
      <c r="M176" s="35"/>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c r="CY176" s="36"/>
      <c r="CZ176" s="36"/>
      <c r="DA176" s="36"/>
      <c r="DB176" s="36"/>
      <c r="DC176" s="36"/>
      <c r="DD176" s="36"/>
      <c r="DE176" s="36"/>
      <c r="DF176" s="36"/>
      <c r="DG176" s="36"/>
      <c r="DH176" s="36"/>
      <c r="DI176" s="36"/>
      <c r="DJ176" s="36"/>
      <c r="DK176" s="36"/>
      <c r="DL176" s="36"/>
      <c r="DM176" s="36"/>
      <c r="DN176" s="36"/>
      <c r="DO176" s="36"/>
      <c r="DP176" s="36"/>
      <c r="DQ176" s="36"/>
      <c r="DR176" s="36"/>
      <c r="DS176" s="36"/>
      <c r="DT176" s="36"/>
      <c r="DU176" s="36"/>
      <c r="DV176" s="36"/>
      <c r="DW176" s="36"/>
      <c r="DX176" s="36"/>
      <c r="DY176" s="36"/>
      <c r="DZ176" s="36"/>
      <c r="EA176" s="36"/>
      <c r="EB176" s="36"/>
      <c r="EC176" s="36"/>
      <c r="ED176" s="36"/>
      <c r="EE176" s="36"/>
      <c r="EF176" s="36"/>
      <c r="EG176" s="36"/>
      <c r="EH176" s="36"/>
      <c r="EI176" s="36"/>
      <c r="EJ176" s="36"/>
      <c r="EK176" s="36"/>
      <c r="EL176" s="36"/>
      <c r="EM176" s="36"/>
      <c r="EN176" s="36"/>
      <c r="EO176" s="36"/>
      <c r="EP176" s="36"/>
      <c r="EQ176" s="36"/>
      <c r="ER176" s="36"/>
      <c r="ES176" s="36"/>
      <c r="ET176" s="36"/>
      <c r="EU176" s="36"/>
      <c r="EV176" s="36"/>
      <c r="EW176" s="36"/>
      <c r="EX176" s="36"/>
      <c r="EY176" s="36"/>
      <c r="EZ176" s="36"/>
      <c r="FA176" s="36"/>
      <c r="FB176" s="36"/>
      <c r="FC176" s="36"/>
      <c r="FD176" s="36"/>
      <c r="FE176" s="36"/>
      <c r="FF176" s="36"/>
      <c r="FG176" s="36"/>
      <c r="FH176" s="36"/>
      <c r="FI176" s="36"/>
      <c r="FJ176" s="36"/>
      <c r="FK176" s="36"/>
      <c r="FL176" s="36"/>
      <c r="FM176" s="36"/>
      <c r="FN176" s="36"/>
      <c r="FO176" s="36"/>
      <c r="FP176" s="36"/>
      <c r="FQ176" s="36"/>
      <c r="FR176" s="36"/>
      <c r="FS176" s="36"/>
      <c r="FT176" s="36"/>
      <c r="FU176" s="36"/>
      <c r="FV176" s="36"/>
      <c r="FW176" s="36"/>
      <c r="FX176" s="36"/>
      <c r="FY176" s="36"/>
      <c r="FZ176" s="36"/>
      <c r="GA176" s="36"/>
      <c r="GB176" s="36"/>
      <c r="GC176" s="36"/>
      <c r="GD176" s="36"/>
      <c r="GE176" s="36"/>
      <c r="GF176" s="36"/>
      <c r="GG176" s="36"/>
      <c r="GH176" s="36"/>
      <c r="GI176" s="36"/>
      <c r="GJ176" s="36"/>
      <c r="GK176" s="36"/>
      <c r="GL176" s="36"/>
      <c r="GM176" s="36"/>
      <c r="GN176" s="36"/>
      <c r="GO176" s="36"/>
      <c r="GP176" s="36"/>
      <c r="GQ176" s="36"/>
      <c r="GR176" s="36"/>
      <c r="GS176" s="36"/>
      <c r="GT176" s="36"/>
      <c r="GU176" s="36"/>
      <c r="GV176" s="36"/>
      <c r="GW176" s="36"/>
      <c r="GX176" s="36"/>
      <c r="GY176" s="36"/>
      <c r="GZ176" s="36"/>
      <c r="HA176" s="36"/>
      <c r="HB176" s="36"/>
      <c r="HC176" s="36"/>
      <c r="HD176" s="36"/>
      <c r="HE176" s="36"/>
      <c r="HF176" s="36"/>
      <c r="HG176" s="36"/>
      <c r="HH176" s="36"/>
      <c r="HI176" s="36"/>
      <c r="HJ176" s="36"/>
      <c r="HK176" s="36"/>
      <c r="HL176" s="36"/>
      <c r="HM176" s="36"/>
      <c r="HN176" s="36"/>
      <c r="HO176" s="36"/>
      <c r="HP176" s="36"/>
      <c r="HQ176" s="36"/>
      <c r="HR176" s="36"/>
      <c r="HS176" s="36"/>
      <c r="HT176" s="36"/>
      <c r="HU176" s="36"/>
      <c r="HV176" s="36"/>
      <c r="HW176" s="36"/>
      <c r="HX176" s="36"/>
      <c r="HY176" s="36"/>
      <c r="HZ176" s="36"/>
      <c r="IA176" s="36"/>
      <c r="IB176" s="36"/>
      <c r="IC176" s="36"/>
      <c r="ID176" s="36"/>
      <c r="IE176" s="36"/>
      <c r="IF176" s="36"/>
      <c r="IG176" s="36"/>
      <c r="IH176" s="36"/>
      <c r="II176" s="36"/>
      <c r="IJ176" s="36"/>
      <c r="IK176" s="36"/>
      <c r="IL176" s="36"/>
      <c r="IM176" s="36"/>
    </row>
    <row r="177" spans="1:247" s="62" customFormat="1" ht="47.25" x14ac:dyDescent="0.25">
      <c r="A177" s="77" t="s">
        <v>293</v>
      </c>
      <c r="B177" s="29" t="s">
        <v>302</v>
      </c>
      <c r="C177" s="20">
        <v>0</v>
      </c>
      <c r="D177" s="20">
        <v>0</v>
      </c>
      <c r="E177" s="20">
        <f t="shared" si="10"/>
        <v>0</v>
      </c>
      <c r="F177" s="21"/>
      <c r="G177" s="20">
        <v>4355.5</v>
      </c>
      <c r="H177" s="20">
        <v>4355.5</v>
      </c>
      <c r="I177" s="20">
        <f t="shared" si="11"/>
        <v>0</v>
      </c>
      <c r="J177" s="20">
        <v>0</v>
      </c>
      <c r="K177" s="40">
        <v>0</v>
      </c>
      <c r="L177" s="20">
        <f t="shared" si="12"/>
        <v>0</v>
      </c>
      <c r="M177" s="35"/>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c r="CY177" s="36"/>
      <c r="CZ177" s="36"/>
      <c r="DA177" s="36"/>
      <c r="DB177" s="36"/>
      <c r="DC177" s="36"/>
      <c r="DD177" s="36"/>
      <c r="DE177" s="36"/>
      <c r="DF177" s="36"/>
      <c r="DG177" s="36"/>
      <c r="DH177" s="36"/>
      <c r="DI177" s="36"/>
      <c r="DJ177" s="36"/>
      <c r="DK177" s="36"/>
      <c r="DL177" s="36"/>
      <c r="DM177" s="36"/>
      <c r="DN177" s="36"/>
      <c r="DO177" s="36"/>
      <c r="DP177" s="36"/>
      <c r="DQ177" s="36"/>
      <c r="DR177" s="36"/>
      <c r="DS177" s="36"/>
      <c r="DT177" s="36"/>
      <c r="DU177" s="36"/>
      <c r="DV177" s="36"/>
      <c r="DW177" s="36"/>
      <c r="DX177" s="36"/>
      <c r="DY177" s="36"/>
      <c r="DZ177" s="36"/>
      <c r="EA177" s="36"/>
      <c r="EB177" s="36"/>
      <c r="EC177" s="36"/>
      <c r="ED177" s="36"/>
      <c r="EE177" s="36"/>
      <c r="EF177" s="36"/>
      <c r="EG177" s="36"/>
      <c r="EH177" s="36"/>
      <c r="EI177" s="36"/>
      <c r="EJ177" s="36"/>
      <c r="EK177" s="36"/>
      <c r="EL177" s="36"/>
      <c r="EM177" s="36"/>
      <c r="EN177" s="36"/>
      <c r="EO177" s="36"/>
      <c r="EP177" s="36"/>
      <c r="EQ177" s="36"/>
      <c r="ER177" s="36"/>
      <c r="ES177" s="36"/>
      <c r="ET177" s="36"/>
      <c r="EU177" s="36"/>
      <c r="EV177" s="36"/>
      <c r="EW177" s="36"/>
      <c r="EX177" s="36"/>
      <c r="EY177" s="36"/>
      <c r="EZ177" s="36"/>
      <c r="FA177" s="36"/>
      <c r="FB177" s="36"/>
      <c r="FC177" s="36"/>
      <c r="FD177" s="36"/>
      <c r="FE177" s="36"/>
      <c r="FF177" s="36"/>
      <c r="FG177" s="36"/>
      <c r="FH177" s="36"/>
      <c r="FI177" s="36"/>
      <c r="FJ177" s="36"/>
      <c r="FK177" s="36"/>
      <c r="FL177" s="36"/>
      <c r="FM177" s="36"/>
      <c r="FN177" s="36"/>
      <c r="FO177" s="36"/>
      <c r="FP177" s="36"/>
      <c r="FQ177" s="36"/>
      <c r="FR177" s="36"/>
      <c r="FS177" s="36"/>
      <c r="FT177" s="36"/>
      <c r="FU177" s="36"/>
      <c r="FV177" s="36"/>
      <c r="FW177" s="36"/>
      <c r="FX177" s="36"/>
      <c r="FY177" s="36"/>
      <c r="FZ177" s="36"/>
      <c r="GA177" s="36"/>
      <c r="GB177" s="36"/>
      <c r="GC177" s="36"/>
      <c r="GD177" s="36"/>
      <c r="GE177" s="36"/>
      <c r="GF177" s="36"/>
      <c r="GG177" s="36"/>
      <c r="GH177" s="36"/>
      <c r="GI177" s="36"/>
      <c r="GJ177" s="36"/>
      <c r="GK177" s="36"/>
      <c r="GL177" s="36"/>
      <c r="GM177" s="36"/>
      <c r="GN177" s="36"/>
      <c r="GO177" s="36"/>
      <c r="GP177" s="36"/>
      <c r="GQ177" s="36"/>
      <c r="GR177" s="36"/>
      <c r="GS177" s="36"/>
      <c r="GT177" s="36"/>
      <c r="GU177" s="36"/>
      <c r="GV177" s="36"/>
      <c r="GW177" s="36"/>
      <c r="GX177" s="36"/>
      <c r="GY177" s="36"/>
      <c r="GZ177" s="36"/>
      <c r="HA177" s="36"/>
      <c r="HB177" s="36"/>
      <c r="HC177" s="36"/>
      <c r="HD177" s="36"/>
      <c r="HE177" s="36"/>
      <c r="HF177" s="36"/>
      <c r="HG177" s="36"/>
      <c r="HH177" s="36"/>
      <c r="HI177" s="36"/>
      <c r="HJ177" s="36"/>
      <c r="HK177" s="36"/>
      <c r="HL177" s="36"/>
      <c r="HM177" s="36"/>
      <c r="HN177" s="36"/>
      <c r="HO177" s="36"/>
      <c r="HP177" s="36"/>
      <c r="HQ177" s="36"/>
      <c r="HR177" s="36"/>
      <c r="HS177" s="36"/>
      <c r="HT177" s="36"/>
      <c r="HU177" s="36"/>
      <c r="HV177" s="36"/>
      <c r="HW177" s="36"/>
      <c r="HX177" s="36"/>
      <c r="HY177" s="36"/>
      <c r="HZ177" s="36"/>
      <c r="IA177" s="36"/>
      <c r="IB177" s="36"/>
      <c r="IC177" s="36"/>
      <c r="ID177" s="36"/>
      <c r="IE177" s="36"/>
      <c r="IF177" s="36"/>
      <c r="IG177" s="36"/>
      <c r="IH177" s="36"/>
      <c r="II177" s="36"/>
      <c r="IJ177" s="36"/>
      <c r="IK177" s="36"/>
      <c r="IL177" s="36"/>
      <c r="IM177" s="36"/>
    </row>
    <row r="178" spans="1:247" s="62" customFormat="1" ht="78.75" x14ac:dyDescent="0.25">
      <c r="A178" s="77" t="s">
        <v>293</v>
      </c>
      <c r="B178" s="29" t="s">
        <v>303</v>
      </c>
      <c r="C178" s="20">
        <v>70</v>
      </c>
      <c r="D178" s="20">
        <v>70</v>
      </c>
      <c r="E178" s="20">
        <f t="shared" si="10"/>
        <v>0</v>
      </c>
      <c r="F178" s="21"/>
      <c r="G178" s="20">
        <v>70</v>
      </c>
      <c r="H178" s="20">
        <v>70</v>
      </c>
      <c r="I178" s="20">
        <f t="shared" si="11"/>
        <v>0</v>
      </c>
      <c r="J178" s="20">
        <v>70</v>
      </c>
      <c r="K178" s="40">
        <v>70</v>
      </c>
      <c r="L178" s="20">
        <f t="shared" si="12"/>
        <v>0</v>
      </c>
      <c r="M178" s="35"/>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c r="CY178" s="36"/>
      <c r="CZ178" s="36"/>
      <c r="DA178" s="36"/>
      <c r="DB178" s="36"/>
      <c r="DC178" s="36"/>
      <c r="DD178" s="36"/>
      <c r="DE178" s="36"/>
      <c r="DF178" s="36"/>
      <c r="DG178" s="36"/>
      <c r="DH178" s="36"/>
      <c r="DI178" s="36"/>
      <c r="DJ178" s="36"/>
      <c r="DK178" s="36"/>
      <c r="DL178" s="36"/>
      <c r="DM178" s="36"/>
      <c r="DN178" s="36"/>
      <c r="DO178" s="36"/>
      <c r="DP178" s="36"/>
      <c r="DQ178" s="36"/>
      <c r="DR178" s="36"/>
      <c r="DS178" s="36"/>
      <c r="DT178" s="36"/>
      <c r="DU178" s="36"/>
      <c r="DV178" s="36"/>
      <c r="DW178" s="36"/>
      <c r="DX178" s="36"/>
      <c r="DY178" s="36"/>
      <c r="DZ178" s="36"/>
      <c r="EA178" s="36"/>
      <c r="EB178" s="36"/>
      <c r="EC178" s="36"/>
      <c r="ED178" s="36"/>
      <c r="EE178" s="36"/>
      <c r="EF178" s="36"/>
      <c r="EG178" s="36"/>
      <c r="EH178" s="36"/>
      <c r="EI178" s="36"/>
      <c r="EJ178" s="36"/>
      <c r="EK178" s="36"/>
      <c r="EL178" s="36"/>
      <c r="EM178" s="36"/>
      <c r="EN178" s="36"/>
      <c r="EO178" s="36"/>
      <c r="EP178" s="36"/>
      <c r="EQ178" s="36"/>
      <c r="ER178" s="36"/>
      <c r="ES178" s="36"/>
      <c r="ET178" s="36"/>
      <c r="EU178" s="36"/>
      <c r="EV178" s="36"/>
      <c r="EW178" s="36"/>
      <c r="EX178" s="36"/>
      <c r="EY178" s="36"/>
      <c r="EZ178" s="36"/>
      <c r="FA178" s="36"/>
      <c r="FB178" s="36"/>
      <c r="FC178" s="36"/>
      <c r="FD178" s="36"/>
      <c r="FE178" s="36"/>
      <c r="FF178" s="36"/>
      <c r="FG178" s="36"/>
      <c r="FH178" s="36"/>
      <c r="FI178" s="36"/>
      <c r="FJ178" s="36"/>
      <c r="FK178" s="36"/>
      <c r="FL178" s="36"/>
      <c r="FM178" s="36"/>
      <c r="FN178" s="36"/>
      <c r="FO178" s="36"/>
      <c r="FP178" s="36"/>
      <c r="FQ178" s="36"/>
      <c r="FR178" s="36"/>
      <c r="FS178" s="36"/>
      <c r="FT178" s="36"/>
      <c r="FU178" s="36"/>
      <c r="FV178" s="36"/>
      <c r="FW178" s="36"/>
      <c r="FX178" s="36"/>
      <c r="FY178" s="36"/>
      <c r="FZ178" s="36"/>
      <c r="GA178" s="36"/>
      <c r="GB178" s="36"/>
      <c r="GC178" s="36"/>
      <c r="GD178" s="36"/>
      <c r="GE178" s="36"/>
      <c r="GF178" s="36"/>
      <c r="GG178" s="36"/>
      <c r="GH178" s="36"/>
      <c r="GI178" s="36"/>
      <c r="GJ178" s="36"/>
      <c r="GK178" s="36"/>
      <c r="GL178" s="36"/>
      <c r="GM178" s="36"/>
      <c r="GN178" s="36"/>
      <c r="GO178" s="36"/>
      <c r="GP178" s="36"/>
      <c r="GQ178" s="36"/>
      <c r="GR178" s="36"/>
      <c r="GS178" s="36"/>
      <c r="GT178" s="36"/>
      <c r="GU178" s="36"/>
      <c r="GV178" s="36"/>
      <c r="GW178" s="36"/>
      <c r="GX178" s="36"/>
      <c r="GY178" s="36"/>
      <c r="GZ178" s="36"/>
      <c r="HA178" s="36"/>
      <c r="HB178" s="36"/>
      <c r="HC178" s="36"/>
      <c r="HD178" s="36"/>
      <c r="HE178" s="36"/>
      <c r="HF178" s="36"/>
      <c r="HG178" s="36"/>
      <c r="HH178" s="36"/>
      <c r="HI178" s="36"/>
      <c r="HJ178" s="36"/>
      <c r="HK178" s="36"/>
      <c r="HL178" s="36"/>
      <c r="HM178" s="36"/>
      <c r="HN178" s="36"/>
      <c r="HO178" s="36"/>
      <c r="HP178" s="36"/>
      <c r="HQ178" s="36"/>
      <c r="HR178" s="36"/>
      <c r="HS178" s="36"/>
      <c r="HT178" s="36"/>
      <c r="HU178" s="36"/>
      <c r="HV178" s="36"/>
      <c r="HW178" s="36"/>
      <c r="HX178" s="36"/>
      <c r="HY178" s="36"/>
      <c r="HZ178" s="36"/>
      <c r="IA178" s="36"/>
      <c r="IB178" s="36"/>
      <c r="IC178" s="36"/>
      <c r="ID178" s="36"/>
      <c r="IE178" s="36"/>
      <c r="IF178" s="36"/>
      <c r="IG178" s="36"/>
      <c r="IH178" s="36"/>
      <c r="II178" s="36"/>
      <c r="IJ178" s="36"/>
      <c r="IK178" s="36"/>
      <c r="IL178" s="36"/>
      <c r="IM178" s="36"/>
    </row>
    <row r="179" spans="1:247" s="62" customFormat="1" ht="94.5" x14ac:dyDescent="0.25">
      <c r="A179" s="77" t="s">
        <v>293</v>
      </c>
      <c r="B179" s="29" t="s">
        <v>261</v>
      </c>
      <c r="C179" s="20">
        <v>0</v>
      </c>
      <c r="D179" s="20">
        <v>0</v>
      </c>
      <c r="E179" s="20">
        <f t="shared" si="10"/>
        <v>0</v>
      </c>
      <c r="F179" s="21"/>
      <c r="G179" s="20">
        <v>4907.1000000000004</v>
      </c>
      <c r="H179" s="20">
        <v>4907.1000000000004</v>
      </c>
      <c r="I179" s="20">
        <f t="shared" si="11"/>
        <v>0</v>
      </c>
      <c r="J179" s="20">
        <v>0</v>
      </c>
      <c r="K179" s="40">
        <v>0</v>
      </c>
      <c r="L179" s="20">
        <f t="shared" si="12"/>
        <v>0</v>
      </c>
      <c r="M179" s="35"/>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6"/>
      <c r="DF179" s="36"/>
      <c r="DG179" s="36"/>
      <c r="DH179" s="36"/>
      <c r="DI179" s="36"/>
      <c r="DJ179" s="36"/>
      <c r="DK179" s="36"/>
      <c r="DL179" s="36"/>
      <c r="DM179" s="36"/>
      <c r="DN179" s="36"/>
      <c r="DO179" s="36"/>
      <c r="DP179" s="36"/>
      <c r="DQ179" s="36"/>
      <c r="DR179" s="36"/>
      <c r="DS179" s="36"/>
      <c r="DT179" s="36"/>
      <c r="DU179" s="36"/>
      <c r="DV179" s="36"/>
      <c r="DW179" s="36"/>
      <c r="DX179" s="36"/>
      <c r="DY179" s="36"/>
      <c r="DZ179" s="36"/>
      <c r="EA179" s="36"/>
      <c r="EB179" s="36"/>
      <c r="EC179" s="36"/>
      <c r="ED179" s="36"/>
      <c r="EE179" s="36"/>
      <c r="EF179" s="36"/>
      <c r="EG179" s="36"/>
      <c r="EH179" s="36"/>
      <c r="EI179" s="36"/>
      <c r="EJ179" s="36"/>
      <c r="EK179" s="36"/>
      <c r="EL179" s="36"/>
      <c r="EM179" s="36"/>
      <c r="EN179" s="36"/>
      <c r="EO179" s="36"/>
      <c r="EP179" s="36"/>
      <c r="EQ179" s="36"/>
      <c r="ER179" s="36"/>
      <c r="ES179" s="36"/>
      <c r="ET179" s="36"/>
      <c r="EU179" s="36"/>
      <c r="EV179" s="36"/>
      <c r="EW179" s="36"/>
      <c r="EX179" s="36"/>
      <c r="EY179" s="36"/>
      <c r="EZ179" s="36"/>
      <c r="FA179" s="36"/>
      <c r="FB179" s="36"/>
      <c r="FC179" s="36"/>
      <c r="FD179" s="36"/>
      <c r="FE179" s="36"/>
      <c r="FF179" s="36"/>
      <c r="FG179" s="36"/>
      <c r="FH179" s="36"/>
      <c r="FI179" s="36"/>
      <c r="FJ179" s="36"/>
      <c r="FK179" s="36"/>
      <c r="FL179" s="36"/>
      <c r="FM179" s="36"/>
      <c r="FN179" s="36"/>
      <c r="FO179" s="36"/>
      <c r="FP179" s="36"/>
      <c r="FQ179" s="36"/>
      <c r="FR179" s="36"/>
      <c r="FS179" s="36"/>
      <c r="FT179" s="36"/>
      <c r="FU179" s="36"/>
      <c r="FV179" s="36"/>
      <c r="FW179" s="36"/>
      <c r="FX179" s="36"/>
      <c r="FY179" s="36"/>
      <c r="FZ179" s="36"/>
      <c r="GA179" s="36"/>
      <c r="GB179" s="36"/>
      <c r="GC179" s="36"/>
      <c r="GD179" s="36"/>
      <c r="GE179" s="36"/>
      <c r="GF179" s="36"/>
      <c r="GG179" s="36"/>
      <c r="GH179" s="36"/>
      <c r="GI179" s="36"/>
      <c r="GJ179" s="36"/>
      <c r="GK179" s="36"/>
      <c r="GL179" s="36"/>
      <c r="GM179" s="36"/>
      <c r="GN179" s="36"/>
      <c r="GO179" s="36"/>
      <c r="GP179" s="36"/>
      <c r="GQ179" s="36"/>
      <c r="GR179" s="36"/>
      <c r="GS179" s="36"/>
      <c r="GT179" s="36"/>
      <c r="GU179" s="36"/>
      <c r="GV179" s="36"/>
      <c r="GW179" s="36"/>
      <c r="GX179" s="36"/>
      <c r="GY179" s="36"/>
      <c r="GZ179" s="36"/>
      <c r="HA179" s="36"/>
      <c r="HB179" s="36"/>
      <c r="HC179" s="36"/>
      <c r="HD179" s="36"/>
      <c r="HE179" s="36"/>
      <c r="HF179" s="36"/>
      <c r="HG179" s="36"/>
      <c r="HH179" s="36"/>
      <c r="HI179" s="36"/>
      <c r="HJ179" s="36"/>
      <c r="HK179" s="36"/>
      <c r="HL179" s="36"/>
      <c r="HM179" s="36"/>
      <c r="HN179" s="36"/>
      <c r="HO179" s="36"/>
      <c r="HP179" s="36"/>
      <c r="HQ179" s="36"/>
      <c r="HR179" s="36"/>
      <c r="HS179" s="36"/>
      <c r="HT179" s="36"/>
      <c r="HU179" s="36"/>
      <c r="HV179" s="36"/>
      <c r="HW179" s="36"/>
      <c r="HX179" s="36"/>
      <c r="HY179" s="36"/>
      <c r="HZ179" s="36"/>
      <c r="IA179" s="36"/>
      <c r="IB179" s="36"/>
      <c r="IC179" s="36"/>
      <c r="ID179" s="36"/>
      <c r="IE179" s="36"/>
      <c r="IF179" s="36"/>
      <c r="IG179" s="36"/>
      <c r="IH179" s="36"/>
      <c r="II179" s="36"/>
      <c r="IJ179" s="36"/>
      <c r="IK179" s="36"/>
      <c r="IL179" s="36"/>
      <c r="IM179" s="36"/>
    </row>
    <row r="180" spans="1:247" s="62" customFormat="1" ht="31.5" x14ac:dyDescent="0.25">
      <c r="A180" s="77" t="s">
        <v>304</v>
      </c>
      <c r="B180" s="29" t="s">
        <v>305</v>
      </c>
      <c r="C180" s="20">
        <v>21644.3</v>
      </c>
      <c r="D180" s="20">
        <v>21644.3</v>
      </c>
      <c r="E180" s="20">
        <f t="shared" si="10"/>
        <v>0</v>
      </c>
      <c r="F180" s="21"/>
      <c r="G180" s="20">
        <v>21644.3</v>
      </c>
      <c r="H180" s="20">
        <v>21644.3</v>
      </c>
      <c r="I180" s="20">
        <f t="shared" si="11"/>
        <v>0</v>
      </c>
      <c r="J180" s="20">
        <v>21644.3</v>
      </c>
      <c r="K180" s="40">
        <v>21644.3</v>
      </c>
      <c r="L180" s="20">
        <f t="shared" si="12"/>
        <v>0</v>
      </c>
      <c r="M180" s="35"/>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36"/>
      <c r="DH180" s="36"/>
      <c r="DI180" s="36"/>
      <c r="DJ180" s="36"/>
      <c r="DK180" s="36"/>
      <c r="DL180" s="36"/>
      <c r="DM180" s="36"/>
      <c r="DN180" s="36"/>
      <c r="DO180" s="36"/>
      <c r="DP180" s="36"/>
      <c r="DQ180" s="36"/>
      <c r="DR180" s="36"/>
      <c r="DS180" s="36"/>
      <c r="DT180" s="36"/>
      <c r="DU180" s="36"/>
      <c r="DV180" s="36"/>
      <c r="DW180" s="36"/>
      <c r="DX180" s="36"/>
      <c r="DY180" s="36"/>
      <c r="DZ180" s="36"/>
      <c r="EA180" s="36"/>
      <c r="EB180" s="36"/>
      <c r="EC180" s="36"/>
      <c r="ED180" s="36"/>
      <c r="EE180" s="36"/>
      <c r="EF180" s="36"/>
      <c r="EG180" s="36"/>
      <c r="EH180" s="36"/>
      <c r="EI180" s="36"/>
      <c r="EJ180" s="36"/>
      <c r="EK180" s="36"/>
      <c r="EL180" s="36"/>
      <c r="EM180" s="36"/>
      <c r="EN180" s="36"/>
      <c r="EO180" s="36"/>
      <c r="EP180" s="36"/>
      <c r="EQ180" s="36"/>
      <c r="ER180" s="36"/>
      <c r="ES180" s="36"/>
      <c r="ET180" s="36"/>
      <c r="EU180" s="36"/>
      <c r="EV180" s="36"/>
      <c r="EW180" s="36"/>
      <c r="EX180" s="36"/>
      <c r="EY180" s="36"/>
      <c r="EZ180" s="36"/>
      <c r="FA180" s="36"/>
      <c r="FB180" s="36"/>
      <c r="FC180" s="36"/>
      <c r="FD180" s="36"/>
      <c r="FE180" s="36"/>
      <c r="FF180" s="36"/>
      <c r="FG180" s="36"/>
      <c r="FH180" s="36"/>
      <c r="FI180" s="36"/>
      <c r="FJ180" s="36"/>
      <c r="FK180" s="36"/>
      <c r="FL180" s="36"/>
      <c r="FM180" s="36"/>
      <c r="FN180" s="36"/>
      <c r="FO180" s="36"/>
      <c r="FP180" s="36"/>
      <c r="FQ180" s="36"/>
      <c r="FR180" s="36"/>
      <c r="FS180" s="36"/>
      <c r="FT180" s="36"/>
      <c r="FU180" s="36"/>
      <c r="FV180" s="36"/>
      <c r="FW180" s="36"/>
      <c r="FX180" s="36"/>
      <c r="FY180" s="36"/>
      <c r="FZ180" s="36"/>
      <c r="GA180" s="36"/>
      <c r="GB180" s="36"/>
      <c r="GC180" s="36"/>
      <c r="GD180" s="36"/>
      <c r="GE180" s="36"/>
      <c r="GF180" s="36"/>
      <c r="GG180" s="36"/>
      <c r="GH180" s="36"/>
      <c r="GI180" s="36"/>
      <c r="GJ180" s="36"/>
      <c r="GK180" s="36"/>
      <c r="GL180" s="36"/>
      <c r="GM180" s="36"/>
      <c r="GN180" s="36"/>
      <c r="GO180" s="36"/>
      <c r="GP180" s="36"/>
      <c r="GQ180" s="36"/>
      <c r="GR180" s="36"/>
      <c r="GS180" s="36"/>
      <c r="GT180" s="36"/>
      <c r="GU180" s="36"/>
      <c r="GV180" s="36"/>
      <c r="GW180" s="36"/>
      <c r="GX180" s="36"/>
      <c r="GY180" s="36"/>
      <c r="GZ180" s="36"/>
      <c r="HA180" s="36"/>
      <c r="HB180" s="36"/>
      <c r="HC180" s="36"/>
      <c r="HD180" s="36"/>
      <c r="HE180" s="36"/>
      <c r="HF180" s="36"/>
      <c r="HG180" s="36"/>
      <c r="HH180" s="36"/>
      <c r="HI180" s="36"/>
      <c r="HJ180" s="36"/>
      <c r="HK180" s="36"/>
      <c r="HL180" s="36"/>
      <c r="HM180" s="36"/>
      <c r="HN180" s="36"/>
      <c r="HO180" s="36"/>
      <c r="HP180" s="36"/>
      <c r="HQ180" s="36"/>
      <c r="HR180" s="36"/>
      <c r="HS180" s="36"/>
      <c r="HT180" s="36"/>
      <c r="HU180" s="36"/>
      <c r="HV180" s="36"/>
      <c r="HW180" s="36"/>
      <c r="HX180" s="36"/>
      <c r="HY180" s="36"/>
      <c r="HZ180" s="36"/>
      <c r="IA180" s="36"/>
      <c r="IB180" s="36"/>
      <c r="IC180" s="36"/>
      <c r="ID180" s="36"/>
      <c r="IE180" s="36"/>
      <c r="IF180" s="36"/>
      <c r="IG180" s="36"/>
      <c r="IH180" s="36"/>
      <c r="II180" s="36"/>
      <c r="IJ180" s="36"/>
      <c r="IK180" s="36"/>
      <c r="IL180" s="36"/>
      <c r="IM180" s="36"/>
    </row>
    <row r="181" spans="1:247" s="62" customFormat="1" ht="47.25" x14ac:dyDescent="0.25">
      <c r="A181" s="77" t="s">
        <v>304</v>
      </c>
      <c r="B181" s="29" t="s">
        <v>306</v>
      </c>
      <c r="C181" s="20">
        <v>1034</v>
      </c>
      <c r="D181" s="20">
        <v>1034</v>
      </c>
      <c r="E181" s="20">
        <f t="shared" si="10"/>
        <v>0</v>
      </c>
      <c r="F181" s="21"/>
      <c r="G181" s="20">
        <v>1034</v>
      </c>
      <c r="H181" s="20">
        <v>1034</v>
      </c>
      <c r="I181" s="20">
        <f t="shared" si="11"/>
        <v>0</v>
      </c>
      <c r="J181" s="20">
        <v>1034</v>
      </c>
      <c r="K181" s="40">
        <v>1034</v>
      </c>
      <c r="L181" s="20">
        <f t="shared" si="12"/>
        <v>0</v>
      </c>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36"/>
      <c r="DH181" s="36"/>
      <c r="DI181" s="36"/>
      <c r="DJ181" s="36"/>
      <c r="DK181" s="36"/>
      <c r="DL181" s="36"/>
      <c r="DM181" s="36"/>
      <c r="DN181" s="36"/>
      <c r="DO181" s="36"/>
      <c r="DP181" s="36"/>
      <c r="DQ181" s="36"/>
      <c r="DR181" s="36"/>
      <c r="DS181" s="36"/>
      <c r="DT181" s="36"/>
      <c r="DU181" s="36"/>
      <c r="DV181" s="36"/>
      <c r="DW181" s="36"/>
      <c r="DX181" s="36"/>
      <c r="DY181" s="36"/>
      <c r="DZ181" s="36"/>
      <c r="EA181" s="36"/>
      <c r="EB181" s="36"/>
      <c r="EC181" s="36"/>
      <c r="ED181" s="36"/>
      <c r="EE181" s="36"/>
      <c r="EF181" s="36"/>
      <c r="EG181" s="36"/>
      <c r="EH181" s="36"/>
      <c r="EI181" s="36"/>
      <c r="EJ181" s="36"/>
      <c r="EK181" s="36"/>
      <c r="EL181" s="36"/>
      <c r="EM181" s="36"/>
      <c r="EN181" s="36"/>
      <c r="EO181" s="36"/>
      <c r="EP181" s="36"/>
      <c r="EQ181" s="36"/>
      <c r="ER181" s="36"/>
      <c r="ES181" s="36"/>
      <c r="ET181" s="36"/>
      <c r="EU181" s="36"/>
      <c r="EV181" s="36"/>
      <c r="EW181" s="36"/>
      <c r="EX181" s="36"/>
      <c r="EY181" s="36"/>
      <c r="EZ181" s="36"/>
      <c r="FA181" s="36"/>
      <c r="FB181" s="36"/>
      <c r="FC181" s="36"/>
      <c r="FD181" s="36"/>
      <c r="FE181" s="36"/>
      <c r="FF181" s="36"/>
      <c r="FG181" s="36"/>
      <c r="FH181" s="36"/>
      <c r="FI181" s="36"/>
      <c r="FJ181" s="36"/>
      <c r="FK181" s="36"/>
      <c r="FL181" s="36"/>
      <c r="FM181" s="36"/>
      <c r="FN181" s="36"/>
      <c r="FO181" s="36"/>
      <c r="FP181" s="36"/>
      <c r="FQ181" s="36"/>
      <c r="FR181" s="36"/>
      <c r="FS181" s="36"/>
      <c r="FT181" s="36"/>
      <c r="FU181" s="36"/>
      <c r="FV181" s="36"/>
      <c r="FW181" s="36"/>
      <c r="FX181" s="36"/>
      <c r="FY181" s="36"/>
      <c r="FZ181" s="36"/>
      <c r="GA181" s="36"/>
      <c r="GB181" s="36"/>
      <c r="GC181" s="36"/>
      <c r="GD181" s="36"/>
      <c r="GE181" s="36"/>
      <c r="GF181" s="36"/>
      <c r="GG181" s="36"/>
      <c r="GH181" s="36"/>
      <c r="GI181" s="36"/>
      <c r="GJ181" s="36"/>
      <c r="GK181" s="36"/>
      <c r="GL181" s="36"/>
      <c r="GM181" s="36"/>
      <c r="GN181" s="36"/>
      <c r="GO181" s="36"/>
      <c r="GP181" s="36"/>
      <c r="GQ181" s="36"/>
      <c r="GR181" s="36"/>
      <c r="GS181" s="36"/>
      <c r="GT181" s="36"/>
      <c r="GU181" s="36"/>
      <c r="GV181" s="36"/>
      <c r="GW181" s="36"/>
      <c r="GX181" s="36"/>
      <c r="GY181" s="36"/>
      <c r="GZ181" s="36"/>
      <c r="HA181" s="36"/>
      <c r="HB181" s="36"/>
      <c r="HC181" s="36"/>
      <c r="HD181" s="36"/>
      <c r="HE181" s="36"/>
      <c r="HF181" s="36"/>
      <c r="HG181" s="36"/>
      <c r="HH181" s="36"/>
      <c r="HI181" s="36"/>
      <c r="HJ181" s="36"/>
      <c r="HK181" s="36"/>
      <c r="HL181" s="36"/>
      <c r="HM181" s="36"/>
      <c r="HN181" s="36"/>
      <c r="HO181" s="36"/>
      <c r="HP181" s="36"/>
      <c r="HQ181" s="36"/>
      <c r="HR181" s="36"/>
      <c r="HS181" s="36"/>
      <c r="HT181" s="36"/>
      <c r="HU181" s="36"/>
      <c r="HV181" s="36"/>
      <c r="HW181" s="36"/>
      <c r="HX181" s="36"/>
      <c r="HY181" s="36"/>
      <c r="HZ181" s="36"/>
      <c r="IA181" s="36"/>
      <c r="IB181" s="36"/>
      <c r="IC181" s="36"/>
      <c r="ID181" s="36"/>
      <c r="IE181" s="36"/>
      <c r="IF181" s="36"/>
      <c r="IG181" s="36"/>
      <c r="IH181" s="36"/>
      <c r="II181" s="36"/>
      <c r="IJ181" s="36"/>
      <c r="IK181" s="36"/>
      <c r="IL181" s="36"/>
      <c r="IM181" s="36"/>
    </row>
    <row r="182" spans="1:247" s="62" customFormat="1" ht="47.25" x14ac:dyDescent="0.25">
      <c r="A182" s="77" t="s">
        <v>304</v>
      </c>
      <c r="B182" s="29" t="s">
        <v>307</v>
      </c>
      <c r="C182" s="20">
        <v>518</v>
      </c>
      <c r="D182" s="20">
        <v>518</v>
      </c>
      <c r="E182" s="20">
        <f t="shared" si="10"/>
        <v>0</v>
      </c>
      <c r="F182" s="21"/>
      <c r="G182" s="20">
        <v>518</v>
      </c>
      <c r="H182" s="20">
        <v>518</v>
      </c>
      <c r="I182" s="20">
        <f t="shared" si="11"/>
        <v>0</v>
      </c>
      <c r="J182" s="20">
        <v>518</v>
      </c>
      <c r="K182" s="40">
        <v>518</v>
      </c>
      <c r="L182" s="20">
        <f t="shared" si="12"/>
        <v>0</v>
      </c>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c r="DG182" s="36"/>
      <c r="DH182" s="36"/>
      <c r="DI182" s="36"/>
      <c r="DJ182" s="36"/>
      <c r="DK182" s="36"/>
      <c r="DL182" s="36"/>
      <c r="DM182" s="36"/>
      <c r="DN182" s="36"/>
      <c r="DO182" s="36"/>
      <c r="DP182" s="36"/>
      <c r="DQ182" s="36"/>
      <c r="DR182" s="36"/>
      <c r="DS182" s="36"/>
      <c r="DT182" s="36"/>
      <c r="DU182" s="36"/>
      <c r="DV182" s="36"/>
      <c r="DW182" s="36"/>
      <c r="DX182" s="36"/>
      <c r="DY182" s="36"/>
      <c r="DZ182" s="36"/>
      <c r="EA182" s="36"/>
      <c r="EB182" s="36"/>
      <c r="EC182" s="36"/>
      <c r="ED182" s="36"/>
      <c r="EE182" s="36"/>
      <c r="EF182" s="36"/>
      <c r="EG182" s="36"/>
      <c r="EH182" s="36"/>
      <c r="EI182" s="36"/>
      <c r="EJ182" s="36"/>
      <c r="EK182" s="36"/>
      <c r="EL182" s="36"/>
      <c r="EM182" s="36"/>
      <c r="EN182" s="36"/>
      <c r="EO182" s="36"/>
      <c r="EP182" s="36"/>
      <c r="EQ182" s="36"/>
      <c r="ER182" s="36"/>
      <c r="ES182" s="36"/>
      <c r="ET182" s="36"/>
      <c r="EU182" s="36"/>
      <c r="EV182" s="36"/>
      <c r="EW182" s="36"/>
      <c r="EX182" s="36"/>
      <c r="EY182" s="36"/>
      <c r="EZ182" s="36"/>
      <c r="FA182" s="36"/>
      <c r="FB182" s="36"/>
      <c r="FC182" s="36"/>
      <c r="FD182" s="36"/>
      <c r="FE182" s="36"/>
      <c r="FF182" s="36"/>
      <c r="FG182" s="36"/>
      <c r="FH182" s="36"/>
      <c r="FI182" s="36"/>
      <c r="FJ182" s="36"/>
      <c r="FK182" s="36"/>
      <c r="FL182" s="36"/>
      <c r="FM182" s="36"/>
      <c r="FN182" s="36"/>
      <c r="FO182" s="36"/>
      <c r="FP182" s="36"/>
      <c r="FQ182" s="36"/>
      <c r="FR182" s="36"/>
      <c r="FS182" s="36"/>
      <c r="FT182" s="36"/>
      <c r="FU182" s="36"/>
      <c r="FV182" s="36"/>
      <c r="FW182" s="36"/>
      <c r="FX182" s="36"/>
      <c r="FY182" s="36"/>
      <c r="FZ182" s="36"/>
      <c r="GA182" s="36"/>
      <c r="GB182" s="36"/>
      <c r="GC182" s="36"/>
      <c r="GD182" s="36"/>
      <c r="GE182" s="36"/>
      <c r="GF182" s="36"/>
      <c r="GG182" s="36"/>
      <c r="GH182" s="36"/>
      <c r="GI182" s="36"/>
      <c r="GJ182" s="36"/>
      <c r="GK182" s="36"/>
      <c r="GL182" s="36"/>
      <c r="GM182" s="36"/>
      <c r="GN182" s="36"/>
      <c r="GO182" s="36"/>
      <c r="GP182" s="36"/>
      <c r="GQ182" s="36"/>
      <c r="GR182" s="36"/>
      <c r="GS182" s="36"/>
      <c r="GT182" s="36"/>
      <c r="GU182" s="36"/>
      <c r="GV182" s="36"/>
      <c r="GW182" s="36"/>
      <c r="GX182" s="36"/>
      <c r="GY182" s="36"/>
      <c r="GZ182" s="36"/>
      <c r="HA182" s="36"/>
      <c r="HB182" s="36"/>
      <c r="HC182" s="36"/>
      <c r="HD182" s="36"/>
      <c r="HE182" s="36"/>
      <c r="HF182" s="36"/>
      <c r="HG182" s="36"/>
      <c r="HH182" s="36"/>
      <c r="HI182" s="36"/>
      <c r="HJ182" s="36"/>
      <c r="HK182" s="36"/>
      <c r="HL182" s="36"/>
      <c r="HM182" s="36"/>
      <c r="HN182" s="36"/>
      <c r="HO182" s="36"/>
      <c r="HP182" s="36"/>
      <c r="HQ182" s="36"/>
      <c r="HR182" s="36"/>
      <c r="HS182" s="36"/>
      <c r="HT182" s="36"/>
      <c r="HU182" s="36"/>
      <c r="HV182" s="36"/>
      <c r="HW182" s="36"/>
      <c r="HX182" s="36"/>
      <c r="HY182" s="36"/>
      <c r="HZ182" s="36"/>
      <c r="IA182" s="36"/>
      <c r="IB182" s="36"/>
      <c r="IC182" s="36"/>
      <c r="ID182" s="36"/>
      <c r="IE182" s="36"/>
      <c r="IF182" s="36"/>
      <c r="IG182" s="36"/>
      <c r="IH182" s="36"/>
      <c r="II182" s="36"/>
      <c r="IJ182" s="36"/>
      <c r="IK182" s="36"/>
      <c r="IL182" s="36"/>
      <c r="IM182" s="36"/>
    </row>
    <row r="183" spans="1:247" s="62" customFormat="1" ht="63" x14ac:dyDescent="0.25">
      <c r="A183" s="77" t="s">
        <v>304</v>
      </c>
      <c r="B183" s="29" t="s">
        <v>308</v>
      </c>
      <c r="C183" s="20">
        <v>1113.5</v>
      </c>
      <c r="D183" s="20">
        <v>1113.5</v>
      </c>
      <c r="E183" s="20">
        <f t="shared" si="10"/>
        <v>0</v>
      </c>
      <c r="F183" s="21"/>
      <c r="G183" s="20">
        <v>1113.5</v>
      </c>
      <c r="H183" s="20">
        <v>1113.5</v>
      </c>
      <c r="I183" s="20">
        <f t="shared" si="11"/>
        <v>0</v>
      </c>
      <c r="J183" s="20">
        <v>0</v>
      </c>
      <c r="K183" s="40">
        <v>0</v>
      </c>
      <c r="L183" s="20">
        <f t="shared" si="12"/>
        <v>0</v>
      </c>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6"/>
      <c r="DF183" s="36"/>
      <c r="DG183" s="36"/>
      <c r="DH183" s="36"/>
      <c r="DI183" s="36"/>
      <c r="DJ183" s="36"/>
      <c r="DK183" s="36"/>
      <c r="DL183" s="36"/>
      <c r="DM183" s="36"/>
      <c r="DN183" s="36"/>
      <c r="DO183" s="36"/>
      <c r="DP183" s="36"/>
      <c r="DQ183" s="36"/>
      <c r="DR183" s="36"/>
      <c r="DS183" s="36"/>
      <c r="DT183" s="36"/>
      <c r="DU183" s="36"/>
      <c r="DV183" s="36"/>
      <c r="DW183" s="36"/>
      <c r="DX183" s="36"/>
      <c r="DY183" s="36"/>
      <c r="DZ183" s="36"/>
      <c r="EA183" s="36"/>
      <c r="EB183" s="36"/>
      <c r="EC183" s="36"/>
      <c r="ED183" s="36"/>
      <c r="EE183" s="36"/>
      <c r="EF183" s="36"/>
      <c r="EG183" s="36"/>
      <c r="EH183" s="36"/>
      <c r="EI183" s="36"/>
      <c r="EJ183" s="36"/>
      <c r="EK183" s="36"/>
      <c r="EL183" s="36"/>
      <c r="EM183" s="36"/>
      <c r="EN183" s="36"/>
      <c r="EO183" s="36"/>
      <c r="EP183" s="36"/>
      <c r="EQ183" s="36"/>
      <c r="ER183" s="36"/>
      <c r="ES183" s="36"/>
      <c r="ET183" s="36"/>
      <c r="EU183" s="36"/>
      <c r="EV183" s="36"/>
      <c r="EW183" s="36"/>
      <c r="EX183" s="36"/>
      <c r="EY183" s="36"/>
      <c r="EZ183" s="36"/>
      <c r="FA183" s="36"/>
      <c r="FB183" s="36"/>
      <c r="FC183" s="36"/>
      <c r="FD183" s="36"/>
      <c r="FE183" s="36"/>
      <c r="FF183" s="36"/>
      <c r="FG183" s="36"/>
      <c r="FH183" s="36"/>
      <c r="FI183" s="36"/>
      <c r="FJ183" s="36"/>
      <c r="FK183" s="36"/>
      <c r="FL183" s="36"/>
      <c r="FM183" s="36"/>
      <c r="FN183" s="36"/>
      <c r="FO183" s="36"/>
      <c r="FP183" s="36"/>
      <c r="FQ183" s="36"/>
      <c r="FR183" s="36"/>
      <c r="FS183" s="36"/>
      <c r="FT183" s="36"/>
      <c r="FU183" s="36"/>
      <c r="FV183" s="36"/>
      <c r="FW183" s="36"/>
      <c r="FX183" s="36"/>
      <c r="FY183" s="36"/>
      <c r="FZ183" s="36"/>
      <c r="GA183" s="36"/>
      <c r="GB183" s="36"/>
      <c r="GC183" s="36"/>
      <c r="GD183" s="36"/>
      <c r="GE183" s="36"/>
      <c r="GF183" s="36"/>
      <c r="GG183" s="36"/>
      <c r="GH183" s="36"/>
      <c r="GI183" s="36"/>
      <c r="GJ183" s="36"/>
      <c r="GK183" s="36"/>
      <c r="GL183" s="36"/>
      <c r="GM183" s="36"/>
      <c r="GN183" s="36"/>
      <c r="GO183" s="36"/>
      <c r="GP183" s="36"/>
      <c r="GQ183" s="36"/>
      <c r="GR183" s="36"/>
      <c r="GS183" s="36"/>
      <c r="GT183" s="36"/>
      <c r="GU183" s="36"/>
      <c r="GV183" s="36"/>
      <c r="GW183" s="36"/>
      <c r="GX183" s="36"/>
      <c r="GY183" s="36"/>
      <c r="GZ183" s="36"/>
      <c r="HA183" s="36"/>
      <c r="HB183" s="36"/>
      <c r="HC183" s="36"/>
      <c r="HD183" s="36"/>
      <c r="HE183" s="36"/>
      <c r="HF183" s="36"/>
      <c r="HG183" s="36"/>
      <c r="HH183" s="36"/>
      <c r="HI183" s="36"/>
      <c r="HJ183" s="36"/>
      <c r="HK183" s="36"/>
      <c r="HL183" s="36"/>
      <c r="HM183" s="36"/>
      <c r="HN183" s="36"/>
      <c r="HO183" s="36"/>
      <c r="HP183" s="36"/>
      <c r="HQ183" s="36"/>
      <c r="HR183" s="36"/>
      <c r="HS183" s="36"/>
      <c r="HT183" s="36"/>
      <c r="HU183" s="36"/>
      <c r="HV183" s="36"/>
      <c r="HW183" s="36"/>
      <c r="HX183" s="36"/>
      <c r="HY183" s="36"/>
      <c r="HZ183" s="36"/>
      <c r="IA183" s="36"/>
      <c r="IB183" s="36"/>
      <c r="IC183" s="36"/>
      <c r="ID183" s="36"/>
      <c r="IE183" s="36"/>
      <c r="IF183" s="36"/>
      <c r="IG183" s="36"/>
      <c r="IH183" s="36"/>
      <c r="II183" s="36"/>
      <c r="IJ183" s="36"/>
      <c r="IK183" s="36"/>
      <c r="IL183" s="36"/>
      <c r="IM183" s="36"/>
    </row>
    <row r="184" spans="1:247" s="23" customFormat="1" ht="47.25" x14ac:dyDescent="0.25">
      <c r="A184" s="77" t="s">
        <v>304</v>
      </c>
      <c r="B184" s="29" t="s">
        <v>309</v>
      </c>
      <c r="C184" s="20">
        <v>0</v>
      </c>
      <c r="D184" s="20">
        <v>0</v>
      </c>
      <c r="E184" s="20">
        <f t="shared" si="10"/>
        <v>0</v>
      </c>
      <c r="F184" s="21"/>
      <c r="G184" s="30">
        <v>9356.7000000000007</v>
      </c>
      <c r="H184" s="30">
        <v>9356.7000000000007</v>
      </c>
      <c r="I184" s="20">
        <f t="shared" si="11"/>
        <v>0</v>
      </c>
      <c r="J184" s="30">
        <v>9356.7000000000007</v>
      </c>
      <c r="K184" s="31">
        <v>9356.7000000000007</v>
      </c>
      <c r="L184" s="20">
        <f t="shared" si="12"/>
        <v>0</v>
      </c>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c r="ET184" s="36"/>
      <c r="EU184" s="36"/>
      <c r="EV184" s="36"/>
      <c r="EW184" s="36"/>
      <c r="EX184" s="36"/>
      <c r="EY184" s="36"/>
      <c r="EZ184" s="36"/>
      <c r="FA184" s="36"/>
      <c r="FB184" s="36"/>
      <c r="FC184" s="36"/>
      <c r="FD184" s="36"/>
      <c r="FE184" s="36"/>
      <c r="FF184" s="36"/>
      <c r="FG184" s="36"/>
      <c r="FH184" s="36"/>
      <c r="FI184" s="36"/>
      <c r="FJ184" s="36"/>
      <c r="FK184" s="36"/>
      <c r="FL184" s="36"/>
      <c r="FM184" s="36"/>
      <c r="FN184" s="36"/>
      <c r="FO184" s="36"/>
      <c r="FP184" s="36"/>
      <c r="FQ184" s="36"/>
      <c r="FR184" s="36"/>
      <c r="FS184" s="36"/>
      <c r="FT184" s="36"/>
      <c r="FU184" s="36"/>
      <c r="FV184" s="36"/>
      <c r="FW184" s="36"/>
      <c r="FX184" s="36"/>
      <c r="FY184" s="36"/>
      <c r="FZ184" s="36"/>
      <c r="GA184" s="36"/>
      <c r="GB184" s="36"/>
      <c r="GC184" s="36"/>
      <c r="GD184" s="36"/>
      <c r="GE184" s="36"/>
      <c r="GF184" s="36"/>
      <c r="GG184" s="36"/>
      <c r="GH184" s="36"/>
      <c r="GI184" s="36"/>
      <c r="GJ184" s="36"/>
      <c r="GK184" s="36"/>
      <c r="GL184" s="36"/>
      <c r="GM184" s="36"/>
      <c r="GN184" s="36"/>
      <c r="GO184" s="36"/>
      <c r="GP184" s="36"/>
      <c r="GQ184" s="36"/>
      <c r="GR184" s="36"/>
      <c r="GS184" s="36"/>
      <c r="GT184" s="36"/>
      <c r="GU184" s="36"/>
      <c r="GV184" s="36"/>
      <c r="GW184" s="36"/>
      <c r="GX184" s="36"/>
      <c r="GY184" s="36"/>
      <c r="GZ184" s="36"/>
      <c r="HA184" s="36"/>
      <c r="HB184" s="36"/>
      <c r="HC184" s="36"/>
      <c r="HD184" s="36"/>
      <c r="HE184" s="36"/>
      <c r="HF184" s="36"/>
      <c r="HG184" s="36"/>
      <c r="HH184" s="36"/>
      <c r="HI184" s="36"/>
      <c r="HJ184" s="36"/>
      <c r="HK184" s="36"/>
      <c r="HL184" s="36"/>
      <c r="HM184" s="36"/>
      <c r="HN184" s="36"/>
      <c r="HO184" s="36"/>
      <c r="HP184" s="36"/>
      <c r="HQ184" s="36"/>
      <c r="HR184" s="36"/>
      <c r="HS184" s="36"/>
      <c r="HT184" s="36"/>
      <c r="HU184" s="36"/>
      <c r="HV184" s="36"/>
      <c r="HW184" s="36"/>
      <c r="HX184" s="36"/>
      <c r="HY184" s="36"/>
      <c r="HZ184" s="36"/>
      <c r="IA184" s="36"/>
      <c r="IB184" s="36"/>
      <c r="IC184" s="36"/>
      <c r="ID184" s="36"/>
      <c r="IE184" s="36"/>
      <c r="IF184" s="36"/>
      <c r="IG184" s="36"/>
      <c r="IH184" s="36"/>
      <c r="II184" s="36"/>
      <c r="IJ184" s="36"/>
      <c r="IK184" s="36"/>
      <c r="IL184" s="36"/>
      <c r="IM184" s="36"/>
    </row>
    <row r="185" spans="1:247" s="23" customFormat="1" ht="78.75" x14ac:dyDescent="0.25">
      <c r="A185" s="77" t="s">
        <v>304</v>
      </c>
      <c r="B185" s="29" t="s">
        <v>310</v>
      </c>
      <c r="C185" s="20">
        <v>0</v>
      </c>
      <c r="D185" s="20">
        <v>0</v>
      </c>
      <c r="E185" s="20">
        <f t="shared" si="10"/>
        <v>0</v>
      </c>
      <c r="F185" s="21"/>
      <c r="G185" s="30">
        <v>2209.9</v>
      </c>
      <c r="H185" s="30">
        <v>2209.9</v>
      </c>
      <c r="I185" s="20">
        <f t="shared" si="11"/>
        <v>0</v>
      </c>
      <c r="J185" s="30">
        <v>0</v>
      </c>
      <c r="K185" s="31">
        <v>0</v>
      </c>
      <c r="L185" s="20">
        <f t="shared" si="12"/>
        <v>0</v>
      </c>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6"/>
      <c r="DF185" s="36"/>
      <c r="DG185" s="36"/>
      <c r="DH185" s="36"/>
      <c r="DI185" s="36"/>
      <c r="DJ185" s="36"/>
      <c r="DK185" s="36"/>
      <c r="DL185" s="36"/>
      <c r="DM185" s="36"/>
      <c r="DN185" s="36"/>
      <c r="DO185" s="36"/>
      <c r="DP185" s="36"/>
      <c r="DQ185" s="36"/>
      <c r="DR185" s="36"/>
      <c r="DS185" s="36"/>
      <c r="DT185" s="36"/>
      <c r="DU185" s="36"/>
      <c r="DV185" s="36"/>
      <c r="DW185" s="36"/>
      <c r="DX185" s="36"/>
      <c r="DY185" s="36"/>
      <c r="DZ185" s="36"/>
      <c r="EA185" s="36"/>
      <c r="EB185" s="36"/>
      <c r="EC185" s="36"/>
      <c r="ED185" s="36"/>
      <c r="EE185" s="36"/>
      <c r="EF185" s="36"/>
      <c r="EG185" s="36"/>
      <c r="EH185" s="36"/>
      <c r="EI185" s="36"/>
      <c r="EJ185" s="36"/>
      <c r="EK185" s="36"/>
      <c r="EL185" s="36"/>
      <c r="EM185" s="36"/>
      <c r="EN185" s="36"/>
      <c r="EO185" s="36"/>
      <c r="EP185" s="36"/>
      <c r="EQ185" s="36"/>
      <c r="ER185" s="36"/>
      <c r="ES185" s="36"/>
      <c r="ET185" s="36"/>
      <c r="EU185" s="36"/>
      <c r="EV185" s="36"/>
      <c r="EW185" s="36"/>
      <c r="EX185" s="36"/>
      <c r="EY185" s="36"/>
      <c r="EZ185" s="36"/>
      <c r="FA185" s="36"/>
      <c r="FB185" s="36"/>
      <c r="FC185" s="36"/>
      <c r="FD185" s="36"/>
      <c r="FE185" s="36"/>
      <c r="FF185" s="36"/>
      <c r="FG185" s="36"/>
      <c r="FH185" s="36"/>
      <c r="FI185" s="36"/>
      <c r="FJ185" s="36"/>
      <c r="FK185" s="36"/>
      <c r="FL185" s="36"/>
      <c r="FM185" s="36"/>
      <c r="FN185" s="36"/>
      <c r="FO185" s="36"/>
      <c r="FP185" s="36"/>
      <c r="FQ185" s="36"/>
      <c r="FR185" s="36"/>
      <c r="FS185" s="36"/>
      <c r="FT185" s="36"/>
      <c r="FU185" s="36"/>
      <c r="FV185" s="36"/>
      <c r="FW185" s="36"/>
      <c r="FX185" s="36"/>
      <c r="FY185" s="36"/>
      <c r="FZ185" s="36"/>
      <c r="GA185" s="36"/>
      <c r="GB185" s="36"/>
      <c r="GC185" s="36"/>
      <c r="GD185" s="36"/>
      <c r="GE185" s="36"/>
      <c r="GF185" s="36"/>
      <c r="GG185" s="36"/>
      <c r="GH185" s="36"/>
      <c r="GI185" s="36"/>
      <c r="GJ185" s="36"/>
      <c r="GK185" s="36"/>
      <c r="GL185" s="36"/>
      <c r="GM185" s="36"/>
      <c r="GN185" s="36"/>
      <c r="GO185" s="36"/>
      <c r="GP185" s="36"/>
      <c r="GQ185" s="36"/>
      <c r="GR185" s="36"/>
      <c r="GS185" s="36"/>
      <c r="GT185" s="36"/>
      <c r="GU185" s="36"/>
      <c r="GV185" s="36"/>
      <c r="GW185" s="36"/>
      <c r="GX185" s="36"/>
      <c r="GY185" s="36"/>
      <c r="GZ185" s="36"/>
      <c r="HA185" s="36"/>
      <c r="HB185" s="36"/>
      <c r="HC185" s="36"/>
      <c r="HD185" s="36"/>
      <c r="HE185" s="36"/>
      <c r="HF185" s="36"/>
      <c r="HG185" s="36"/>
      <c r="HH185" s="36"/>
      <c r="HI185" s="36"/>
      <c r="HJ185" s="36"/>
      <c r="HK185" s="36"/>
      <c r="HL185" s="36"/>
      <c r="HM185" s="36"/>
      <c r="HN185" s="36"/>
      <c r="HO185" s="36"/>
      <c r="HP185" s="36"/>
      <c r="HQ185" s="36"/>
      <c r="HR185" s="36"/>
      <c r="HS185" s="36"/>
      <c r="HT185" s="36"/>
      <c r="HU185" s="36"/>
      <c r="HV185" s="36"/>
      <c r="HW185" s="36"/>
      <c r="HX185" s="36"/>
      <c r="HY185" s="36"/>
      <c r="HZ185" s="36"/>
      <c r="IA185" s="36"/>
      <c r="IB185" s="36"/>
      <c r="IC185" s="36"/>
      <c r="ID185" s="36"/>
      <c r="IE185" s="36"/>
      <c r="IF185" s="36"/>
      <c r="IG185" s="36"/>
      <c r="IH185" s="36"/>
      <c r="II185" s="36"/>
      <c r="IJ185" s="36"/>
      <c r="IK185" s="36"/>
      <c r="IL185" s="36"/>
      <c r="IM185" s="36"/>
    </row>
    <row r="186" spans="1:247" s="23" customFormat="1" ht="47.25" x14ac:dyDescent="0.25">
      <c r="A186" s="77" t="s">
        <v>304</v>
      </c>
      <c r="B186" s="29" t="s">
        <v>311</v>
      </c>
      <c r="C186" s="20">
        <v>910.5</v>
      </c>
      <c r="D186" s="20">
        <v>910.5</v>
      </c>
      <c r="E186" s="20">
        <f t="shared" si="10"/>
        <v>0</v>
      </c>
      <c r="F186" s="21"/>
      <c r="G186" s="30">
        <v>1033.7</v>
      </c>
      <c r="H186" s="30">
        <v>1033.7</v>
      </c>
      <c r="I186" s="20">
        <f t="shared" si="11"/>
        <v>0</v>
      </c>
      <c r="J186" s="30">
        <v>1109.9000000000001</v>
      </c>
      <c r="K186" s="31">
        <v>1109.9000000000001</v>
      </c>
      <c r="L186" s="20">
        <f t="shared" si="12"/>
        <v>0</v>
      </c>
      <c r="M186" s="35"/>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c r="ET186" s="36"/>
      <c r="EU186" s="36"/>
      <c r="EV186" s="36"/>
      <c r="EW186" s="36"/>
      <c r="EX186" s="36"/>
      <c r="EY186" s="36"/>
      <c r="EZ186" s="36"/>
      <c r="FA186" s="36"/>
      <c r="FB186" s="36"/>
      <c r="FC186" s="36"/>
      <c r="FD186" s="36"/>
      <c r="FE186" s="36"/>
      <c r="FF186" s="36"/>
      <c r="FG186" s="36"/>
      <c r="FH186" s="36"/>
      <c r="FI186" s="36"/>
      <c r="FJ186" s="36"/>
      <c r="FK186" s="36"/>
      <c r="FL186" s="36"/>
      <c r="FM186" s="36"/>
      <c r="FN186" s="36"/>
      <c r="FO186" s="36"/>
      <c r="FP186" s="36"/>
      <c r="FQ186" s="36"/>
      <c r="FR186" s="36"/>
      <c r="FS186" s="36"/>
      <c r="FT186" s="36"/>
      <c r="FU186" s="36"/>
      <c r="FV186" s="36"/>
      <c r="FW186" s="36"/>
      <c r="FX186" s="36"/>
      <c r="FY186" s="36"/>
      <c r="FZ186" s="36"/>
      <c r="GA186" s="36"/>
      <c r="GB186" s="36"/>
      <c r="GC186" s="36"/>
      <c r="GD186" s="36"/>
      <c r="GE186" s="36"/>
      <c r="GF186" s="36"/>
      <c r="GG186" s="36"/>
      <c r="GH186" s="36"/>
      <c r="GI186" s="36"/>
      <c r="GJ186" s="36"/>
      <c r="GK186" s="36"/>
      <c r="GL186" s="36"/>
      <c r="GM186" s="36"/>
      <c r="GN186" s="36"/>
      <c r="GO186" s="36"/>
      <c r="GP186" s="36"/>
      <c r="GQ186" s="36"/>
      <c r="GR186" s="36"/>
      <c r="GS186" s="36"/>
      <c r="GT186" s="36"/>
      <c r="GU186" s="36"/>
      <c r="GV186" s="36"/>
      <c r="GW186" s="36"/>
      <c r="GX186" s="36"/>
      <c r="GY186" s="36"/>
      <c r="GZ186" s="36"/>
      <c r="HA186" s="36"/>
      <c r="HB186" s="36"/>
      <c r="HC186" s="36"/>
      <c r="HD186" s="36"/>
      <c r="HE186" s="36"/>
      <c r="HF186" s="36"/>
      <c r="HG186" s="36"/>
      <c r="HH186" s="36"/>
      <c r="HI186" s="36"/>
      <c r="HJ186" s="36"/>
      <c r="HK186" s="36"/>
      <c r="HL186" s="36"/>
      <c r="HM186" s="36"/>
      <c r="HN186" s="36"/>
      <c r="HO186" s="36"/>
      <c r="HP186" s="36"/>
      <c r="HQ186" s="36"/>
      <c r="HR186" s="36"/>
      <c r="HS186" s="36"/>
      <c r="HT186" s="36"/>
      <c r="HU186" s="36"/>
      <c r="HV186" s="36"/>
      <c r="HW186" s="36"/>
      <c r="HX186" s="36"/>
      <c r="HY186" s="36"/>
      <c r="HZ186" s="36"/>
      <c r="IA186" s="36"/>
      <c r="IB186" s="36"/>
      <c r="IC186" s="36"/>
      <c r="ID186" s="36"/>
      <c r="IE186" s="36"/>
      <c r="IF186" s="36"/>
      <c r="IG186" s="36"/>
      <c r="IH186" s="36"/>
      <c r="II186" s="36"/>
      <c r="IJ186" s="36"/>
      <c r="IK186" s="36"/>
      <c r="IL186" s="36"/>
      <c r="IM186" s="36"/>
    </row>
    <row r="187" spans="1:247" s="23" customFormat="1" ht="63" x14ac:dyDescent="0.25">
      <c r="A187" s="77" t="s">
        <v>304</v>
      </c>
      <c r="B187" s="29" t="s">
        <v>312</v>
      </c>
      <c r="C187" s="20">
        <v>4831.6000000000004</v>
      </c>
      <c r="D187" s="20">
        <v>4831.6000000000004</v>
      </c>
      <c r="E187" s="20">
        <f t="shared" si="10"/>
        <v>0</v>
      </c>
      <c r="F187" s="21"/>
      <c r="G187" s="20">
        <v>4831.6000000000004</v>
      </c>
      <c r="H187" s="20">
        <v>4831.6000000000004</v>
      </c>
      <c r="I187" s="20">
        <f t="shared" si="11"/>
        <v>0</v>
      </c>
      <c r="J187" s="20">
        <v>4831.6000000000004</v>
      </c>
      <c r="K187" s="40">
        <v>4831.6000000000004</v>
      </c>
      <c r="L187" s="20">
        <f t="shared" si="12"/>
        <v>0</v>
      </c>
      <c r="M187" s="35"/>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6"/>
      <c r="DF187" s="36"/>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c r="ET187" s="36"/>
      <c r="EU187" s="36"/>
      <c r="EV187" s="36"/>
      <c r="EW187" s="36"/>
      <c r="EX187" s="36"/>
      <c r="EY187" s="36"/>
      <c r="EZ187" s="36"/>
      <c r="FA187" s="36"/>
      <c r="FB187" s="36"/>
      <c r="FC187" s="36"/>
      <c r="FD187" s="36"/>
      <c r="FE187" s="36"/>
      <c r="FF187" s="36"/>
      <c r="FG187" s="36"/>
      <c r="FH187" s="36"/>
      <c r="FI187" s="36"/>
      <c r="FJ187" s="36"/>
      <c r="FK187" s="36"/>
      <c r="FL187" s="36"/>
      <c r="FM187" s="36"/>
      <c r="FN187" s="36"/>
      <c r="FO187" s="36"/>
      <c r="FP187" s="36"/>
      <c r="FQ187" s="36"/>
      <c r="FR187" s="36"/>
      <c r="FS187" s="36"/>
      <c r="FT187" s="36"/>
      <c r="FU187" s="36"/>
      <c r="FV187" s="36"/>
      <c r="FW187" s="36"/>
      <c r="FX187" s="36"/>
      <c r="FY187" s="36"/>
      <c r="FZ187" s="36"/>
      <c r="GA187" s="36"/>
      <c r="GB187" s="36"/>
      <c r="GC187" s="36"/>
      <c r="GD187" s="36"/>
      <c r="GE187" s="36"/>
      <c r="GF187" s="36"/>
      <c r="GG187" s="36"/>
      <c r="GH187" s="36"/>
      <c r="GI187" s="36"/>
      <c r="GJ187" s="36"/>
      <c r="GK187" s="36"/>
      <c r="GL187" s="36"/>
      <c r="GM187" s="36"/>
      <c r="GN187" s="36"/>
      <c r="GO187" s="36"/>
      <c r="GP187" s="36"/>
      <c r="GQ187" s="36"/>
      <c r="GR187" s="36"/>
      <c r="GS187" s="36"/>
      <c r="GT187" s="36"/>
      <c r="GU187" s="36"/>
      <c r="GV187" s="36"/>
      <c r="GW187" s="36"/>
      <c r="GX187" s="36"/>
      <c r="GY187" s="36"/>
      <c r="GZ187" s="36"/>
      <c r="HA187" s="36"/>
      <c r="HB187" s="36"/>
      <c r="HC187" s="36"/>
      <c r="HD187" s="36"/>
      <c r="HE187" s="36"/>
      <c r="HF187" s="36"/>
      <c r="HG187" s="36"/>
      <c r="HH187" s="36"/>
      <c r="HI187" s="36"/>
      <c r="HJ187" s="36"/>
      <c r="HK187" s="36"/>
      <c r="HL187" s="36"/>
      <c r="HM187" s="36"/>
      <c r="HN187" s="36"/>
      <c r="HO187" s="36"/>
      <c r="HP187" s="36"/>
      <c r="HQ187" s="36"/>
      <c r="HR187" s="36"/>
      <c r="HS187" s="36"/>
      <c r="HT187" s="36"/>
      <c r="HU187" s="36"/>
      <c r="HV187" s="36"/>
      <c r="HW187" s="36"/>
      <c r="HX187" s="36"/>
      <c r="HY187" s="36"/>
      <c r="HZ187" s="36"/>
      <c r="IA187" s="36"/>
      <c r="IB187" s="36"/>
      <c r="IC187" s="36"/>
      <c r="ID187" s="36"/>
      <c r="IE187" s="36"/>
      <c r="IF187" s="36"/>
      <c r="IG187" s="36"/>
      <c r="IH187" s="36"/>
      <c r="II187" s="36"/>
      <c r="IJ187" s="36"/>
      <c r="IK187" s="36"/>
      <c r="IL187" s="36"/>
      <c r="IM187" s="36"/>
    </row>
    <row r="188" spans="1:247" ht="63" x14ac:dyDescent="0.25">
      <c r="A188" s="74" t="s">
        <v>304</v>
      </c>
      <c r="B188" s="78" t="s">
        <v>313</v>
      </c>
      <c r="C188" s="20">
        <v>12486.1</v>
      </c>
      <c r="D188" s="20">
        <v>12486.1</v>
      </c>
      <c r="E188" s="20">
        <f t="shared" si="10"/>
        <v>0</v>
      </c>
      <c r="F188" s="21"/>
      <c r="G188" s="20">
        <v>12486.1</v>
      </c>
      <c r="H188" s="20">
        <v>12486.1</v>
      </c>
      <c r="I188" s="20">
        <f t="shared" si="11"/>
        <v>0</v>
      </c>
      <c r="J188" s="20">
        <v>12486.1</v>
      </c>
      <c r="K188" s="40">
        <v>12486.1</v>
      </c>
      <c r="L188" s="20">
        <f t="shared" si="12"/>
        <v>0</v>
      </c>
      <c r="M188" s="35"/>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c r="CY188" s="36"/>
      <c r="CZ188" s="36"/>
      <c r="DA188" s="36"/>
      <c r="DB188" s="36"/>
      <c r="DC188" s="36"/>
      <c r="DD188" s="36"/>
      <c r="DE188" s="36"/>
      <c r="DF188" s="36"/>
      <c r="DG188" s="36"/>
      <c r="DH188" s="36"/>
      <c r="DI188" s="36"/>
      <c r="DJ188" s="36"/>
      <c r="DK188" s="36"/>
      <c r="DL188" s="36"/>
      <c r="DM188" s="36"/>
      <c r="DN188" s="36"/>
      <c r="DO188" s="36"/>
      <c r="DP188" s="36"/>
      <c r="DQ188" s="36"/>
      <c r="DR188" s="36"/>
      <c r="DS188" s="36"/>
      <c r="DT188" s="36"/>
      <c r="DU188" s="36"/>
      <c r="DV188" s="36"/>
      <c r="DW188" s="36"/>
      <c r="DX188" s="36"/>
      <c r="DY188" s="36"/>
      <c r="DZ188" s="36"/>
      <c r="EA188" s="36"/>
      <c r="EB188" s="36"/>
      <c r="EC188" s="36"/>
      <c r="ED188" s="36"/>
      <c r="EE188" s="36"/>
      <c r="EF188" s="36"/>
      <c r="EG188" s="36"/>
      <c r="EH188" s="36"/>
      <c r="EI188" s="36"/>
      <c r="EJ188" s="36"/>
      <c r="EK188" s="36"/>
      <c r="EL188" s="36"/>
      <c r="EM188" s="36"/>
      <c r="EN188" s="36"/>
      <c r="EO188" s="36"/>
      <c r="EP188" s="36"/>
      <c r="EQ188" s="36"/>
      <c r="ER188" s="36"/>
      <c r="ES188" s="36"/>
      <c r="ET188" s="36"/>
      <c r="EU188" s="36"/>
      <c r="EV188" s="36"/>
      <c r="EW188" s="36"/>
      <c r="EX188" s="36"/>
      <c r="EY188" s="36"/>
      <c r="EZ188" s="36"/>
      <c r="FA188" s="36"/>
      <c r="FB188" s="36"/>
      <c r="FC188" s="36"/>
      <c r="FD188" s="36"/>
      <c r="FE188" s="36"/>
      <c r="FF188" s="36"/>
      <c r="FG188" s="36"/>
      <c r="FH188" s="36"/>
      <c r="FI188" s="36"/>
      <c r="FJ188" s="36"/>
      <c r="FK188" s="36"/>
      <c r="FL188" s="36"/>
      <c r="FM188" s="36"/>
      <c r="FN188" s="36"/>
      <c r="FO188" s="36"/>
      <c r="FP188" s="36"/>
      <c r="FQ188" s="36"/>
      <c r="FR188" s="36"/>
      <c r="FS188" s="36"/>
      <c r="FT188" s="36"/>
      <c r="FU188" s="36"/>
      <c r="FV188" s="36"/>
      <c r="FW188" s="36"/>
      <c r="FX188" s="36"/>
      <c r="FY188" s="36"/>
      <c r="FZ188" s="36"/>
      <c r="GA188" s="36"/>
      <c r="GB188" s="36"/>
      <c r="GC188" s="36"/>
      <c r="GD188" s="36"/>
      <c r="GE188" s="36"/>
      <c r="GF188" s="36"/>
      <c r="GG188" s="36"/>
      <c r="GH188" s="36"/>
      <c r="GI188" s="36"/>
      <c r="GJ188" s="36"/>
      <c r="GK188" s="36"/>
      <c r="GL188" s="36"/>
      <c r="GM188" s="36"/>
      <c r="GN188" s="36"/>
      <c r="GO188" s="36"/>
      <c r="GP188" s="36"/>
      <c r="GQ188" s="36"/>
      <c r="GR188" s="36"/>
      <c r="GS188" s="36"/>
      <c r="GT188" s="36"/>
      <c r="GU188" s="36"/>
      <c r="GV188" s="36"/>
      <c r="GW188" s="36"/>
      <c r="GX188" s="36"/>
      <c r="GY188" s="36"/>
      <c r="GZ188" s="36"/>
      <c r="HA188" s="36"/>
      <c r="HB188" s="36"/>
      <c r="HC188" s="36"/>
      <c r="HD188" s="36"/>
      <c r="HE188" s="36"/>
      <c r="HF188" s="36"/>
      <c r="HG188" s="36"/>
      <c r="HH188" s="36"/>
      <c r="HI188" s="36"/>
      <c r="HJ188" s="36"/>
      <c r="HK188" s="36"/>
      <c r="HL188" s="36"/>
      <c r="HM188" s="36"/>
      <c r="HN188" s="36"/>
      <c r="HO188" s="36"/>
      <c r="HP188" s="36"/>
      <c r="HQ188" s="36"/>
      <c r="HR188" s="36"/>
      <c r="HS188" s="36"/>
      <c r="HT188" s="36"/>
      <c r="HU188" s="36"/>
      <c r="HV188" s="36"/>
      <c r="HW188" s="36"/>
      <c r="HX188" s="36"/>
      <c r="HY188" s="36"/>
      <c r="HZ188" s="36"/>
      <c r="IA188" s="36"/>
      <c r="IB188" s="36"/>
      <c r="IC188" s="36"/>
      <c r="ID188" s="36"/>
      <c r="IE188" s="36"/>
      <c r="IF188" s="36"/>
      <c r="IG188" s="36"/>
      <c r="IH188" s="36"/>
      <c r="II188" s="36"/>
      <c r="IJ188" s="36"/>
      <c r="IK188" s="36"/>
      <c r="IL188" s="36"/>
      <c r="IM188" s="36"/>
    </row>
    <row r="189" spans="1:247" ht="94.5" x14ac:dyDescent="0.25">
      <c r="A189" s="77" t="s">
        <v>314</v>
      </c>
      <c r="B189" s="29" t="s">
        <v>315</v>
      </c>
      <c r="C189" s="20">
        <v>3196.6</v>
      </c>
      <c r="D189" s="20">
        <v>3196.6</v>
      </c>
      <c r="E189" s="20">
        <f t="shared" si="10"/>
        <v>0</v>
      </c>
      <c r="F189" s="21"/>
      <c r="G189" s="20">
        <v>3196.6</v>
      </c>
      <c r="H189" s="20">
        <v>3196.6</v>
      </c>
      <c r="I189" s="20">
        <f t="shared" si="11"/>
        <v>0</v>
      </c>
      <c r="J189" s="20">
        <v>3196.6</v>
      </c>
      <c r="K189" s="40">
        <v>3196.6</v>
      </c>
      <c r="L189" s="20">
        <f t="shared" si="12"/>
        <v>0</v>
      </c>
      <c r="M189" s="35"/>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c r="CY189" s="36"/>
      <c r="CZ189" s="36"/>
      <c r="DA189" s="36"/>
      <c r="DB189" s="36"/>
      <c r="DC189" s="36"/>
      <c r="DD189" s="36"/>
      <c r="DE189" s="36"/>
      <c r="DF189" s="36"/>
      <c r="DG189" s="36"/>
      <c r="DH189" s="36"/>
      <c r="DI189" s="36"/>
      <c r="DJ189" s="36"/>
      <c r="DK189" s="36"/>
      <c r="DL189" s="36"/>
      <c r="DM189" s="36"/>
      <c r="DN189" s="36"/>
      <c r="DO189" s="36"/>
      <c r="DP189" s="36"/>
      <c r="DQ189" s="36"/>
      <c r="DR189" s="36"/>
      <c r="DS189" s="36"/>
      <c r="DT189" s="36"/>
      <c r="DU189" s="36"/>
      <c r="DV189" s="36"/>
      <c r="DW189" s="36"/>
      <c r="DX189" s="36"/>
      <c r="DY189" s="36"/>
      <c r="DZ189" s="36"/>
      <c r="EA189" s="36"/>
      <c r="EB189" s="36"/>
      <c r="EC189" s="36"/>
      <c r="ED189" s="36"/>
      <c r="EE189" s="36"/>
      <c r="EF189" s="36"/>
      <c r="EG189" s="36"/>
      <c r="EH189" s="36"/>
      <c r="EI189" s="36"/>
      <c r="EJ189" s="36"/>
      <c r="EK189" s="36"/>
      <c r="EL189" s="36"/>
      <c r="EM189" s="36"/>
      <c r="EN189" s="36"/>
      <c r="EO189" s="36"/>
      <c r="EP189" s="36"/>
      <c r="EQ189" s="36"/>
      <c r="ER189" s="36"/>
      <c r="ES189" s="36"/>
      <c r="ET189" s="36"/>
      <c r="EU189" s="36"/>
      <c r="EV189" s="36"/>
      <c r="EW189" s="36"/>
      <c r="EX189" s="36"/>
      <c r="EY189" s="36"/>
      <c r="EZ189" s="36"/>
      <c r="FA189" s="36"/>
      <c r="FB189" s="36"/>
      <c r="FC189" s="36"/>
      <c r="FD189" s="36"/>
      <c r="FE189" s="36"/>
      <c r="FF189" s="36"/>
      <c r="FG189" s="36"/>
      <c r="FH189" s="36"/>
      <c r="FI189" s="36"/>
      <c r="FJ189" s="36"/>
      <c r="FK189" s="36"/>
      <c r="FL189" s="36"/>
      <c r="FM189" s="36"/>
      <c r="FN189" s="36"/>
      <c r="FO189" s="36"/>
      <c r="FP189" s="36"/>
      <c r="FQ189" s="36"/>
      <c r="FR189" s="36"/>
      <c r="FS189" s="36"/>
      <c r="FT189" s="36"/>
      <c r="FU189" s="36"/>
      <c r="FV189" s="36"/>
      <c r="FW189" s="36"/>
      <c r="FX189" s="36"/>
      <c r="FY189" s="36"/>
      <c r="FZ189" s="36"/>
      <c r="GA189" s="36"/>
      <c r="GB189" s="36"/>
      <c r="GC189" s="36"/>
      <c r="GD189" s="36"/>
      <c r="GE189" s="36"/>
      <c r="GF189" s="36"/>
      <c r="GG189" s="36"/>
      <c r="GH189" s="36"/>
      <c r="GI189" s="36"/>
      <c r="GJ189" s="36"/>
      <c r="GK189" s="36"/>
      <c r="GL189" s="36"/>
      <c r="GM189" s="36"/>
      <c r="GN189" s="36"/>
      <c r="GO189" s="36"/>
      <c r="GP189" s="36"/>
      <c r="GQ189" s="36"/>
      <c r="GR189" s="36"/>
      <c r="GS189" s="36"/>
      <c r="GT189" s="36"/>
      <c r="GU189" s="36"/>
      <c r="GV189" s="36"/>
      <c r="GW189" s="36"/>
      <c r="GX189" s="36"/>
      <c r="GY189" s="36"/>
      <c r="GZ189" s="36"/>
      <c r="HA189" s="36"/>
      <c r="HB189" s="36"/>
      <c r="HC189" s="36"/>
      <c r="HD189" s="36"/>
      <c r="HE189" s="36"/>
      <c r="HF189" s="36"/>
      <c r="HG189" s="36"/>
      <c r="HH189" s="36"/>
      <c r="HI189" s="36"/>
      <c r="HJ189" s="36"/>
      <c r="HK189" s="36"/>
      <c r="HL189" s="36"/>
      <c r="HM189" s="36"/>
      <c r="HN189" s="36"/>
      <c r="HO189" s="36"/>
      <c r="HP189" s="36"/>
      <c r="HQ189" s="36"/>
      <c r="HR189" s="36"/>
      <c r="HS189" s="36"/>
      <c r="HT189" s="36"/>
      <c r="HU189" s="36"/>
      <c r="HV189" s="36"/>
      <c r="HW189" s="36"/>
      <c r="HX189" s="36"/>
      <c r="HY189" s="36"/>
      <c r="HZ189" s="36"/>
      <c r="IA189" s="36"/>
      <c r="IB189" s="36"/>
      <c r="IC189" s="36"/>
      <c r="ID189" s="36"/>
      <c r="IE189" s="36"/>
      <c r="IF189" s="36"/>
      <c r="IG189" s="36"/>
      <c r="IH189" s="36"/>
      <c r="II189" s="36"/>
      <c r="IJ189" s="36"/>
      <c r="IK189" s="36"/>
      <c r="IL189" s="36"/>
      <c r="IM189" s="36"/>
    </row>
    <row r="190" spans="1:247" s="23" customFormat="1" ht="31.5" x14ac:dyDescent="0.25">
      <c r="A190" s="77" t="s">
        <v>304</v>
      </c>
      <c r="B190" s="29" t="s">
        <v>316</v>
      </c>
      <c r="C190" s="20">
        <v>343</v>
      </c>
      <c r="D190" s="20">
        <v>343</v>
      </c>
      <c r="E190" s="20">
        <f t="shared" si="10"/>
        <v>0</v>
      </c>
      <c r="F190" s="21"/>
      <c r="G190" s="20">
        <v>343</v>
      </c>
      <c r="H190" s="20">
        <v>343</v>
      </c>
      <c r="I190" s="20">
        <f t="shared" si="11"/>
        <v>0</v>
      </c>
      <c r="J190" s="20">
        <v>0</v>
      </c>
      <c r="K190" s="40">
        <v>0</v>
      </c>
      <c r="L190" s="20">
        <f t="shared" si="12"/>
        <v>0</v>
      </c>
      <c r="M190" s="35"/>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6"/>
      <c r="DF190" s="36"/>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c r="ET190" s="36"/>
      <c r="EU190" s="36"/>
      <c r="EV190" s="36"/>
      <c r="EW190" s="36"/>
      <c r="EX190" s="36"/>
      <c r="EY190" s="36"/>
      <c r="EZ190" s="36"/>
      <c r="FA190" s="36"/>
      <c r="FB190" s="36"/>
      <c r="FC190" s="36"/>
      <c r="FD190" s="36"/>
      <c r="FE190" s="36"/>
      <c r="FF190" s="36"/>
      <c r="FG190" s="36"/>
      <c r="FH190" s="36"/>
      <c r="FI190" s="36"/>
      <c r="FJ190" s="36"/>
      <c r="FK190" s="36"/>
      <c r="FL190" s="36"/>
      <c r="FM190" s="36"/>
      <c r="FN190" s="36"/>
      <c r="FO190" s="36"/>
      <c r="FP190" s="36"/>
      <c r="FQ190" s="36"/>
      <c r="FR190" s="36"/>
      <c r="FS190" s="36"/>
      <c r="FT190" s="36"/>
      <c r="FU190" s="36"/>
      <c r="FV190" s="36"/>
      <c r="FW190" s="36"/>
      <c r="FX190" s="36"/>
      <c r="FY190" s="36"/>
      <c r="FZ190" s="36"/>
      <c r="GA190" s="36"/>
      <c r="GB190" s="36"/>
      <c r="GC190" s="36"/>
      <c r="GD190" s="36"/>
      <c r="GE190" s="36"/>
      <c r="GF190" s="36"/>
      <c r="GG190" s="36"/>
      <c r="GH190" s="36"/>
      <c r="GI190" s="36"/>
      <c r="GJ190" s="36"/>
      <c r="GK190" s="36"/>
      <c r="GL190" s="36"/>
      <c r="GM190" s="36"/>
      <c r="GN190" s="36"/>
      <c r="GO190" s="36"/>
      <c r="GP190" s="36"/>
      <c r="GQ190" s="36"/>
      <c r="GR190" s="36"/>
      <c r="GS190" s="36"/>
      <c r="GT190" s="36"/>
      <c r="GU190" s="36"/>
      <c r="GV190" s="36"/>
      <c r="GW190" s="36"/>
      <c r="GX190" s="36"/>
      <c r="GY190" s="36"/>
      <c r="GZ190" s="36"/>
      <c r="HA190" s="36"/>
      <c r="HB190" s="36"/>
      <c r="HC190" s="36"/>
      <c r="HD190" s="36"/>
      <c r="HE190" s="36"/>
      <c r="HF190" s="36"/>
      <c r="HG190" s="36"/>
      <c r="HH190" s="36"/>
      <c r="HI190" s="36"/>
      <c r="HJ190" s="36"/>
      <c r="HK190" s="36"/>
      <c r="HL190" s="36"/>
      <c r="HM190" s="36"/>
      <c r="HN190" s="36"/>
      <c r="HO190" s="36"/>
      <c r="HP190" s="36"/>
      <c r="HQ190" s="36"/>
      <c r="HR190" s="36"/>
      <c r="HS190" s="36"/>
      <c r="HT190" s="36"/>
      <c r="HU190" s="36"/>
      <c r="HV190" s="36"/>
      <c r="HW190" s="36"/>
      <c r="HX190" s="36"/>
      <c r="HY190" s="36"/>
      <c r="HZ190" s="36"/>
      <c r="IA190" s="36"/>
      <c r="IB190" s="36"/>
      <c r="IC190" s="36"/>
      <c r="ID190" s="36"/>
      <c r="IE190" s="36"/>
      <c r="IF190" s="36"/>
      <c r="IG190" s="36"/>
      <c r="IH190" s="36"/>
      <c r="II190" s="36"/>
      <c r="IJ190" s="36"/>
      <c r="IK190" s="36"/>
      <c r="IL190" s="36"/>
      <c r="IM190" s="36"/>
    </row>
    <row r="191" spans="1:247" s="23" customFormat="1" ht="63" x14ac:dyDescent="0.25">
      <c r="A191" s="77" t="s">
        <v>304</v>
      </c>
      <c r="B191" s="79" t="s">
        <v>317</v>
      </c>
      <c r="C191" s="20">
        <v>3606.8</v>
      </c>
      <c r="D191" s="20">
        <v>3606.8</v>
      </c>
      <c r="E191" s="20">
        <f t="shared" si="10"/>
        <v>0</v>
      </c>
      <c r="F191" s="21"/>
      <c r="G191" s="20">
        <v>3606.8</v>
      </c>
      <c r="H191" s="20">
        <v>3606.8</v>
      </c>
      <c r="I191" s="20">
        <f t="shared" si="11"/>
        <v>0</v>
      </c>
      <c r="J191" s="20">
        <v>3606.8</v>
      </c>
      <c r="K191" s="40">
        <v>3606.8</v>
      </c>
      <c r="L191" s="20">
        <f t="shared" si="12"/>
        <v>0</v>
      </c>
      <c r="M191" s="35"/>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c r="CY191" s="36"/>
      <c r="CZ191" s="36"/>
      <c r="DA191" s="36"/>
      <c r="DB191" s="36"/>
      <c r="DC191" s="36"/>
      <c r="DD191" s="36"/>
      <c r="DE191" s="36"/>
      <c r="DF191" s="36"/>
      <c r="DG191" s="36"/>
      <c r="DH191" s="36"/>
      <c r="DI191" s="36"/>
      <c r="DJ191" s="36"/>
      <c r="DK191" s="36"/>
      <c r="DL191" s="36"/>
      <c r="DM191" s="36"/>
      <c r="DN191" s="36"/>
      <c r="DO191" s="36"/>
      <c r="DP191" s="36"/>
      <c r="DQ191" s="36"/>
      <c r="DR191" s="36"/>
      <c r="DS191" s="36"/>
      <c r="DT191" s="36"/>
      <c r="DU191" s="36"/>
      <c r="DV191" s="36"/>
      <c r="DW191" s="36"/>
      <c r="DX191" s="36"/>
      <c r="DY191" s="36"/>
      <c r="DZ191" s="36"/>
      <c r="EA191" s="36"/>
      <c r="EB191" s="36"/>
      <c r="EC191" s="36"/>
      <c r="ED191" s="36"/>
      <c r="EE191" s="36"/>
      <c r="EF191" s="36"/>
      <c r="EG191" s="36"/>
      <c r="EH191" s="36"/>
      <c r="EI191" s="36"/>
      <c r="EJ191" s="36"/>
      <c r="EK191" s="36"/>
      <c r="EL191" s="36"/>
      <c r="EM191" s="36"/>
      <c r="EN191" s="36"/>
      <c r="EO191" s="36"/>
      <c r="EP191" s="36"/>
      <c r="EQ191" s="36"/>
      <c r="ER191" s="36"/>
      <c r="ES191" s="36"/>
      <c r="ET191" s="36"/>
      <c r="EU191" s="36"/>
      <c r="EV191" s="36"/>
      <c r="EW191" s="36"/>
      <c r="EX191" s="36"/>
      <c r="EY191" s="36"/>
      <c r="EZ191" s="36"/>
      <c r="FA191" s="36"/>
      <c r="FB191" s="36"/>
      <c r="FC191" s="36"/>
      <c r="FD191" s="36"/>
      <c r="FE191" s="36"/>
      <c r="FF191" s="36"/>
      <c r="FG191" s="36"/>
      <c r="FH191" s="36"/>
      <c r="FI191" s="36"/>
      <c r="FJ191" s="36"/>
      <c r="FK191" s="36"/>
      <c r="FL191" s="36"/>
      <c r="FM191" s="36"/>
      <c r="FN191" s="36"/>
      <c r="FO191" s="36"/>
      <c r="FP191" s="36"/>
      <c r="FQ191" s="36"/>
      <c r="FR191" s="36"/>
      <c r="FS191" s="36"/>
      <c r="FT191" s="36"/>
      <c r="FU191" s="36"/>
      <c r="FV191" s="36"/>
      <c r="FW191" s="36"/>
      <c r="FX191" s="36"/>
      <c r="FY191" s="36"/>
      <c r="FZ191" s="36"/>
      <c r="GA191" s="36"/>
      <c r="GB191" s="36"/>
      <c r="GC191" s="36"/>
      <c r="GD191" s="36"/>
      <c r="GE191" s="36"/>
      <c r="GF191" s="36"/>
      <c r="GG191" s="36"/>
      <c r="GH191" s="36"/>
      <c r="GI191" s="36"/>
      <c r="GJ191" s="36"/>
      <c r="GK191" s="36"/>
      <c r="GL191" s="36"/>
      <c r="GM191" s="36"/>
      <c r="GN191" s="36"/>
      <c r="GO191" s="36"/>
      <c r="GP191" s="36"/>
      <c r="GQ191" s="36"/>
      <c r="GR191" s="36"/>
      <c r="GS191" s="36"/>
      <c r="GT191" s="36"/>
      <c r="GU191" s="36"/>
      <c r="GV191" s="36"/>
      <c r="GW191" s="36"/>
      <c r="GX191" s="36"/>
      <c r="GY191" s="36"/>
      <c r="GZ191" s="36"/>
      <c r="HA191" s="36"/>
      <c r="HB191" s="36"/>
      <c r="HC191" s="36"/>
      <c r="HD191" s="36"/>
      <c r="HE191" s="36"/>
      <c r="HF191" s="36"/>
      <c r="HG191" s="36"/>
      <c r="HH191" s="36"/>
      <c r="HI191" s="36"/>
      <c r="HJ191" s="36"/>
      <c r="HK191" s="36"/>
      <c r="HL191" s="36"/>
      <c r="HM191" s="36"/>
      <c r="HN191" s="36"/>
      <c r="HO191" s="36"/>
      <c r="HP191" s="36"/>
      <c r="HQ191" s="36"/>
      <c r="HR191" s="36"/>
      <c r="HS191" s="36"/>
      <c r="HT191" s="36"/>
      <c r="HU191" s="36"/>
      <c r="HV191" s="36"/>
      <c r="HW191" s="36"/>
      <c r="HX191" s="36"/>
      <c r="HY191" s="36"/>
      <c r="HZ191" s="36"/>
      <c r="IA191" s="36"/>
      <c r="IB191" s="36"/>
      <c r="IC191" s="36"/>
      <c r="ID191" s="36"/>
      <c r="IE191" s="36"/>
      <c r="IF191" s="36"/>
      <c r="IG191" s="36"/>
      <c r="IH191" s="36"/>
      <c r="II191" s="36"/>
      <c r="IJ191" s="36"/>
      <c r="IK191" s="36"/>
      <c r="IL191" s="36"/>
      <c r="IM191" s="36"/>
    </row>
    <row r="192" spans="1:247" s="23" customFormat="1" ht="63" x14ac:dyDescent="0.25">
      <c r="A192" s="77" t="s">
        <v>304</v>
      </c>
      <c r="B192" s="79" t="s">
        <v>318</v>
      </c>
      <c r="C192" s="20">
        <v>2187</v>
      </c>
      <c r="D192" s="20">
        <v>2187</v>
      </c>
      <c r="E192" s="20">
        <f t="shared" si="10"/>
        <v>0</v>
      </c>
      <c r="F192" s="21"/>
      <c r="G192" s="20">
        <v>2187</v>
      </c>
      <c r="H192" s="20">
        <v>2187</v>
      </c>
      <c r="I192" s="20">
        <f t="shared" si="11"/>
        <v>0</v>
      </c>
      <c r="J192" s="20">
        <v>0</v>
      </c>
      <c r="K192" s="40">
        <v>0</v>
      </c>
      <c r="L192" s="20">
        <f t="shared" si="12"/>
        <v>0</v>
      </c>
      <c r="M192" s="35"/>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c r="FZ192" s="36"/>
      <c r="GA192" s="36"/>
      <c r="GB192" s="36"/>
      <c r="GC192" s="36"/>
      <c r="GD192" s="36"/>
      <c r="GE192" s="36"/>
      <c r="GF192" s="36"/>
      <c r="GG192" s="36"/>
      <c r="GH192" s="36"/>
      <c r="GI192" s="36"/>
      <c r="GJ192" s="36"/>
      <c r="GK192" s="36"/>
      <c r="GL192" s="36"/>
      <c r="GM192" s="36"/>
      <c r="GN192" s="36"/>
      <c r="GO192" s="36"/>
      <c r="GP192" s="36"/>
      <c r="GQ192" s="36"/>
      <c r="GR192" s="36"/>
      <c r="GS192" s="36"/>
      <c r="GT192" s="36"/>
      <c r="GU192" s="36"/>
      <c r="GV192" s="36"/>
      <c r="GW192" s="36"/>
      <c r="GX192" s="36"/>
      <c r="GY192" s="36"/>
      <c r="GZ192" s="36"/>
      <c r="HA192" s="36"/>
      <c r="HB192" s="36"/>
      <c r="HC192" s="36"/>
      <c r="HD192" s="36"/>
      <c r="HE192" s="36"/>
      <c r="HF192" s="36"/>
      <c r="HG192" s="36"/>
      <c r="HH192" s="36"/>
      <c r="HI192" s="36"/>
      <c r="HJ192" s="36"/>
      <c r="HK192" s="36"/>
      <c r="HL192" s="36"/>
      <c r="HM192" s="36"/>
      <c r="HN192" s="36"/>
      <c r="HO192" s="36"/>
      <c r="HP192" s="36"/>
      <c r="HQ192" s="36"/>
      <c r="HR192" s="36"/>
      <c r="HS192" s="36"/>
      <c r="HT192" s="36"/>
      <c r="HU192" s="36"/>
      <c r="HV192" s="36"/>
      <c r="HW192" s="36"/>
      <c r="HX192" s="36"/>
      <c r="HY192" s="36"/>
      <c r="HZ192" s="36"/>
      <c r="IA192" s="36"/>
      <c r="IB192" s="36"/>
      <c r="IC192" s="36"/>
      <c r="ID192" s="36"/>
      <c r="IE192" s="36"/>
      <c r="IF192" s="36"/>
      <c r="IG192" s="36"/>
      <c r="IH192" s="36"/>
      <c r="II192" s="36"/>
      <c r="IJ192" s="36"/>
      <c r="IK192" s="36"/>
      <c r="IL192" s="36"/>
      <c r="IM192" s="36"/>
    </row>
    <row r="193" spans="1:247" s="23" customFormat="1" ht="63" x14ac:dyDescent="0.25">
      <c r="A193" s="74" t="s">
        <v>304</v>
      </c>
      <c r="B193" s="78" t="s">
        <v>319</v>
      </c>
      <c r="C193" s="20">
        <v>697.6</v>
      </c>
      <c r="D193" s="20">
        <v>697.6</v>
      </c>
      <c r="E193" s="20">
        <f t="shared" si="10"/>
        <v>0</v>
      </c>
      <c r="F193" s="21"/>
      <c r="G193" s="30">
        <v>697.6</v>
      </c>
      <c r="H193" s="30">
        <v>697.6</v>
      </c>
      <c r="I193" s="20">
        <f t="shared" si="11"/>
        <v>0</v>
      </c>
      <c r="J193" s="30">
        <v>697.6</v>
      </c>
      <c r="K193" s="31">
        <v>697.6</v>
      </c>
      <c r="L193" s="20">
        <f t="shared" si="12"/>
        <v>0</v>
      </c>
      <c r="M193" s="35"/>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c r="CQ193" s="36"/>
      <c r="CR193" s="36"/>
      <c r="CS193" s="36"/>
      <c r="CT193" s="36"/>
      <c r="CU193" s="36"/>
      <c r="CV193" s="36"/>
      <c r="CW193" s="36"/>
      <c r="CX193" s="36"/>
      <c r="CY193" s="36"/>
      <c r="CZ193" s="36"/>
      <c r="DA193" s="36"/>
      <c r="DB193" s="36"/>
      <c r="DC193" s="36"/>
      <c r="DD193" s="36"/>
      <c r="DE193" s="36"/>
      <c r="DF193" s="36"/>
      <c r="DG193" s="36"/>
      <c r="DH193" s="36"/>
      <c r="DI193" s="36"/>
      <c r="DJ193" s="36"/>
      <c r="DK193" s="36"/>
      <c r="DL193" s="36"/>
      <c r="DM193" s="36"/>
      <c r="DN193" s="36"/>
      <c r="DO193" s="36"/>
      <c r="DP193" s="36"/>
      <c r="DQ193" s="36"/>
      <c r="DR193" s="36"/>
      <c r="DS193" s="36"/>
      <c r="DT193" s="36"/>
      <c r="DU193" s="36"/>
      <c r="DV193" s="36"/>
      <c r="DW193" s="36"/>
      <c r="DX193" s="36"/>
      <c r="DY193" s="36"/>
      <c r="DZ193" s="36"/>
      <c r="EA193" s="36"/>
      <c r="EB193" s="36"/>
      <c r="EC193" s="36"/>
      <c r="ED193" s="36"/>
      <c r="EE193" s="36"/>
      <c r="EF193" s="36"/>
      <c r="EG193" s="36"/>
      <c r="EH193" s="36"/>
      <c r="EI193" s="36"/>
      <c r="EJ193" s="36"/>
      <c r="EK193" s="36"/>
      <c r="EL193" s="36"/>
      <c r="EM193" s="36"/>
      <c r="EN193" s="36"/>
      <c r="EO193" s="36"/>
      <c r="EP193" s="36"/>
      <c r="EQ193" s="36"/>
      <c r="ER193" s="36"/>
      <c r="ES193" s="36"/>
      <c r="ET193" s="36"/>
      <c r="EU193" s="36"/>
      <c r="EV193" s="36"/>
      <c r="EW193" s="36"/>
      <c r="EX193" s="36"/>
      <c r="EY193" s="36"/>
      <c r="EZ193" s="36"/>
      <c r="FA193" s="36"/>
      <c r="FB193" s="36"/>
      <c r="FC193" s="36"/>
      <c r="FD193" s="36"/>
      <c r="FE193" s="36"/>
      <c r="FF193" s="36"/>
      <c r="FG193" s="36"/>
      <c r="FH193" s="36"/>
      <c r="FI193" s="36"/>
      <c r="FJ193" s="36"/>
      <c r="FK193" s="36"/>
      <c r="FL193" s="36"/>
      <c r="FM193" s="36"/>
      <c r="FN193" s="36"/>
      <c r="FO193" s="36"/>
      <c r="FP193" s="36"/>
      <c r="FQ193" s="36"/>
      <c r="FR193" s="36"/>
      <c r="FS193" s="36"/>
      <c r="FT193" s="36"/>
      <c r="FU193" s="36"/>
      <c r="FV193" s="36"/>
      <c r="FW193" s="36"/>
      <c r="FX193" s="36"/>
      <c r="FY193" s="36"/>
      <c r="FZ193" s="36"/>
      <c r="GA193" s="36"/>
      <c r="GB193" s="36"/>
      <c r="GC193" s="36"/>
      <c r="GD193" s="36"/>
      <c r="GE193" s="36"/>
      <c r="GF193" s="36"/>
      <c r="GG193" s="36"/>
      <c r="GH193" s="36"/>
      <c r="GI193" s="36"/>
      <c r="GJ193" s="36"/>
      <c r="GK193" s="36"/>
      <c r="GL193" s="36"/>
      <c r="GM193" s="36"/>
      <c r="GN193" s="36"/>
      <c r="GO193" s="36"/>
      <c r="GP193" s="36"/>
      <c r="GQ193" s="36"/>
      <c r="GR193" s="36"/>
      <c r="GS193" s="36"/>
      <c r="GT193" s="36"/>
      <c r="GU193" s="36"/>
      <c r="GV193" s="36"/>
      <c r="GW193" s="36"/>
      <c r="GX193" s="36"/>
      <c r="GY193" s="36"/>
      <c r="GZ193" s="36"/>
      <c r="HA193" s="36"/>
      <c r="HB193" s="36"/>
      <c r="HC193" s="36"/>
      <c r="HD193" s="36"/>
      <c r="HE193" s="36"/>
      <c r="HF193" s="36"/>
      <c r="HG193" s="36"/>
      <c r="HH193" s="36"/>
      <c r="HI193" s="36"/>
      <c r="HJ193" s="36"/>
      <c r="HK193" s="36"/>
      <c r="HL193" s="36"/>
      <c r="HM193" s="36"/>
      <c r="HN193" s="36"/>
      <c r="HO193" s="36"/>
      <c r="HP193" s="36"/>
      <c r="HQ193" s="36"/>
      <c r="HR193" s="36"/>
      <c r="HS193" s="36"/>
      <c r="HT193" s="36"/>
      <c r="HU193" s="36"/>
      <c r="HV193" s="36"/>
      <c r="HW193" s="36"/>
      <c r="HX193" s="36"/>
      <c r="HY193" s="36"/>
      <c r="HZ193" s="36"/>
      <c r="IA193" s="36"/>
      <c r="IB193" s="36"/>
      <c r="IC193" s="36"/>
      <c r="ID193" s="36"/>
      <c r="IE193" s="36"/>
      <c r="IF193" s="36"/>
      <c r="IG193" s="36"/>
      <c r="IH193" s="36"/>
      <c r="II193" s="36"/>
      <c r="IJ193" s="36"/>
      <c r="IK193" s="36"/>
      <c r="IL193" s="36"/>
      <c r="IM193" s="36"/>
    </row>
    <row r="194" spans="1:247" s="23" customFormat="1" ht="63" x14ac:dyDescent="0.25">
      <c r="A194" s="74" t="s">
        <v>320</v>
      </c>
      <c r="B194" s="78" t="s">
        <v>321</v>
      </c>
      <c r="C194" s="20">
        <v>0</v>
      </c>
      <c r="D194" s="20">
        <v>0</v>
      </c>
      <c r="E194" s="20">
        <f t="shared" si="10"/>
        <v>0</v>
      </c>
      <c r="F194" s="21"/>
      <c r="G194" s="30">
        <v>2293.1</v>
      </c>
      <c r="H194" s="30">
        <v>2293.1</v>
      </c>
      <c r="I194" s="20">
        <f t="shared" si="11"/>
        <v>0</v>
      </c>
      <c r="J194" s="30">
        <v>0</v>
      </c>
      <c r="K194" s="31">
        <v>0</v>
      </c>
      <c r="L194" s="20">
        <f t="shared" si="12"/>
        <v>0</v>
      </c>
      <c r="M194" s="35"/>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c r="CQ194" s="36"/>
      <c r="CR194" s="36"/>
      <c r="CS194" s="36"/>
      <c r="CT194" s="36"/>
      <c r="CU194" s="36"/>
      <c r="CV194" s="36"/>
      <c r="CW194" s="36"/>
      <c r="CX194" s="36"/>
      <c r="CY194" s="36"/>
      <c r="CZ194" s="36"/>
      <c r="DA194" s="36"/>
      <c r="DB194" s="36"/>
      <c r="DC194" s="36"/>
      <c r="DD194" s="36"/>
      <c r="DE194" s="36"/>
      <c r="DF194" s="36"/>
      <c r="DG194" s="36"/>
      <c r="DH194" s="36"/>
      <c r="DI194" s="36"/>
      <c r="DJ194" s="36"/>
      <c r="DK194" s="36"/>
      <c r="DL194" s="36"/>
      <c r="DM194" s="36"/>
      <c r="DN194" s="36"/>
      <c r="DO194" s="36"/>
      <c r="DP194" s="36"/>
      <c r="DQ194" s="36"/>
      <c r="DR194" s="36"/>
      <c r="DS194" s="36"/>
      <c r="DT194" s="36"/>
      <c r="DU194" s="36"/>
      <c r="DV194" s="36"/>
      <c r="DW194" s="36"/>
      <c r="DX194" s="36"/>
      <c r="DY194" s="36"/>
      <c r="DZ194" s="36"/>
      <c r="EA194" s="36"/>
      <c r="EB194" s="36"/>
      <c r="EC194" s="36"/>
      <c r="ED194" s="36"/>
      <c r="EE194" s="36"/>
      <c r="EF194" s="36"/>
      <c r="EG194" s="36"/>
      <c r="EH194" s="36"/>
      <c r="EI194" s="36"/>
      <c r="EJ194" s="36"/>
      <c r="EK194" s="36"/>
      <c r="EL194" s="36"/>
      <c r="EM194" s="36"/>
      <c r="EN194" s="36"/>
      <c r="EO194" s="36"/>
      <c r="EP194" s="36"/>
      <c r="EQ194" s="36"/>
      <c r="ER194" s="36"/>
      <c r="ES194" s="36"/>
      <c r="ET194" s="36"/>
      <c r="EU194" s="36"/>
      <c r="EV194" s="36"/>
      <c r="EW194" s="36"/>
      <c r="EX194" s="36"/>
      <c r="EY194" s="36"/>
      <c r="EZ194" s="36"/>
      <c r="FA194" s="36"/>
      <c r="FB194" s="36"/>
      <c r="FC194" s="36"/>
      <c r="FD194" s="36"/>
      <c r="FE194" s="36"/>
      <c r="FF194" s="36"/>
      <c r="FG194" s="36"/>
      <c r="FH194" s="36"/>
      <c r="FI194" s="36"/>
      <c r="FJ194" s="36"/>
      <c r="FK194" s="36"/>
      <c r="FL194" s="36"/>
      <c r="FM194" s="36"/>
      <c r="FN194" s="36"/>
      <c r="FO194" s="36"/>
      <c r="FP194" s="36"/>
      <c r="FQ194" s="36"/>
      <c r="FR194" s="36"/>
      <c r="FS194" s="36"/>
      <c r="FT194" s="36"/>
      <c r="FU194" s="36"/>
      <c r="FV194" s="36"/>
      <c r="FW194" s="36"/>
      <c r="FX194" s="36"/>
      <c r="FY194" s="36"/>
      <c r="FZ194" s="36"/>
      <c r="GA194" s="36"/>
      <c r="GB194" s="36"/>
      <c r="GC194" s="36"/>
      <c r="GD194" s="36"/>
      <c r="GE194" s="36"/>
      <c r="GF194" s="36"/>
      <c r="GG194" s="36"/>
      <c r="GH194" s="36"/>
      <c r="GI194" s="36"/>
      <c r="GJ194" s="36"/>
      <c r="GK194" s="36"/>
      <c r="GL194" s="36"/>
      <c r="GM194" s="36"/>
      <c r="GN194" s="36"/>
      <c r="GO194" s="36"/>
      <c r="GP194" s="36"/>
      <c r="GQ194" s="36"/>
      <c r="GR194" s="36"/>
      <c r="GS194" s="36"/>
      <c r="GT194" s="36"/>
      <c r="GU194" s="36"/>
      <c r="GV194" s="36"/>
      <c r="GW194" s="36"/>
      <c r="GX194" s="36"/>
      <c r="GY194" s="36"/>
      <c r="GZ194" s="36"/>
      <c r="HA194" s="36"/>
      <c r="HB194" s="36"/>
      <c r="HC194" s="36"/>
      <c r="HD194" s="36"/>
      <c r="HE194" s="36"/>
      <c r="HF194" s="36"/>
      <c r="HG194" s="36"/>
      <c r="HH194" s="36"/>
      <c r="HI194" s="36"/>
      <c r="HJ194" s="36"/>
      <c r="HK194" s="36"/>
      <c r="HL194" s="36"/>
      <c r="HM194" s="36"/>
      <c r="HN194" s="36"/>
      <c r="HO194" s="36"/>
      <c r="HP194" s="36"/>
      <c r="HQ194" s="36"/>
      <c r="HR194" s="36"/>
      <c r="HS194" s="36"/>
      <c r="HT194" s="36"/>
      <c r="HU194" s="36"/>
      <c r="HV194" s="36"/>
      <c r="HW194" s="36"/>
      <c r="HX194" s="36"/>
      <c r="HY194" s="36"/>
      <c r="HZ194" s="36"/>
      <c r="IA194" s="36"/>
      <c r="IB194" s="36"/>
      <c r="IC194" s="36"/>
      <c r="ID194" s="36"/>
      <c r="IE194" s="36"/>
      <c r="IF194" s="36"/>
      <c r="IG194" s="36"/>
      <c r="IH194" s="36"/>
      <c r="II194" s="36"/>
      <c r="IJ194" s="36"/>
      <c r="IK194" s="36"/>
      <c r="IL194" s="36"/>
      <c r="IM194" s="36"/>
    </row>
    <row r="195" spans="1:247" ht="31.5" x14ac:dyDescent="0.25">
      <c r="A195" s="17" t="s">
        <v>322</v>
      </c>
      <c r="B195" s="18" t="s">
        <v>323</v>
      </c>
      <c r="C195" s="19">
        <f>SUM(C196:C238)</f>
        <v>2790064.6999999997</v>
      </c>
      <c r="D195" s="19">
        <f>SUM(D196:D238)</f>
        <v>2811074.7</v>
      </c>
      <c r="E195" s="20">
        <f t="shared" si="10"/>
        <v>21010.000000000466</v>
      </c>
      <c r="F195" s="21"/>
      <c r="G195" s="19">
        <f>SUM(G196:G238)</f>
        <v>2811608.5999999996</v>
      </c>
      <c r="H195" s="19">
        <f>SUM(H196:H238)</f>
        <v>2811608.5999999996</v>
      </c>
      <c r="I195" s="20">
        <f t="shared" si="11"/>
        <v>0</v>
      </c>
      <c r="J195" s="19">
        <f>SUM(J196:J238)</f>
        <v>2856364.0999999996</v>
      </c>
      <c r="K195" s="22">
        <f>SUM(K196:K238)</f>
        <v>2856364.0999999996</v>
      </c>
      <c r="L195" s="20">
        <f t="shared" si="12"/>
        <v>0</v>
      </c>
      <c r="M195" s="35"/>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c r="CY195" s="36"/>
      <c r="CZ195" s="36"/>
      <c r="DA195" s="36"/>
      <c r="DB195" s="36"/>
      <c r="DC195" s="36"/>
      <c r="DD195" s="36"/>
      <c r="DE195" s="36"/>
      <c r="DF195" s="36"/>
      <c r="DG195" s="36"/>
      <c r="DH195" s="36"/>
      <c r="DI195" s="36"/>
      <c r="DJ195" s="36"/>
      <c r="DK195" s="36"/>
      <c r="DL195" s="36"/>
      <c r="DM195" s="36"/>
      <c r="DN195" s="36"/>
      <c r="DO195" s="36"/>
      <c r="DP195" s="36"/>
      <c r="DQ195" s="36"/>
      <c r="DR195" s="36"/>
      <c r="DS195" s="36"/>
      <c r="DT195" s="36"/>
      <c r="DU195" s="36"/>
      <c r="DV195" s="36"/>
      <c r="DW195" s="36"/>
      <c r="DX195" s="36"/>
      <c r="DY195" s="36"/>
      <c r="DZ195" s="36"/>
      <c r="EA195" s="36"/>
      <c r="EB195" s="36"/>
      <c r="EC195" s="36"/>
      <c r="ED195" s="36"/>
      <c r="EE195" s="36"/>
      <c r="EF195" s="36"/>
      <c r="EG195" s="36"/>
      <c r="EH195" s="36"/>
      <c r="EI195" s="36"/>
      <c r="EJ195" s="36"/>
      <c r="EK195" s="36"/>
      <c r="EL195" s="36"/>
      <c r="EM195" s="36"/>
      <c r="EN195" s="36"/>
      <c r="EO195" s="36"/>
      <c r="EP195" s="36"/>
      <c r="EQ195" s="36"/>
      <c r="ER195" s="36"/>
      <c r="ES195" s="36"/>
      <c r="ET195" s="36"/>
      <c r="EU195" s="36"/>
      <c r="EV195" s="36"/>
      <c r="EW195" s="36"/>
      <c r="EX195" s="36"/>
      <c r="EY195" s="36"/>
      <c r="EZ195" s="36"/>
      <c r="FA195" s="36"/>
      <c r="FB195" s="36"/>
      <c r="FC195" s="36"/>
      <c r="FD195" s="36"/>
      <c r="FE195" s="36"/>
      <c r="FF195" s="36"/>
      <c r="FG195" s="36"/>
      <c r="FH195" s="36"/>
      <c r="FI195" s="36"/>
      <c r="FJ195" s="36"/>
      <c r="FK195" s="36"/>
      <c r="FL195" s="36"/>
      <c r="FM195" s="36"/>
      <c r="FN195" s="36"/>
      <c r="FO195" s="36"/>
      <c r="FP195" s="36"/>
      <c r="FQ195" s="36"/>
      <c r="FR195" s="36"/>
      <c r="FS195" s="36"/>
      <c r="FT195" s="36"/>
      <c r="FU195" s="36"/>
      <c r="FV195" s="36"/>
      <c r="FW195" s="36"/>
      <c r="FX195" s="36"/>
      <c r="FY195" s="36"/>
      <c r="FZ195" s="36"/>
      <c r="GA195" s="36"/>
      <c r="GB195" s="36"/>
      <c r="GC195" s="36"/>
      <c r="GD195" s="36"/>
      <c r="GE195" s="36"/>
      <c r="GF195" s="36"/>
      <c r="GG195" s="36"/>
      <c r="GH195" s="36"/>
      <c r="GI195" s="36"/>
      <c r="GJ195" s="36"/>
      <c r="GK195" s="36"/>
      <c r="GL195" s="36"/>
      <c r="GM195" s="36"/>
      <c r="GN195" s="36"/>
      <c r="GO195" s="36"/>
      <c r="GP195" s="36"/>
      <c r="GQ195" s="36"/>
      <c r="GR195" s="36"/>
      <c r="GS195" s="36"/>
      <c r="GT195" s="36"/>
      <c r="GU195" s="36"/>
      <c r="GV195" s="36"/>
      <c r="GW195" s="36"/>
      <c r="GX195" s="36"/>
      <c r="GY195" s="36"/>
      <c r="GZ195" s="36"/>
      <c r="HA195" s="36"/>
      <c r="HB195" s="36"/>
      <c r="HC195" s="36"/>
      <c r="HD195" s="36"/>
      <c r="HE195" s="36"/>
      <c r="HF195" s="36"/>
      <c r="HG195" s="36"/>
      <c r="HH195" s="36"/>
      <c r="HI195" s="36"/>
      <c r="HJ195" s="36"/>
      <c r="HK195" s="36"/>
      <c r="HL195" s="36"/>
      <c r="HM195" s="36"/>
      <c r="HN195" s="36"/>
      <c r="HO195" s="36"/>
      <c r="HP195" s="36"/>
      <c r="HQ195" s="36"/>
      <c r="HR195" s="36"/>
      <c r="HS195" s="36"/>
      <c r="HT195" s="36"/>
      <c r="HU195" s="36"/>
      <c r="HV195" s="36"/>
      <c r="HW195" s="36"/>
      <c r="HX195" s="36"/>
      <c r="HY195" s="36"/>
      <c r="HZ195" s="36"/>
      <c r="IA195" s="36"/>
      <c r="IB195" s="36"/>
      <c r="IC195" s="36"/>
      <c r="ID195" s="36"/>
      <c r="IE195" s="36"/>
      <c r="IF195" s="36"/>
      <c r="IG195" s="36"/>
      <c r="IH195" s="36"/>
      <c r="II195" s="36"/>
      <c r="IJ195" s="36"/>
      <c r="IK195" s="36"/>
      <c r="IL195" s="36"/>
      <c r="IM195" s="36"/>
    </row>
    <row r="196" spans="1:247" ht="47.25" x14ac:dyDescent="0.25">
      <c r="A196" s="13" t="s">
        <v>324</v>
      </c>
      <c r="B196" s="29" t="s">
        <v>325</v>
      </c>
      <c r="C196" s="20">
        <v>9587.4</v>
      </c>
      <c r="D196" s="20">
        <v>9587.4</v>
      </c>
      <c r="E196" s="20">
        <f t="shared" si="10"/>
        <v>0</v>
      </c>
      <c r="F196" s="21"/>
      <c r="G196" s="30">
        <v>10248.200000000001</v>
      </c>
      <c r="H196" s="30">
        <v>10248.200000000001</v>
      </c>
      <c r="I196" s="20">
        <f t="shared" si="11"/>
        <v>0</v>
      </c>
      <c r="J196" s="30">
        <v>10641.5</v>
      </c>
      <c r="K196" s="31">
        <v>10641.5</v>
      </c>
      <c r="L196" s="20">
        <f t="shared" si="12"/>
        <v>0</v>
      </c>
      <c r="M196" s="35"/>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c r="CQ196" s="36"/>
      <c r="CR196" s="36"/>
      <c r="CS196" s="36"/>
      <c r="CT196" s="36"/>
      <c r="CU196" s="36"/>
      <c r="CV196" s="36"/>
      <c r="CW196" s="36"/>
      <c r="CX196" s="36"/>
      <c r="CY196" s="36"/>
      <c r="CZ196" s="36"/>
      <c r="DA196" s="36"/>
      <c r="DB196" s="36"/>
      <c r="DC196" s="36"/>
      <c r="DD196" s="36"/>
      <c r="DE196" s="36"/>
      <c r="DF196" s="36"/>
      <c r="DG196" s="36"/>
      <c r="DH196" s="36"/>
      <c r="DI196" s="36"/>
      <c r="DJ196" s="36"/>
      <c r="DK196" s="36"/>
      <c r="DL196" s="36"/>
      <c r="DM196" s="36"/>
      <c r="DN196" s="36"/>
      <c r="DO196" s="36"/>
      <c r="DP196" s="36"/>
      <c r="DQ196" s="36"/>
      <c r="DR196" s="36"/>
      <c r="DS196" s="36"/>
      <c r="DT196" s="36"/>
      <c r="DU196" s="36"/>
      <c r="DV196" s="36"/>
      <c r="DW196" s="36"/>
      <c r="DX196" s="36"/>
      <c r="DY196" s="36"/>
      <c r="DZ196" s="36"/>
      <c r="EA196" s="36"/>
      <c r="EB196" s="36"/>
      <c r="EC196" s="36"/>
      <c r="ED196" s="36"/>
      <c r="EE196" s="36"/>
      <c r="EF196" s="36"/>
      <c r="EG196" s="36"/>
      <c r="EH196" s="36"/>
      <c r="EI196" s="36"/>
      <c r="EJ196" s="36"/>
      <c r="EK196" s="36"/>
      <c r="EL196" s="36"/>
      <c r="EM196" s="36"/>
      <c r="EN196" s="36"/>
      <c r="EO196" s="36"/>
      <c r="EP196" s="36"/>
      <c r="EQ196" s="36"/>
      <c r="ER196" s="36"/>
      <c r="ES196" s="36"/>
      <c r="ET196" s="36"/>
      <c r="EU196" s="36"/>
      <c r="EV196" s="36"/>
      <c r="EW196" s="36"/>
      <c r="EX196" s="36"/>
      <c r="EY196" s="36"/>
      <c r="EZ196" s="36"/>
      <c r="FA196" s="36"/>
      <c r="FB196" s="36"/>
      <c r="FC196" s="36"/>
      <c r="FD196" s="36"/>
      <c r="FE196" s="36"/>
      <c r="FF196" s="36"/>
      <c r="FG196" s="36"/>
      <c r="FH196" s="36"/>
      <c r="FI196" s="36"/>
      <c r="FJ196" s="36"/>
      <c r="FK196" s="36"/>
      <c r="FL196" s="36"/>
      <c r="FM196" s="36"/>
      <c r="FN196" s="36"/>
      <c r="FO196" s="36"/>
      <c r="FP196" s="36"/>
      <c r="FQ196" s="36"/>
      <c r="FR196" s="36"/>
      <c r="FS196" s="36"/>
      <c r="FT196" s="36"/>
      <c r="FU196" s="36"/>
      <c r="FV196" s="36"/>
      <c r="FW196" s="36"/>
      <c r="FX196" s="36"/>
      <c r="FY196" s="36"/>
      <c r="FZ196" s="36"/>
      <c r="GA196" s="36"/>
      <c r="GB196" s="36"/>
      <c r="GC196" s="36"/>
      <c r="GD196" s="36"/>
      <c r="GE196" s="36"/>
      <c r="GF196" s="36"/>
      <c r="GG196" s="36"/>
      <c r="GH196" s="36"/>
      <c r="GI196" s="36"/>
      <c r="GJ196" s="36"/>
      <c r="GK196" s="36"/>
      <c r="GL196" s="36"/>
      <c r="GM196" s="36"/>
      <c r="GN196" s="36"/>
      <c r="GO196" s="36"/>
      <c r="GP196" s="36"/>
      <c r="GQ196" s="36"/>
      <c r="GR196" s="36"/>
      <c r="GS196" s="36"/>
      <c r="GT196" s="36"/>
      <c r="GU196" s="36"/>
      <c r="GV196" s="36"/>
      <c r="GW196" s="36"/>
      <c r="GX196" s="36"/>
      <c r="GY196" s="36"/>
      <c r="GZ196" s="36"/>
      <c r="HA196" s="36"/>
      <c r="HB196" s="36"/>
      <c r="HC196" s="36"/>
      <c r="HD196" s="36"/>
      <c r="HE196" s="36"/>
      <c r="HF196" s="36"/>
      <c r="HG196" s="36"/>
      <c r="HH196" s="36"/>
      <c r="HI196" s="36"/>
      <c r="HJ196" s="36"/>
      <c r="HK196" s="36"/>
      <c r="HL196" s="36"/>
      <c r="HM196" s="36"/>
      <c r="HN196" s="36"/>
      <c r="HO196" s="36"/>
      <c r="HP196" s="36"/>
      <c r="HQ196" s="36"/>
      <c r="HR196" s="36"/>
      <c r="HS196" s="36"/>
      <c r="HT196" s="36"/>
      <c r="HU196" s="36"/>
      <c r="HV196" s="36"/>
      <c r="HW196" s="36"/>
      <c r="HX196" s="36"/>
      <c r="HY196" s="36"/>
      <c r="HZ196" s="36"/>
      <c r="IA196" s="36"/>
      <c r="IB196" s="36"/>
      <c r="IC196" s="36"/>
      <c r="ID196" s="36"/>
      <c r="IE196" s="36"/>
      <c r="IF196" s="36"/>
      <c r="IG196" s="36"/>
      <c r="IH196" s="36"/>
      <c r="II196" s="36"/>
      <c r="IJ196" s="36"/>
      <c r="IK196" s="36"/>
      <c r="IL196" s="36"/>
      <c r="IM196" s="36"/>
    </row>
    <row r="197" spans="1:247" ht="47.25" x14ac:dyDescent="0.25">
      <c r="A197" s="13" t="s">
        <v>326</v>
      </c>
      <c r="B197" s="29" t="s">
        <v>327</v>
      </c>
      <c r="C197" s="20">
        <v>243312.2</v>
      </c>
      <c r="D197" s="20">
        <v>223312.2</v>
      </c>
      <c r="E197" s="20">
        <f t="shared" si="10"/>
        <v>-20000</v>
      </c>
      <c r="F197" s="21" t="s">
        <v>328</v>
      </c>
      <c r="G197" s="30">
        <v>253880.4</v>
      </c>
      <c r="H197" s="30">
        <v>253880.4</v>
      </c>
      <c r="I197" s="20">
        <f t="shared" si="11"/>
        <v>0</v>
      </c>
      <c r="J197" s="30">
        <v>267454.40000000002</v>
      </c>
      <c r="K197" s="31">
        <v>267454.40000000002</v>
      </c>
      <c r="L197" s="20">
        <f t="shared" si="12"/>
        <v>0</v>
      </c>
      <c r="M197" s="35"/>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6"/>
      <c r="DF197" s="36"/>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c r="ET197" s="36"/>
      <c r="EU197" s="36"/>
      <c r="EV197" s="36"/>
      <c r="EW197" s="36"/>
      <c r="EX197" s="36"/>
      <c r="EY197" s="36"/>
      <c r="EZ197" s="36"/>
      <c r="FA197" s="36"/>
      <c r="FB197" s="36"/>
      <c r="FC197" s="36"/>
      <c r="FD197" s="36"/>
      <c r="FE197" s="36"/>
      <c r="FF197" s="36"/>
      <c r="FG197" s="36"/>
      <c r="FH197" s="36"/>
      <c r="FI197" s="36"/>
      <c r="FJ197" s="36"/>
      <c r="FK197" s="36"/>
      <c r="FL197" s="36"/>
      <c r="FM197" s="36"/>
      <c r="FN197" s="36"/>
      <c r="FO197" s="36"/>
      <c r="FP197" s="36"/>
      <c r="FQ197" s="36"/>
      <c r="FR197" s="36"/>
      <c r="FS197" s="36"/>
      <c r="FT197" s="36"/>
      <c r="FU197" s="36"/>
      <c r="FV197" s="36"/>
      <c r="FW197" s="36"/>
      <c r="FX197" s="36"/>
      <c r="FY197" s="36"/>
      <c r="FZ197" s="36"/>
      <c r="GA197" s="36"/>
      <c r="GB197" s="36"/>
      <c r="GC197" s="36"/>
      <c r="GD197" s="36"/>
      <c r="GE197" s="36"/>
      <c r="GF197" s="36"/>
      <c r="GG197" s="36"/>
      <c r="GH197" s="36"/>
      <c r="GI197" s="36"/>
      <c r="GJ197" s="36"/>
      <c r="GK197" s="36"/>
      <c r="GL197" s="36"/>
      <c r="GM197" s="36"/>
      <c r="GN197" s="36"/>
      <c r="GO197" s="36"/>
      <c r="GP197" s="36"/>
      <c r="GQ197" s="36"/>
      <c r="GR197" s="36"/>
      <c r="GS197" s="36"/>
      <c r="GT197" s="36"/>
      <c r="GU197" s="36"/>
      <c r="GV197" s="36"/>
      <c r="GW197" s="36"/>
      <c r="GX197" s="36"/>
      <c r="GY197" s="36"/>
      <c r="GZ197" s="36"/>
      <c r="HA197" s="36"/>
      <c r="HB197" s="36"/>
      <c r="HC197" s="36"/>
      <c r="HD197" s="36"/>
      <c r="HE197" s="36"/>
      <c r="HF197" s="36"/>
      <c r="HG197" s="36"/>
      <c r="HH197" s="36"/>
      <c r="HI197" s="36"/>
      <c r="HJ197" s="36"/>
      <c r="HK197" s="36"/>
      <c r="HL197" s="36"/>
      <c r="HM197" s="36"/>
      <c r="HN197" s="36"/>
      <c r="HO197" s="36"/>
      <c r="HP197" s="36"/>
      <c r="HQ197" s="36"/>
      <c r="HR197" s="36"/>
      <c r="HS197" s="36"/>
      <c r="HT197" s="36"/>
      <c r="HU197" s="36"/>
      <c r="HV197" s="36"/>
      <c r="HW197" s="36"/>
      <c r="HX197" s="36"/>
      <c r="HY197" s="36"/>
      <c r="HZ197" s="36"/>
      <c r="IA197" s="36"/>
      <c r="IB197" s="36"/>
      <c r="IC197" s="36"/>
      <c r="ID197" s="36"/>
      <c r="IE197" s="36"/>
      <c r="IF197" s="36"/>
      <c r="IG197" s="36"/>
      <c r="IH197" s="36"/>
      <c r="II197" s="36"/>
      <c r="IJ197" s="36"/>
      <c r="IK197" s="36"/>
      <c r="IL197" s="36"/>
      <c r="IM197" s="36"/>
    </row>
    <row r="198" spans="1:247" ht="63" x14ac:dyDescent="0.25">
      <c r="A198" s="13" t="s">
        <v>329</v>
      </c>
      <c r="B198" s="29" t="s">
        <v>330</v>
      </c>
      <c r="C198" s="20">
        <v>4390.1000000000004</v>
      </c>
      <c r="D198" s="20">
        <v>4390.1000000000004</v>
      </c>
      <c r="E198" s="20">
        <f t="shared" si="10"/>
        <v>0</v>
      </c>
      <c r="F198" s="21"/>
      <c r="G198" s="20">
        <v>4390.1000000000004</v>
      </c>
      <c r="H198" s="20">
        <v>4390.1000000000004</v>
      </c>
      <c r="I198" s="20">
        <f t="shared" si="11"/>
        <v>0</v>
      </c>
      <c r="J198" s="20">
        <v>4390.1000000000004</v>
      </c>
      <c r="K198" s="40">
        <v>4390.1000000000004</v>
      </c>
      <c r="L198" s="20">
        <f t="shared" si="12"/>
        <v>0</v>
      </c>
      <c r="M198" s="35"/>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6"/>
      <c r="DF198" s="36"/>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c r="ET198" s="36"/>
      <c r="EU198" s="36"/>
      <c r="EV198" s="36"/>
      <c r="EW198" s="36"/>
      <c r="EX198" s="36"/>
      <c r="EY198" s="36"/>
      <c r="EZ198" s="36"/>
      <c r="FA198" s="36"/>
      <c r="FB198" s="36"/>
      <c r="FC198" s="36"/>
      <c r="FD198" s="36"/>
      <c r="FE198" s="36"/>
      <c r="FF198" s="36"/>
      <c r="FG198" s="36"/>
      <c r="FH198" s="36"/>
      <c r="FI198" s="36"/>
      <c r="FJ198" s="36"/>
      <c r="FK198" s="36"/>
      <c r="FL198" s="36"/>
      <c r="FM198" s="36"/>
      <c r="FN198" s="36"/>
      <c r="FO198" s="36"/>
      <c r="FP198" s="36"/>
      <c r="FQ198" s="36"/>
      <c r="FR198" s="36"/>
      <c r="FS198" s="36"/>
      <c r="FT198" s="36"/>
      <c r="FU198" s="36"/>
      <c r="FV198" s="36"/>
      <c r="FW198" s="36"/>
      <c r="FX198" s="36"/>
      <c r="FY198" s="36"/>
      <c r="FZ198" s="36"/>
      <c r="GA198" s="36"/>
      <c r="GB198" s="36"/>
      <c r="GC198" s="36"/>
      <c r="GD198" s="36"/>
      <c r="GE198" s="36"/>
      <c r="GF198" s="36"/>
      <c r="GG198" s="36"/>
      <c r="GH198" s="36"/>
      <c r="GI198" s="36"/>
      <c r="GJ198" s="36"/>
      <c r="GK198" s="36"/>
      <c r="GL198" s="36"/>
      <c r="GM198" s="36"/>
      <c r="GN198" s="36"/>
      <c r="GO198" s="36"/>
      <c r="GP198" s="36"/>
      <c r="GQ198" s="36"/>
      <c r="GR198" s="36"/>
      <c r="GS198" s="36"/>
      <c r="GT198" s="36"/>
      <c r="GU198" s="36"/>
      <c r="GV198" s="36"/>
      <c r="GW198" s="36"/>
      <c r="GX198" s="36"/>
      <c r="GY198" s="36"/>
      <c r="GZ198" s="36"/>
      <c r="HA198" s="36"/>
      <c r="HB198" s="36"/>
      <c r="HC198" s="36"/>
      <c r="HD198" s="36"/>
      <c r="HE198" s="36"/>
      <c r="HF198" s="36"/>
      <c r="HG198" s="36"/>
      <c r="HH198" s="36"/>
      <c r="HI198" s="36"/>
      <c r="HJ198" s="36"/>
      <c r="HK198" s="36"/>
      <c r="HL198" s="36"/>
      <c r="HM198" s="36"/>
      <c r="HN198" s="36"/>
      <c r="HO198" s="36"/>
      <c r="HP198" s="36"/>
      <c r="HQ198" s="36"/>
      <c r="HR198" s="36"/>
      <c r="HS198" s="36"/>
      <c r="HT198" s="36"/>
      <c r="HU198" s="36"/>
      <c r="HV198" s="36"/>
      <c r="HW198" s="36"/>
      <c r="HX198" s="36"/>
      <c r="HY198" s="36"/>
      <c r="HZ198" s="36"/>
      <c r="IA198" s="36"/>
      <c r="IB198" s="36"/>
      <c r="IC198" s="36"/>
      <c r="ID198" s="36"/>
      <c r="IE198" s="36"/>
      <c r="IF198" s="36"/>
      <c r="IG198" s="36"/>
      <c r="IH198" s="36"/>
      <c r="II198" s="36"/>
      <c r="IJ198" s="36"/>
      <c r="IK198" s="36"/>
      <c r="IL198" s="36"/>
      <c r="IM198" s="36"/>
    </row>
    <row r="199" spans="1:247" ht="63" x14ac:dyDescent="0.25">
      <c r="A199" s="13" t="s">
        <v>329</v>
      </c>
      <c r="B199" s="29" t="s">
        <v>331</v>
      </c>
      <c r="C199" s="20">
        <v>236.4</v>
      </c>
      <c r="D199" s="20">
        <v>236.4</v>
      </c>
      <c r="E199" s="20">
        <f t="shared" si="10"/>
        <v>0</v>
      </c>
      <c r="F199" s="21"/>
      <c r="G199" s="20">
        <v>236.4</v>
      </c>
      <c r="H199" s="20">
        <v>236.4</v>
      </c>
      <c r="I199" s="20">
        <f t="shared" si="11"/>
        <v>0</v>
      </c>
      <c r="J199" s="20">
        <v>236.4</v>
      </c>
      <c r="K199" s="40">
        <v>236.4</v>
      </c>
      <c r="L199" s="20">
        <f t="shared" si="12"/>
        <v>0</v>
      </c>
      <c r="M199" s="35"/>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c r="CQ199" s="36"/>
      <c r="CR199" s="36"/>
      <c r="CS199" s="36"/>
      <c r="CT199" s="36"/>
      <c r="CU199" s="36"/>
      <c r="CV199" s="36"/>
      <c r="CW199" s="36"/>
      <c r="CX199" s="36"/>
      <c r="CY199" s="36"/>
      <c r="CZ199" s="36"/>
      <c r="DA199" s="36"/>
      <c r="DB199" s="36"/>
      <c r="DC199" s="36"/>
      <c r="DD199" s="36"/>
      <c r="DE199" s="36"/>
      <c r="DF199" s="36"/>
      <c r="DG199" s="36"/>
      <c r="DH199" s="36"/>
      <c r="DI199" s="36"/>
      <c r="DJ199" s="36"/>
      <c r="DK199" s="36"/>
      <c r="DL199" s="36"/>
      <c r="DM199" s="36"/>
      <c r="DN199" s="36"/>
      <c r="DO199" s="36"/>
      <c r="DP199" s="36"/>
      <c r="DQ199" s="36"/>
      <c r="DR199" s="36"/>
      <c r="DS199" s="36"/>
      <c r="DT199" s="36"/>
      <c r="DU199" s="36"/>
      <c r="DV199" s="36"/>
      <c r="DW199" s="36"/>
      <c r="DX199" s="36"/>
      <c r="DY199" s="36"/>
      <c r="DZ199" s="36"/>
      <c r="EA199" s="36"/>
      <c r="EB199" s="36"/>
      <c r="EC199" s="36"/>
      <c r="ED199" s="36"/>
      <c r="EE199" s="36"/>
      <c r="EF199" s="36"/>
      <c r="EG199" s="36"/>
      <c r="EH199" s="36"/>
      <c r="EI199" s="36"/>
      <c r="EJ199" s="36"/>
      <c r="EK199" s="36"/>
      <c r="EL199" s="36"/>
      <c r="EM199" s="36"/>
      <c r="EN199" s="36"/>
      <c r="EO199" s="36"/>
      <c r="EP199" s="36"/>
      <c r="EQ199" s="36"/>
      <c r="ER199" s="36"/>
      <c r="ES199" s="36"/>
      <c r="ET199" s="36"/>
      <c r="EU199" s="36"/>
      <c r="EV199" s="36"/>
      <c r="EW199" s="36"/>
      <c r="EX199" s="36"/>
      <c r="EY199" s="36"/>
      <c r="EZ199" s="36"/>
      <c r="FA199" s="36"/>
      <c r="FB199" s="36"/>
      <c r="FC199" s="36"/>
      <c r="FD199" s="36"/>
      <c r="FE199" s="36"/>
      <c r="FF199" s="36"/>
      <c r="FG199" s="36"/>
      <c r="FH199" s="36"/>
      <c r="FI199" s="36"/>
      <c r="FJ199" s="36"/>
      <c r="FK199" s="36"/>
      <c r="FL199" s="36"/>
      <c r="FM199" s="36"/>
      <c r="FN199" s="36"/>
      <c r="FO199" s="36"/>
      <c r="FP199" s="36"/>
      <c r="FQ199" s="36"/>
      <c r="FR199" s="36"/>
      <c r="FS199" s="36"/>
      <c r="FT199" s="36"/>
      <c r="FU199" s="36"/>
      <c r="FV199" s="36"/>
      <c r="FW199" s="36"/>
      <c r="FX199" s="36"/>
      <c r="FY199" s="36"/>
      <c r="FZ199" s="36"/>
      <c r="GA199" s="36"/>
      <c r="GB199" s="36"/>
      <c r="GC199" s="36"/>
      <c r="GD199" s="36"/>
      <c r="GE199" s="36"/>
      <c r="GF199" s="36"/>
      <c r="GG199" s="36"/>
      <c r="GH199" s="36"/>
      <c r="GI199" s="36"/>
      <c r="GJ199" s="36"/>
      <c r="GK199" s="36"/>
      <c r="GL199" s="36"/>
      <c r="GM199" s="36"/>
      <c r="GN199" s="36"/>
      <c r="GO199" s="36"/>
      <c r="GP199" s="36"/>
      <c r="GQ199" s="36"/>
      <c r="GR199" s="36"/>
      <c r="GS199" s="36"/>
      <c r="GT199" s="36"/>
      <c r="GU199" s="36"/>
      <c r="GV199" s="36"/>
      <c r="GW199" s="36"/>
      <c r="GX199" s="36"/>
      <c r="GY199" s="36"/>
      <c r="GZ199" s="36"/>
      <c r="HA199" s="36"/>
      <c r="HB199" s="36"/>
      <c r="HC199" s="36"/>
      <c r="HD199" s="36"/>
      <c r="HE199" s="36"/>
      <c r="HF199" s="36"/>
      <c r="HG199" s="36"/>
      <c r="HH199" s="36"/>
      <c r="HI199" s="36"/>
      <c r="HJ199" s="36"/>
      <c r="HK199" s="36"/>
      <c r="HL199" s="36"/>
      <c r="HM199" s="36"/>
      <c r="HN199" s="36"/>
      <c r="HO199" s="36"/>
      <c r="HP199" s="36"/>
      <c r="HQ199" s="36"/>
      <c r="HR199" s="36"/>
      <c r="HS199" s="36"/>
      <c r="HT199" s="36"/>
      <c r="HU199" s="36"/>
      <c r="HV199" s="36"/>
      <c r="HW199" s="36"/>
      <c r="HX199" s="36"/>
      <c r="HY199" s="36"/>
      <c r="HZ199" s="36"/>
      <c r="IA199" s="36"/>
      <c r="IB199" s="36"/>
      <c r="IC199" s="36"/>
      <c r="ID199" s="36"/>
      <c r="IE199" s="36"/>
      <c r="IF199" s="36"/>
      <c r="IG199" s="36"/>
      <c r="IH199" s="36"/>
      <c r="II199" s="36"/>
      <c r="IJ199" s="36"/>
      <c r="IK199" s="36"/>
      <c r="IL199" s="36"/>
      <c r="IM199" s="36"/>
    </row>
    <row r="200" spans="1:247" ht="78.75" x14ac:dyDescent="0.25">
      <c r="A200" s="13" t="s">
        <v>329</v>
      </c>
      <c r="B200" s="29" t="s">
        <v>332</v>
      </c>
      <c r="C200" s="20">
        <v>124.2</v>
      </c>
      <c r="D200" s="20">
        <v>124.2</v>
      </c>
      <c r="E200" s="20">
        <f t="shared" si="10"/>
        <v>0</v>
      </c>
      <c r="F200" s="21"/>
      <c r="G200" s="30">
        <v>124.2</v>
      </c>
      <c r="H200" s="30">
        <v>124.2</v>
      </c>
      <c r="I200" s="20">
        <f t="shared" si="11"/>
        <v>0</v>
      </c>
      <c r="J200" s="30">
        <v>124.2</v>
      </c>
      <c r="K200" s="31">
        <v>124.2</v>
      </c>
      <c r="L200" s="20">
        <f t="shared" si="12"/>
        <v>0</v>
      </c>
      <c r="M200" s="35"/>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c r="CQ200" s="36"/>
      <c r="CR200" s="36"/>
      <c r="CS200" s="36"/>
      <c r="CT200" s="36"/>
      <c r="CU200" s="36"/>
      <c r="CV200" s="36"/>
      <c r="CW200" s="36"/>
      <c r="CX200" s="36"/>
      <c r="CY200" s="36"/>
      <c r="CZ200" s="36"/>
      <c r="DA200" s="36"/>
      <c r="DB200" s="36"/>
      <c r="DC200" s="36"/>
      <c r="DD200" s="36"/>
      <c r="DE200" s="36"/>
      <c r="DF200" s="36"/>
      <c r="DG200" s="36"/>
      <c r="DH200" s="36"/>
      <c r="DI200" s="36"/>
      <c r="DJ200" s="36"/>
      <c r="DK200" s="36"/>
      <c r="DL200" s="36"/>
      <c r="DM200" s="36"/>
      <c r="DN200" s="36"/>
      <c r="DO200" s="36"/>
      <c r="DP200" s="36"/>
      <c r="DQ200" s="36"/>
      <c r="DR200" s="36"/>
      <c r="DS200" s="36"/>
      <c r="DT200" s="36"/>
      <c r="DU200" s="36"/>
      <c r="DV200" s="36"/>
      <c r="DW200" s="36"/>
      <c r="DX200" s="36"/>
      <c r="DY200" s="36"/>
      <c r="DZ200" s="36"/>
      <c r="EA200" s="36"/>
      <c r="EB200" s="36"/>
      <c r="EC200" s="36"/>
      <c r="ED200" s="36"/>
      <c r="EE200" s="36"/>
      <c r="EF200" s="36"/>
      <c r="EG200" s="36"/>
      <c r="EH200" s="36"/>
      <c r="EI200" s="36"/>
      <c r="EJ200" s="36"/>
      <c r="EK200" s="36"/>
      <c r="EL200" s="36"/>
      <c r="EM200" s="36"/>
      <c r="EN200" s="36"/>
      <c r="EO200" s="36"/>
      <c r="EP200" s="36"/>
      <c r="EQ200" s="36"/>
      <c r="ER200" s="36"/>
      <c r="ES200" s="36"/>
      <c r="ET200" s="36"/>
      <c r="EU200" s="36"/>
      <c r="EV200" s="36"/>
      <c r="EW200" s="36"/>
      <c r="EX200" s="36"/>
      <c r="EY200" s="36"/>
      <c r="EZ200" s="36"/>
      <c r="FA200" s="36"/>
      <c r="FB200" s="36"/>
      <c r="FC200" s="36"/>
      <c r="FD200" s="36"/>
      <c r="FE200" s="36"/>
      <c r="FF200" s="36"/>
      <c r="FG200" s="36"/>
      <c r="FH200" s="36"/>
      <c r="FI200" s="36"/>
      <c r="FJ200" s="36"/>
      <c r="FK200" s="36"/>
      <c r="FL200" s="36"/>
      <c r="FM200" s="36"/>
      <c r="FN200" s="36"/>
      <c r="FO200" s="36"/>
      <c r="FP200" s="36"/>
      <c r="FQ200" s="36"/>
      <c r="FR200" s="36"/>
      <c r="FS200" s="36"/>
      <c r="FT200" s="36"/>
      <c r="FU200" s="36"/>
      <c r="FV200" s="36"/>
      <c r="FW200" s="36"/>
      <c r="FX200" s="36"/>
      <c r="FY200" s="36"/>
      <c r="FZ200" s="36"/>
      <c r="GA200" s="36"/>
      <c r="GB200" s="36"/>
      <c r="GC200" s="36"/>
      <c r="GD200" s="36"/>
      <c r="GE200" s="36"/>
      <c r="GF200" s="36"/>
      <c r="GG200" s="36"/>
      <c r="GH200" s="36"/>
      <c r="GI200" s="36"/>
      <c r="GJ200" s="36"/>
      <c r="GK200" s="36"/>
      <c r="GL200" s="36"/>
      <c r="GM200" s="36"/>
      <c r="GN200" s="36"/>
      <c r="GO200" s="36"/>
      <c r="GP200" s="36"/>
      <c r="GQ200" s="36"/>
      <c r="GR200" s="36"/>
      <c r="GS200" s="36"/>
      <c r="GT200" s="36"/>
      <c r="GU200" s="36"/>
      <c r="GV200" s="36"/>
      <c r="GW200" s="36"/>
      <c r="GX200" s="36"/>
      <c r="GY200" s="36"/>
      <c r="GZ200" s="36"/>
      <c r="HA200" s="36"/>
      <c r="HB200" s="36"/>
      <c r="HC200" s="36"/>
      <c r="HD200" s="36"/>
      <c r="HE200" s="36"/>
      <c r="HF200" s="36"/>
      <c r="HG200" s="36"/>
      <c r="HH200" s="36"/>
      <c r="HI200" s="36"/>
      <c r="HJ200" s="36"/>
      <c r="HK200" s="36"/>
      <c r="HL200" s="36"/>
      <c r="HM200" s="36"/>
      <c r="HN200" s="36"/>
      <c r="HO200" s="36"/>
      <c r="HP200" s="36"/>
      <c r="HQ200" s="36"/>
      <c r="HR200" s="36"/>
      <c r="HS200" s="36"/>
      <c r="HT200" s="36"/>
      <c r="HU200" s="36"/>
      <c r="HV200" s="36"/>
      <c r="HW200" s="36"/>
      <c r="HX200" s="36"/>
      <c r="HY200" s="36"/>
      <c r="HZ200" s="36"/>
      <c r="IA200" s="36"/>
      <c r="IB200" s="36"/>
      <c r="IC200" s="36"/>
      <c r="ID200" s="36"/>
      <c r="IE200" s="36"/>
      <c r="IF200" s="36"/>
      <c r="IG200" s="36"/>
      <c r="IH200" s="36"/>
      <c r="II200" s="36"/>
      <c r="IJ200" s="36"/>
      <c r="IK200" s="36"/>
      <c r="IL200" s="36"/>
      <c r="IM200" s="36"/>
    </row>
    <row r="201" spans="1:247" ht="63" x14ac:dyDescent="0.25">
      <c r="A201" s="13" t="s">
        <v>329</v>
      </c>
      <c r="B201" s="29" t="s">
        <v>333</v>
      </c>
      <c r="C201" s="20">
        <v>731.9</v>
      </c>
      <c r="D201" s="20">
        <v>731.9</v>
      </c>
      <c r="E201" s="20">
        <f t="shared" si="10"/>
        <v>0</v>
      </c>
      <c r="F201" s="21"/>
      <c r="G201" s="30">
        <v>731.9</v>
      </c>
      <c r="H201" s="30">
        <v>731.9</v>
      </c>
      <c r="I201" s="20">
        <f t="shared" si="11"/>
        <v>0</v>
      </c>
      <c r="J201" s="30">
        <v>731.9</v>
      </c>
      <c r="K201" s="31">
        <v>731.9</v>
      </c>
      <c r="L201" s="20">
        <f t="shared" si="12"/>
        <v>0</v>
      </c>
      <c r="M201" s="35"/>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c r="CQ201" s="36"/>
      <c r="CR201" s="36"/>
      <c r="CS201" s="36"/>
      <c r="CT201" s="36"/>
      <c r="CU201" s="36"/>
      <c r="CV201" s="36"/>
      <c r="CW201" s="36"/>
      <c r="CX201" s="36"/>
      <c r="CY201" s="36"/>
      <c r="CZ201" s="36"/>
      <c r="DA201" s="36"/>
      <c r="DB201" s="36"/>
      <c r="DC201" s="36"/>
      <c r="DD201" s="36"/>
      <c r="DE201" s="36"/>
      <c r="DF201" s="36"/>
      <c r="DG201" s="36"/>
      <c r="DH201" s="36"/>
      <c r="DI201" s="36"/>
      <c r="DJ201" s="36"/>
      <c r="DK201" s="36"/>
      <c r="DL201" s="36"/>
      <c r="DM201" s="36"/>
      <c r="DN201" s="36"/>
      <c r="DO201" s="36"/>
      <c r="DP201" s="36"/>
      <c r="DQ201" s="36"/>
      <c r="DR201" s="36"/>
      <c r="DS201" s="36"/>
      <c r="DT201" s="36"/>
      <c r="DU201" s="36"/>
      <c r="DV201" s="36"/>
      <c r="DW201" s="36"/>
      <c r="DX201" s="36"/>
      <c r="DY201" s="36"/>
      <c r="DZ201" s="36"/>
      <c r="EA201" s="36"/>
      <c r="EB201" s="36"/>
      <c r="EC201" s="36"/>
      <c r="ED201" s="36"/>
      <c r="EE201" s="36"/>
      <c r="EF201" s="36"/>
      <c r="EG201" s="36"/>
      <c r="EH201" s="36"/>
      <c r="EI201" s="36"/>
      <c r="EJ201" s="36"/>
      <c r="EK201" s="36"/>
      <c r="EL201" s="36"/>
      <c r="EM201" s="36"/>
      <c r="EN201" s="36"/>
      <c r="EO201" s="36"/>
      <c r="EP201" s="36"/>
      <c r="EQ201" s="36"/>
      <c r="ER201" s="36"/>
      <c r="ES201" s="36"/>
      <c r="ET201" s="36"/>
      <c r="EU201" s="36"/>
      <c r="EV201" s="36"/>
      <c r="EW201" s="36"/>
      <c r="EX201" s="36"/>
      <c r="EY201" s="36"/>
      <c r="EZ201" s="36"/>
      <c r="FA201" s="36"/>
      <c r="FB201" s="36"/>
      <c r="FC201" s="36"/>
      <c r="FD201" s="36"/>
      <c r="FE201" s="36"/>
      <c r="FF201" s="36"/>
      <c r="FG201" s="36"/>
      <c r="FH201" s="36"/>
      <c r="FI201" s="36"/>
      <c r="FJ201" s="36"/>
      <c r="FK201" s="36"/>
      <c r="FL201" s="36"/>
      <c r="FM201" s="36"/>
      <c r="FN201" s="36"/>
      <c r="FO201" s="36"/>
      <c r="FP201" s="36"/>
      <c r="FQ201" s="36"/>
      <c r="FR201" s="36"/>
      <c r="FS201" s="36"/>
      <c r="FT201" s="36"/>
      <c r="FU201" s="36"/>
      <c r="FV201" s="36"/>
      <c r="FW201" s="36"/>
      <c r="FX201" s="36"/>
      <c r="FY201" s="36"/>
      <c r="FZ201" s="36"/>
      <c r="GA201" s="36"/>
      <c r="GB201" s="36"/>
      <c r="GC201" s="36"/>
      <c r="GD201" s="36"/>
      <c r="GE201" s="36"/>
      <c r="GF201" s="36"/>
      <c r="GG201" s="36"/>
      <c r="GH201" s="36"/>
      <c r="GI201" s="36"/>
      <c r="GJ201" s="36"/>
      <c r="GK201" s="36"/>
      <c r="GL201" s="36"/>
      <c r="GM201" s="36"/>
      <c r="GN201" s="36"/>
      <c r="GO201" s="36"/>
      <c r="GP201" s="36"/>
      <c r="GQ201" s="36"/>
      <c r="GR201" s="36"/>
      <c r="GS201" s="36"/>
      <c r="GT201" s="36"/>
      <c r="GU201" s="36"/>
      <c r="GV201" s="36"/>
      <c r="GW201" s="36"/>
      <c r="GX201" s="36"/>
      <c r="GY201" s="36"/>
      <c r="GZ201" s="36"/>
      <c r="HA201" s="36"/>
      <c r="HB201" s="36"/>
      <c r="HC201" s="36"/>
      <c r="HD201" s="36"/>
      <c r="HE201" s="36"/>
      <c r="HF201" s="36"/>
      <c r="HG201" s="36"/>
      <c r="HH201" s="36"/>
      <c r="HI201" s="36"/>
      <c r="HJ201" s="36"/>
      <c r="HK201" s="36"/>
      <c r="HL201" s="36"/>
      <c r="HM201" s="36"/>
      <c r="HN201" s="36"/>
      <c r="HO201" s="36"/>
      <c r="HP201" s="36"/>
      <c r="HQ201" s="36"/>
      <c r="HR201" s="36"/>
      <c r="HS201" s="36"/>
      <c r="HT201" s="36"/>
      <c r="HU201" s="36"/>
      <c r="HV201" s="36"/>
      <c r="HW201" s="36"/>
      <c r="HX201" s="36"/>
      <c r="HY201" s="36"/>
      <c r="HZ201" s="36"/>
      <c r="IA201" s="36"/>
      <c r="IB201" s="36"/>
      <c r="IC201" s="36"/>
      <c r="ID201" s="36"/>
      <c r="IE201" s="36"/>
      <c r="IF201" s="36"/>
      <c r="IG201" s="36"/>
      <c r="IH201" s="36"/>
      <c r="II201" s="36"/>
      <c r="IJ201" s="36"/>
      <c r="IK201" s="36"/>
      <c r="IL201" s="36"/>
      <c r="IM201" s="36"/>
    </row>
    <row r="202" spans="1:247" ht="47.25" x14ac:dyDescent="0.25">
      <c r="A202" s="13" t="s">
        <v>329</v>
      </c>
      <c r="B202" s="29" t="s">
        <v>334</v>
      </c>
      <c r="C202" s="20">
        <v>1182.7</v>
      </c>
      <c r="D202" s="20">
        <v>1182.7</v>
      </c>
      <c r="E202" s="20">
        <f t="shared" si="10"/>
        <v>0</v>
      </c>
      <c r="F202" s="21"/>
      <c r="G202" s="20">
        <v>1182.7</v>
      </c>
      <c r="H202" s="20">
        <v>1182.7</v>
      </c>
      <c r="I202" s="20">
        <f t="shared" si="11"/>
        <v>0</v>
      </c>
      <c r="J202" s="20">
        <v>1182.7</v>
      </c>
      <c r="K202" s="40">
        <v>1182.7</v>
      </c>
      <c r="L202" s="20">
        <f t="shared" si="12"/>
        <v>0</v>
      </c>
      <c r="M202" s="35"/>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c r="CY202" s="36"/>
      <c r="CZ202" s="36"/>
      <c r="DA202" s="36"/>
      <c r="DB202" s="36"/>
      <c r="DC202" s="36"/>
      <c r="DD202" s="36"/>
      <c r="DE202" s="36"/>
      <c r="DF202" s="36"/>
      <c r="DG202" s="36"/>
      <c r="DH202" s="36"/>
      <c r="DI202" s="36"/>
      <c r="DJ202" s="36"/>
      <c r="DK202" s="36"/>
      <c r="DL202" s="36"/>
      <c r="DM202" s="36"/>
      <c r="DN202" s="36"/>
      <c r="DO202" s="36"/>
      <c r="DP202" s="36"/>
      <c r="DQ202" s="36"/>
      <c r="DR202" s="36"/>
      <c r="DS202" s="36"/>
      <c r="DT202" s="36"/>
      <c r="DU202" s="36"/>
      <c r="DV202" s="36"/>
      <c r="DW202" s="36"/>
      <c r="DX202" s="36"/>
      <c r="DY202" s="36"/>
      <c r="DZ202" s="36"/>
      <c r="EA202" s="36"/>
      <c r="EB202" s="36"/>
      <c r="EC202" s="36"/>
      <c r="ED202" s="36"/>
      <c r="EE202" s="36"/>
      <c r="EF202" s="36"/>
      <c r="EG202" s="36"/>
      <c r="EH202" s="36"/>
      <c r="EI202" s="36"/>
      <c r="EJ202" s="36"/>
      <c r="EK202" s="36"/>
      <c r="EL202" s="36"/>
      <c r="EM202" s="36"/>
      <c r="EN202" s="36"/>
      <c r="EO202" s="36"/>
      <c r="EP202" s="36"/>
      <c r="EQ202" s="36"/>
      <c r="ER202" s="36"/>
      <c r="ES202" s="36"/>
      <c r="ET202" s="36"/>
      <c r="EU202" s="36"/>
      <c r="EV202" s="36"/>
      <c r="EW202" s="36"/>
      <c r="EX202" s="36"/>
      <c r="EY202" s="36"/>
      <c r="EZ202" s="36"/>
      <c r="FA202" s="36"/>
      <c r="FB202" s="36"/>
      <c r="FC202" s="36"/>
      <c r="FD202" s="36"/>
      <c r="FE202" s="36"/>
      <c r="FF202" s="36"/>
      <c r="FG202" s="36"/>
      <c r="FH202" s="36"/>
      <c r="FI202" s="36"/>
      <c r="FJ202" s="36"/>
      <c r="FK202" s="36"/>
      <c r="FL202" s="36"/>
      <c r="FM202" s="36"/>
      <c r="FN202" s="36"/>
      <c r="FO202" s="36"/>
      <c r="FP202" s="36"/>
      <c r="FQ202" s="36"/>
      <c r="FR202" s="36"/>
      <c r="FS202" s="36"/>
      <c r="FT202" s="36"/>
      <c r="FU202" s="36"/>
      <c r="FV202" s="36"/>
      <c r="FW202" s="36"/>
      <c r="FX202" s="36"/>
      <c r="FY202" s="36"/>
      <c r="FZ202" s="36"/>
      <c r="GA202" s="36"/>
      <c r="GB202" s="36"/>
      <c r="GC202" s="36"/>
      <c r="GD202" s="36"/>
      <c r="GE202" s="36"/>
      <c r="GF202" s="36"/>
      <c r="GG202" s="36"/>
      <c r="GH202" s="36"/>
      <c r="GI202" s="36"/>
      <c r="GJ202" s="36"/>
      <c r="GK202" s="36"/>
      <c r="GL202" s="36"/>
      <c r="GM202" s="36"/>
      <c r="GN202" s="36"/>
      <c r="GO202" s="36"/>
      <c r="GP202" s="36"/>
      <c r="GQ202" s="36"/>
      <c r="GR202" s="36"/>
      <c r="GS202" s="36"/>
      <c r="GT202" s="36"/>
      <c r="GU202" s="36"/>
      <c r="GV202" s="36"/>
      <c r="GW202" s="36"/>
      <c r="GX202" s="36"/>
      <c r="GY202" s="36"/>
      <c r="GZ202" s="36"/>
      <c r="HA202" s="36"/>
      <c r="HB202" s="36"/>
      <c r="HC202" s="36"/>
      <c r="HD202" s="36"/>
      <c r="HE202" s="36"/>
      <c r="HF202" s="36"/>
      <c r="HG202" s="36"/>
      <c r="HH202" s="36"/>
      <c r="HI202" s="36"/>
      <c r="HJ202" s="36"/>
      <c r="HK202" s="36"/>
      <c r="HL202" s="36"/>
      <c r="HM202" s="36"/>
      <c r="HN202" s="36"/>
      <c r="HO202" s="36"/>
      <c r="HP202" s="36"/>
      <c r="HQ202" s="36"/>
      <c r="HR202" s="36"/>
      <c r="HS202" s="36"/>
      <c r="HT202" s="36"/>
      <c r="HU202" s="36"/>
      <c r="HV202" s="36"/>
      <c r="HW202" s="36"/>
      <c r="HX202" s="36"/>
      <c r="HY202" s="36"/>
      <c r="HZ202" s="36"/>
      <c r="IA202" s="36"/>
      <c r="IB202" s="36"/>
      <c r="IC202" s="36"/>
      <c r="ID202" s="36"/>
      <c r="IE202" s="36"/>
      <c r="IF202" s="36"/>
      <c r="IG202" s="36"/>
      <c r="IH202" s="36"/>
      <c r="II202" s="36"/>
      <c r="IJ202" s="36"/>
      <c r="IK202" s="36"/>
      <c r="IL202" s="36"/>
      <c r="IM202" s="36"/>
    </row>
    <row r="203" spans="1:247" ht="189" x14ac:dyDescent="0.25">
      <c r="A203" s="13" t="s">
        <v>329</v>
      </c>
      <c r="B203" s="29" t="s">
        <v>335</v>
      </c>
      <c r="C203" s="20">
        <v>72.400000000000006</v>
      </c>
      <c r="D203" s="20">
        <v>72.400000000000006</v>
      </c>
      <c r="E203" s="20">
        <f t="shared" si="10"/>
        <v>0</v>
      </c>
      <c r="F203" s="21"/>
      <c r="G203" s="20">
        <v>70.3</v>
      </c>
      <c r="H203" s="20">
        <v>70.3</v>
      </c>
      <c r="I203" s="20">
        <f t="shared" si="11"/>
        <v>0</v>
      </c>
      <c r="J203" s="20">
        <v>70.3</v>
      </c>
      <c r="K203" s="40">
        <v>70.3</v>
      </c>
      <c r="L203" s="20">
        <f t="shared" si="12"/>
        <v>0</v>
      </c>
      <c r="M203" s="35"/>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c r="CQ203" s="36"/>
      <c r="CR203" s="36"/>
      <c r="CS203" s="36"/>
      <c r="CT203" s="36"/>
      <c r="CU203" s="36"/>
      <c r="CV203" s="36"/>
      <c r="CW203" s="36"/>
      <c r="CX203" s="36"/>
      <c r="CY203" s="36"/>
      <c r="CZ203" s="36"/>
      <c r="DA203" s="36"/>
      <c r="DB203" s="36"/>
      <c r="DC203" s="36"/>
      <c r="DD203" s="36"/>
      <c r="DE203" s="36"/>
      <c r="DF203" s="36"/>
      <c r="DG203" s="36"/>
      <c r="DH203" s="36"/>
      <c r="DI203" s="36"/>
      <c r="DJ203" s="36"/>
      <c r="DK203" s="36"/>
      <c r="DL203" s="36"/>
      <c r="DM203" s="36"/>
      <c r="DN203" s="36"/>
      <c r="DO203" s="36"/>
      <c r="DP203" s="36"/>
      <c r="DQ203" s="36"/>
      <c r="DR203" s="36"/>
      <c r="DS203" s="36"/>
      <c r="DT203" s="36"/>
      <c r="DU203" s="36"/>
      <c r="DV203" s="36"/>
      <c r="DW203" s="36"/>
      <c r="DX203" s="36"/>
      <c r="DY203" s="36"/>
      <c r="DZ203" s="36"/>
      <c r="EA203" s="36"/>
      <c r="EB203" s="36"/>
      <c r="EC203" s="36"/>
      <c r="ED203" s="36"/>
      <c r="EE203" s="36"/>
      <c r="EF203" s="36"/>
      <c r="EG203" s="36"/>
      <c r="EH203" s="36"/>
      <c r="EI203" s="36"/>
      <c r="EJ203" s="36"/>
      <c r="EK203" s="36"/>
      <c r="EL203" s="36"/>
      <c r="EM203" s="36"/>
      <c r="EN203" s="36"/>
      <c r="EO203" s="36"/>
      <c r="EP203" s="36"/>
      <c r="EQ203" s="36"/>
      <c r="ER203" s="36"/>
      <c r="ES203" s="36"/>
      <c r="ET203" s="36"/>
      <c r="EU203" s="36"/>
      <c r="EV203" s="36"/>
      <c r="EW203" s="36"/>
      <c r="EX203" s="36"/>
      <c r="EY203" s="36"/>
      <c r="EZ203" s="36"/>
      <c r="FA203" s="36"/>
      <c r="FB203" s="36"/>
      <c r="FC203" s="36"/>
      <c r="FD203" s="36"/>
      <c r="FE203" s="36"/>
      <c r="FF203" s="36"/>
      <c r="FG203" s="36"/>
      <c r="FH203" s="36"/>
      <c r="FI203" s="36"/>
      <c r="FJ203" s="36"/>
      <c r="FK203" s="36"/>
      <c r="FL203" s="36"/>
      <c r="FM203" s="36"/>
      <c r="FN203" s="36"/>
      <c r="FO203" s="36"/>
      <c r="FP203" s="36"/>
      <c r="FQ203" s="36"/>
      <c r="FR203" s="36"/>
      <c r="FS203" s="36"/>
      <c r="FT203" s="36"/>
      <c r="FU203" s="36"/>
      <c r="FV203" s="36"/>
      <c r="FW203" s="36"/>
      <c r="FX203" s="36"/>
      <c r="FY203" s="36"/>
      <c r="FZ203" s="36"/>
      <c r="GA203" s="36"/>
      <c r="GB203" s="36"/>
      <c r="GC203" s="36"/>
      <c r="GD203" s="36"/>
      <c r="GE203" s="36"/>
      <c r="GF203" s="36"/>
      <c r="GG203" s="36"/>
      <c r="GH203" s="36"/>
      <c r="GI203" s="36"/>
      <c r="GJ203" s="36"/>
      <c r="GK203" s="36"/>
      <c r="GL203" s="36"/>
      <c r="GM203" s="36"/>
      <c r="GN203" s="36"/>
      <c r="GO203" s="36"/>
      <c r="GP203" s="36"/>
      <c r="GQ203" s="36"/>
      <c r="GR203" s="36"/>
      <c r="GS203" s="36"/>
      <c r="GT203" s="36"/>
      <c r="GU203" s="36"/>
      <c r="GV203" s="36"/>
      <c r="GW203" s="36"/>
      <c r="GX203" s="36"/>
      <c r="GY203" s="36"/>
      <c r="GZ203" s="36"/>
      <c r="HA203" s="36"/>
      <c r="HB203" s="36"/>
      <c r="HC203" s="36"/>
      <c r="HD203" s="36"/>
      <c r="HE203" s="36"/>
      <c r="HF203" s="36"/>
      <c r="HG203" s="36"/>
      <c r="HH203" s="36"/>
      <c r="HI203" s="36"/>
      <c r="HJ203" s="36"/>
      <c r="HK203" s="36"/>
      <c r="HL203" s="36"/>
      <c r="HM203" s="36"/>
      <c r="HN203" s="36"/>
      <c r="HO203" s="36"/>
      <c r="HP203" s="36"/>
      <c r="HQ203" s="36"/>
      <c r="HR203" s="36"/>
      <c r="HS203" s="36"/>
      <c r="HT203" s="36"/>
      <c r="HU203" s="36"/>
      <c r="HV203" s="36"/>
      <c r="HW203" s="36"/>
      <c r="HX203" s="36"/>
      <c r="HY203" s="36"/>
      <c r="HZ203" s="36"/>
      <c r="IA203" s="36"/>
      <c r="IB203" s="36"/>
      <c r="IC203" s="36"/>
      <c r="ID203" s="36"/>
      <c r="IE203" s="36"/>
      <c r="IF203" s="36"/>
      <c r="IG203" s="36"/>
      <c r="IH203" s="36"/>
      <c r="II203" s="36"/>
      <c r="IJ203" s="36"/>
      <c r="IK203" s="36"/>
      <c r="IL203" s="36"/>
      <c r="IM203" s="36"/>
    </row>
    <row r="204" spans="1:247" s="71" customFormat="1" ht="63" x14ac:dyDescent="0.25">
      <c r="A204" s="13" t="s">
        <v>336</v>
      </c>
      <c r="B204" s="29" t="s">
        <v>337</v>
      </c>
      <c r="C204" s="20">
        <v>7065.7</v>
      </c>
      <c r="D204" s="20">
        <v>7065.7</v>
      </c>
      <c r="E204" s="20">
        <f t="shared" si="10"/>
        <v>0</v>
      </c>
      <c r="F204" s="21"/>
      <c r="G204" s="20">
        <v>8465.7000000000007</v>
      </c>
      <c r="H204" s="20">
        <v>8465.7000000000007</v>
      </c>
      <c r="I204" s="20">
        <f t="shared" si="11"/>
        <v>0</v>
      </c>
      <c r="J204" s="20">
        <v>8465.7000000000007</v>
      </c>
      <c r="K204" s="40">
        <v>8465.7000000000007</v>
      </c>
      <c r="L204" s="20">
        <f t="shared" si="12"/>
        <v>0</v>
      </c>
      <c r="M204" s="35"/>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c r="CQ204" s="36"/>
      <c r="CR204" s="36"/>
      <c r="CS204" s="36"/>
      <c r="CT204" s="36"/>
      <c r="CU204" s="36"/>
      <c r="CV204" s="36"/>
      <c r="CW204" s="36"/>
      <c r="CX204" s="36"/>
      <c r="CY204" s="36"/>
      <c r="CZ204" s="36"/>
      <c r="DA204" s="36"/>
      <c r="DB204" s="36"/>
      <c r="DC204" s="36"/>
      <c r="DD204" s="36"/>
      <c r="DE204" s="36"/>
      <c r="DF204" s="36"/>
      <c r="DG204" s="36"/>
      <c r="DH204" s="36"/>
      <c r="DI204" s="36"/>
      <c r="DJ204" s="36"/>
      <c r="DK204" s="36"/>
      <c r="DL204" s="36"/>
      <c r="DM204" s="36"/>
      <c r="DN204" s="36"/>
      <c r="DO204" s="36"/>
      <c r="DP204" s="36"/>
      <c r="DQ204" s="36"/>
      <c r="DR204" s="36"/>
      <c r="DS204" s="36"/>
      <c r="DT204" s="36"/>
      <c r="DU204" s="36"/>
      <c r="DV204" s="36"/>
      <c r="DW204" s="36"/>
      <c r="DX204" s="36"/>
      <c r="DY204" s="36"/>
      <c r="DZ204" s="36"/>
      <c r="EA204" s="36"/>
      <c r="EB204" s="36"/>
      <c r="EC204" s="36"/>
      <c r="ED204" s="36"/>
      <c r="EE204" s="36"/>
      <c r="EF204" s="36"/>
      <c r="EG204" s="36"/>
      <c r="EH204" s="36"/>
      <c r="EI204" s="36"/>
      <c r="EJ204" s="36"/>
      <c r="EK204" s="36"/>
      <c r="EL204" s="36"/>
      <c r="EM204" s="36"/>
      <c r="EN204" s="36"/>
      <c r="EO204" s="36"/>
      <c r="EP204" s="36"/>
      <c r="EQ204" s="36"/>
      <c r="ER204" s="36"/>
      <c r="ES204" s="36"/>
      <c r="ET204" s="36"/>
      <c r="EU204" s="36"/>
      <c r="EV204" s="36"/>
      <c r="EW204" s="36"/>
      <c r="EX204" s="36"/>
      <c r="EY204" s="36"/>
      <c r="EZ204" s="36"/>
      <c r="FA204" s="36"/>
      <c r="FB204" s="36"/>
      <c r="FC204" s="36"/>
      <c r="FD204" s="36"/>
      <c r="FE204" s="36"/>
      <c r="FF204" s="36"/>
      <c r="FG204" s="36"/>
      <c r="FH204" s="36"/>
      <c r="FI204" s="36"/>
      <c r="FJ204" s="36"/>
      <c r="FK204" s="36"/>
      <c r="FL204" s="36"/>
      <c r="FM204" s="36"/>
      <c r="FN204" s="36"/>
      <c r="FO204" s="36"/>
      <c r="FP204" s="36"/>
      <c r="FQ204" s="36"/>
      <c r="FR204" s="36"/>
      <c r="FS204" s="36"/>
      <c r="FT204" s="36"/>
      <c r="FU204" s="36"/>
      <c r="FV204" s="36"/>
      <c r="FW204" s="36"/>
      <c r="FX204" s="36"/>
      <c r="FY204" s="36"/>
      <c r="FZ204" s="36"/>
      <c r="GA204" s="36"/>
      <c r="GB204" s="36"/>
      <c r="GC204" s="36"/>
      <c r="GD204" s="36"/>
      <c r="GE204" s="36"/>
      <c r="GF204" s="36"/>
      <c r="GG204" s="36"/>
      <c r="GH204" s="36"/>
      <c r="GI204" s="36"/>
      <c r="GJ204" s="36"/>
      <c r="GK204" s="36"/>
      <c r="GL204" s="36"/>
      <c r="GM204" s="36"/>
      <c r="GN204" s="36"/>
      <c r="GO204" s="36"/>
      <c r="GP204" s="36"/>
      <c r="GQ204" s="36"/>
      <c r="GR204" s="36"/>
      <c r="GS204" s="36"/>
      <c r="GT204" s="36"/>
      <c r="GU204" s="36"/>
      <c r="GV204" s="36"/>
      <c r="GW204" s="36"/>
      <c r="GX204" s="36"/>
      <c r="GY204" s="36"/>
      <c r="GZ204" s="36"/>
      <c r="HA204" s="36"/>
      <c r="HB204" s="36"/>
      <c r="HC204" s="36"/>
      <c r="HD204" s="36"/>
      <c r="HE204" s="36"/>
      <c r="HF204" s="36"/>
      <c r="HG204" s="36"/>
      <c r="HH204" s="36"/>
      <c r="HI204" s="36"/>
      <c r="HJ204" s="36"/>
      <c r="HK204" s="36"/>
      <c r="HL204" s="36"/>
      <c r="HM204" s="36"/>
      <c r="HN204" s="36"/>
      <c r="HO204" s="36"/>
      <c r="HP204" s="36"/>
      <c r="HQ204" s="36"/>
      <c r="HR204" s="36"/>
      <c r="HS204" s="36"/>
      <c r="HT204" s="36"/>
      <c r="HU204" s="36"/>
      <c r="HV204" s="36"/>
      <c r="HW204" s="36"/>
      <c r="HX204" s="36"/>
      <c r="HY204" s="36"/>
      <c r="HZ204" s="36"/>
      <c r="IA204" s="36"/>
      <c r="IB204" s="36"/>
      <c r="IC204" s="36"/>
      <c r="ID204" s="36"/>
      <c r="IE204" s="36"/>
      <c r="IF204" s="36"/>
      <c r="IG204" s="36"/>
      <c r="IH204" s="36"/>
      <c r="II204" s="36"/>
      <c r="IJ204" s="36"/>
      <c r="IK204" s="36"/>
      <c r="IL204" s="36"/>
      <c r="IM204" s="36"/>
    </row>
    <row r="205" spans="1:247" s="71" customFormat="1" ht="157.5" x14ac:dyDescent="0.25">
      <c r="A205" s="13" t="s">
        <v>336</v>
      </c>
      <c r="B205" s="29" t="s">
        <v>338</v>
      </c>
      <c r="C205" s="20">
        <v>1300</v>
      </c>
      <c r="D205" s="20">
        <v>1300</v>
      </c>
      <c r="E205" s="20">
        <f t="shared" si="10"/>
        <v>0</v>
      </c>
      <c r="F205" s="21"/>
      <c r="G205" s="20">
        <v>348</v>
      </c>
      <c r="H205" s="20">
        <v>348</v>
      </c>
      <c r="I205" s="20">
        <f t="shared" si="11"/>
        <v>0</v>
      </c>
      <c r="J205" s="20">
        <v>348</v>
      </c>
      <c r="K205" s="40">
        <v>348</v>
      </c>
      <c r="L205" s="20">
        <f t="shared" si="12"/>
        <v>0</v>
      </c>
      <c r="M205" s="35"/>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c r="CY205" s="36"/>
      <c r="CZ205" s="36"/>
      <c r="DA205" s="36"/>
      <c r="DB205" s="36"/>
      <c r="DC205" s="36"/>
      <c r="DD205" s="36"/>
      <c r="DE205" s="36"/>
      <c r="DF205" s="36"/>
      <c r="DG205" s="36"/>
      <c r="DH205" s="36"/>
      <c r="DI205" s="36"/>
      <c r="DJ205" s="36"/>
      <c r="DK205" s="36"/>
      <c r="DL205" s="36"/>
      <c r="DM205" s="36"/>
      <c r="DN205" s="36"/>
      <c r="DO205" s="36"/>
      <c r="DP205" s="36"/>
      <c r="DQ205" s="36"/>
      <c r="DR205" s="36"/>
      <c r="DS205" s="36"/>
      <c r="DT205" s="36"/>
      <c r="DU205" s="36"/>
      <c r="DV205" s="36"/>
      <c r="DW205" s="36"/>
      <c r="DX205" s="36"/>
      <c r="DY205" s="36"/>
      <c r="DZ205" s="36"/>
      <c r="EA205" s="36"/>
      <c r="EB205" s="36"/>
      <c r="EC205" s="36"/>
      <c r="ED205" s="36"/>
      <c r="EE205" s="36"/>
      <c r="EF205" s="36"/>
      <c r="EG205" s="36"/>
      <c r="EH205" s="36"/>
      <c r="EI205" s="36"/>
      <c r="EJ205" s="36"/>
      <c r="EK205" s="36"/>
      <c r="EL205" s="36"/>
      <c r="EM205" s="36"/>
      <c r="EN205" s="36"/>
      <c r="EO205" s="36"/>
      <c r="EP205" s="36"/>
      <c r="EQ205" s="36"/>
      <c r="ER205" s="36"/>
      <c r="ES205" s="36"/>
      <c r="ET205" s="36"/>
      <c r="EU205" s="36"/>
      <c r="EV205" s="36"/>
      <c r="EW205" s="36"/>
      <c r="EX205" s="36"/>
      <c r="EY205" s="36"/>
      <c r="EZ205" s="36"/>
      <c r="FA205" s="36"/>
      <c r="FB205" s="36"/>
      <c r="FC205" s="36"/>
      <c r="FD205" s="36"/>
      <c r="FE205" s="36"/>
      <c r="FF205" s="36"/>
      <c r="FG205" s="36"/>
      <c r="FH205" s="36"/>
      <c r="FI205" s="36"/>
      <c r="FJ205" s="36"/>
      <c r="FK205" s="36"/>
      <c r="FL205" s="36"/>
      <c r="FM205" s="36"/>
      <c r="FN205" s="36"/>
      <c r="FO205" s="36"/>
      <c r="FP205" s="36"/>
      <c r="FQ205" s="36"/>
      <c r="FR205" s="36"/>
      <c r="FS205" s="36"/>
      <c r="FT205" s="36"/>
      <c r="FU205" s="36"/>
      <c r="FV205" s="36"/>
      <c r="FW205" s="36"/>
      <c r="FX205" s="36"/>
      <c r="FY205" s="36"/>
      <c r="FZ205" s="36"/>
      <c r="GA205" s="36"/>
      <c r="GB205" s="36"/>
      <c r="GC205" s="36"/>
      <c r="GD205" s="36"/>
      <c r="GE205" s="36"/>
      <c r="GF205" s="36"/>
      <c r="GG205" s="36"/>
      <c r="GH205" s="36"/>
      <c r="GI205" s="36"/>
      <c r="GJ205" s="36"/>
      <c r="GK205" s="36"/>
      <c r="GL205" s="36"/>
      <c r="GM205" s="36"/>
      <c r="GN205" s="36"/>
      <c r="GO205" s="36"/>
      <c r="GP205" s="36"/>
      <c r="GQ205" s="36"/>
      <c r="GR205" s="36"/>
      <c r="GS205" s="36"/>
      <c r="GT205" s="36"/>
      <c r="GU205" s="36"/>
      <c r="GV205" s="36"/>
      <c r="GW205" s="36"/>
      <c r="GX205" s="36"/>
      <c r="GY205" s="36"/>
      <c r="GZ205" s="36"/>
      <c r="HA205" s="36"/>
      <c r="HB205" s="36"/>
      <c r="HC205" s="36"/>
      <c r="HD205" s="36"/>
      <c r="HE205" s="36"/>
      <c r="HF205" s="36"/>
      <c r="HG205" s="36"/>
      <c r="HH205" s="36"/>
      <c r="HI205" s="36"/>
      <c r="HJ205" s="36"/>
      <c r="HK205" s="36"/>
      <c r="HL205" s="36"/>
      <c r="HM205" s="36"/>
      <c r="HN205" s="36"/>
      <c r="HO205" s="36"/>
      <c r="HP205" s="36"/>
      <c r="HQ205" s="36"/>
      <c r="HR205" s="36"/>
      <c r="HS205" s="36"/>
      <c r="HT205" s="36"/>
      <c r="HU205" s="36"/>
      <c r="HV205" s="36"/>
      <c r="HW205" s="36"/>
      <c r="HX205" s="36"/>
      <c r="HY205" s="36"/>
      <c r="HZ205" s="36"/>
      <c r="IA205" s="36"/>
      <c r="IB205" s="36"/>
      <c r="IC205" s="36"/>
      <c r="ID205" s="36"/>
      <c r="IE205" s="36"/>
      <c r="IF205" s="36"/>
      <c r="IG205" s="36"/>
      <c r="IH205" s="36"/>
      <c r="II205" s="36"/>
      <c r="IJ205" s="36"/>
      <c r="IK205" s="36"/>
      <c r="IL205" s="36"/>
      <c r="IM205" s="36"/>
    </row>
    <row r="206" spans="1:247" ht="78.75" x14ac:dyDescent="0.25">
      <c r="A206" s="13" t="s">
        <v>336</v>
      </c>
      <c r="B206" s="29" t="s">
        <v>339</v>
      </c>
      <c r="C206" s="20">
        <v>10603.5</v>
      </c>
      <c r="D206" s="20">
        <v>10603.5</v>
      </c>
      <c r="E206" s="20">
        <f t="shared" si="10"/>
        <v>0</v>
      </c>
      <c r="F206" s="21"/>
      <c r="G206" s="30">
        <v>9181.5</v>
      </c>
      <c r="H206" s="30">
        <v>9181.5</v>
      </c>
      <c r="I206" s="20">
        <f t="shared" si="11"/>
        <v>0</v>
      </c>
      <c r="J206" s="30">
        <v>9517.6</v>
      </c>
      <c r="K206" s="31">
        <v>9517.6</v>
      </c>
      <c r="L206" s="20">
        <f t="shared" si="12"/>
        <v>0</v>
      </c>
      <c r="M206" s="35"/>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c r="CY206" s="36"/>
      <c r="CZ206" s="36"/>
      <c r="DA206" s="36"/>
      <c r="DB206" s="36"/>
      <c r="DC206" s="36"/>
      <c r="DD206" s="36"/>
      <c r="DE206" s="36"/>
      <c r="DF206" s="36"/>
      <c r="DG206" s="36"/>
      <c r="DH206" s="36"/>
      <c r="DI206" s="36"/>
      <c r="DJ206" s="36"/>
      <c r="DK206" s="36"/>
      <c r="DL206" s="36"/>
      <c r="DM206" s="36"/>
      <c r="DN206" s="36"/>
      <c r="DO206" s="36"/>
      <c r="DP206" s="36"/>
      <c r="DQ206" s="36"/>
      <c r="DR206" s="36"/>
      <c r="DS206" s="36"/>
      <c r="DT206" s="36"/>
      <c r="DU206" s="36"/>
      <c r="DV206" s="36"/>
      <c r="DW206" s="36"/>
      <c r="DX206" s="36"/>
      <c r="DY206" s="36"/>
      <c r="DZ206" s="36"/>
      <c r="EA206" s="36"/>
      <c r="EB206" s="36"/>
      <c r="EC206" s="36"/>
      <c r="ED206" s="36"/>
      <c r="EE206" s="36"/>
      <c r="EF206" s="36"/>
      <c r="EG206" s="36"/>
      <c r="EH206" s="36"/>
      <c r="EI206" s="36"/>
      <c r="EJ206" s="36"/>
      <c r="EK206" s="36"/>
      <c r="EL206" s="36"/>
      <c r="EM206" s="36"/>
      <c r="EN206" s="36"/>
      <c r="EO206" s="36"/>
      <c r="EP206" s="36"/>
      <c r="EQ206" s="36"/>
      <c r="ER206" s="36"/>
      <c r="ES206" s="36"/>
      <c r="ET206" s="36"/>
      <c r="EU206" s="36"/>
      <c r="EV206" s="36"/>
      <c r="EW206" s="36"/>
      <c r="EX206" s="36"/>
      <c r="EY206" s="36"/>
      <c r="EZ206" s="36"/>
      <c r="FA206" s="36"/>
      <c r="FB206" s="36"/>
      <c r="FC206" s="36"/>
      <c r="FD206" s="36"/>
      <c r="FE206" s="36"/>
      <c r="FF206" s="36"/>
      <c r="FG206" s="36"/>
      <c r="FH206" s="36"/>
      <c r="FI206" s="36"/>
      <c r="FJ206" s="36"/>
      <c r="FK206" s="36"/>
      <c r="FL206" s="36"/>
      <c r="FM206" s="36"/>
      <c r="FN206" s="36"/>
      <c r="FO206" s="36"/>
      <c r="FP206" s="36"/>
      <c r="FQ206" s="36"/>
      <c r="FR206" s="36"/>
      <c r="FS206" s="36"/>
      <c r="FT206" s="36"/>
      <c r="FU206" s="36"/>
      <c r="FV206" s="36"/>
      <c r="FW206" s="36"/>
      <c r="FX206" s="36"/>
      <c r="FY206" s="36"/>
      <c r="FZ206" s="36"/>
      <c r="GA206" s="36"/>
      <c r="GB206" s="36"/>
      <c r="GC206" s="36"/>
      <c r="GD206" s="36"/>
      <c r="GE206" s="36"/>
      <c r="GF206" s="36"/>
      <c r="GG206" s="36"/>
      <c r="GH206" s="36"/>
      <c r="GI206" s="36"/>
      <c r="GJ206" s="36"/>
      <c r="GK206" s="36"/>
      <c r="GL206" s="36"/>
      <c r="GM206" s="36"/>
      <c r="GN206" s="36"/>
      <c r="GO206" s="36"/>
      <c r="GP206" s="36"/>
      <c r="GQ206" s="36"/>
      <c r="GR206" s="36"/>
      <c r="GS206" s="36"/>
      <c r="GT206" s="36"/>
      <c r="GU206" s="36"/>
      <c r="GV206" s="36"/>
      <c r="GW206" s="36"/>
      <c r="GX206" s="36"/>
      <c r="GY206" s="36"/>
      <c r="GZ206" s="36"/>
      <c r="HA206" s="36"/>
      <c r="HB206" s="36"/>
      <c r="HC206" s="36"/>
      <c r="HD206" s="36"/>
      <c r="HE206" s="36"/>
      <c r="HF206" s="36"/>
      <c r="HG206" s="36"/>
      <c r="HH206" s="36"/>
      <c r="HI206" s="36"/>
      <c r="HJ206" s="36"/>
      <c r="HK206" s="36"/>
      <c r="HL206" s="36"/>
      <c r="HM206" s="36"/>
      <c r="HN206" s="36"/>
      <c r="HO206" s="36"/>
      <c r="HP206" s="36"/>
      <c r="HQ206" s="36"/>
      <c r="HR206" s="36"/>
      <c r="HS206" s="36"/>
      <c r="HT206" s="36"/>
      <c r="HU206" s="36"/>
      <c r="HV206" s="36"/>
      <c r="HW206" s="36"/>
      <c r="HX206" s="36"/>
      <c r="HY206" s="36"/>
      <c r="HZ206" s="36"/>
      <c r="IA206" s="36"/>
      <c r="IB206" s="36"/>
      <c r="IC206" s="36"/>
      <c r="ID206" s="36"/>
      <c r="IE206" s="36"/>
      <c r="IF206" s="36"/>
      <c r="IG206" s="36"/>
      <c r="IH206" s="36"/>
      <c r="II206" s="36"/>
      <c r="IJ206" s="36"/>
      <c r="IK206" s="36"/>
      <c r="IL206" s="36"/>
      <c r="IM206" s="36"/>
    </row>
    <row r="207" spans="1:247" ht="63" x14ac:dyDescent="0.25">
      <c r="A207" s="13" t="s">
        <v>336</v>
      </c>
      <c r="B207" s="29" t="s">
        <v>340</v>
      </c>
      <c r="C207" s="20">
        <v>7745.1</v>
      </c>
      <c r="D207" s="20">
        <v>7745.1</v>
      </c>
      <c r="E207" s="20">
        <f t="shared" si="10"/>
        <v>0</v>
      </c>
      <c r="F207" s="21"/>
      <c r="G207" s="30">
        <v>7736.5</v>
      </c>
      <c r="H207" s="30">
        <v>7736.5</v>
      </c>
      <c r="I207" s="20">
        <f t="shared" si="11"/>
        <v>0</v>
      </c>
      <c r="J207" s="30">
        <v>7736.5</v>
      </c>
      <c r="K207" s="31">
        <v>7736.5</v>
      </c>
      <c r="L207" s="20">
        <f t="shared" si="12"/>
        <v>0</v>
      </c>
      <c r="M207" s="35"/>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c r="CY207" s="36"/>
      <c r="CZ207" s="36"/>
      <c r="DA207" s="36"/>
      <c r="DB207" s="36"/>
      <c r="DC207" s="36"/>
      <c r="DD207" s="36"/>
      <c r="DE207" s="36"/>
      <c r="DF207" s="36"/>
      <c r="DG207" s="36"/>
      <c r="DH207" s="36"/>
      <c r="DI207" s="36"/>
      <c r="DJ207" s="36"/>
      <c r="DK207" s="36"/>
      <c r="DL207" s="36"/>
      <c r="DM207" s="36"/>
      <c r="DN207" s="36"/>
      <c r="DO207" s="36"/>
      <c r="DP207" s="36"/>
      <c r="DQ207" s="36"/>
      <c r="DR207" s="36"/>
      <c r="DS207" s="36"/>
      <c r="DT207" s="36"/>
      <c r="DU207" s="36"/>
      <c r="DV207" s="36"/>
      <c r="DW207" s="36"/>
      <c r="DX207" s="36"/>
      <c r="DY207" s="36"/>
      <c r="DZ207" s="36"/>
      <c r="EA207" s="36"/>
      <c r="EB207" s="36"/>
      <c r="EC207" s="36"/>
      <c r="ED207" s="36"/>
      <c r="EE207" s="36"/>
      <c r="EF207" s="36"/>
      <c r="EG207" s="36"/>
      <c r="EH207" s="36"/>
      <c r="EI207" s="36"/>
      <c r="EJ207" s="36"/>
      <c r="EK207" s="36"/>
      <c r="EL207" s="36"/>
      <c r="EM207" s="36"/>
      <c r="EN207" s="36"/>
      <c r="EO207" s="36"/>
      <c r="EP207" s="36"/>
      <c r="EQ207" s="36"/>
      <c r="ER207" s="36"/>
      <c r="ES207" s="36"/>
      <c r="ET207" s="36"/>
      <c r="EU207" s="36"/>
      <c r="EV207" s="36"/>
      <c r="EW207" s="36"/>
      <c r="EX207" s="36"/>
      <c r="EY207" s="36"/>
      <c r="EZ207" s="36"/>
      <c r="FA207" s="36"/>
      <c r="FB207" s="36"/>
      <c r="FC207" s="36"/>
      <c r="FD207" s="36"/>
      <c r="FE207" s="36"/>
      <c r="FF207" s="36"/>
      <c r="FG207" s="36"/>
      <c r="FH207" s="36"/>
      <c r="FI207" s="36"/>
      <c r="FJ207" s="36"/>
      <c r="FK207" s="36"/>
      <c r="FL207" s="36"/>
      <c r="FM207" s="36"/>
      <c r="FN207" s="36"/>
      <c r="FO207" s="36"/>
      <c r="FP207" s="36"/>
      <c r="FQ207" s="36"/>
      <c r="FR207" s="36"/>
      <c r="FS207" s="36"/>
      <c r="FT207" s="36"/>
      <c r="FU207" s="36"/>
      <c r="FV207" s="36"/>
      <c r="FW207" s="36"/>
      <c r="FX207" s="36"/>
      <c r="FY207" s="36"/>
      <c r="FZ207" s="36"/>
      <c r="GA207" s="36"/>
      <c r="GB207" s="36"/>
      <c r="GC207" s="36"/>
      <c r="GD207" s="36"/>
      <c r="GE207" s="36"/>
      <c r="GF207" s="36"/>
      <c r="GG207" s="36"/>
      <c r="GH207" s="36"/>
      <c r="GI207" s="36"/>
      <c r="GJ207" s="36"/>
      <c r="GK207" s="36"/>
      <c r="GL207" s="36"/>
      <c r="GM207" s="36"/>
      <c r="GN207" s="36"/>
      <c r="GO207" s="36"/>
      <c r="GP207" s="36"/>
      <c r="GQ207" s="36"/>
      <c r="GR207" s="36"/>
      <c r="GS207" s="36"/>
      <c r="GT207" s="36"/>
      <c r="GU207" s="36"/>
      <c r="GV207" s="36"/>
      <c r="GW207" s="36"/>
      <c r="GX207" s="36"/>
      <c r="GY207" s="36"/>
      <c r="GZ207" s="36"/>
      <c r="HA207" s="36"/>
      <c r="HB207" s="36"/>
      <c r="HC207" s="36"/>
      <c r="HD207" s="36"/>
      <c r="HE207" s="36"/>
      <c r="HF207" s="36"/>
      <c r="HG207" s="36"/>
      <c r="HH207" s="36"/>
      <c r="HI207" s="36"/>
      <c r="HJ207" s="36"/>
      <c r="HK207" s="36"/>
      <c r="HL207" s="36"/>
      <c r="HM207" s="36"/>
      <c r="HN207" s="36"/>
      <c r="HO207" s="36"/>
      <c r="HP207" s="36"/>
      <c r="HQ207" s="36"/>
      <c r="HR207" s="36"/>
      <c r="HS207" s="36"/>
      <c r="HT207" s="36"/>
      <c r="HU207" s="36"/>
      <c r="HV207" s="36"/>
      <c r="HW207" s="36"/>
      <c r="HX207" s="36"/>
      <c r="HY207" s="36"/>
      <c r="HZ207" s="36"/>
      <c r="IA207" s="36"/>
      <c r="IB207" s="36"/>
      <c r="IC207" s="36"/>
      <c r="ID207" s="36"/>
      <c r="IE207" s="36"/>
      <c r="IF207" s="36"/>
      <c r="IG207" s="36"/>
      <c r="IH207" s="36"/>
      <c r="II207" s="36"/>
      <c r="IJ207" s="36"/>
      <c r="IK207" s="36"/>
      <c r="IL207" s="36"/>
      <c r="IM207" s="36"/>
    </row>
    <row r="208" spans="1:247" ht="47.25" x14ac:dyDescent="0.25">
      <c r="A208" s="13" t="s">
        <v>336</v>
      </c>
      <c r="B208" s="29" t="s">
        <v>341</v>
      </c>
      <c r="C208" s="20">
        <v>39497.1</v>
      </c>
      <c r="D208" s="20">
        <v>39497.1</v>
      </c>
      <c r="E208" s="20">
        <f t="shared" ref="E208:E261" si="13">D208-C208</f>
        <v>0</v>
      </c>
      <c r="F208" s="21"/>
      <c r="G208" s="30">
        <v>54576.3</v>
      </c>
      <c r="H208" s="30">
        <v>54576.3</v>
      </c>
      <c r="I208" s="20">
        <f t="shared" ref="I208:I261" si="14">H208-G208</f>
        <v>0</v>
      </c>
      <c r="J208" s="30">
        <v>54871.3</v>
      </c>
      <c r="K208" s="31">
        <v>54871.3</v>
      </c>
      <c r="L208" s="20">
        <f t="shared" ref="L208:L261" si="15">K208-J208</f>
        <v>0</v>
      </c>
      <c r="M208" s="35"/>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c r="CY208" s="36"/>
      <c r="CZ208" s="36"/>
      <c r="DA208" s="36"/>
      <c r="DB208" s="36"/>
      <c r="DC208" s="36"/>
      <c r="DD208" s="36"/>
      <c r="DE208" s="36"/>
      <c r="DF208" s="36"/>
      <c r="DG208" s="36"/>
      <c r="DH208" s="36"/>
      <c r="DI208" s="36"/>
      <c r="DJ208" s="36"/>
      <c r="DK208" s="36"/>
      <c r="DL208" s="36"/>
      <c r="DM208" s="36"/>
      <c r="DN208" s="36"/>
      <c r="DO208" s="36"/>
      <c r="DP208" s="36"/>
      <c r="DQ208" s="36"/>
      <c r="DR208" s="36"/>
      <c r="DS208" s="36"/>
      <c r="DT208" s="36"/>
      <c r="DU208" s="36"/>
      <c r="DV208" s="36"/>
      <c r="DW208" s="36"/>
      <c r="DX208" s="36"/>
      <c r="DY208" s="36"/>
      <c r="DZ208" s="36"/>
      <c r="EA208" s="36"/>
      <c r="EB208" s="36"/>
      <c r="EC208" s="36"/>
      <c r="ED208" s="36"/>
      <c r="EE208" s="36"/>
      <c r="EF208" s="36"/>
      <c r="EG208" s="36"/>
      <c r="EH208" s="36"/>
      <c r="EI208" s="36"/>
      <c r="EJ208" s="36"/>
      <c r="EK208" s="36"/>
      <c r="EL208" s="36"/>
      <c r="EM208" s="36"/>
      <c r="EN208" s="36"/>
      <c r="EO208" s="36"/>
      <c r="EP208" s="36"/>
      <c r="EQ208" s="36"/>
      <c r="ER208" s="36"/>
      <c r="ES208" s="36"/>
      <c r="ET208" s="36"/>
      <c r="EU208" s="36"/>
      <c r="EV208" s="36"/>
      <c r="EW208" s="36"/>
      <c r="EX208" s="36"/>
      <c r="EY208" s="36"/>
      <c r="EZ208" s="36"/>
      <c r="FA208" s="36"/>
      <c r="FB208" s="36"/>
      <c r="FC208" s="36"/>
      <c r="FD208" s="36"/>
      <c r="FE208" s="36"/>
      <c r="FF208" s="36"/>
      <c r="FG208" s="36"/>
      <c r="FH208" s="36"/>
      <c r="FI208" s="36"/>
      <c r="FJ208" s="36"/>
      <c r="FK208" s="36"/>
      <c r="FL208" s="36"/>
      <c r="FM208" s="36"/>
      <c r="FN208" s="36"/>
      <c r="FO208" s="36"/>
      <c r="FP208" s="36"/>
      <c r="FQ208" s="36"/>
      <c r="FR208" s="36"/>
      <c r="FS208" s="36"/>
      <c r="FT208" s="36"/>
      <c r="FU208" s="36"/>
      <c r="FV208" s="36"/>
      <c r="FW208" s="36"/>
      <c r="FX208" s="36"/>
      <c r="FY208" s="36"/>
      <c r="FZ208" s="36"/>
      <c r="GA208" s="36"/>
      <c r="GB208" s="36"/>
      <c r="GC208" s="36"/>
      <c r="GD208" s="36"/>
      <c r="GE208" s="36"/>
      <c r="GF208" s="36"/>
      <c r="GG208" s="36"/>
      <c r="GH208" s="36"/>
      <c r="GI208" s="36"/>
      <c r="GJ208" s="36"/>
      <c r="GK208" s="36"/>
      <c r="GL208" s="36"/>
      <c r="GM208" s="36"/>
      <c r="GN208" s="36"/>
      <c r="GO208" s="36"/>
      <c r="GP208" s="36"/>
      <c r="GQ208" s="36"/>
      <c r="GR208" s="36"/>
      <c r="GS208" s="36"/>
      <c r="GT208" s="36"/>
      <c r="GU208" s="36"/>
      <c r="GV208" s="36"/>
      <c r="GW208" s="36"/>
      <c r="GX208" s="36"/>
      <c r="GY208" s="36"/>
      <c r="GZ208" s="36"/>
      <c r="HA208" s="36"/>
      <c r="HB208" s="36"/>
      <c r="HC208" s="36"/>
      <c r="HD208" s="36"/>
      <c r="HE208" s="36"/>
      <c r="HF208" s="36"/>
      <c r="HG208" s="36"/>
      <c r="HH208" s="36"/>
      <c r="HI208" s="36"/>
      <c r="HJ208" s="36"/>
      <c r="HK208" s="36"/>
      <c r="HL208" s="36"/>
      <c r="HM208" s="36"/>
      <c r="HN208" s="36"/>
      <c r="HO208" s="36"/>
      <c r="HP208" s="36"/>
      <c r="HQ208" s="36"/>
      <c r="HR208" s="36"/>
      <c r="HS208" s="36"/>
      <c r="HT208" s="36"/>
      <c r="HU208" s="36"/>
      <c r="HV208" s="36"/>
      <c r="HW208" s="36"/>
      <c r="HX208" s="36"/>
      <c r="HY208" s="36"/>
      <c r="HZ208" s="36"/>
      <c r="IA208" s="36"/>
      <c r="IB208" s="36"/>
      <c r="IC208" s="36"/>
      <c r="ID208" s="36"/>
      <c r="IE208" s="36"/>
      <c r="IF208" s="36"/>
      <c r="IG208" s="36"/>
      <c r="IH208" s="36"/>
      <c r="II208" s="36"/>
      <c r="IJ208" s="36"/>
      <c r="IK208" s="36"/>
      <c r="IL208" s="36"/>
      <c r="IM208" s="36"/>
    </row>
    <row r="209" spans="1:247" ht="63" x14ac:dyDescent="0.25">
      <c r="A209" s="13" t="s">
        <v>336</v>
      </c>
      <c r="B209" s="29" t="s">
        <v>342</v>
      </c>
      <c r="C209" s="20">
        <v>2431.9</v>
      </c>
      <c r="D209" s="20">
        <v>2431.9</v>
      </c>
      <c r="E209" s="20">
        <f t="shared" si="13"/>
        <v>0</v>
      </c>
      <c r="F209" s="21"/>
      <c r="G209" s="20">
        <v>2331.9</v>
      </c>
      <c r="H209" s="20">
        <v>2331.9</v>
      </c>
      <c r="I209" s="20">
        <f t="shared" si="14"/>
        <v>0</v>
      </c>
      <c r="J209" s="20">
        <v>2331.9</v>
      </c>
      <c r="K209" s="40">
        <v>2331.9</v>
      </c>
      <c r="L209" s="20">
        <f t="shared" si="15"/>
        <v>0</v>
      </c>
      <c r="M209" s="35"/>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c r="CY209" s="36"/>
      <c r="CZ209" s="36"/>
      <c r="DA209" s="36"/>
      <c r="DB209" s="36"/>
      <c r="DC209" s="36"/>
      <c r="DD209" s="36"/>
      <c r="DE209" s="36"/>
      <c r="DF209" s="36"/>
      <c r="DG209" s="36"/>
      <c r="DH209" s="36"/>
      <c r="DI209" s="36"/>
      <c r="DJ209" s="36"/>
      <c r="DK209" s="36"/>
      <c r="DL209" s="36"/>
      <c r="DM209" s="36"/>
      <c r="DN209" s="36"/>
      <c r="DO209" s="36"/>
      <c r="DP209" s="36"/>
      <c r="DQ209" s="36"/>
      <c r="DR209" s="36"/>
      <c r="DS209" s="36"/>
      <c r="DT209" s="36"/>
      <c r="DU209" s="36"/>
      <c r="DV209" s="36"/>
      <c r="DW209" s="36"/>
      <c r="DX209" s="36"/>
      <c r="DY209" s="36"/>
      <c r="DZ209" s="36"/>
      <c r="EA209" s="36"/>
      <c r="EB209" s="36"/>
      <c r="EC209" s="36"/>
      <c r="ED209" s="36"/>
      <c r="EE209" s="36"/>
      <c r="EF209" s="36"/>
      <c r="EG209" s="36"/>
      <c r="EH209" s="36"/>
      <c r="EI209" s="36"/>
      <c r="EJ209" s="36"/>
      <c r="EK209" s="36"/>
      <c r="EL209" s="36"/>
      <c r="EM209" s="36"/>
      <c r="EN209" s="36"/>
      <c r="EO209" s="36"/>
      <c r="EP209" s="36"/>
      <c r="EQ209" s="36"/>
      <c r="ER209" s="36"/>
      <c r="ES209" s="36"/>
      <c r="ET209" s="36"/>
      <c r="EU209" s="36"/>
      <c r="EV209" s="36"/>
      <c r="EW209" s="36"/>
      <c r="EX209" s="36"/>
      <c r="EY209" s="36"/>
      <c r="EZ209" s="36"/>
      <c r="FA209" s="36"/>
      <c r="FB209" s="36"/>
      <c r="FC209" s="36"/>
      <c r="FD209" s="36"/>
      <c r="FE209" s="36"/>
      <c r="FF209" s="36"/>
      <c r="FG209" s="36"/>
      <c r="FH209" s="36"/>
      <c r="FI209" s="36"/>
      <c r="FJ209" s="36"/>
      <c r="FK209" s="36"/>
      <c r="FL209" s="36"/>
      <c r="FM209" s="36"/>
      <c r="FN209" s="36"/>
      <c r="FO209" s="36"/>
      <c r="FP209" s="36"/>
      <c r="FQ209" s="36"/>
      <c r="FR209" s="36"/>
      <c r="FS209" s="36"/>
      <c r="FT209" s="36"/>
      <c r="FU209" s="36"/>
      <c r="FV209" s="36"/>
      <c r="FW209" s="36"/>
      <c r="FX209" s="36"/>
      <c r="FY209" s="36"/>
      <c r="FZ209" s="36"/>
      <c r="GA209" s="36"/>
      <c r="GB209" s="36"/>
      <c r="GC209" s="36"/>
      <c r="GD209" s="36"/>
      <c r="GE209" s="36"/>
      <c r="GF209" s="36"/>
      <c r="GG209" s="36"/>
      <c r="GH209" s="36"/>
      <c r="GI209" s="36"/>
      <c r="GJ209" s="36"/>
      <c r="GK209" s="36"/>
      <c r="GL209" s="36"/>
      <c r="GM209" s="36"/>
      <c r="GN209" s="36"/>
      <c r="GO209" s="36"/>
      <c r="GP209" s="36"/>
      <c r="GQ209" s="36"/>
      <c r="GR209" s="36"/>
      <c r="GS209" s="36"/>
      <c r="GT209" s="36"/>
      <c r="GU209" s="36"/>
      <c r="GV209" s="36"/>
      <c r="GW209" s="36"/>
      <c r="GX209" s="36"/>
      <c r="GY209" s="36"/>
      <c r="GZ209" s="36"/>
      <c r="HA209" s="36"/>
      <c r="HB209" s="36"/>
      <c r="HC209" s="36"/>
      <c r="HD209" s="36"/>
      <c r="HE209" s="36"/>
      <c r="HF209" s="36"/>
      <c r="HG209" s="36"/>
      <c r="HH209" s="36"/>
      <c r="HI209" s="36"/>
      <c r="HJ209" s="36"/>
      <c r="HK209" s="36"/>
      <c r="HL209" s="36"/>
      <c r="HM209" s="36"/>
      <c r="HN209" s="36"/>
      <c r="HO209" s="36"/>
      <c r="HP209" s="36"/>
      <c r="HQ209" s="36"/>
      <c r="HR209" s="36"/>
      <c r="HS209" s="36"/>
      <c r="HT209" s="36"/>
      <c r="HU209" s="36"/>
      <c r="HV209" s="36"/>
      <c r="HW209" s="36"/>
      <c r="HX209" s="36"/>
      <c r="HY209" s="36"/>
      <c r="HZ209" s="36"/>
      <c r="IA209" s="36"/>
      <c r="IB209" s="36"/>
      <c r="IC209" s="36"/>
      <c r="ID209" s="36"/>
      <c r="IE209" s="36"/>
      <c r="IF209" s="36"/>
      <c r="IG209" s="36"/>
      <c r="IH209" s="36"/>
      <c r="II209" s="36"/>
      <c r="IJ209" s="36"/>
      <c r="IK209" s="36"/>
      <c r="IL209" s="36"/>
      <c r="IM209" s="36"/>
    </row>
    <row r="210" spans="1:247" ht="63" x14ac:dyDescent="0.25">
      <c r="A210" s="77" t="s">
        <v>336</v>
      </c>
      <c r="B210" s="48" t="s">
        <v>343</v>
      </c>
      <c r="C210" s="20">
        <v>0.6</v>
      </c>
      <c r="D210" s="20">
        <v>0.6</v>
      </c>
      <c r="E210" s="20">
        <f t="shared" si="13"/>
        <v>0</v>
      </c>
      <c r="F210" s="21"/>
      <c r="G210" s="30">
        <v>0.6</v>
      </c>
      <c r="H210" s="30">
        <v>0.6</v>
      </c>
      <c r="I210" s="20">
        <f t="shared" si="14"/>
        <v>0</v>
      </c>
      <c r="J210" s="30">
        <v>0.6</v>
      </c>
      <c r="K210" s="31">
        <v>0.6</v>
      </c>
      <c r="L210" s="20">
        <f t="shared" si="15"/>
        <v>0</v>
      </c>
      <c r="M210" s="35"/>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6"/>
      <c r="DF210" s="36"/>
      <c r="DG210" s="36"/>
      <c r="DH210" s="36"/>
      <c r="DI210" s="36"/>
      <c r="DJ210" s="36"/>
      <c r="DK210" s="36"/>
      <c r="DL210" s="36"/>
      <c r="DM210" s="36"/>
      <c r="DN210" s="36"/>
      <c r="DO210" s="36"/>
      <c r="DP210" s="36"/>
      <c r="DQ210" s="36"/>
      <c r="DR210" s="36"/>
      <c r="DS210" s="36"/>
      <c r="DT210" s="36"/>
      <c r="DU210" s="36"/>
      <c r="DV210" s="36"/>
      <c r="DW210" s="36"/>
      <c r="DX210" s="36"/>
      <c r="DY210" s="36"/>
      <c r="DZ210" s="36"/>
      <c r="EA210" s="36"/>
      <c r="EB210" s="36"/>
      <c r="EC210" s="36"/>
      <c r="ED210" s="36"/>
      <c r="EE210" s="36"/>
      <c r="EF210" s="36"/>
      <c r="EG210" s="36"/>
      <c r="EH210" s="36"/>
      <c r="EI210" s="36"/>
      <c r="EJ210" s="36"/>
      <c r="EK210" s="36"/>
      <c r="EL210" s="36"/>
      <c r="EM210" s="36"/>
      <c r="EN210" s="36"/>
      <c r="EO210" s="36"/>
      <c r="EP210" s="36"/>
      <c r="EQ210" s="36"/>
      <c r="ER210" s="36"/>
      <c r="ES210" s="36"/>
      <c r="ET210" s="36"/>
      <c r="EU210" s="36"/>
      <c r="EV210" s="36"/>
      <c r="EW210" s="36"/>
      <c r="EX210" s="36"/>
      <c r="EY210" s="36"/>
      <c r="EZ210" s="36"/>
      <c r="FA210" s="36"/>
      <c r="FB210" s="36"/>
      <c r="FC210" s="36"/>
      <c r="FD210" s="36"/>
      <c r="FE210" s="36"/>
      <c r="FF210" s="36"/>
      <c r="FG210" s="36"/>
      <c r="FH210" s="36"/>
      <c r="FI210" s="36"/>
      <c r="FJ210" s="36"/>
      <c r="FK210" s="36"/>
      <c r="FL210" s="36"/>
      <c r="FM210" s="36"/>
      <c r="FN210" s="36"/>
      <c r="FO210" s="36"/>
      <c r="FP210" s="36"/>
      <c r="FQ210" s="36"/>
      <c r="FR210" s="36"/>
      <c r="FS210" s="36"/>
      <c r="FT210" s="36"/>
      <c r="FU210" s="36"/>
      <c r="FV210" s="36"/>
      <c r="FW210" s="36"/>
      <c r="FX210" s="36"/>
      <c r="FY210" s="36"/>
      <c r="FZ210" s="36"/>
      <c r="GA210" s="36"/>
      <c r="GB210" s="36"/>
      <c r="GC210" s="36"/>
      <c r="GD210" s="36"/>
      <c r="GE210" s="36"/>
      <c r="GF210" s="36"/>
      <c r="GG210" s="36"/>
      <c r="GH210" s="36"/>
      <c r="GI210" s="36"/>
      <c r="GJ210" s="36"/>
      <c r="GK210" s="36"/>
      <c r="GL210" s="36"/>
      <c r="GM210" s="36"/>
      <c r="GN210" s="36"/>
      <c r="GO210" s="36"/>
      <c r="GP210" s="36"/>
      <c r="GQ210" s="36"/>
      <c r="GR210" s="36"/>
      <c r="GS210" s="36"/>
      <c r="GT210" s="36"/>
      <c r="GU210" s="36"/>
      <c r="GV210" s="36"/>
      <c r="GW210" s="36"/>
      <c r="GX210" s="36"/>
      <c r="GY210" s="36"/>
      <c r="GZ210" s="36"/>
      <c r="HA210" s="36"/>
      <c r="HB210" s="36"/>
      <c r="HC210" s="36"/>
      <c r="HD210" s="36"/>
      <c r="HE210" s="36"/>
      <c r="HF210" s="36"/>
      <c r="HG210" s="36"/>
      <c r="HH210" s="36"/>
      <c r="HI210" s="36"/>
      <c r="HJ210" s="36"/>
      <c r="HK210" s="36"/>
      <c r="HL210" s="36"/>
      <c r="HM210" s="36"/>
      <c r="HN210" s="36"/>
      <c r="HO210" s="36"/>
      <c r="HP210" s="36"/>
      <c r="HQ210" s="36"/>
      <c r="HR210" s="36"/>
      <c r="HS210" s="36"/>
      <c r="HT210" s="36"/>
      <c r="HU210" s="36"/>
      <c r="HV210" s="36"/>
      <c r="HW210" s="36"/>
      <c r="HX210" s="36"/>
      <c r="HY210" s="36"/>
      <c r="HZ210" s="36"/>
      <c r="IA210" s="36"/>
      <c r="IB210" s="36"/>
      <c r="IC210" s="36"/>
      <c r="ID210" s="36"/>
      <c r="IE210" s="36"/>
      <c r="IF210" s="36"/>
      <c r="IG210" s="36"/>
      <c r="IH210" s="36"/>
      <c r="II210" s="36"/>
      <c r="IJ210" s="36"/>
      <c r="IK210" s="36"/>
      <c r="IL210" s="36"/>
      <c r="IM210" s="36"/>
    </row>
    <row r="211" spans="1:247" ht="63" x14ac:dyDescent="0.25">
      <c r="A211" s="77" t="s">
        <v>336</v>
      </c>
      <c r="B211" s="48" t="s">
        <v>344</v>
      </c>
      <c r="C211" s="20">
        <v>17545.2</v>
      </c>
      <c r="D211" s="20">
        <v>17435.2</v>
      </c>
      <c r="E211" s="20">
        <f t="shared" si="13"/>
        <v>-110</v>
      </c>
      <c r="F211" s="21" t="s">
        <v>328</v>
      </c>
      <c r="G211" s="20">
        <v>19665.400000000001</v>
      </c>
      <c r="H211" s="20">
        <v>19665.400000000001</v>
      </c>
      <c r="I211" s="20">
        <f t="shared" si="14"/>
        <v>0</v>
      </c>
      <c r="J211" s="20">
        <v>20450.8</v>
      </c>
      <c r="K211" s="40">
        <v>20450.8</v>
      </c>
      <c r="L211" s="20">
        <f t="shared" si="15"/>
        <v>0</v>
      </c>
      <c r="M211" s="35"/>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6"/>
      <c r="DF211" s="36"/>
      <c r="DG211" s="36"/>
      <c r="DH211" s="36"/>
      <c r="DI211" s="36"/>
      <c r="DJ211" s="36"/>
      <c r="DK211" s="36"/>
      <c r="DL211" s="36"/>
      <c r="DM211" s="36"/>
      <c r="DN211" s="36"/>
      <c r="DO211" s="36"/>
      <c r="DP211" s="36"/>
      <c r="DQ211" s="36"/>
      <c r="DR211" s="36"/>
      <c r="DS211" s="36"/>
      <c r="DT211" s="36"/>
      <c r="DU211" s="36"/>
      <c r="DV211" s="36"/>
      <c r="DW211" s="36"/>
      <c r="DX211" s="36"/>
      <c r="DY211" s="36"/>
      <c r="DZ211" s="36"/>
      <c r="EA211" s="36"/>
      <c r="EB211" s="36"/>
      <c r="EC211" s="36"/>
      <c r="ED211" s="36"/>
      <c r="EE211" s="36"/>
      <c r="EF211" s="36"/>
      <c r="EG211" s="36"/>
      <c r="EH211" s="36"/>
      <c r="EI211" s="36"/>
      <c r="EJ211" s="36"/>
      <c r="EK211" s="36"/>
      <c r="EL211" s="36"/>
      <c r="EM211" s="36"/>
      <c r="EN211" s="36"/>
      <c r="EO211" s="36"/>
      <c r="EP211" s="36"/>
      <c r="EQ211" s="36"/>
      <c r="ER211" s="36"/>
      <c r="ES211" s="36"/>
      <c r="ET211" s="36"/>
      <c r="EU211" s="36"/>
      <c r="EV211" s="36"/>
      <c r="EW211" s="36"/>
      <c r="EX211" s="36"/>
      <c r="EY211" s="36"/>
      <c r="EZ211" s="36"/>
      <c r="FA211" s="36"/>
      <c r="FB211" s="36"/>
      <c r="FC211" s="36"/>
      <c r="FD211" s="36"/>
      <c r="FE211" s="36"/>
      <c r="FF211" s="36"/>
      <c r="FG211" s="36"/>
      <c r="FH211" s="36"/>
      <c r="FI211" s="36"/>
      <c r="FJ211" s="36"/>
      <c r="FK211" s="36"/>
      <c r="FL211" s="36"/>
      <c r="FM211" s="36"/>
      <c r="FN211" s="36"/>
      <c r="FO211" s="36"/>
      <c r="FP211" s="36"/>
      <c r="FQ211" s="36"/>
      <c r="FR211" s="36"/>
      <c r="FS211" s="36"/>
      <c r="FT211" s="36"/>
      <c r="FU211" s="36"/>
      <c r="FV211" s="36"/>
      <c r="FW211" s="36"/>
      <c r="FX211" s="36"/>
      <c r="FY211" s="36"/>
      <c r="FZ211" s="36"/>
      <c r="GA211" s="36"/>
      <c r="GB211" s="36"/>
      <c r="GC211" s="36"/>
      <c r="GD211" s="36"/>
      <c r="GE211" s="36"/>
      <c r="GF211" s="36"/>
      <c r="GG211" s="36"/>
      <c r="GH211" s="36"/>
      <c r="GI211" s="36"/>
      <c r="GJ211" s="36"/>
      <c r="GK211" s="36"/>
      <c r="GL211" s="36"/>
      <c r="GM211" s="36"/>
      <c r="GN211" s="36"/>
      <c r="GO211" s="36"/>
      <c r="GP211" s="36"/>
      <c r="GQ211" s="36"/>
      <c r="GR211" s="36"/>
      <c r="GS211" s="36"/>
      <c r="GT211" s="36"/>
      <c r="GU211" s="36"/>
      <c r="GV211" s="36"/>
      <c r="GW211" s="36"/>
      <c r="GX211" s="36"/>
      <c r="GY211" s="36"/>
      <c r="GZ211" s="36"/>
      <c r="HA211" s="36"/>
      <c r="HB211" s="36"/>
      <c r="HC211" s="36"/>
      <c r="HD211" s="36"/>
      <c r="HE211" s="36"/>
      <c r="HF211" s="36"/>
      <c r="HG211" s="36"/>
      <c r="HH211" s="36"/>
      <c r="HI211" s="36"/>
      <c r="HJ211" s="36"/>
      <c r="HK211" s="36"/>
      <c r="HL211" s="36"/>
      <c r="HM211" s="36"/>
      <c r="HN211" s="36"/>
      <c r="HO211" s="36"/>
      <c r="HP211" s="36"/>
      <c r="HQ211" s="36"/>
      <c r="HR211" s="36"/>
      <c r="HS211" s="36"/>
      <c r="HT211" s="36"/>
      <c r="HU211" s="36"/>
      <c r="HV211" s="36"/>
      <c r="HW211" s="36"/>
      <c r="HX211" s="36"/>
      <c r="HY211" s="36"/>
      <c r="HZ211" s="36"/>
      <c r="IA211" s="36"/>
      <c r="IB211" s="36"/>
      <c r="IC211" s="36"/>
      <c r="ID211" s="36"/>
      <c r="IE211" s="36"/>
      <c r="IF211" s="36"/>
      <c r="IG211" s="36"/>
      <c r="IH211" s="36"/>
      <c r="II211" s="36"/>
      <c r="IJ211" s="36"/>
      <c r="IK211" s="36"/>
      <c r="IL211" s="36"/>
      <c r="IM211" s="36"/>
    </row>
    <row r="212" spans="1:247" ht="63" x14ac:dyDescent="0.25">
      <c r="A212" s="13" t="s">
        <v>336</v>
      </c>
      <c r="B212" s="29" t="s">
        <v>345</v>
      </c>
      <c r="C212" s="20">
        <v>26783</v>
      </c>
      <c r="D212" s="20">
        <v>26783</v>
      </c>
      <c r="E212" s="20">
        <f t="shared" si="13"/>
        <v>0</v>
      </c>
      <c r="F212" s="21"/>
      <c r="G212" s="30">
        <v>26608.6</v>
      </c>
      <c r="H212" s="30">
        <v>26608.6</v>
      </c>
      <c r="I212" s="20">
        <f t="shared" si="14"/>
        <v>0</v>
      </c>
      <c r="J212" s="30">
        <v>27795.4</v>
      </c>
      <c r="K212" s="31">
        <v>27795.4</v>
      </c>
      <c r="L212" s="20">
        <f t="shared" si="15"/>
        <v>0</v>
      </c>
      <c r="M212" s="35"/>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c r="CQ212" s="36"/>
      <c r="CR212" s="36"/>
      <c r="CS212" s="36"/>
      <c r="CT212" s="36"/>
      <c r="CU212" s="36"/>
      <c r="CV212" s="36"/>
      <c r="CW212" s="36"/>
      <c r="CX212" s="36"/>
      <c r="CY212" s="36"/>
      <c r="CZ212" s="36"/>
      <c r="DA212" s="36"/>
      <c r="DB212" s="36"/>
      <c r="DC212" s="36"/>
      <c r="DD212" s="36"/>
      <c r="DE212" s="36"/>
      <c r="DF212" s="36"/>
      <c r="DG212" s="36"/>
      <c r="DH212" s="36"/>
      <c r="DI212" s="36"/>
      <c r="DJ212" s="36"/>
      <c r="DK212" s="36"/>
      <c r="DL212" s="36"/>
      <c r="DM212" s="36"/>
      <c r="DN212" s="36"/>
      <c r="DO212" s="36"/>
      <c r="DP212" s="36"/>
      <c r="DQ212" s="36"/>
      <c r="DR212" s="36"/>
      <c r="DS212" s="36"/>
      <c r="DT212" s="36"/>
      <c r="DU212" s="36"/>
      <c r="DV212" s="36"/>
      <c r="DW212" s="36"/>
      <c r="DX212" s="36"/>
      <c r="DY212" s="36"/>
      <c r="DZ212" s="36"/>
      <c r="EA212" s="36"/>
      <c r="EB212" s="36"/>
      <c r="EC212" s="36"/>
      <c r="ED212" s="36"/>
      <c r="EE212" s="36"/>
      <c r="EF212" s="36"/>
      <c r="EG212" s="36"/>
      <c r="EH212" s="36"/>
      <c r="EI212" s="36"/>
      <c r="EJ212" s="36"/>
      <c r="EK212" s="36"/>
      <c r="EL212" s="36"/>
      <c r="EM212" s="36"/>
      <c r="EN212" s="36"/>
      <c r="EO212" s="36"/>
      <c r="EP212" s="36"/>
      <c r="EQ212" s="36"/>
      <c r="ER212" s="36"/>
      <c r="ES212" s="36"/>
      <c r="ET212" s="36"/>
      <c r="EU212" s="36"/>
      <c r="EV212" s="36"/>
      <c r="EW212" s="36"/>
      <c r="EX212" s="36"/>
      <c r="EY212" s="36"/>
      <c r="EZ212" s="36"/>
      <c r="FA212" s="36"/>
      <c r="FB212" s="36"/>
      <c r="FC212" s="36"/>
      <c r="FD212" s="36"/>
      <c r="FE212" s="36"/>
      <c r="FF212" s="36"/>
      <c r="FG212" s="36"/>
      <c r="FH212" s="36"/>
      <c r="FI212" s="36"/>
      <c r="FJ212" s="36"/>
      <c r="FK212" s="36"/>
      <c r="FL212" s="36"/>
      <c r="FM212" s="36"/>
      <c r="FN212" s="36"/>
      <c r="FO212" s="36"/>
      <c r="FP212" s="36"/>
      <c r="FQ212" s="36"/>
      <c r="FR212" s="36"/>
      <c r="FS212" s="36"/>
      <c r="FT212" s="36"/>
      <c r="FU212" s="36"/>
      <c r="FV212" s="36"/>
      <c r="FW212" s="36"/>
      <c r="FX212" s="36"/>
      <c r="FY212" s="36"/>
      <c r="FZ212" s="36"/>
      <c r="GA212" s="36"/>
      <c r="GB212" s="36"/>
      <c r="GC212" s="36"/>
      <c r="GD212" s="36"/>
      <c r="GE212" s="36"/>
      <c r="GF212" s="36"/>
      <c r="GG212" s="36"/>
      <c r="GH212" s="36"/>
      <c r="GI212" s="36"/>
      <c r="GJ212" s="36"/>
      <c r="GK212" s="36"/>
      <c r="GL212" s="36"/>
      <c r="GM212" s="36"/>
      <c r="GN212" s="36"/>
      <c r="GO212" s="36"/>
      <c r="GP212" s="36"/>
      <c r="GQ212" s="36"/>
      <c r="GR212" s="36"/>
      <c r="GS212" s="36"/>
      <c r="GT212" s="36"/>
      <c r="GU212" s="36"/>
      <c r="GV212" s="36"/>
      <c r="GW212" s="36"/>
      <c r="GX212" s="36"/>
      <c r="GY212" s="36"/>
      <c r="GZ212" s="36"/>
      <c r="HA212" s="36"/>
      <c r="HB212" s="36"/>
      <c r="HC212" s="36"/>
      <c r="HD212" s="36"/>
      <c r="HE212" s="36"/>
      <c r="HF212" s="36"/>
      <c r="HG212" s="36"/>
      <c r="HH212" s="36"/>
      <c r="HI212" s="36"/>
      <c r="HJ212" s="36"/>
      <c r="HK212" s="36"/>
      <c r="HL212" s="36"/>
      <c r="HM212" s="36"/>
      <c r="HN212" s="36"/>
      <c r="HO212" s="36"/>
      <c r="HP212" s="36"/>
      <c r="HQ212" s="36"/>
      <c r="HR212" s="36"/>
      <c r="HS212" s="36"/>
      <c r="HT212" s="36"/>
      <c r="HU212" s="36"/>
      <c r="HV212" s="36"/>
      <c r="HW212" s="36"/>
      <c r="HX212" s="36"/>
      <c r="HY212" s="36"/>
      <c r="HZ212" s="36"/>
      <c r="IA212" s="36"/>
      <c r="IB212" s="36"/>
      <c r="IC212" s="36"/>
      <c r="ID212" s="36"/>
      <c r="IE212" s="36"/>
      <c r="IF212" s="36"/>
      <c r="IG212" s="36"/>
      <c r="IH212" s="36"/>
      <c r="II212" s="36"/>
      <c r="IJ212" s="36"/>
      <c r="IK212" s="36"/>
      <c r="IL212" s="36"/>
      <c r="IM212" s="36"/>
    </row>
    <row r="213" spans="1:247" ht="63" x14ac:dyDescent="0.25">
      <c r="A213" s="13" t="s">
        <v>336</v>
      </c>
      <c r="B213" s="29" t="s">
        <v>346</v>
      </c>
      <c r="C213" s="20">
        <v>170589.7</v>
      </c>
      <c r="D213" s="20">
        <v>170589.7</v>
      </c>
      <c r="E213" s="20">
        <f t="shared" si="13"/>
        <v>0</v>
      </c>
      <c r="F213" s="21"/>
      <c r="G213" s="30">
        <v>189115.5</v>
      </c>
      <c r="H213" s="30">
        <v>189115.5</v>
      </c>
      <c r="I213" s="20">
        <f t="shared" si="14"/>
        <v>0</v>
      </c>
      <c r="J213" s="30">
        <v>196680.2</v>
      </c>
      <c r="K213" s="31">
        <v>196680.2</v>
      </c>
      <c r="L213" s="20">
        <f t="shared" si="15"/>
        <v>0</v>
      </c>
      <c r="M213" s="35"/>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c r="CQ213" s="36"/>
      <c r="CR213" s="36"/>
      <c r="CS213" s="36"/>
      <c r="CT213" s="36"/>
      <c r="CU213" s="36"/>
      <c r="CV213" s="36"/>
      <c r="CW213" s="36"/>
      <c r="CX213" s="36"/>
      <c r="CY213" s="36"/>
      <c r="CZ213" s="36"/>
      <c r="DA213" s="36"/>
      <c r="DB213" s="36"/>
      <c r="DC213" s="36"/>
      <c r="DD213" s="36"/>
      <c r="DE213" s="36"/>
      <c r="DF213" s="36"/>
      <c r="DG213" s="36"/>
      <c r="DH213" s="36"/>
      <c r="DI213" s="36"/>
      <c r="DJ213" s="36"/>
      <c r="DK213" s="36"/>
      <c r="DL213" s="36"/>
      <c r="DM213" s="36"/>
      <c r="DN213" s="36"/>
      <c r="DO213" s="36"/>
      <c r="DP213" s="36"/>
      <c r="DQ213" s="36"/>
      <c r="DR213" s="36"/>
      <c r="DS213" s="36"/>
      <c r="DT213" s="36"/>
      <c r="DU213" s="36"/>
      <c r="DV213" s="36"/>
      <c r="DW213" s="36"/>
      <c r="DX213" s="36"/>
      <c r="DY213" s="36"/>
      <c r="DZ213" s="36"/>
      <c r="EA213" s="36"/>
      <c r="EB213" s="36"/>
      <c r="EC213" s="36"/>
      <c r="ED213" s="36"/>
      <c r="EE213" s="36"/>
      <c r="EF213" s="36"/>
      <c r="EG213" s="36"/>
      <c r="EH213" s="36"/>
      <c r="EI213" s="36"/>
      <c r="EJ213" s="36"/>
      <c r="EK213" s="36"/>
      <c r="EL213" s="36"/>
      <c r="EM213" s="36"/>
      <c r="EN213" s="36"/>
      <c r="EO213" s="36"/>
      <c r="EP213" s="36"/>
      <c r="EQ213" s="36"/>
      <c r="ER213" s="36"/>
      <c r="ES213" s="36"/>
      <c r="ET213" s="36"/>
      <c r="EU213" s="36"/>
      <c r="EV213" s="36"/>
      <c r="EW213" s="36"/>
      <c r="EX213" s="36"/>
      <c r="EY213" s="36"/>
      <c r="EZ213" s="36"/>
      <c r="FA213" s="36"/>
      <c r="FB213" s="36"/>
      <c r="FC213" s="36"/>
      <c r="FD213" s="36"/>
      <c r="FE213" s="36"/>
      <c r="FF213" s="36"/>
      <c r="FG213" s="36"/>
      <c r="FH213" s="36"/>
      <c r="FI213" s="36"/>
      <c r="FJ213" s="36"/>
      <c r="FK213" s="36"/>
      <c r="FL213" s="36"/>
      <c r="FM213" s="36"/>
      <c r="FN213" s="36"/>
      <c r="FO213" s="36"/>
      <c r="FP213" s="36"/>
      <c r="FQ213" s="36"/>
      <c r="FR213" s="36"/>
      <c r="FS213" s="36"/>
      <c r="FT213" s="36"/>
      <c r="FU213" s="36"/>
      <c r="FV213" s="36"/>
      <c r="FW213" s="36"/>
      <c r="FX213" s="36"/>
      <c r="FY213" s="36"/>
      <c r="FZ213" s="36"/>
      <c r="GA213" s="36"/>
      <c r="GB213" s="36"/>
      <c r="GC213" s="36"/>
      <c r="GD213" s="36"/>
      <c r="GE213" s="36"/>
      <c r="GF213" s="36"/>
      <c r="GG213" s="36"/>
      <c r="GH213" s="36"/>
      <c r="GI213" s="36"/>
      <c r="GJ213" s="36"/>
      <c r="GK213" s="36"/>
      <c r="GL213" s="36"/>
      <c r="GM213" s="36"/>
      <c r="GN213" s="36"/>
      <c r="GO213" s="36"/>
      <c r="GP213" s="36"/>
      <c r="GQ213" s="36"/>
      <c r="GR213" s="36"/>
      <c r="GS213" s="36"/>
      <c r="GT213" s="36"/>
      <c r="GU213" s="36"/>
      <c r="GV213" s="36"/>
      <c r="GW213" s="36"/>
      <c r="GX213" s="36"/>
      <c r="GY213" s="36"/>
      <c r="GZ213" s="36"/>
      <c r="HA213" s="36"/>
      <c r="HB213" s="36"/>
      <c r="HC213" s="36"/>
      <c r="HD213" s="36"/>
      <c r="HE213" s="36"/>
      <c r="HF213" s="36"/>
      <c r="HG213" s="36"/>
      <c r="HH213" s="36"/>
      <c r="HI213" s="36"/>
      <c r="HJ213" s="36"/>
      <c r="HK213" s="36"/>
      <c r="HL213" s="36"/>
      <c r="HM213" s="36"/>
      <c r="HN213" s="36"/>
      <c r="HO213" s="36"/>
      <c r="HP213" s="36"/>
      <c r="HQ213" s="36"/>
      <c r="HR213" s="36"/>
      <c r="HS213" s="36"/>
      <c r="HT213" s="36"/>
      <c r="HU213" s="36"/>
      <c r="HV213" s="36"/>
      <c r="HW213" s="36"/>
      <c r="HX213" s="36"/>
      <c r="HY213" s="36"/>
      <c r="HZ213" s="36"/>
      <c r="IA213" s="36"/>
      <c r="IB213" s="36"/>
      <c r="IC213" s="36"/>
      <c r="ID213" s="36"/>
      <c r="IE213" s="36"/>
      <c r="IF213" s="36"/>
      <c r="IG213" s="36"/>
      <c r="IH213" s="36"/>
      <c r="II213" s="36"/>
      <c r="IJ213" s="36"/>
      <c r="IK213" s="36"/>
      <c r="IL213" s="36"/>
      <c r="IM213" s="36"/>
    </row>
    <row r="214" spans="1:247" ht="63" x14ac:dyDescent="0.25">
      <c r="A214" s="13" t="s">
        <v>336</v>
      </c>
      <c r="B214" s="29" t="s">
        <v>347</v>
      </c>
      <c r="C214" s="20">
        <v>126043.1</v>
      </c>
      <c r="D214" s="20">
        <v>126043.1</v>
      </c>
      <c r="E214" s="20">
        <f t="shared" si="13"/>
        <v>0</v>
      </c>
      <c r="F214" s="21"/>
      <c r="G214" s="30">
        <v>136099.6</v>
      </c>
      <c r="H214" s="30">
        <v>136099.6</v>
      </c>
      <c r="I214" s="20">
        <f t="shared" si="14"/>
        <v>0</v>
      </c>
      <c r="J214" s="30">
        <v>141543.6</v>
      </c>
      <c r="K214" s="31">
        <v>141543.6</v>
      </c>
      <c r="L214" s="20">
        <f t="shared" si="15"/>
        <v>0</v>
      </c>
      <c r="M214" s="35"/>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c r="CQ214" s="36"/>
      <c r="CR214" s="36"/>
      <c r="CS214" s="36"/>
      <c r="CT214" s="36"/>
      <c r="CU214" s="36"/>
      <c r="CV214" s="36"/>
      <c r="CW214" s="36"/>
      <c r="CX214" s="36"/>
      <c r="CY214" s="36"/>
      <c r="CZ214" s="36"/>
      <c r="DA214" s="36"/>
      <c r="DB214" s="36"/>
      <c r="DC214" s="36"/>
      <c r="DD214" s="36"/>
      <c r="DE214" s="36"/>
      <c r="DF214" s="36"/>
      <c r="DG214" s="36"/>
      <c r="DH214" s="36"/>
      <c r="DI214" s="36"/>
      <c r="DJ214" s="36"/>
      <c r="DK214" s="36"/>
      <c r="DL214" s="36"/>
      <c r="DM214" s="36"/>
      <c r="DN214" s="36"/>
      <c r="DO214" s="36"/>
      <c r="DP214" s="36"/>
      <c r="DQ214" s="36"/>
      <c r="DR214" s="36"/>
      <c r="DS214" s="36"/>
      <c r="DT214" s="36"/>
      <c r="DU214" s="36"/>
      <c r="DV214" s="36"/>
      <c r="DW214" s="36"/>
      <c r="DX214" s="36"/>
      <c r="DY214" s="36"/>
      <c r="DZ214" s="36"/>
      <c r="EA214" s="36"/>
      <c r="EB214" s="36"/>
      <c r="EC214" s="36"/>
      <c r="ED214" s="36"/>
      <c r="EE214" s="36"/>
      <c r="EF214" s="36"/>
      <c r="EG214" s="36"/>
      <c r="EH214" s="36"/>
      <c r="EI214" s="36"/>
      <c r="EJ214" s="36"/>
      <c r="EK214" s="36"/>
      <c r="EL214" s="36"/>
      <c r="EM214" s="36"/>
      <c r="EN214" s="36"/>
      <c r="EO214" s="36"/>
      <c r="EP214" s="36"/>
      <c r="EQ214" s="36"/>
      <c r="ER214" s="36"/>
      <c r="ES214" s="36"/>
      <c r="ET214" s="36"/>
      <c r="EU214" s="36"/>
      <c r="EV214" s="36"/>
      <c r="EW214" s="36"/>
      <c r="EX214" s="36"/>
      <c r="EY214" s="36"/>
      <c r="EZ214" s="36"/>
      <c r="FA214" s="36"/>
      <c r="FB214" s="36"/>
      <c r="FC214" s="36"/>
      <c r="FD214" s="36"/>
      <c r="FE214" s="36"/>
      <c r="FF214" s="36"/>
      <c r="FG214" s="36"/>
      <c r="FH214" s="36"/>
      <c r="FI214" s="36"/>
      <c r="FJ214" s="36"/>
      <c r="FK214" s="36"/>
      <c r="FL214" s="36"/>
      <c r="FM214" s="36"/>
      <c r="FN214" s="36"/>
      <c r="FO214" s="36"/>
      <c r="FP214" s="36"/>
      <c r="FQ214" s="36"/>
      <c r="FR214" s="36"/>
      <c r="FS214" s="36"/>
      <c r="FT214" s="36"/>
      <c r="FU214" s="36"/>
      <c r="FV214" s="36"/>
      <c r="FW214" s="36"/>
      <c r="FX214" s="36"/>
      <c r="FY214" s="36"/>
      <c r="FZ214" s="36"/>
      <c r="GA214" s="36"/>
      <c r="GB214" s="36"/>
      <c r="GC214" s="36"/>
      <c r="GD214" s="36"/>
      <c r="GE214" s="36"/>
      <c r="GF214" s="36"/>
      <c r="GG214" s="36"/>
      <c r="GH214" s="36"/>
      <c r="GI214" s="36"/>
      <c r="GJ214" s="36"/>
      <c r="GK214" s="36"/>
      <c r="GL214" s="36"/>
      <c r="GM214" s="36"/>
      <c r="GN214" s="36"/>
      <c r="GO214" s="36"/>
      <c r="GP214" s="36"/>
      <c r="GQ214" s="36"/>
      <c r="GR214" s="36"/>
      <c r="GS214" s="36"/>
      <c r="GT214" s="36"/>
      <c r="GU214" s="36"/>
      <c r="GV214" s="36"/>
      <c r="GW214" s="36"/>
      <c r="GX214" s="36"/>
      <c r="GY214" s="36"/>
      <c r="GZ214" s="36"/>
      <c r="HA214" s="36"/>
      <c r="HB214" s="36"/>
      <c r="HC214" s="36"/>
      <c r="HD214" s="36"/>
      <c r="HE214" s="36"/>
      <c r="HF214" s="36"/>
      <c r="HG214" s="36"/>
      <c r="HH214" s="36"/>
      <c r="HI214" s="36"/>
      <c r="HJ214" s="36"/>
      <c r="HK214" s="36"/>
      <c r="HL214" s="36"/>
      <c r="HM214" s="36"/>
      <c r="HN214" s="36"/>
      <c r="HO214" s="36"/>
      <c r="HP214" s="36"/>
      <c r="HQ214" s="36"/>
      <c r="HR214" s="36"/>
      <c r="HS214" s="36"/>
      <c r="HT214" s="36"/>
      <c r="HU214" s="36"/>
      <c r="HV214" s="36"/>
      <c r="HW214" s="36"/>
      <c r="HX214" s="36"/>
      <c r="HY214" s="36"/>
      <c r="HZ214" s="36"/>
      <c r="IA214" s="36"/>
      <c r="IB214" s="36"/>
      <c r="IC214" s="36"/>
      <c r="ID214" s="36"/>
      <c r="IE214" s="36"/>
      <c r="IF214" s="36"/>
      <c r="IG214" s="36"/>
      <c r="IH214" s="36"/>
      <c r="II214" s="36"/>
      <c r="IJ214" s="36"/>
      <c r="IK214" s="36"/>
      <c r="IL214" s="36"/>
      <c r="IM214" s="36"/>
    </row>
    <row r="215" spans="1:247" ht="78.75" x14ac:dyDescent="0.25">
      <c r="A215" s="13" t="s">
        <v>336</v>
      </c>
      <c r="B215" s="29" t="s">
        <v>348</v>
      </c>
      <c r="C215" s="20">
        <v>0</v>
      </c>
      <c r="D215" s="20">
        <v>0</v>
      </c>
      <c r="E215" s="20">
        <f t="shared" si="13"/>
        <v>0</v>
      </c>
      <c r="F215" s="21"/>
      <c r="G215" s="30">
        <v>0</v>
      </c>
      <c r="H215" s="30">
        <v>0</v>
      </c>
      <c r="I215" s="20">
        <f t="shared" si="14"/>
        <v>0</v>
      </c>
      <c r="J215" s="30">
        <v>0</v>
      </c>
      <c r="K215" s="31">
        <v>0</v>
      </c>
      <c r="L215" s="20">
        <f t="shared" si="15"/>
        <v>0</v>
      </c>
      <c r="M215" s="35"/>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c r="CQ215" s="36"/>
      <c r="CR215" s="36"/>
      <c r="CS215" s="36"/>
      <c r="CT215" s="36"/>
      <c r="CU215" s="36"/>
      <c r="CV215" s="36"/>
      <c r="CW215" s="36"/>
      <c r="CX215" s="36"/>
      <c r="CY215" s="36"/>
      <c r="CZ215" s="36"/>
      <c r="DA215" s="36"/>
      <c r="DB215" s="36"/>
      <c r="DC215" s="36"/>
      <c r="DD215" s="36"/>
      <c r="DE215" s="36"/>
      <c r="DF215" s="36"/>
      <c r="DG215" s="36"/>
      <c r="DH215" s="36"/>
      <c r="DI215" s="36"/>
      <c r="DJ215" s="36"/>
      <c r="DK215" s="36"/>
      <c r="DL215" s="36"/>
      <c r="DM215" s="36"/>
      <c r="DN215" s="36"/>
      <c r="DO215" s="36"/>
      <c r="DP215" s="36"/>
      <c r="DQ215" s="36"/>
      <c r="DR215" s="36"/>
      <c r="DS215" s="36"/>
      <c r="DT215" s="36"/>
      <c r="DU215" s="36"/>
      <c r="DV215" s="36"/>
      <c r="DW215" s="36"/>
      <c r="DX215" s="36"/>
      <c r="DY215" s="36"/>
      <c r="DZ215" s="36"/>
      <c r="EA215" s="36"/>
      <c r="EB215" s="36"/>
      <c r="EC215" s="36"/>
      <c r="ED215" s="36"/>
      <c r="EE215" s="36"/>
      <c r="EF215" s="36"/>
      <c r="EG215" s="36"/>
      <c r="EH215" s="36"/>
      <c r="EI215" s="36"/>
      <c r="EJ215" s="36"/>
      <c r="EK215" s="36"/>
      <c r="EL215" s="36"/>
      <c r="EM215" s="36"/>
      <c r="EN215" s="36"/>
      <c r="EO215" s="36"/>
      <c r="EP215" s="36"/>
      <c r="EQ215" s="36"/>
      <c r="ER215" s="36"/>
      <c r="ES215" s="36"/>
      <c r="ET215" s="36"/>
      <c r="EU215" s="36"/>
      <c r="EV215" s="36"/>
      <c r="EW215" s="36"/>
      <c r="EX215" s="36"/>
      <c r="EY215" s="36"/>
      <c r="EZ215" s="36"/>
      <c r="FA215" s="36"/>
      <c r="FB215" s="36"/>
      <c r="FC215" s="36"/>
      <c r="FD215" s="36"/>
      <c r="FE215" s="36"/>
      <c r="FF215" s="36"/>
      <c r="FG215" s="36"/>
      <c r="FH215" s="36"/>
      <c r="FI215" s="36"/>
      <c r="FJ215" s="36"/>
      <c r="FK215" s="36"/>
      <c r="FL215" s="36"/>
      <c r="FM215" s="36"/>
      <c r="FN215" s="36"/>
      <c r="FO215" s="36"/>
      <c r="FP215" s="36"/>
      <c r="FQ215" s="36"/>
      <c r="FR215" s="36"/>
      <c r="FS215" s="36"/>
      <c r="FT215" s="36"/>
      <c r="FU215" s="36"/>
      <c r="FV215" s="36"/>
      <c r="FW215" s="36"/>
      <c r="FX215" s="36"/>
      <c r="FY215" s="36"/>
      <c r="FZ215" s="36"/>
      <c r="GA215" s="36"/>
      <c r="GB215" s="36"/>
      <c r="GC215" s="36"/>
      <c r="GD215" s="36"/>
      <c r="GE215" s="36"/>
      <c r="GF215" s="36"/>
      <c r="GG215" s="36"/>
      <c r="GH215" s="36"/>
      <c r="GI215" s="36"/>
      <c r="GJ215" s="36"/>
      <c r="GK215" s="36"/>
      <c r="GL215" s="36"/>
      <c r="GM215" s="36"/>
      <c r="GN215" s="36"/>
      <c r="GO215" s="36"/>
      <c r="GP215" s="36"/>
      <c r="GQ215" s="36"/>
      <c r="GR215" s="36"/>
      <c r="GS215" s="36"/>
      <c r="GT215" s="36"/>
      <c r="GU215" s="36"/>
      <c r="GV215" s="36"/>
      <c r="GW215" s="36"/>
      <c r="GX215" s="36"/>
      <c r="GY215" s="36"/>
      <c r="GZ215" s="36"/>
      <c r="HA215" s="36"/>
      <c r="HB215" s="36"/>
      <c r="HC215" s="36"/>
      <c r="HD215" s="36"/>
      <c r="HE215" s="36"/>
      <c r="HF215" s="36"/>
      <c r="HG215" s="36"/>
      <c r="HH215" s="36"/>
      <c r="HI215" s="36"/>
      <c r="HJ215" s="36"/>
      <c r="HK215" s="36"/>
      <c r="HL215" s="36"/>
      <c r="HM215" s="36"/>
      <c r="HN215" s="36"/>
      <c r="HO215" s="36"/>
      <c r="HP215" s="36"/>
      <c r="HQ215" s="36"/>
      <c r="HR215" s="36"/>
      <c r="HS215" s="36"/>
      <c r="HT215" s="36"/>
      <c r="HU215" s="36"/>
      <c r="HV215" s="36"/>
      <c r="HW215" s="36"/>
      <c r="HX215" s="36"/>
      <c r="HY215" s="36"/>
      <c r="HZ215" s="36"/>
      <c r="IA215" s="36"/>
      <c r="IB215" s="36"/>
      <c r="IC215" s="36"/>
      <c r="ID215" s="36"/>
      <c r="IE215" s="36"/>
      <c r="IF215" s="36"/>
      <c r="IG215" s="36"/>
      <c r="IH215" s="36"/>
      <c r="II215" s="36"/>
      <c r="IJ215" s="36"/>
      <c r="IK215" s="36"/>
      <c r="IL215" s="36"/>
      <c r="IM215" s="36"/>
    </row>
    <row r="216" spans="1:247" ht="78.75" x14ac:dyDescent="0.25">
      <c r="A216" s="13" t="s">
        <v>336</v>
      </c>
      <c r="B216" s="29" t="s">
        <v>349</v>
      </c>
      <c r="C216" s="20">
        <v>310.7</v>
      </c>
      <c r="D216" s="20">
        <v>305.7</v>
      </c>
      <c r="E216" s="20">
        <f t="shared" si="13"/>
        <v>-5</v>
      </c>
      <c r="F216" s="21" t="s">
        <v>328</v>
      </c>
      <c r="G216" s="30">
        <v>333.5</v>
      </c>
      <c r="H216" s="30">
        <v>333.5</v>
      </c>
      <c r="I216" s="20">
        <f t="shared" si="14"/>
        <v>0</v>
      </c>
      <c r="J216" s="30">
        <v>346.8</v>
      </c>
      <c r="K216" s="31">
        <v>346.8</v>
      </c>
      <c r="L216" s="20">
        <f t="shared" si="15"/>
        <v>0</v>
      </c>
      <c r="M216" s="35"/>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c r="CQ216" s="36"/>
      <c r="CR216" s="36"/>
      <c r="CS216" s="36"/>
      <c r="CT216" s="36"/>
      <c r="CU216" s="36"/>
      <c r="CV216" s="36"/>
      <c r="CW216" s="36"/>
      <c r="CX216" s="36"/>
      <c r="CY216" s="36"/>
      <c r="CZ216" s="36"/>
      <c r="DA216" s="36"/>
      <c r="DB216" s="36"/>
      <c r="DC216" s="36"/>
      <c r="DD216" s="36"/>
      <c r="DE216" s="36"/>
      <c r="DF216" s="36"/>
      <c r="DG216" s="36"/>
      <c r="DH216" s="36"/>
      <c r="DI216" s="36"/>
      <c r="DJ216" s="36"/>
      <c r="DK216" s="36"/>
      <c r="DL216" s="36"/>
      <c r="DM216" s="36"/>
      <c r="DN216" s="36"/>
      <c r="DO216" s="36"/>
      <c r="DP216" s="36"/>
      <c r="DQ216" s="36"/>
      <c r="DR216" s="36"/>
      <c r="DS216" s="36"/>
      <c r="DT216" s="36"/>
      <c r="DU216" s="36"/>
      <c r="DV216" s="36"/>
      <c r="DW216" s="36"/>
      <c r="DX216" s="36"/>
      <c r="DY216" s="36"/>
      <c r="DZ216" s="36"/>
      <c r="EA216" s="36"/>
      <c r="EB216" s="36"/>
      <c r="EC216" s="36"/>
      <c r="ED216" s="36"/>
      <c r="EE216" s="36"/>
      <c r="EF216" s="36"/>
      <c r="EG216" s="36"/>
      <c r="EH216" s="36"/>
      <c r="EI216" s="36"/>
      <c r="EJ216" s="36"/>
      <c r="EK216" s="36"/>
      <c r="EL216" s="36"/>
      <c r="EM216" s="36"/>
      <c r="EN216" s="36"/>
      <c r="EO216" s="36"/>
      <c r="EP216" s="36"/>
      <c r="EQ216" s="36"/>
      <c r="ER216" s="36"/>
      <c r="ES216" s="36"/>
      <c r="ET216" s="36"/>
      <c r="EU216" s="36"/>
      <c r="EV216" s="36"/>
      <c r="EW216" s="36"/>
      <c r="EX216" s="36"/>
      <c r="EY216" s="36"/>
      <c r="EZ216" s="36"/>
      <c r="FA216" s="36"/>
      <c r="FB216" s="36"/>
      <c r="FC216" s="36"/>
      <c r="FD216" s="36"/>
      <c r="FE216" s="36"/>
      <c r="FF216" s="36"/>
      <c r="FG216" s="36"/>
      <c r="FH216" s="36"/>
      <c r="FI216" s="36"/>
      <c r="FJ216" s="36"/>
      <c r="FK216" s="36"/>
      <c r="FL216" s="36"/>
      <c r="FM216" s="36"/>
      <c r="FN216" s="36"/>
      <c r="FO216" s="36"/>
      <c r="FP216" s="36"/>
      <c r="FQ216" s="36"/>
      <c r="FR216" s="36"/>
      <c r="FS216" s="36"/>
      <c r="FT216" s="36"/>
      <c r="FU216" s="36"/>
      <c r="FV216" s="36"/>
      <c r="FW216" s="36"/>
      <c r="FX216" s="36"/>
      <c r="FY216" s="36"/>
      <c r="FZ216" s="36"/>
      <c r="GA216" s="36"/>
      <c r="GB216" s="36"/>
      <c r="GC216" s="36"/>
      <c r="GD216" s="36"/>
      <c r="GE216" s="36"/>
      <c r="GF216" s="36"/>
      <c r="GG216" s="36"/>
      <c r="GH216" s="36"/>
      <c r="GI216" s="36"/>
      <c r="GJ216" s="36"/>
      <c r="GK216" s="36"/>
      <c r="GL216" s="36"/>
      <c r="GM216" s="36"/>
      <c r="GN216" s="36"/>
      <c r="GO216" s="36"/>
      <c r="GP216" s="36"/>
      <c r="GQ216" s="36"/>
      <c r="GR216" s="36"/>
      <c r="GS216" s="36"/>
      <c r="GT216" s="36"/>
      <c r="GU216" s="36"/>
      <c r="GV216" s="36"/>
      <c r="GW216" s="36"/>
      <c r="GX216" s="36"/>
      <c r="GY216" s="36"/>
      <c r="GZ216" s="36"/>
      <c r="HA216" s="36"/>
      <c r="HB216" s="36"/>
      <c r="HC216" s="36"/>
      <c r="HD216" s="36"/>
      <c r="HE216" s="36"/>
      <c r="HF216" s="36"/>
      <c r="HG216" s="36"/>
      <c r="HH216" s="36"/>
      <c r="HI216" s="36"/>
      <c r="HJ216" s="36"/>
      <c r="HK216" s="36"/>
      <c r="HL216" s="36"/>
      <c r="HM216" s="36"/>
      <c r="HN216" s="36"/>
      <c r="HO216" s="36"/>
      <c r="HP216" s="36"/>
      <c r="HQ216" s="36"/>
      <c r="HR216" s="36"/>
      <c r="HS216" s="36"/>
      <c r="HT216" s="36"/>
      <c r="HU216" s="36"/>
      <c r="HV216" s="36"/>
      <c r="HW216" s="36"/>
      <c r="HX216" s="36"/>
      <c r="HY216" s="36"/>
      <c r="HZ216" s="36"/>
      <c r="IA216" s="36"/>
      <c r="IB216" s="36"/>
      <c r="IC216" s="36"/>
      <c r="ID216" s="36"/>
      <c r="IE216" s="36"/>
      <c r="IF216" s="36"/>
      <c r="IG216" s="36"/>
      <c r="IH216" s="36"/>
      <c r="II216" s="36"/>
      <c r="IJ216" s="36"/>
      <c r="IK216" s="36"/>
      <c r="IL216" s="36"/>
      <c r="IM216" s="36"/>
    </row>
    <row r="217" spans="1:247" ht="78.75" x14ac:dyDescent="0.25">
      <c r="A217" s="13" t="s">
        <v>336</v>
      </c>
      <c r="B217" s="29" t="s">
        <v>350</v>
      </c>
      <c r="C217" s="20">
        <v>13.8</v>
      </c>
      <c r="D217" s="20">
        <v>13.8</v>
      </c>
      <c r="E217" s="20">
        <f t="shared" si="13"/>
        <v>0</v>
      </c>
      <c r="F217" s="21"/>
      <c r="G217" s="30">
        <v>24.6</v>
      </c>
      <c r="H217" s="30">
        <v>24.6</v>
      </c>
      <c r="I217" s="20">
        <f t="shared" si="14"/>
        <v>0</v>
      </c>
      <c r="J217" s="30">
        <v>24.6</v>
      </c>
      <c r="K217" s="31">
        <v>24.6</v>
      </c>
      <c r="L217" s="20">
        <f t="shared" si="15"/>
        <v>0</v>
      </c>
      <c r="M217" s="35"/>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c r="CY217" s="36"/>
      <c r="CZ217" s="36"/>
      <c r="DA217" s="36"/>
      <c r="DB217" s="36"/>
      <c r="DC217" s="36"/>
      <c r="DD217" s="36"/>
      <c r="DE217" s="36"/>
      <c r="DF217" s="36"/>
      <c r="DG217" s="36"/>
      <c r="DH217" s="36"/>
      <c r="DI217" s="36"/>
      <c r="DJ217" s="36"/>
      <c r="DK217" s="36"/>
      <c r="DL217" s="36"/>
      <c r="DM217" s="36"/>
      <c r="DN217" s="36"/>
      <c r="DO217" s="36"/>
      <c r="DP217" s="36"/>
      <c r="DQ217" s="36"/>
      <c r="DR217" s="36"/>
      <c r="DS217" s="36"/>
      <c r="DT217" s="36"/>
      <c r="DU217" s="36"/>
      <c r="DV217" s="36"/>
      <c r="DW217" s="36"/>
      <c r="DX217" s="36"/>
      <c r="DY217" s="36"/>
      <c r="DZ217" s="36"/>
      <c r="EA217" s="36"/>
      <c r="EB217" s="36"/>
      <c r="EC217" s="36"/>
      <c r="ED217" s="36"/>
      <c r="EE217" s="36"/>
      <c r="EF217" s="36"/>
      <c r="EG217" s="36"/>
      <c r="EH217" s="36"/>
      <c r="EI217" s="36"/>
      <c r="EJ217" s="36"/>
      <c r="EK217" s="36"/>
      <c r="EL217" s="36"/>
      <c r="EM217" s="36"/>
      <c r="EN217" s="36"/>
      <c r="EO217" s="36"/>
      <c r="EP217" s="36"/>
      <c r="EQ217" s="36"/>
      <c r="ER217" s="36"/>
      <c r="ES217" s="36"/>
      <c r="ET217" s="36"/>
      <c r="EU217" s="36"/>
      <c r="EV217" s="36"/>
      <c r="EW217" s="36"/>
      <c r="EX217" s="36"/>
      <c r="EY217" s="36"/>
      <c r="EZ217" s="36"/>
      <c r="FA217" s="36"/>
      <c r="FB217" s="36"/>
      <c r="FC217" s="36"/>
      <c r="FD217" s="36"/>
      <c r="FE217" s="36"/>
      <c r="FF217" s="36"/>
      <c r="FG217" s="36"/>
      <c r="FH217" s="36"/>
      <c r="FI217" s="36"/>
      <c r="FJ217" s="36"/>
      <c r="FK217" s="36"/>
      <c r="FL217" s="36"/>
      <c r="FM217" s="36"/>
      <c r="FN217" s="36"/>
      <c r="FO217" s="36"/>
      <c r="FP217" s="36"/>
      <c r="FQ217" s="36"/>
      <c r="FR217" s="36"/>
      <c r="FS217" s="36"/>
      <c r="FT217" s="36"/>
      <c r="FU217" s="36"/>
      <c r="FV217" s="36"/>
      <c r="FW217" s="36"/>
      <c r="FX217" s="36"/>
      <c r="FY217" s="36"/>
      <c r="FZ217" s="36"/>
      <c r="GA217" s="36"/>
      <c r="GB217" s="36"/>
      <c r="GC217" s="36"/>
      <c r="GD217" s="36"/>
      <c r="GE217" s="36"/>
      <c r="GF217" s="36"/>
      <c r="GG217" s="36"/>
      <c r="GH217" s="36"/>
      <c r="GI217" s="36"/>
      <c r="GJ217" s="36"/>
      <c r="GK217" s="36"/>
      <c r="GL217" s="36"/>
      <c r="GM217" s="36"/>
      <c r="GN217" s="36"/>
      <c r="GO217" s="36"/>
      <c r="GP217" s="36"/>
      <c r="GQ217" s="36"/>
      <c r="GR217" s="36"/>
      <c r="GS217" s="36"/>
      <c r="GT217" s="36"/>
      <c r="GU217" s="36"/>
      <c r="GV217" s="36"/>
      <c r="GW217" s="36"/>
      <c r="GX217" s="36"/>
      <c r="GY217" s="36"/>
      <c r="GZ217" s="36"/>
      <c r="HA217" s="36"/>
      <c r="HB217" s="36"/>
      <c r="HC217" s="36"/>
      <c r="HD217" s="36"/>
      <c r="HE217" s="36"/>
      <c r="HF217" s="36"/>
      <c r="HG217" s="36"/>
      <c r="HH217" s="36"/>
      <c r="HI217" s="36"/>
      <c r="HJ217" s="36"/>
      <c r="HK217" s="36"/>
      <c r="HL217" s="36"/>
      <c r="HM217" s="36"/>
      <c r="HN217" s="36"/>
      <c r="HO217" s="36"/>
      <c r="HP217" s="36"/>
      <c r="HQ217" s="36"/>
      <c r="HR217" s="36"/>
      <c r="HS217" s="36"/>
      <c r="HT217" s="36"/>
      <c r="HU217" s="36"/>
      <c r="HV217" s="36"/>
      <c r="HW217" s="36"/>
      <c r="HX217" s="36"/>
      <c r="HY217" s="36"/>
      <c r="HZ217" s="36"/>
      <c r="IA217" s="36"/>
      <c r="IB217" s="36"/>
      <c r="IC217" s="36"/>
      <c r="ID217" s="36"/>
      <c r="IE217" s="36"/>
      <c r="IF217" s="36"/>
      <c r="IG217" s="36"/>
      <c r="IH217" s="36"/>
      <c r="II217" s="36"/>
      <c r="IJ217" s="36"/>
      <c r="IK217" s="36"/>
      <c r="IL217" s="36"/>
      <c r="IM217" s="36"/>
    </row>
    <row r="218" spans="1:247" ht="141.75" x14ac:dyDescent="0.25">
      <c r="A218" s="13" t="s">
        <v>336</v>
      </c>
      <c r="B218" s="29" t="s">
        <v>351</v>
      </c>
      <c r="C218" s="20">
        <v>156</v>
      </c>
      <c r="D218" s="20">
        <v>156</v>
      </c>
      <c r="E218" s="20">
        <f t="shared" si="13"/>
        <v>0</v>
      </c>
      <c r="F218" s="21"/>
      <c r="G218" s="30">
        <v>111</v>
      </c>
      <c r="H218" s="30">
        <v>111</v>
      </c>
      <c r="I218" s="20">
        <f t="shared" si="14"/>
        <v>0</v>
      </c>
      <c r="J218" s="30">
        <v>111</v>
      </c>
      <c r="K218" s="31">
        <v>111</v>
      </c>
      <c r="L218" s="20">
        <f t="shared" si="15"/>
        <v>0</v>
      </c>
      <c r="M218" s="35"/>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6"/>
      <c r="DF218" s="36"/>
      <c r="DG218" s="36"/>
      <c r="DH218" s="36"/>
      <c r="DI218" s="36"/>
      <c r="DJ218" s="36"/>
      <c r="DK218" s="36"/>
      <c r="DL218" s="36"/>
      <c r="DM218" s="36"/>
      <c r="DN218" s="36"/>
      <c r="DO218" s="36"/>
      <c r="DP218" s="36"/>
      <c r="DQ218" s="36"/>
      <c r="DR218" s="36"/>
      <c r="DS218" s="36"/>
      <c r="DT218" s="36"/>
      <c r="DU218" s="36"/>
      <c r="DV218" s="36"/>
      <c r="DW218" s="36"/>
      <c r="DX218" s="36"/>
      <c r="DY218" s="36"/>
      <c r="DZ218" s="36"/>
      <c r="EA218" s="36"/>
      <c r="EB218" s="36"/>
      <c r="EC218" s="36"/>
      <c r="ED218" s="36"/>
      <c r="EE218" s="36"/>
      <c r="EF218" s="36"/>
      <c r="EG218" s="36"/>
      <c r="EH218" s="36"/>
      <c r="EI218" s="36"/>
      <c r="EJ218" s="36"/>
      <c r="EK218" s="36"/>
      <c r="EL218" s="36"/>
      <c r="EM218" s="36"/>
      <c r="EN218" s="36"/>
      <c r="EO218" s="36"/>
      <c r="EP218" s="36"/>
      <c r="EQ218" s="36"/>
      <c r="ER218" s="36"/>
      <c r="ES218" s="36"/>
      <c r="ET218" s="36"/>
      <c r="EU218" s="36"/>
      <c r="EV218" s="36"/>
      <c r="EW218" s="36"/>
      <c r="EX218" s="36"/>
      <c r="EY218" s="36"/>
      <c r="EZ218" s="36"/>
      <c r="FA218" s="36"/>
      <c r="FB218" s="36"/>
      <c r="FC218" s="36"/>
      <c r="FD218" s="36"/>
      <c r="FE218" s="36"/>
      <c r="FF218" s="36"/>
      <c r="FG218" s="36"/>
      <c r="FH218" s="36"/>
      <c r="FI218" s="36"/>
      <c r="FJ218" s="36"/>
      <c r="FK218" s="36"/>
      <c r="FL218" s="36"/>
      <c r="FM218" s="36"/>
      <c r="FN218" s="36"/>
      <c r="FO218" s="36"/>
      <c r="FP218" s="36"/>
      <c r="FQ218" s="36"/>
      <c r="FR218" s="36"/>
      <c r="FS218" s="36"/>
      <c r="FT218" s="36"/>
      <c r="FU218" s="36"/>
      <c r="FV218" s="36"/>
      <c r="FW218" s="36"/>
      <c r="FX218" s="36"/>
      <c r="FY218" s="36"/>
      <c r="FZ218" s="36"/>
      <c r="GA218" s="36"/>
      <c r="GB218" s="36"/>
      <c r="GC218" s="36"/>
      <c r="GD218" s="36"/>
      <c r="GE218" s="36"/>
      <c r="GF218" s="36"/>
      <c r="GG218" s="36"/>
      <c r="GH218" s="36"/>
      <c r="GI218" s="36"/>
      <c r="GJ218" s="36"/>
      <c r="GK218" s="36"/>
      <c r="GL218" s="36"/>
      <c r="GM218" s="36"/>
      <c r="GN218" s="36"/>
      <c r="GO218" s="36"/>
      <c r="GP218" s="36"/>
      <c r="GQ218" s="36"/>
      <c r="GR218" s="36"/>
      <c r="GS218" s="36"/>
      <c r="GT218" s="36"/>
      <c r="GU218" s="36"/>
      <c r="GV218" s="36"/>
      <c r="GW218" s="36"/>
      <c r="GX218" s="36"/>
      <c r="GY218" s="36"/>
      <c r="GZ218" s="36"/>
      <c r="HA218" s="36"/>
      <c r="HB218" s="36"/>
      <c r="HC218" s="36"/>
      <c r="HD218" s="36"/>
      <c r="HE218" s="36"/>
      <c r="HF218" s="36"/>
      <c r="HG218" s="36"/>
      <c r="HH218" s="36"/>
      <c r="HI218" s="36"/>
      <c r="HJ218" s="36"/>
      <c r="HK218" s="36"/>
      <c r="HL218" s="36"/>
      <c r="HM218" s="36"/>
      <c r="HN218" s="36"/>
      <c r="HO218" s="36"/>
      <c r="HP218" s="36"/>
      <c r="HQ218" s="36"/>
      <c r="HR218" s="36"/>
      <c r="HS218" s="36"/>
      <c r="HT218" s="36"/>
      <c r="HU218" s="36"/>
      <c r="HV218" s="36"/>
      <c r="HW218" s="36"/>
      <c r="HX218" s="36"/>
      <c r="HY218" s="36"/>
      <c r="HZ218" s="36"/>
      <c r="IA218" s="36"/>
      <c r="IB218" s="36"/>
      <c r="IC218" s="36"/>
      <c r="ID218" s="36"/>
      <c r="IE218" s="36"/>
      <c r="IF218" s="36"/>
      <c r="IG218" s="36"/>
      <c r="IH218" s="36"/>
      <c r="II218" s="36"/>
      <c r="IJ218" s="36"/>
      <c r="IK218" s="36"/>
      <c r="IL218" s="36"/>
      <c r="IM218" s="36"/>
    </row>
    <row r="219" spans="1:247" ht="189" x14ac:dyDescent="0.25">
      <c r="A219" s="13" t="s">
        <v>336</v>
      </c>
      <c r="B219" s="29" t="s">
        <v>352</v>
      </c>
      <c r="C219" s="20">
        <v>924.8</v>
      </c>
      <c r="D219" s="20">
        <v>924.8</v>
      </c>
      <c r="E219" s="20">
        <f t="shared" si="13"/>
        <v>0</v>
      </c>
      <c r="F219" s="21"/>
      <c r="G219" s="30">
        <v>924.8</v>
      </c>
      <c r="H219" s="30">
        <v>924.8</v>
      </c>
      <c r="I219" s="20">
        <f t="shared" si="14"/>
        <v>0</v>
      </c>
      <c r="J219" s="30">
        <v>924.8</v>
      </c>
      <c r="K219" s="31">
        <v>924.8</v>
      </c>
      <c r="L219" s="20">
        <f t="shared" si="15"/>
        <v>0</v>
      </c>
      <c r="M219" s="35"/>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c r="CY219" s="36"/>
      <c r="CZ219" s="36"/>
      <c r="DA219" s="36"/>
      <c r="DB219" s="36"/>
      <c r="DC219" s="36"/>
      <c r="DD219" s="36"/>
      <c r="DE219" s="36"/>
      <c r="DF219" s="36"/>
      <c r="DG219" s="36"/>
      <c r="DH219" s="36"/>
      <c r="DI219" s="36"/>
      <c r="DJ219" s="36"/>
      <c r="DK219" s="36"/>
      <c r="DL219" s="36"/>
      <c r="DM219" s="36"/>
      <c r="DN219" s="36"/>
      <c r="DO219" s="36"/>
      <c r="DP219" s="36"/>
      <c r="DQ219" s="36"/>
      <c r="DR219" s="36"/>
      <c r="DS219" s="36"/>
      <c r="DT219" s="36"/>
      <c r="DU219" s="36"/>
      <c r="DV219" s="36"/>
      <c r="DW219" s="36"/>
      <c r="DX219" s="36"/>
      <c r="DY219" s="36"/>
      <c r="DZ219" s="36"/>
      <c r="EA219" s="36"/>
      <c r="EB219" s="36"/>
      <c r="EC219" s="36"/>
      <c r="ED219" s="36"/>
      <c r="EE219" s="36"/>
      <c r="EF219" s="36"/>
      <c r="EG219" s="36"/>
      <c r="EH219" s="36"/>
      <c r="EI219" s="36"/>
      <c r="EJ219" s="36"/>
      <c r="EK219" s="36"/>
      <c r="EL219" s="36"/>
      <c r="EM219" s="36"/>
      <c r="EN219" s="36"/>
      <c r="EO219" s="36"/>
      <c r="EP219" s="36"/>
      <c r="EQ219" s="36"/>
      <c r="ER219" s="36"/>
      <c r="ES219" s="36"/>
      <c r="ET219" s="36"/>
      <c r="EU219" s="36"/>
      <c r="EV219" s="36"/>
      <c r="EW219" s="36"/>
      <c r="EX219" s="36"/>
      <c r="EY219" s="36"/>
      <c r="EZ219" s="36"/>
      <c r="FA219" s="36"/>
      <c r="FB219" s="36"/>
      <c r="FC219" s="36"/>
      <c r="FD219" s="36"/>
      <c r="FE219" s="36"/>
      <c r="FF219" s="36"/>
      <c r="FG219" s="36"/>
      <c r="FH219" s="36"/>
      <c r="FI219" s="36"/>
      <c r="FJ219" s="36"/>
      <c r="FK219" s="36"/>
      <c r="FL219" s="36"/>
      <c r="FM219" s="36"/>
      <c r="FN219" s="36"/>
      <c r="FO219" s="36"/>
      <c r="FP219" s="36"/>
      <c r="FQ219" s="36"/>
      <c r="FR219" s="36"/>
      <c r="FS219" s="36"/>
      <c r="FT219" s="36"/>
      <c r="FU219" s="36"/>
      <c r="FV219" s="36"/>
      <c r="FW219" s="36"/>
      <c r="FX219" s="36"/>
      <c r="FY219" s="36"/>
      <c r="FZ219" s="36"/>
      <c r="GA219" s="36"/>
      <c r="GB219" s="36"/>
      <c r="GC219" s="36"/>
      <c r="GD219" s="36"/>
      <c r="GE219" s="36"/>
      <c r="GF219" s="36"/>
      <c r="GG219" s="36"/>
      <c r="GH219" s="36"/>
      <c r="GI219" s="36"/>
      <c r="GJ219" s="36"/>
      <c r="GK219" s="36"/>
      <c r="GL219" s="36"/>
      <c r="GM219" s="36"/>
      <c r="GN219" s="36"/>
      <c r="GO219" s="36"/>
      <c r="GP219" s="36"/>
      <c r="GQ219" s="36"/>
      <c r="GR219" s="36"/>
      <c r="GS219" s="36"/>
      <c r="GT219" s="36"/>
      <c r="GU219" s="36"/>
      <c r="GV219" s="36"/>
      <c r="GW219" s="36"/>
      <c r="GX219" s="36"/>
      <c r="GY219" s="36"/>
      <c r="GZ219" s="36"/>
      <c r="HA219" s="36"/>
      <c r="HB219" s="36"/>
      <c r="HC219" s="36"/>
      <c r="HD219" s="36"/>
      <c r="HE219" s="36"/>
      <c r="HF219" s="36"/>
      <c r="HG219" s="36"/>
      <c r="HH219" s="36"/>
      <c r="HI219" s="36"/>
      <c r="HJ219" s="36"/>
      <c r="HK219" s="36"/>
      <c r="HL219" s="36"/>
      <c r="HM219" s="36"/>
      <c r="HN219" s="36"/>
      <c r="HO219" s="36"/>
      <c r="HP219" s="36"/>
      <c r="HQ219" s="36"/>
      <c r="HR219" s="36"/>
      <c r="HS219" s="36"/>
      <c r="HT219" s="36"/>
      <c r="HU219" s="36"/>
      <c r="HV219" s="36"/>
      <c r="HW219" s="36"/>
      <c r="HX219" s="36"/>
      <c r="HY219" s="36"/>
      <c r="HZ219" s="36"/>
      <c r="IA219" s="36"/>
      <c r="IB219" s="36"/>
      <c r="IC219" s="36"/>
      <c r="ID219" s="36"/>
      <c r="IE219" s="36"/>
      <c r="IF219" s="36"/>
      <c r="IG219" s="36"/>
      <c r="IH219" s="36"/>
      <c r="II219" s="36"/>
      <c r="IJ219" s="36"/>
      <c r="IK219" s="36"/>
      <c r="IL219" s="36"/>
      <c r="IM219" s="36"/>
    </row>
    <row r="220" spans="1:247" ht="63" x14ac:dyDescent="0.25">
      <c r="A220" s="13" t="s">
        <v>336</v>
      </c>
      <c r="B220" s="80" t="s">
        <v>353</v>
      </c>
      <c r="C220" s="20">
        <v>139.5</v>
      </c>
      <c r="D220" s="20">
        <v>139.5</v>
      </c>
      <c r="E220" s="20">
        <f t="shared" si="13"/>
        <v>0</v>
      </c>
      <c r="F220" s="21"/>
      <c r="G220" s="30">
        <v>145</v>
      </c>
      <c r="H220" s="30">
        <v>145</v>
      </c>
      <c r="I220" s="20">
        <f t="shared" si="14"/>
        <v>0</v>
      </c>
      <c r="J220" s="30">
        <v>145</v>
      </c>
      <c r="K220" s="31">
        <v>145</v>
      </c>
      <c r="L220" s="20">
        <f t="shared" si="15"/>
        <v>0</v>
      </c>
    </row>
    <row r="221" spans="1:247" ht="94.5" x14ac:dyDescent="0.25">
      <c r="A221" s="13" t="s">
        <v>336</v>
      </c>
      <c r="B221" s="80" t="s">
        <v>354</v>
      </c>
      <c r="C221" s="20">
        <v>14422.4</v>
      </c>
      <c r="D221" s="20">
        <v>14422.4</v>
      </c>
      <c r="E221" s="20">
        <f t="shared" si="13"/>
        <v>0</v>
      </c>
      <c r="F221" s="21"/>
      <c r="G221" s="30">
        <v>19331.099999999999</v>
      </c>
      <c r="H221" s="30">
        <v>19331.099999999999</v>
      </c>
      <c r="I221" s="20">
        <f t="shared" si="14"/>
        <v>0</v>
      </c>
      <c r="J221" s="30">
        <v>18639.099999999999</v>
      </c>
      <c r="K221" s="31">
        <v>18639.099999999999</v>
      </c>
      <c r="L221" s="20">
        <f t="shared" si="15"/>
        <v>0</v>
      </c>
    </row>
    <row r="222" spans="1:247" ht="126" x14ac:dyDescent="0.25">
      <c r="A222" s="13" t="s">
        <v>355</v>
      </c>
      <c r="B222" s="29" t="s">
        <v>356</v>
      </c>
      <c r="C222" s="20">
        <v>1917.5</v>
      </c>
      <c r="D222" s="20">
        <v>1917.5</v>
      </c>
      <c r="E222" s="20">
        <f t="shared" si="13"/>
        <v>0</v>
      </c>
      <c r="F222" s="21"/>
      <c r="G222" s="20">
        <v>3287.2</v>
      </c>
      <c r="H222" s="20">
        <v>3287.2</v>
      </c>
      <c r="I222" s="20">
        <f t="shared" si="14"/>
        <v>0</v>
      </c>
      <c r="J222" s="20">
        <v>3287.2</v>
      </c>
      <c r="K222" s="40">
        <v>3287.2</v>
      </c>
      <c r="L222" s="20">
        <f t="shared" si="15"/>
        <v>0</v>
      </c>
    </row>
    <row r="223" spans="1:247" ht="110.25" x14ac:dyDescent="0.25">
      <c r="A223" s="13" t="s">
        <v>355</v>
      </c>
      <c r="B223" s="29" t="s">
        <v>357</v>
      </c>
      <c r="C223" s="20">
        <v>4876.2</v>
      </c>
      <c r="D223" s="20">
        <v>4876.2</v>
      </c>
      <c r="E223" s="20">
        <f t="shared" si="13"/>
        <v>0</v>
      </c>
      <c r="F223" s="21"/>
      <c r="G223" s="20">
        <v>4814.1000000000004</v>
      </c>
      <c r="H223" s="20">
        <v>4814.1000000000004</v>
      </c>
      <c r="I223" s="20">
        <f t="shared" si="14"/>
        <v>0</v>
      </c>
      <c r="J223" s="20">
        <v>4828.7</v>
      </c>
      <c r="K223" s="40">
        <v>4828.7</v>
      </c>
      <c r="L223" s="20">
        <f t="shared" si="15"/>
        <v>0</v>
      </c>
    </row>
    <row r="224" spans="1:247" ht="126" x14ac:dyDescent="0.25">
      <c r="A224" s="13" t="s">
        <v>355</v>
      </c>
      <c r="B224" s="29" t="s">
        <v>358</v>
      </c>
      <c r="C224" s="81">
        <v>52040.800000000003</v>
      </c>
      <c r="D224" s="81">
        <v>61523.8</v>
      </c>
      <c r="E224" s="20">
        <f t="shared" si="13"/>
        <v>9483</v>
      </c>
      <c r="F224" s="21" t="s">
        <v>328</v>
      </c>
      <c r="G224" s="81">
        <v>61371.6</v>
      </c>
      <c r="H224" s="81">
        <v>61371.6</v>
      </c>
      <c r="I224" s="20">
        <f t="shared" si="14"/>
        <v>0</v>
      </c>
      <c r="J224" s="20">
        <v>61376.7</v>
      </c>
      <c r="K224" s="40">
        <v>61376.7</v>
      </c>
      <c r="L224" s="20">
        <f t="shared" si="15"/>
        <v>0</v>
      </c>
    </row>
    <row r="225" spans="1:12" s="11" customFormat="1" ht="94.5" x14ac:dyDescent="0.25">
      <c r="A225" s="13" t="s">
        <v>355</v>
      </c>
      <c r="B225" s="29" t="s">
        <v>359</v>
      </c>
      <c r="C225" s="20">
        <v>1029428</v>
      </c>
      <c r="D225" s="20">
        <v>1056463</v>
      </c>
      <c r="E225" s="20">
        <f t="shared" si="13"/>
        <v>27035</v>
      </c>
      <c r="F225" s="21" t="s">
        <v>328</v>
      </c>
      <c r="G225" s="20">
        <v>978820.3</v>
      </c>
      <c r="H225" s="20">
        <v>978820.3</v>
      </c>
      <c r="I225" s="20">
        <f t="shared" si="14"/>
        <v>0</v>
      </c>
      <c r="J225" s="20">
        <v>979649.2</v>
      </c>
      <c r="K225" s="40">
        <v>979649.2</v>
      </c>
      <c r="L225" s="20">
        <f t="shared" si="15"/>
        <v>0</v>
      </c>
    </row>
    <row r="226" spans="1:12" s="11" customFormat="1" ht="63" x14ac:dyDescent="0.25">
      <c r="A226" s="13" t="s">
        <v>355</v>
      </c>
      <c r="B226" s="29" t="s">
        <v>360</v>
      </c>
      <c r="C226" s="20">
        <v>683393</v>
      </c>
      <c r="D226" s="20">
        <v>688000</v>
      </c>
      <c r="E226" s="20">
        <f t="shared" si="13"/>
        <v>4607</v>
      </c>
      <c r="F226" s="21" t="s">
        <v>328</v>
      </c>
      <c r="G226" s="20">
        <v>670431.1</v>
      </c>
      <c r="H226" s="20">
        <v>670431.1</v>
      </c>
      <c r="I226" s="20">
        <f t="shared" si="14"/>
        <v>0</v>
      </c>
      <c r="J226" s="20">
        <v>671058.4</v>
      </c>
      <c r="K226" s="40">
        <v>671058.4</v>
      </c>
      <c r="L226" s="20">
        <f t="shared" si="15"/>
        <v>0</v>
      </c>
    </row>
    <row r="227" spans="1:12" s="11" customFormat="1" ht="126" x14ac:dyDescent="0.25">
      <c r="A227" s="13" t="s">
        <v>355</v>
      </c>
      <c r="B227" s="29" t="s">
        <v>361</v>
      </c>
      <c r="C227" s="20">
        <v>38620.199999999997</v>
      </c>
      <c r="D227" s="20">
        <v>38620.199999999997</v>
      </c>
      <c r="E227" s="20">
        <f t="shared" si="13"/>
        <v>0</v>
      </c>
      <c r="F227" s="21"/>
      <c r="G227" s="20">
        <v>33081</v>
      </c>
      <c r="H227" s="20">
        <v>33081</v>
      </c>
      <c r="I227" s="20">
        <f t="shared" si="14"/>
        <v>0</v>
      </c>
      <c r="J227" s="20">
        <v>33081</v>
      </c>
      <c r="K227" s="40">
        <v>33081</v>
      </c>
      <c r="L227" s="20">
        <f t="shared" si="15"/>
        <v>0</v>
      </c>
    </row>
    <row r="228" spans="1:12" s="11" customFormat="1" ht="141.75" x14ac:dyDescent="0.25">
      <c r="A228" s="13" t="s">
        <v>355</v>
      </c>
      <c r="B228" s="29" t="s">
        <v>362</v>
      </c>
      <c r="C228" s="20">
        <v>2067.3000000000002</v>
      </c>
      <c r="D228" s="20">
        <v>2067.3000000000002</v>
      </c>
      <c r="E228" s="20">
        <f t="shared" si="13"/>
        <v>0</v>
      </c>
      <c r="F228" s="21"/>
      <c r="G228" s="20">
        <v>0</v>
      </c>
      <c r="H228" s="20">
        <v>0</v>
      </c>
      <c r="I228" s="20">
        <f t="shared" si="14"/>
        <v>0</v>
      </c>
      <c r="J228" s="20">
        <v>0</v>
      </c>
      <c r="K228" s="40">
        <v>0</v>
      </c>
      <c r="L228" s="20">
        <f t="shared" si="15"/>
        <v>0</v>
      </c>
    </row>
    <row r="229" spans="1:12" s="11" customFormat="1" ht="47.25" x14ac:dyDescent="0.25">
      <c r="A229" s="13" t="s">
        <v>363</v>
      </c>
      <c r="B229" s="29" t="s">
        <v>364</v>
      </c>
      <c r="C229" s="20">
        <v>104452</v>
      </c>
      <c r="D229" s="20">
        <v>104452</v>
      </c>
      <c r="E229" s="20">
        <f t="shared" si="13"/>
        <v>0</v>
      </c>
      <c r="F229" s="21"/>
      <c r="G229" s="30">
        <v>104864.3</v>
      </c>
      <c r="H229" s="30">
        <v>104864.3</v>
      </c>
      <c r="I229" s="20">
        <f t="shared" si="14"/>
        <v>0</v>
      </c>
      <c r="J229" s="30">
        <v>106161.7</v>
      </c>
      <c r="K229" s="31">
        <v>106161.7</v>
      </c>
      <c r="L229" s="20">
        <f t="shared" si="15"/>
        <v>0</v>
      </c>
    </row>
    <row r="230" spans="1:12" s="11" customFormat="1" ht="78.75" x14ac:dyDescent="0.25">
      <c r="A230" s="13" t="s">
        <v>365</v>
      </c>
      <c r="B230" s="29" t="s">
        <v>366</v>
      </c>
      <c r="C230" s="20">
        <v>30710.1</v>
      </c>
      <c r="D230" s="20">
        <v>30710.1</v>
      </c>
      <c r="E230" s="20">
        <f t="shared" si="13"/>
        <v>0</v>
      </c>
      <c r="F230" s="21"/>
      <c r="G230" s="20">
        <v>28059.1</v>
      </c>
      <c r="H230" s="20">
        <v>28059.1</v>
      </c>
      <c r="I230" s="20">
        <f t="shared" si="14"/>
        <v>0</v>
      </c>
      <c r="J230" s="20">
        <v>28059.1</v>
      </c>
      <c r="K230" s="40">
        <v>28059.1</v>
      </c>
      <c r="L230" s="20">
        <f t="shared" si="15"/>
        <v>0</v>
      </c>
    </row>
    <row r="231" spans="1:12" s="11" customFormat="1" ht="63" x14ac:dyDescent="0.25">
      <c r="A231" s="13" t="s">
        <v>367</v>
      </c>
      <c r="B231" s="29" t="s">
        <v>368</v>
      </c>
      <c r="C231" s="20">
        <v>16449.599999999999</v>
      </c>
      <c r="D231" s="20">
        <v>16449.599999999999</v>
      </c>
      <c r="E231" s="20">
        <f t="shared" si="13"/>
        <v>0</v>
      </c>
      <c r="F231" s="21"/>
      <c r="G231" s="20">
        <v>39590.400000000001</v>
      </c>
      <c r="H231" s="20">
        <v>39590.400000000001</v>
      </c>
      <c r="I231" s="20">
        <f t="shared" si="14"/>
        <v>0</v>
      </c>
      <c r="J231" s="20">
        <v>51863.6</v>
      </c>
      <c r="K231" s="40">
        <v>51863.6</v>
      </c>
      <c r="L231" s="20">
        <f t="shared" si="15"/>
        <v>0</v>
      </c>
    </row>
    <row r="232" spans="1:12" s="11" customFormat="1" ht="63" x14ac:dyDescent="0.25">
      <c r="A232" s="13" t="s">
        <v>369</v>
      </c>
      <c r="B232" s="29" t="s">
        <v>370</v>
      </c>
      <c r="C232" s="20">
        <v>3</v>
      </c>
      <c r="D232" s="20">
        <v>3</v>
      </c>
      <c r="E232" s="20">
        <f t="shared" si="13"/>
        <v>0</v>
      </c>
      <c r="F232" s="21"/>
      <c r="G232" s="30">
        <v>3.1</v>
      </c>
      <c r="H232" s="30">
        <v>3.1</v>
      </c>
      <c r="I232" s="20">
        <f t="shared" si="14"/>
        <v>0</v>
      </c>
      <c r="J232" s="30">
        <v>2.8</v>
      </c>
      <c r="K232" s="31">
        <v>2.8</v>
      </c>
      <c r="L232" s="20">
        <f t="shared" si="15"/>
        <v>0</v>
      </c>
    </row>
    <row r="233" spans="1:12" s="11" customFormat="1" ht="63" x14ac:dyDescent="0.25">
      <c r="A233" s="13" t="s">
        <v>371</v>
      </c>
      <c r="B233" s="29" t="s">
        <v>372</v>
      </c>
      <c r="C233" s="20">
        <v>16703.7</v>
      </c>
      <c r="D233" s="20">
        <v>16703.7</v>
      </c>
      <c r="E233" s="20">
        <f t="shared" si="13"/>
        <v>0</v>
      </c>
      <c r="F233" s="21"/>
      <c r="G233" s="30">
        <v>17578.8</v>
      </c>
      <c r="H233" s="30">
        <v>17578.8</v>
      </c>
      <c r="I233" s="20">
        <f t="shared" si="14"/>
        <v>0</v>
      </c>
      <c r="J233" s="30">
        <v>18282</v>
      </c>
      <c r="K233" s="31">
        <v>18282</v>
      </c>
      <c r="L233" s="20">
        <f t="shared" si="15"/>
        <v>0</v>
      </c>
    </row>
    <row r="234" spans="1:12" s="11" customFormat="1" ht="31.5" x14ac:dyDescent="0.25">
      <c r="A234" s="13" t="s">
        <v>373</v>
      </c>
      <c r="B234" s="29" t="s">
        <v>374</v>
      </c>
      <c r="C234" s="20">
        <v>100852.3</v>
      </c>
      <c r="D234" s="20">
        <v>100852.3</v>
      </c>
      <c r="E234" s="20">
        <f t="shared" si="13"/>
        <v>0</v>
      </c>
      <c r="F234" s="21"/>
      <c r="G234" s="30">
        <v>100842</v>
      </c>
      <c r="H234" s="30">
        <v>100842</v>
      </c>
      <c r="I234" s="20">
        <f t="shared" si="14"/>
        <v>0</v>
      </c>
      <c r="J234" s="30">
        <v>100842</v>
      </c>
      <c r="K234" s="31">
        <v>100842</v>
      </c>
      <c r="L234" s="20">
        <f t="shared" si="15"/>
        <v>0</v>
      </c>
    </row>
    <row r="235" spans="1:12" s="11" customFormat="1" ht="47.25" x14ac:dyDescent="0.25">
      <c r="A235" s="13" t="s">
        <v>375</v>
      </c>
      <c r="B235" s="29" t="s">
        <v>376</v>
      </c>
      <c r="C235" s="20">
        <v>17904</v>
      </c>
      <c r="D235" s="20">
        <v>17904</v>
      </c>
      <c r="E235" s="20">
        <f t="shared" si="13"/>
        <v>0</v>
      </c>
      <c r="F235" s="21"/>
      <c r="G235" s="30">
        <v>17911.5</v>
      </c>
      <c r="H235" s="30">
        <v>17911.5</v>
      </c>
      <c r="I235" s="20">
        <f t="shared" si="14"/>
        <v>0</v>
      </c>
      <c r="J235" s="30">
        <v>17792.3</v>
      </c>
      <c r="K235" s="31">
        <v>17792.3</v>
      </c>
      <c r="L235" s="20">
        <f t="shared" si="15"/>
        <v>0</v>
      </c>
    </row>
    <row r="236" spans="1:12" s="11" customFormat="1" ht="31.5" x14ac:dyDescent="0.25">
      <c r="A236" s="13" t="s">
        <v>377</v>
      </c>
      <c r="B236" s="29" t="s">
        <v>378</v>
      </c>
      <c r="C236" s="20">
        <v>5276.3</v>
      </c>
      <c r="D236" s="20">
        <v>5276.3</v>
      </c>
      <c r="E236" s="20">
        <f t="shared" si="13"/>
        <v>0</v>
      </c>
      <c r="F236" s="21"/>
      <c r="G236" s="30">
        <v>4929</v>
      </c>
      <c r="H236" s="30">
        <v>4929</v>
      </c>
      <c r="I236" s="20">
        <f t="shared" si="14"/>
        <v>0</v>
      </c>
      <c r="J236" s="30">
        <v>5153.7</v>
      </c>
      <c r="K236" s="31">
        <v>5153.7</v>
      </c>
      <c r="L236" s="20">
        <f t="shared" si="15"/>
        <v>0</v>
      </c>
    </row>
    <row r="237" spans="1:12" s="11" customFormat="1" ht="189" x14ac:dyDescent="0.25">
      <c r="A237" s="82" t="s">
        <v>379</v>
      </c>
      <c r="B237" s="29" t="s">
        <v>335</v>
      </c>
      <c r="C237" s="20">
        <v>0</v>
      </c>
      <c r="D237" s="20">
        <v>0</v>
      </c>
      <c r="E237" s="20">
        <f t="shared" si="13"/>
        <v>0</v>
      </c>
      <c r="F237" s="21"/>
      <c r="G237" s="30">
        <v>0</v>
      </c>
      <c r="H237" s="30">
        <v>0</v>
      </c>
      <c r="I237" s="20">
        <f t="shared" si="14"/>
        <v>0</v>
      </c>
      <c r="J237" s="30">
        <v>0</v>
      </c>
      <c r="K237" s="31">
        <v>0</v>
      </c>
      <c r="L237" s="20">
        <f t="shared" si="15"/>
        <v>0</v>
      </c>
    </row>
    <row r="238" spans="1:12" s="11" customFormat="1" ht="47.25" x14ac:dyDescent="0.25">
      <c r="A238" s="82" t="s">
        <v>379</v>
      </c>
      <c r="B238" s="80" t="s">
        <v>380</v>
      </c>
      <c r="C238" s="20">
        <v>161.30000000000001</v>
      </c>
      <c r="D238" s="20">
        <v>161.30000000000001</v>
      </c>
      <c r="E238" s="20">
        <f t="shared" si="13"/>
        <v>0</v>
      </c>
      <c r="F238" s="21"/>
      <c r="G238" s="20">
        <v>161.30000000000001</v>
      </c>
      <c r="H238" s="20">
        <v>161.30000000000001</v>
      </c>
      <c r="I238" s="20">
        <f t="shared" si="14"/>
        <v>0</v>
      </c>
      <c r="J238" s="20">
        <v>161.30000000000001</v>
      </c>
      <c r="K238" s="40">
        <v>161.30000000000001</v>
      </c>
      <c r="L238" s="20">
        <f t="shared" si="15"/>
        <v>0</v>
      </c>
    </row>
    <row r="239" spans="1:12" s="11" customFormat="1" ht="15.75" x14ac:dyDescent="0.25">
      <c r="A239" s="17" t="s">
        <v>381</v>
      </c>
      <c r="B239" s="18" t="s">
        <v>382</v>
      </c>
      <c r="C239" s="19">
        <f>SUM(C240:C251)</f>
        <v>222511.00000000003</v>
      </c>
      <c r="D239" s="19">
        <f>SUM(D240:D251)</f>
        <v>222403.00000000003</v>
      </c>
      <c r="E239" s="20">
        <f>D239-C239</f>
        <v>-108</v>
      </c>
      <c r="F239" s="21"/>
      <c r="G239" s="19">
        <f>SUM(G240:G248)</f>
        <v>89356.5</v>
      </c>
      <c r="H239" s="19">
        <f>SUM(H240:H248)</f>
        <v>89356.5</v>
      </c>
      <c r="I239" s="20">
        <f t="shared" si="14"/>
        <v>0</v>
      </c>
      <c r="J239" s="19">
        <f>SUM(J240:J248)</f>
        <v>89760.7</v>
      </c>
      <c r="K239" s="22">
        <f>SUM(K240:K248)</f>
        <v>89760.7</v>
      </c>
      <c r="L239" s="20">
        <f t="shared" si="15"/>
        <v>0</v>
      </c>
    </row>
    <row r="240" spans="1:12" s="11" customFormat="1" ht="78.75" x14ac:dyDescent="0.25">
      <c r="A240" s="13" t="s">
        <v>383</v>
      </c>
      <c r="B240" s="80" t="s">
        <v>384</v>
      </c>
      <c r="C240" s="20">
        <v>8664.1</v>
      </c>
      <c r="D240" s="20">
        <v>8664.1</v>
      </c>
      <c r="E240" s="20">
        <f t="shared" si="13"/>
        <v>0</v>
      </c>
      <c r="F240" s="21"/>
      <c r="G240" s="20">
        <v>8541</v>
      </c>
      <c r="H240" s="20">
        <v>8541</v>
      </c>
      <c r="I240" s="20">
        <f t="shared" si="14"/>
        <v>0</v>
      </c>
      <c r="J240" s="20">
        <v>8541</v>
      </c>
      <c r="K240" s="40">
        <v>8541</v>
      </c>
      <c r="L240" s="20">
        <f t="shared" si="15"/>
        <v>0</v>
      </c>
    </row>
    <row r="241" spans="1:12" s="11" customFormat="1" ht="63" x14ac:dyDescent="0.25">
      <c r="A241" s="13" t="s">
        <v>385</v>
      </c>
      <c r="B241" s="80" t="s">
        <v>386</v>
      </c>
      <c r="C241" s="20">
        <v>82189.399999999994</v>
      </c>
      <c r="D241" s="20">
        <v>82189.399999999994</v>
      </c>
      <c r="E241" s="20">
        <f t="shared" si="13"/>
        <v>0</v>
      </c>
      <c r="F241" s="21"/>
      <c r="G241" s="30">
        <v>80133.5</v>
      </c>
      <c r="H241" s="30">
        <v>80133.5</v>
      </c>
      <c r="I241" s="20">
        <f t="shared" si="14"/>
        <v>0</v>
      </c>
      <c r="J241" s="30">
        <v>80133.5</v>
      </c>
      <c r="K241" s="31">
        <v>80133.5</v>
      </c>
      <c r="L241" s="20">
        <f t="shared" si="15"/>
        <v>0</v>
      </c>
    </row>
    <row r="242" spans="1:12" s="11" customFormat="1" ht="31.5" x14ac:dyDescent="0.25">
      <c r="A242" s="13" t="s">
        <v>387</v>
      </c>
      <c r="B242" s="80" t="s">
        <v>388</v>
      </c>
      <c r="C242" s="20">
        <v>2500</v>
      </c>
      <c r="D242" s="20">
        <v>2500</v>
      </c>
      <c r="E242" s="20">
        <f t="shared" si="13"/>
        <v>0</v>
      </c>
      <c r="F242" s="21"/>
      <c r="G242" s="30">
        <v>0</v>
      </c>
      <c r="H242" s="30">
        <v>0</v>
      </c>
      <c r="I242" s="20">
        <f t="shared" si="14"/>
        <v>0</v>
      </c>
      <c r="J242" s="30">
        <v>0</v>
      </c>
      <c r="K242" s="31">
        <v>0</v>
      </c>
      <c r="L242" s="20">
        <f t="shared" si="15"/>
        <v>0</v>
      </c>
    </row>
    <row r="243" spans="1:12" s="11" customFormat="1" ht="47.25" x14ac:dyDescent="0.25">
      <c r="A243" s="13" t="s">
        <v>389</v>
      </c>
      <c r="B243" s="80" t="s">
        <v>390</v>
      </c>
      <c r="C243" s="20">
        <v>682</v>
      </c>
      <c r="D243" s="20">
        <v>682</v>
      </c>
      <c r="E243" s="20">
        <f t="shared" si="13"/>
        <v>0</v>
      </c>
      <c r="F243" s="21"/>
      <c r="G243" s="30">
        <v>682</v>
      </c>
      <c r="H243" s="30">
        <v>682</v>
      </c>
      <c r="I243" s="20">
        <f t="shared" si="14"/>
        <v>0</v>
      </c>
      <c r="J243" s="30">
        <v>682</v>
      </c>
      <c r="K243" s="31">
        <v>682</v>
      </c>
      <c r="L243" s="20">
        <f t="shared" si="15"/>
        <v>0</v>
      </c>
    </row>
    <row r="244" spans="1:12" s="11" customFormat="1" ht="63" x14ac:dyDescent="0.25">
      <c r="A244" s="13" t="s">
        <v>389</v>
      </c>
      <c r="B244" s="80" t="s">
        <v>391</v>
      </c>
      <c r="C244" s="20">
        <v>2000</v>
      </c>
      <c r="D244" s="20">
        <v>2000</v>
      </c>
      <c r="E244" s="20">
        <f t="shared" si="13"/>
        <v>0</v>
      </c>
      <c r="F244" s="21"/>
      <c r="G244" s="30"/>
      <c r="H244" s="30"/>
      <c r="I244" s="20">
        <f t="shared" si="14"/>
        <v>0</v>
      </c>
      <c r="J244" s="30"/>
      <c r="K244" s="31"/>
      <c r="L244" s="20">
        <f t="shared" si="15"/>
        <v>0</v>
      </c>
    </row>
    <row r="245" spans="1:12" s="11" customFormat="1" ht="47.25" x14ac:dyDescent="0.25">
      <c r="A245" s="13" t="s">
        <v>389</v>
      </c>
      <c r="B245" s="80" t="s">
        <v>392</v>
      </c>
      <c r="C245" s="20">
        <v>3214.5</v>
      </c>
      <c r="D245" s="20">
        <v>3106.5</v>
      </c>
      <c r="E245" s="20">
        <f t="shared" si="13"/>
        <v>-108</v>
      </c>
      <c r="F245" s="21" t="s">
        <v>393</v>
      </c>
      <c r="G245" s="30"/>
      <c r="H245" s="30"/>
      <c r="I245" s="20">
        <f t="shared" si="14"/>
        <v>0</v>
      </c>
      <c r="J245" s="30"/>
      <c r="K245" s="31"/>
      <c r="L245" s="20">
        <f t="shared" si="15"/>
        <v>0</v>
      </c>
    </row>
    <row r="246" spans="1:12" s="11" customFormat="1" ht="47.25" x14ac:dyDescent="0.25">
      <c r="A246" s="13" t="s">
        <v>389</v>
      </c>
      <c r="B246" s="80" t="s">
        <v>394</v>
      </c>
      <c r="C246" s="20">
        <v>1850.2</v>
      </c>
      <c r="D246" s="20">
        <v>1850.2</v>
      </c>
      <c r="E246" s="20">
        <f t="shared" si="13"/>
        <v>0</v>
      </c>
      <c r="F246" s="21"/>
      <c r="G246" s="30"/>
      <c r="H246" s="30"/>
      <c r="I246" s="20"/>
      <c r="J246" s="30"/>
      <c r="K246" s="31"/>
      <c r="L246" s="20"/>
    </row>
    <row r="247" spans="1:12" s="11" customFormat="1" ht="47.25" x14ac:dyDescent="0.25">
      <c r="A247" s="13" t="s">
        <v>389</v>
      </c>
      <c r="B247" s="80" t="s">
        <v>395</v>
      </c>
      <c r="C247" s="20">
        <v>120000</v>
      </c>
      <c r="D247" s="20">
        <v>120000</v>
      </c>
      <c r="E247" s="20">
        <f t="shared" si="13"/>
        <v>0</v>
      </c>
      <c r="F247" s="21"/>
      <c r="G247" s="30"/>
      <c r="H247" s="30"/>
      <c r="I247" s="20"/>
      <c r="J247" s="30"/>
      <c r="K247" s="31"/>
      <c r="L247" s="20"/>
    </row>
    <row r="248" spans="1:12" s="11" customFormat="1" ht="47.25" x14ac:dyDescent="0.25">
      <c r="A248" s="13" t="s">
        <v>389</v>
      </c>
      <c r="B248" s="80" t="s">
        <v>396</v>
      </c>
      <c r="C248" s="20">
        <v>0</v>
      </c>
      <c r="D248" s="20">
        <v>0</v>
      </c>
      <c r="E248" s="20">
        <f t="shared" si="13"/>
        <v>0</v>
      </c>
      <c r="F248" s="21"/>
      <c r="G248" s="30">
        <v>0</v>
      </c>
      <c r="H248" s="30">
        <v>0</v>
      </c>
      <c r="I248" s="20">
        <f t="shared" si="14"/>
        <v>0</v>
      </c>
      <c r="J248" s="30">
        <v>404.2</v>
      </c>
      <c r="K248" s="31">
        <v>404.2</v>
      </c>
      <c r="L248" s="20">
        <f t="shared" si="15"/>
        <v>0</v>
      </c>
    </row>
    <row r="249" spans="1:12" s="11" customFormat="1" ht="47.25" x14ac:dyDescent="0.25">
      <c r="A249" s="13" t="s">
        <v>397</v>
      </c>
      <c r="B249" s="80" t="s">
        <v>398</v>
      </c>
      <c r="C249" s="20">
        <v>465.7</v>
      </c>
      <c r="D249" s="20">
        <v>465.7</v>
      </c>
      <c r="E249" s="20">
        <f t="shared" si="13"/>
        <v>0</v>
      </c>
      <c r="F249" s="21"/>
      <c r="G249" s="30"/>
      <c r="H249" s="30"/>
      <c r="I249" s="20">
        <f t="shared" si="14"/>
        <v>0</v>
      </c>
      <c r="J249" s="30"/>
      <c r="K249" s="31"/>
      <c r="L249" s="20">
        <f t="shared" si="15"/>
        <v>0</v>
      </c>
    </row>
    <row r="250" spans="1:12" s="11" customFormat="1" ht="47.25" x14ac:dyDescent="0.25">
      <c r="A250" s="13" t="s">
        <v>397</v>
      </c>
      <c r="B250" s="80" t="s">
        <v>399</v>
      </c>
      <c r="C250" s="20">
        <v>615.1</v>
      </c>
      <c r="D250" s="20">
        <v>615.1</v>
      </c>
      <c r="E250" s="20">
        <f t="shared" si="13"/>
        <v>0</v>
      </c>
      <c r="F250" s="21"/>
      <c r="G250" s="30"/>
      <c r="H250" s="30"/>
      <c r="I250" s="20">
        <f t="shared" si="14"/>
        <v>0</v>
      </c>
      <c r="J250" s="30"/>
      <c r="K250" s="31"/>
      <c r="L250" s="20">
        <f t="shared" si="15"/>
        <v>0</v>
      </c>
    </row>
    <row r="251" spans="1:12" s="11" customFormat="1" ht="110.25" x14ac:dyDescent="0.25">
      <c r="A251" s="13" t="s">
        <v>400</v>
      </c>
      <c r="B251" s="80" t="s">
        <v>401</v>
      </c>
      <c r="C251" s="20">
        <v>330</v>
      </c>
      <c r="D251" s="20">
        <v>330</v>
      </c>
      <c r="E251" s="20">
        <f t="shared" si="13"/>
        <v>0</v>
      </c>
      <c r="F251" s="21"/>
      <c r="G251" s="30" t="s">
        <v>402</v>
      </c>
      <c r="H251" s="30"/>
      <c r="I251" s="20"/>
      <c r="J251" s="30"/>
      <c r="K251" s="31"/>
      <c r="L251" s="20"/>
    </row>
    <row r="252" spans="1:12" s="11" customFormat="1" ht="31.5" x14ac:dyDescent="0.25">
      <c r="A252" s="17" t="s">
        <v>403</v>
      </c>
      <c r="B252" s="18" t="s">
        <v>404</v>
      </c>
      <c r="C252" s="19">
        <f>SUM(C253:C255)</f>
        <v>960.6</v>
      </c>
      <c r="D252" s="19">
        <f>SUM(D253:D255)</f>
        <v>960.6</v>
      </c>
      <c r="E252" s="20">
        <f t="shared" si="13"/>
        <v>0</v>
      </c>
      <c r="F252" s="21"/>
      <c r="G252" s="19">
        <v>0</v>
      </c>
      <c r="H252" s="19">
        <v>0</v>
      </c>
      <c r="I252" s="20">
        <f t="shared" si="14"/>
        <v>0</v>
      </c>
      <c r="J252" s="19">
        <v>0</v>
      </c>
      <c r="K252" s="22">
        <v>0</v>
      </c>
      <c r="L252" s="20">
        <f t="shared" si="15"/>
        <v>0</v>
      </c>
    </row>
    <row r="253" spans="1:12" s="11" customFormat="1" ht="47.25" x14ac:dyDescent="0.25">
      <c r="A253" s="33" t="s">
        <v>405</v>
      </c>
      <c r="B253" s="29" t="s">
        <v>406</v>
      </c>
      <c r="C253" s="20">
        <v>276</v>
      </c>
      <c r="D253" s="20">
        <v>276</v>
      </c>
      <c r="E253" s="20">
        <f t="shared" si="13"/>
        <v>0</v>
      </c>
      <c r="F253" s="21"/>
      <c r="G253" s="19"/>
      <c r="H253" s="19"/>
      <c r="I253" s="20">
        <f t="shared" si="14"/>
        <v>0</v>
      </c>
      <c r="J253" s="19"/>
      <c r="K253" s="22"/>
      <c r="L253" s="20">
        <f t="shared" si="15"/>
        <v>0</v>
      </c>
    </row>
    <row r="254" spans="1:12" s="11" customFormat="1" ht="47.25" x14ac:dyDescent="0.25">
      <c r="A254" s="33" t="s">
        <v>407</v>
      </c>
      <c r="B254" s="29" t="s">
        <v>406</v>
      </c>
      <c r="C254" s="20">
        <v>605</v>
      </c>
      <c r="D254" s="20">
        <v>605</v>
      </c>
      <c r="E254" s="20">
        <f t="shared" si="13"/>
        <v>0</v>
      </c>
      <c r="F254" s="21"/>
      <c r="G254" s="19"/>
      <c r="H254" s="19"/>
      <c r="I254" s="20">
        <f t="shared" si="14"/>
        <v>0</v>
      </c>
      <c r="J254" s="19"/>
      <c r="K254" s="22"/>
      <c r="L254" s="20">
        <f t="shared" si="15"/>
        <v>0</v>
      </c>
    </row>
    <row r="255" spans="1:12" s="11" customFormat="1" ht="47.25" x14ac:dyDescent="0.25">
      <c r="A255" s="33" t="s">
        <v>408</v>
      </c>
      <c r="B255" s="29" t="s">
        <v>406</v>
      </c>
      <c r="C255" s="20">
        <v>79.599999999999994</v>
      </c>
      <c r="D255" s="20">
        <v>79.599999999999994</v>
      </c>
      <c r="E255" s="20">
        <f t="shared" si="13"/>
        <v>0</v>
      </c>
      <c r="F255" s="21"/>
      <c r="G255" s="19"/>
      <c r="H255" s="19"/>
      <c r="I255" s="20">
        <f t="shared" si="14"/>
        <v>0</v>
      </c>
      <c r="J255" s="19"/>
      <c r="K255" s="22"/>
      <c r="L255" s="20">
        <f t="shared" si="15"/>
        <v>0</v>
      </c>
    </row>
    <row r="256" spans="1:12" s="11" customFormat="1" ht="20.25" customHeight="1" x14ac:dyDescent="0.25">
      <c r="A256" s="17" t="s">
        <v>409</v>
      </c>
      <c r="B256" s="18" t="s">
        <v>410</v>
      </c>
      <c r="C256" s="56">
        <f>C257+C259+C258</f>
        <v>207.1</v>
      </c>
      <c r="D256" s="56">
        <f>D257+D259+D258</f>
        <v>229</v>
      </c>
      <c r="E256" s="19">
        <f t="shared" si="13"/>
        <v>21.900000000000006</v>
      </c>
      <c r="F256" s="21"/>
      <c r="G256" s="56">
        <v>0</v>
      </c>
      <c r="H256" s="56">
        <v>0</v>
      </c>
      <c r="I256" s="20">
        <f t="shared" si="14"/>
        <v>0</v>
      </c>
      <c r="J256" s="56">
        <v>0</v>
      </c>
      <c r="K256" s="57">
        <v>0</v>
      </c>
      <c r="L256" s="20">
        <f t="shared" si="15"/>
        <v>0</v>
      </c>
    </row>
    <row r="257" spans="1:21" ht="56.25" customHeight="1" x14ac:dyDescent="0.25">
      <c r="A257" s="33" t="s">
        <v>411</v>
      </c>
      <c r="B257" s="29" t="s">
        <v>412</v>
      </c>
      <c r="C257" s="30">
        <v>42.9</v>
      </c>
      <c r="D257" s="30">
        <v>56.4</v>
      </c>
      <c r="E257" s="20">
        <f t="shared" si="13"/>
        <v>13.5</v>
      </c>
      <c r="F257" s="21" t="s">
        <v>205</v>
      </c>
      <c r="G257" s="56"/>
      <c r="H257" s="56"/>
      <c r="I257" s="20">
        <f t="shared" si="14"/>
        <v>0</v>
      </c>
      <c r="J257" s="56"/>
      <c r="K257" s="57"/>
      <c r="L257" s="20">
        <f t="shared" si="15"/>
        <v>0</v>
      </c>
    </row>
    <row r="258" spans="1:21" ht="60" customHeight="1" x14ac:dyDescent="0.25">
      <c r="A258" s="33" t="s">
        <v>413</v>
      </c>
      <c r="B258" s="29" t="s">
        <v>412</v>
      </c>
      <c r="C258" s="30">
        <v>163.1</v>
      </c>
      <c r="D258" s="30">
        <v>171.5</v>
      </c>
      <c r="E258" s="20">
        <f t="shared" si="13"/>
        <v>8.4000000000000057</v>
      </c>
      <c r="F258" s="21" t="s">
        <v>414</v>
      </c>
      <c r="G258" s="56"/>
      <c r="H258" s="56"/>
      <c r="I258" s="20">
        <f t="shared" si="14"/>
        <v>0</v>
      </c>
      <c r="J258" s="56"/>
      <c r="K258" s="57"/>
      <c r="L258" s="20">
        <f t="shared" si="15"/>
        <v>0</v>
      </c>
    </row>
    <row r="259" spans="1:21" ht="47.25" x14ac:dyDescent="0.25">
      <c r="A259" s="33" t="s">
        <v>415</v>
      </c>
      <c r="B259" s="29" t="s">
        <v>412</v>
      </c>
      <c r="C259" s="30">
        <v>1.1000000000000001</v>
      </c>
      <c r="D259" s="30">
        <v>1.1000000000000001</v>
      </c>
      <c r="E259" s="20">
        <f t="shared" si="13"/>
        <v>0</v>
      </c>
      <c r="F259" s="21"/>
      <c r="G259" s="56"/>
      <c r="H259" s="56"/>
      <c r="I259" s="20">
        <f t="shared" si="14"/>
        <v>0</v>
      </c>
      <c r="J259" s="56"/>
      <c r="K259" s="57"/>
      <c r="L259" s="20">
        <f t="shared" si="15"/>
        <v>0</v>
      </c>
    </row>
    <row r="260" spans="1:21" ht="15.75" x14ac:dyDescent="0.25">
      <c r="A260" s="17" t="s">
        <v>416</v>
      </c>
      <c r="B260" s="18" t="s">
        <v>417</v>
      </c>
      <c r="C260" s="19">
        <f>C131+C252+C256</f>
        <v>5099848.5</v>
      </c>
      <c r="D260" s="19">
        <f>D131+D252+D256</f>
        <v>5094018.2</v>
      </c>
      <c r="E260" s="19">
        <f t="shared" si="13"/>
        <v>-5830.2999999998137</v>
      </c>
      <c r="F260" s="21"/>
      <c r="G260" s="19">
        <f>G131+G252+G256</f>
        <v>4100545.1999999997</v>
      </c>
      <c r="H260" s="19">
        <f>H131+H252+H256</f>
        <v>4100545.1999999997</v>
      </c>
      <c r="I260" s="20">
        <f t="shared" si="14"/>
        <v>0</v>
      </c>
      <c r="J260" s="19">
        <f>J131+J252+J256</f>
        <v>3669752.4</v>
      </c>
      <c r="K260" s="22">
        <f>K131+K252+K256</f>
        <v>3669752.4</v>
      </c>
      <c r="L260" s="20">
        <f t="shared" si="15"/>
        <v>0</v>
      </c>
    </row>
    <row r="261" spans="1:21" ht="15.75" x14ac:dyDescent="0.25">
      <c r="A261" s="83" t="s">
        <v>418</v>
      </c>
      <c r="B261" s="83" t="s">
        <v>418</v>
      </c>
      <c r="C261" s="19">
        <f>C260+C130</f>
        <v>7717218.3000000007</v>
      </c>
      <c r="D261" s="19">
        <f>D260+D130</f>
        <v>7811873.2000000002</v>
      </c>
      <c r="E261" s="19">
        <f t="shared" si="13"/>
        <v>94654.899999999441</v>
      </c>
      <c r="F261" s="20"/>
      <c r="G261" s="19">
        <f>G260+G130</f>
        <v>6574333.4000000004</v>
      </c>
      <c r="H261" s="19">
        <f>H260+H130</f>
        <v>6574333.4000000004</v>
      </c>
      <c r="I261" s="20">
        <f t="shared" si="14"/>
        <v>0</v>
      </c>
      <c r="J261" s="19">
        <f>J260+J130</f>
        <v>6289257.7000000002</v>
      </c>
      <c r="K261" s="19">
        <f>K260+K130</f>
        <v>6289257.7000000002</v>
      </c>
      <c r="L261" s="20">
        <f t="shared" si="15"/>
        <v>0</v>
      </c>
    </row>
    <row r="262" spans="1:21" x14ac:dyDescent="0.25">
      <c r="B262" s="85"/>
      <c r="C262" s="86"/>
      <c r="D262" s="86"/>
      <c r="E262" s="86"/>
      <c r="F262" s="86"/>
      <c r="G262" s="86"/>
      <c r="H262" s="86"/>
      <c r="I262" s="86"/>
      <c r="J262" s="86"/>
      <c r="K262" s="86"/>
      <c r="L262" s="86"/>
      <c r="N262" s="11"/>
      <c r="O262" s="11"/>
      <c r="P262" s="11"/>
      <c r="Q262" s="11"/>
      <c r="R262" s="11"/>
      <c r="S262" s="11"/>
      <c r="T262" s="11"/>
      <c r="U262" s="11"/>
    </row>
    <row r="263" spans="1:21" x14ac:dyDescent="0.25">
      <c r="B263" s="85"/>
      <c r="C263" s="86"/>
      <c r="D263" s="86"/>
      <c r="E263" s="86"/>
      <c r="F263" s="86"/>
      <c r="G263" s="86"/>
      <c r="H263" s="86"/>
      <c r="I263" s="86"/>
      <c r="J263" s="86"/>
      <c r="K263" s="86"/>
      <c r="L263" s="86"/>
      <c r="N263" s="11"/>
      <c r="O263" s="11"/>
      <c r="P263" s="11"/>
      <c r="Q263" s="11"/>
      <c r="R263" s="11"/>
      <c r="S263" s="11"/>
      <c r="T263" s="11"/>
      <c r="U263" s="11"/>
    </row>
    <row r="264" spans="1:21" x14ac:dyDescent="0.25">
      <c r="B264" s="85"/>
      <c r="C264" s="86"/>
      <c r="D264" s="86"/>
      <c r="E264" s="86"/>
      <c r="F264" s="86"/>
      <c r="G264" s="86"/>
      <c r="H264" s="86"/>
      <c r="I264" s="86"/>
      <c r="J264" s="86"/>
      <c r="K264" s="86"/>
      <c r="L264" s="86"/>
      <c r="N264" s="11"/>
      <c r="O264" s="11"/>
      <c r="P264" s="11"/>
      <c r="Q264" s="11"/>
      <c r="R264" s="11"/>
      <c r="S264" s="11"/>
      <c r="T264" s="11"/>
      <c r="U264" s="11"/>
    </row>
    <row r="265" spans="1:21" x14ac:dyDescent="0.25">
      <c r="B265" s="85"/>
      <c r="C265" s="86"/>
      <c r="D265" s="86"/>
      <c r="E265" s="86"/>
      <c r="F265" s="86"/>
      <c r="G265" s="86"/>
      <c r="H265" s="86"/>
      <c r="I265" s="86"/>
      <c r="J265" s="86"/>
      <c r="K265" s="86"/>
      <c r="L265" s="86"/>
      <c r="N265" s="11"/>
      <c r="O265" s="11"/>
      <c r="P265" s="11"/>
      <c r="Q265" s="11"/>
      <c r="R265" s="11"/>
      <c r="S265" s="11"/>
      <c r="T265" s="11"/>
      <c r="U265" s="11"/>
    </row>
    <row r="266" spans="1:21" x14ac:dyDescent="0.25">
      <c r="B266" s="85"/>
      <c r="C266" s="86" t="s">
        <v>419</v>
      </c>
      <c r="D266" s="86"/>
      <c r="E266" s="86"/>
      <c r="F266" s="86"/>
      <c r="G266" s="86"/>
      <c r="H266" s="86"/>
      <c r="I266" s="86"/>
      <c r="J266" s="86"/>
      <c r="K266" s="86"/>
      <c r="L266" s="86"/>
      <c r="N266" s="11"/>
      <c r="O266" s="11"/>
      <c r="P266" s="11"/>
      <c r="Q266" s="11"/>
      <c r="R266" s="11"/>
      <c r="S266" s="11"/>
      <c r="T266" s="11"/>
      <c r="U266" s="11"/>
    </row>
    <row r="267" spans="1:21" x14ac:dyDescent="0.25">
      <c r="G267" s="86"/>
      <c r="H267" s="86"/>
      <c r="I267" s="86"/>
      <c r="J267" s="86"/>
      <c r="K267" s="86"/>
      <c r="L267" s="86"/>
      <c r="N267" s="11"/>
      <c r="O267" s="11"/>
      <c r="P267" s="11"/>
      <c r="Q267" s="11"/>
      <c r="R267" s="11"/>
      <c r="S267" s="11"/>
      <c r="T267" s="11"/>
    </row>
    <row r="268" spans="1:21" x14ac:dyDescent="0.25">
      <c r="G268" s="86"/>
      <c r="H268" s="86"/>
      <c r="I268" s="86"/>
      <c r="J268" s="86"/>
      <c r="K268" s="86"/>
      <c r="L268" s="86"/>
      <c r="N268" s="11"/>
      <c r="O268" s="11"/>
      <c r="P268" s="11"/>
      <c r="Q268" s="11"/>
      <c r="R268" s="11"/>
      <c r="S268" s="11"/>
      <c r="T268" s="11"/>
    </row>
    <row r="269" spans="1:21" x14ac:dyDescent="0.25">
      <c r="G269" s="86"/>
      <c r="H269" s="86"/>
      <c r="I269" s="86"/>
      <c r="J269" s="86"/>
      <c r="K269" s="86"/>
      <c r="L269" s="86"/>
      <c r="N269" s="11"/>
      <c r="O269" s="11"/>
      <c r="P269" s="11"/>
      <c r="Q269" s="11"/>
      <c r="R269" s="11"/>
      <c r="S269" s="11"/>
      <c r="T269" s="11"/>
    </row>
    <row r="270" spans="1:21" x14ac:dyDescent="0.25">
      <c r="G270" s="86"/>
      <c r="H270" s="86"/>
      <c r="I270" s="86"/>
      <c r="J270" s="86"/>
      <c r="K270" s="86"/>
      <c r="L270" s="86"/>
      <c r="N270" s="11"/>
      <c r="O270" s="11"/>
      <c r="P270" s="11"/>
      <c r="Q270" s="11"/>
      <c r="R270" s="11"/>
      <c r="S270" s="11"/>
      <c r="T270" s="11"/>
    </row>
    <row r="271" spans="1:21" x14ac:dyDescent="0.25">
      <c r="G271" s="86"/>
      <c r="H271" s="86"/>
      <c r="I271" s="86"/>
      <c r="J271" s="86"/>
      <c r="K271" s="86"/>
      <c r="L271" s="86"/>
      <c r="N271" s="11"/>
      <c r="O271" s="11"/>
      <c r="P271" s="11"/>
      <c r="Q271" s="11"/>
      <c r="R271" s="11"/>
      <c r="S271" s="11"/>
      <c r="T271" s="11"/>
    </row>
    <row r="272" spans="1:21" x14ac:dyDescent="0.25">
      <c r="G272" s="86"/>
      <c r="H272" s="86"/>
      <c r="I272" s="86"/>
      <c r="J272" s="86"/>
      <c r="K272" s="86"/>
      <c r="L272" s="86"/>
      <c r="N272" s="11"/>
      <c r="O272" s="11"/>
      <c r="P272" s="11"/>
      <c r="Q272" s="11"/>
      <c r="R272" s="11"/>
      <c r="S272" s="11"/>
      <c r="T272" s="11"/>
    </row>
    <row r="273" spans="7:20" x14ac:dyDescent="0.25">
      <c r="G273" s="86"/>
      <c r="H273" s="86"/>
      <c r="I273" s="86"/>
      <c r="J273" s="86"/>
      <c r="K273" s="86"/>
      <c r="L273" s="86"/>
      <c r="N273" s="11"/>
      <c r="O273" s="11"/>
      <c r="P273" s="11"/>
      <c r="Q273" s="11"/>
      <c r="R273" s="11"/>
      <c r="S273" s="11"/>
      <c r="T273" s="11"/>
    </row>
    <row r="274" spans="7:20" x14ac:dyDescent="0.25">
      <c r="G274" s="86"/>
      <c r="H274" s="86"/>
      <c r="I274" s="86"/>
      <c r="J274" s="86"/>
      <c r="K274" s="86"/>
      <c r="L274" s="86"/>
      <c r="N274" s="11"/>
      <c r="O274" s="11"/>
      <c r="P274" s="11"/>
      <c r="Q274" s="11"/>
      <c r="R274" s="11"/>
      <c r="S274" s="11"/>
      <c r="T274" s="11"/>
    </row>
    <row r="275" spans="7:20" x14ac:dyDescent="0.25">
      <c r="G275" s="86"/>
      <c r="H275" s="86"/>
      <c r="I275" s="86"/>
      <c r="J275" s="86"/>
      <c r="K275" s="86"/>
      <c r="L275" s="86"/>
      <c r="N275" s="11"/>
      <c r="O275" s="11"/>
      <c r="P275" s="11"/>
      <c r="Q275" s="11"/>
      <c r="R275" s="11"/>
      <c r="S275" s="11"/>
      <c r="T275" s="11"/>
    </row>
    <row r="276" spans="7:20" x14ac:dyDescent="0.25">
      <c r="G276" s="86"/>
      <c r="H276" s="86"/>
      <c r="I276" s="86"/>
      <c r="J276" s="86"/>
      <c r="K276" s="86"/>
      <c r="L276" s="86"/>
      <c r="N276" s="11"/>
      <c r="O276" s="11"/>
      <c r="P276" s="11"/>
      <c r="Q276" s="11"/>
      <c r="R276" s="11"/>
      <c r="S276" s="11"/>
      <c r="T276" s="11"/>
    </row>
    <row r="277" spans="7:20" x14ac:dyDescent="0.25">
      <c r="G277" s="86"/>
      <c r="H277" s="86"/>
      <c r="I277" s="86"/>
      <c r="J277" s="86"/>
      <c r="K277" s="86"/>
      <c r="L277" s="86"/>
      <c r="N277" s="11"/>
      <c r="O277" s="11"/>
      <c r="P277" s="11"/>
      <c r="Q277" s="11"/>
      <c r="R277" s="11"/>
      <c r="S277" s="11"/>
      <c r="T277" s="11"/>
    </row>
    <row r="278" spans="7:20" x14ac:dyDescent="0.25">
      <c r="G278" s="86"/>
      <c r="H278" s="86"/>
      <c r="I278" s="86"/>
      <c r="J278" s="86"/>
      <c r="K278" s="86"/>
      <c r="L278" s="86"/>
      <c r="N278" s="11"/>
      <c r="O278" s="11"/>
      <c r="P278" s="11"/>
      <c r="Q278" s="11"/>
      <c r="R278" s="11"/>
      <c r="S278" s="11"/>
      <c r="T278" s="11"/>
    </row>
    <row r="279" spans="7:20" x14ac:dyDescent="0.25">
      <c r="G279" s="86"/>
      <c r="H279" s="86"/>
      <c r="I279" s="86"/>
      <c r="J279" s="86"/>
      <c r="K279" s="86"/>
      <c r="L279" s="86"/>
      <c r="N279" s="11"/>
      <c r="O279" s="11"/>
      <c r="P279" s="11"/>
      <c r="Q279" s="11"/>
      <c r="R279" s="11"/>
      <c r="S279" s="11"/>
      <c r="T279" s="11"/>
    </row>
    <row r="280" spans="7:20" x14ac:dyDescent="0.25">
      <c r="G280" s="86"/>
      <c r="H280" s="86"/>
      <c r="I280" s="86"/>
      <c r="J280" s="86"/>
      <c r="K280" s="86"/>
      <c r="L280" s="86"/>
      <c r="N280" s="11"/>
      <c r="O280" s="11"/>
      <c r="P280" s="11"/>
      <c r="Q280" s="11"/>
      <c r="R280" s="11"/>
      <c r="S280" s="11"/>
      <c r="T280" s="11"/>
    </row>
    <row r="281" spans="7:20" x14ac:dyDescent="0.25">
      <c r="G281" s="86"/>
      <c r="H281" s="86"/>
      <c r="I281" s="86"/>
      <c r="J281" s="86"/>
      <c r="K281" s="86"/>
      <c r="L281" s="86"/>
      <c r="N281" s="11"/>
      <c r="O281" s="11"/>
      <c r="P281" s="11"/>
      <c r="Q281" s="11"/>
      <c r="R281" s="11"/>
      <c r="S281" s="11"/>
      <c r="T281" s="11"/>
    </row>
    <row r="282" spans="7:20" x14ac:dyDescent="0.25">
      <c r="G282" s="86"/>
      <c r="H282" s="86"/>
      <c r="I282" s="86"/>
      <c r="J282" s="86"/>
      <c r="K282" s="86"/>
      <c r="L282" s="86"/>
      <c r="N282" s="11"/>
      <c r="O282" s="11"/>
      <c r="P282" s="11"/>
      <c r="Q282" s="11"/>
      <c r="R282" s="11"/>
      <c r="S282" s="11"/>
      <c r="T282" s="11"/>
    </row>
    <row r="283" spans="7:20" x14ac:dyDescent="0.25">
      <c r="G283" s="86"/>
      <c r="H283" s="86"/>
      <c r="I283" s="86"/>
      <c r="J283" s="86"/>
      <c r="K283" s="86"/>
      <c r="L283" s="86"/>
      <c r="N283" s="11"/>
      <c r="O283" s="11"/>
      <c r="P283" s="11"/>
      <c r="Q283" s="11"/>
      <c r="R283" s="11"/>
      <c r="S283" s="11"/>
      <c r="T283" s="11"/>
    </row>
    <row r="284" spans="7:20" x14ac:dyDescent="0.25">
      <c r="G284" s="86"/>
      <c r="H284" s="86"/>
      <c r="I284" s="86"/>
      <c r="J284" s="86"/>
      <c r="K284" s="86"/>
      <c r="L284" s="86"/>
      <c r="N284" s="11"/>
      <c r="O284" s="11"/>
      <c r="P284" s="11"/>
      <c r="Q284" s="11"/>
      <c r="R284" s="11"/>
      <c r="S284" s="11"/>
      <c r="T284" s="11"/>
    </row>
    <row r="285" spans="7:20" x14ac:dyDescent="0.25">
      <c r="G285" s="86"/>
      <c r="H285" s="86"/>
      <c r="I285" s="86"/>
      <c r="J285" s="86"/>
      <c r="K285" s="86"/>
      <c r="L285" s="86"/>
      <c r="N285" s="11"/>
      <c r="O285" s="11"/>
      <c r="P285" s="11"/>
      <c r="Q285" s="11"/>
      <c r="R285" s="11"/>
      <c r="S285" s="11"/>
      <c r="T285" s="11"/>
    </row>
    <row r="286" spans="7:20" x14ac:dyDescent="0.25">
      <c r="G286" s="86"/>
      <c r="H286" s="86"/>
      <c r="I286" s="86"/>
      <c r="J286" s="86"/>
      <c r="K286" s="86"/>
      <c r="L286" s="86"/>
      <c r="N286" s="11"/>
      <c r="O286" s="11"/>
      <c r="P286" s="11"/>
      <c r="Q286" s="11"/>
      <c r="R286" s="11"/>
      <c r="S286" s="11"/>
      <c r="T286" s="11"/>
    </row>
    <row r="287" spans="7:20" x14ac:dyDescent="0.25">
      <c r="G287" s="86"/>
      <c r="H287" s="86"/>
      <c r="I287" s="86"/>
      <c r="J287" s="86"/>
      <c r="K287" s="86"/>
      <c r="L287" s="86"/>
      <c r="N287" s="11"/>
      <c r="O287" s="11"/>
      <c r="P287" s="11"/>
      <c r="Q287" s="11"/>
      <c r="R287" s="11"/>
      <c r="S287" s="11"/>
      <c r="T287" s="11"/>
    </row>
    <row r="288" spans="7:20" x14ac:dyDescent="0.25">
      <c r="G288" s="86"/>
      <c r="H288" s="86"/>
      <c r="I288" s="86"/>
      <c r="J288" s="86"/>
      <c r="K288" s="86"/>
      <c r="L288" s="86"/>
      <c r="N288" s="11"/>
      <c r="O288" s="11"/>
      <c r="P288" s="11"/>
      <c r="Q288" s="11"/>
      <c r="R288" s="11"/>
      <c r="S288" s="11"/>
      <c r="T288" s="11"/>
    </row>
    <row r="289" spans="7:20" x14ac:dyDescent="0.25">
      <c r="G289" s="86"/>
      <c r="H289" s="86"/>
      <c r="I289" s="86"/>
      <c r="J289" s="86"/>
      <c r="K289" s="86"/>
      <c r="L289" s="86"/>
      <c r="N289" s="11"/>
      <c r="O289" s="11"/>
      <c r="P289" s="11"/>
      <c r="Q289" s="11"/>
      <c r="R289" s="11"/>
      <c r="S289" s="11"/>
      <c r="T289" s="11"/>
    </row>
    <row r="290" spans="7:20" x14ac:dyDescent="0.25">
      <c r="G290" s="86"/>
      <c r="H290" s="86"/>
      <c r="I290" s="86"/>
      <c r="J290" s="86"/>
      <c r="K290" s="86"/>
      <c r="L290" s="86"/>
      <c r="N290" s="11"/>
      <c r="O290" s="11"/>
      <c r="P290" s="11"/>
      <c r="Q290" s="11"/>
      <c r="R290" s="11"/>
      <c r="S290" s="11"/>
      <c r="T290" s="11"/>
    </row>
    <row r="291" spans="7:20" x14ac:dyDescent="0.25">
      <c r="G291" s="86"/>
      <c r="H291" s="86"/>
      <c r="I291" s="86"/>
      <c r="J291" s="86"/>
      <c r="K291" s="86"/>
      <c r="L291" s="86"/>
      <c r="N291" s="11"/>
      <c r="O291" s="11"/>
      <c r="P291" s="11"/>
      <c r="Q291" s="11"/>
      <c r="R291" s="11"/>
      <c r="S291" s="11"/>
      <c r="T291" s="11"/>
    </row>
    <row r="292" spans="7:20" x14ac:dyDescent="0.25">
      <c r="G292" s="86"/>
      <c r="H292" s="86"/>
      <c r="I292" s="86"/>
      <c r="J292" s="86"/>
      <c r="K292" s="86"/>
      <c r="L292" s="86"/>
      <c r="N292" s="11"/>
      <c r="O292" s="11"/>
      <c r="P292" s="11"/>
      <c r="Q292" s="11"/>
      <c r="R292" s="11"/>
      <c r="S292" s="11"/>
      <c r="T292" s="11"/>
    </row>
    <row r="293" spans="7:20" x14ac:dyDescent="0.25">
      <c r="G293" s="86"/>
      <c r="H293" s="86"/>
      <c r="I293" s="86"/>
      <c r="J293" s="86"/>
      <c r="K293" s="86"/>
      <c r="L293" s="86"/>
      <c r="N293" s="11"/>
      <c r="O293" s="11"/>
      <c r="P293" s="11"/>
      <c r="Q293" s="11"/>
      <c r="R293" s="11"/>
      <c r="S293" s="11"/>
      <c r="T293" s="11"/>
    </row>
    <row r="294" spans="7:20" x14ac:dyDescent="0.25">
      <c r="G294" s="86"/>
      <c r="H294" s="86"/>
      <c r="I294" s="86"/>
      <c r="J294" s="86"/>
      <c r="K294" s="86"/>
      <c r="L294" s="86"/>
      <c r="N294" s="11"/>
      <c r="O294" s="11"/>
      <c r="P294" s="11"/>
      <c r="Q294" s="11"/>
      <c r="R294" s="11"/>
      <c r="S294" s="11"/>
      <c r="T294" s="11"/>
    </row>
    <row r="295" spans="7:20" x14ac:dyDescent="0.25">
      <c r="G295" s="86"/>
      <c r="H295" s="86"/>
      <c r="I295" s="86"/>
      <c r="J295" s="86"/>
      <c r="K295" s="86"/>
      <c r="L295" s="86"/>
      <c r="N295" s="11"/>
      <c r="O295" s="11"/>
      <c r="P295" s="11"/>
      <c r="Q295" s="11"/>
      <c r="R295" s="11"/>
      <c r="S295" s="11"/>
      <c r="T295" s="11"/>
    </row>
    <row r="296" spans="7:20" x14ac:dyDescent="0.25">
      <c r="G296" s="86"/>
      <c r="H296" s="86"/>
      <c r="I296" s="86"/>
      <c r="J296" s="86"/>
      <c r="K296" s="86"/>
      <c r="L296" s="86"/>
      <c r="N296" s="11"/>
      <c r="O296" s="11"/>
      <c r="P296" s="11"/>
      <c r="Q296" s="11"/>
      <c r="R296" s="11"/>
      <c r="S296" s="11"/>
      <c r="T296" s="11"/>
    </row>
    <row r="297" spans="7:20" x14ac:dyDescent="0.25">
      <c r="G297" s="86"/>
      <c r="H297" s="86"/>
      <c r="I297" s="86"/>
      <c r="J297" s="86"/>
      <c r="K297" s="86"/>
      <c r="L297" s="86"/>
      <c r="N297" s="11"/>
      <c r="O297" s="11"/>
      <c r="P297" s="11"/>
      <c r="Q297" s="11"/>
      <c r="R297" s="11"/>
      <c r="S297" s="11"/>
      <c r="T297" s="11"/>
    </row>
    <row r="298" spans="7:20" x14ac:dyDescent="0.25">
      <c r="G298" s="86"/>
      <c r="H298" s="86"/>
      <c r="I298" s="86"/>
      <c r="J298" s="86"/>
      <c r="K298" s="86"/>
      <c r="L298" s="86"/>
      <c r="N298" s="11"/>
      <c r="O298" s="11"/>
      <c r="P298" s="11"/>
      <c r="Q298" s="11"/>
      <c r="R298" s="11"/>
      <c r="S298" s="11"/>
      <c r="T298" s="11"/>
    </row>
    <row r="299" spans="7:20" x14ac:dyDescent="0.25">
      <c r="G299" s="86"/>
      <c r="H299" s="86"/>
      <c r="I299" s="86"/>
      <c r="J299" s="86"/>
      <c r="K299" s="86"/>
      <c r="L299" s="86"/>
      <c r="N299" s="11"/>
      <c r="O299" s="11"/>
      <c r="P299" s="11"/>
      <c r="Q299" s="11"/>
      <c r="R299" s="11"/>
      <c r="S299" s="11"/>
      <c r="T299" s="11"/>
    </row>
    <row r="300" spans="7:20" x14ac:dyDescent="0.25">
      <c r="G300" s="86"/>
      <c r="H300" s="86"/>
      <c r="I300" s="86"/>
      <c r="J300" s="86"/>
      <c r="K300" s="86"/>
      <c r="L300" s="86"/>
      <c r="N300" s="11"/>
      <c r="O300" s="11"/>
      <c r="P300" s="11"/>
      <c r="Q300" s="11"/>
      <c r="R300" s="11"/>
      <c r="S300" s="11"/>
      <c r="T300" s="11"/>
    </row>
    <row r="301" spans="7:20" x14ac:dyDescent="0.25">
      <c r="G301" s="86"/>
      <c r="H301" s="86"/>
      <c r="I301" s="86"/>
      <c r="J301" s="86"/>
      <c r="K301" s="86"/>
      <c r="L301" s="86"/>
      <c r="N301" s="11"/>
      <c r="O301" s="11"/>
      <c r="P301" s="11"/>
      <c r="Q301" s="11"/>
      <c r="R301" s="11"/>
      <c r="S301" s="11"/>
      <c r="T301" s="11"/>
    </row>
    <row r="302" spans="7:20" x14ac:dyDescent="0.25">
      <c r="G302" s="86"/>
      <c r="H302" s="86"/>
      <c r="I302" s="86"/>
      <c r="J302" s="86"/>
      <c r="K302" s="86"/>
      <c r="L302" s="86"/>
      <c r="N302" s="11"/>
      <c r="O302" s="11"/>
      <c r="P302" s="11"/>
      <c r="Q302" s="11"/>
      <c r="R302" s="11"/>
      <c r="S302" s="11"/>
      <c r="T302" s="11"/>
    </row>
    <row r="303" spans="7:20" x14ac:dyDescent="0.25">
      <c r="G303" s="86"/>
      <c r="H303" s="86"/>
      <c r="I303" s="86"/>
      <c r="J303" s="86"/>
      <c r="K303" s="86"/>
      <c r="L303" s="86"/>
      <c r="N303" s="11"/>
      <c r="O303" s="11"/>
      <c r="P303" s="11"/>
      <c r="Q303" s="11"/>
      <c r="R303" s="11"/>
      <c r="S303" s="11"/>
      <c r="T303" s="11"/>
    </row>
    <row r="304" spans="7:20" x14ac:dyDescent="0.25">
      <c r="G304" s="86"/>
      <c r="H304" s="86"/>
      <c r="I304" s="86"/>
      <c r="J304" s="86"/>
      <c r="K304" s="86"/>
      <c r="L304" s="86"/>
      <c r="N304" s="11"/>
      <c r="O304" s="11"/>
      <c r="P304" s="11"/>
      <c r="Q304" s="11"/>
      <c r="R304" s="11"/>
      <c r="S304" s="11"/>
      <c r="T304" s="11"/>
    </row>
    <row r="305" spans="7:20" x14ac:dyDescent="0.25">
      <c r="G305" s="86"/>
      <c r="H305" s="86"/>
      <c r="I305" s="86"/>
      <c r="J305" s="86"/>
      <c r="K305" s="86"/>
      <c r="L305" s="86"/>
      <c r="N305" s="11"/>
      <c r="O305" s="11"/>
      <c r="P305" s="11"/>
      <c r="Q305" s="11"/>
      <c r="R305" s="11"/>
      <c r="S305" s="11"/>
      <c r="T305" s="11"/>
    </row>
    <row r="306" spans="7:20" x14ac:dyDescent="0.25">
      <c r="G306" s="86"/>
      <c r="H306" s="86"/>
      <c r="I306" s="86"/>
      <c r="J306" s="86"/>
      <c r="K306" s="86"/>
      <c r="L306" s="86"/>
      <c r="N306" s="11"/>
      <c r="O306" s="11"/>
      <c r="P306" s="11"/>
      <c r="Q306" s="11"/>
      <c r="R306" s="11"/>
      <c r="S306" s="11"/>
      <c r="T306" s="11"/>
    </row>
    <row r="307" spans="7:20" x14ac:dyDescent="0.25">
      <c r="G307" s="86"/>
      <c r="H307" s="86"/>
      <c r="I307" s="86"/>
      <c r="J307" s="86"/>
      <c r="K307" s="86"/>
      <c r="L307" s="86"/>
      <c r="N307" s="11"/>
      <c r="O307" s="11"/>
      <c r="P307" s="11"/>
      <c r="Q307" s="11"/>
      <c r="R307" s="11"/>
      <c r="S307" s="11"/>
      <c r="T307" s="11"/>
    </row>
    <row r="308" spans="7:20" x14ac:dyDescent="0.25">
      <c r="G308" s="86"/>
      <c r="H308" s="86"/>
      <c r="I308" s="86"/>
      <c r="J308" s="86"/>
      <c r="K308" s="86"/>
      <c r="L308" s="86"/>
      <c r="N308" s="11"/>
      <c r="O308" s="11"/>
      <c r="P308" s="11"/>
      <c r="Q308" s="11"/>
      <c r="R308" s="11"/>
      <c r="S308" s="11"/>
      <c r="T308" s="11"/>
    </row>
    <row r="309" spans="7:20" x14ac:dyDescent="0.25">
      <c r="G309" s="86"/>
      <c r="H309" s="86"/>
      <c r="I309" s="86"/>
      <c r="J309" s="86"/>
      <c r="K309" s="86"/>
      <c r="L309" s="86"/>
      <c r="N309" s="11"/>
      <c r="O309" s="11"/>
      <c r="P309" s="11"/>
      <c r="Q309" s="11"/>
      <c r="R309" s="11"/>
      <c r="S309" s="11"/>
      <c r="T309" s="11"/>
    </row>
    <row r="310" spans="7:20" x14ac:dyDescent="0.25">
      <c r="G310" s="86"/>
      <c r="H310" s="86"/>
      <c r="I310" s="86"/>
      <c r="J310" s="86"/>
      <c r="K310" s="86"/>
      <c r="L310" s="86"/>
      <c r="N310" s="11"/>
      <c r="O310" s="11"/>
      <c r="P310" s="11"/>
      <c r="Q310" s="11"/>
      <c r="R310" s="11"/>
      <c r="S310" s="11"/>
      <c r="T310" s="11"/>
    </row>
    <row r="311" spans="7:20" x14ac:dyDescent="0.25">
      <c r="G311" s="86"/>
      <c r="H311" s="86"/>
      <c r="I311" s="86"/>
      <c r="J311" s="86"/>
      <c r="K311" s="86"/>
      <c r="L311" s="86"/>
      <c r="N311" s="11"/>
      <c r="O311" s="11"/>
      <c r="P311" s="11"/>
      <c r="Q311" s="11"/>
      <c r="R311" s="11"/>
      <c r="S311" s="11"/>
      <c r="T311" s="11"/>
    </row>
    <row r="312" spans="7:20" x14ac:dyDescent="0.25">
      <c r="G312" s="86"/>
      <c r="H312" s="86"/>
      <c r="I312" s="86"/>
      <c r="J312" s="86"/>
      <c r="K312" s="86"/>
      <c r="L312" s="86"/>
      <c r="N312" s="11"/>
      <c r="O312" s="11"/>
      <c r="P312" s="11"/>
      <c r="Q312" s="11"/>
      <c r="R312" s="11"/>
      <c r="S312" s="11"/>
      <c r="T312" s="11"/>
    </row>
    <row r="313" spans="7:20" x14ac:dyDescent="0.25">
      <c r="G313" s="86"/>
      <c r="H313" s="86"/>
      <c r="I313" s="86"/>
      <c r="J313" s="86"/>
      <c r="K313" s="86"/>
      <c r="L313" s="86"/>
      <c r="N313" s="11"/>
      <c r="O313" s="11"/>
      <c r="P313" s="11"/>
      <c r="Q313" s="11"/>
      <c r="R313" s="11"/>
      <c r="S313" s="11"/>
      <c r="T313" s="11"/>
    </row>
    <row r="314" spans="7:20" x14ac:dyDescent="0.25">
      <c r="G314" s="86"/>
      <c r="H314" s="86"/>
      <c r="I314" s="86"/>
      <c r="J314" s="86"/>
      <c r="K314" s="86"/>
      <c r="L314" s="86"/>
      <c r="N314" s="11"/>
      <c r="O314" s="11"/>
      <c r="P314" s="11"/>
      <c r="Q314" s="11"/>
      <c r="R314" s="11"/>
      <c r="S314" s="11"/>
      <c r="T314" s="11"/>
    </row>
    <row r="315" spans="7:20" x14ac:dyDescent="0.25">
      <c r="G315" s="86"/>
      <c r="H315" s="86"/>
      <c r="I315" s="86"/>
      <c r="J315" s="86"/>
      <c r="K315" s="86"/>
      <c r="L315" s="86"/>
      <c r="N315" s="11"/>
      <c r="O315" s="11"/>
      <c r="P315" s="11"/>
      <c r="Q315" s="11"/>
      <c r="R315" s="11"/>
      <c r="S315" s="11"/>
      <c r="T315" s="11"/>
    </row>
    <row r="316" spans="7:20" x14ac:dyDescent="0.25">
      <c r="G316" s="86"/>
      <c r="H316" s="86"/>
      <c r="I316" s="86"/>
      <c r="J316" s="86"/>
      <c r="K316" s="86"/>
      <c r="L316" s="86"/>
      <c r="N316" s="11"/>
      <c r="O316" s="11"/>
      <c r="P316" s="11"/>
      <c r="Q316" s="11"/>
      <c r="R316" s="11"/>
      <c r="S316" s="11"/>
      <c r="T316" s="11"/>
    </row>
    <row r="317" spans="7:20" x14ac:dyDescent="0.25">
      <c r="G317" s="86"/>
      <c r="H317" s="86"/>
      <c r="I317" s="86"/>
      <c r="J317" s="86"/>
      <c r="K317" s="86"/>
      <c r="L317" s="86"/>
      <c r="N317" s="11"/>
      <c r="O317" s="11"/>
      <c r="P317" s="11"/>
      <c r="Q317" s="11"/>
      <c r="R317" s="11"/>
      <c r="S317" s="11"/>
      <c r="T317" s="11"/>
    </row>
    <row r="318" spans="7:20" x14ac:dyDescent="0.25">
      <c r="G318" s="86"/>
      <c r="H318" s="86"/>
      <c r="I318" s="86"/>
      <c r="J318" s="86"/>
      <c r="K318" s="86"/>
      <c r="L318" s="86"/>
      <c r="N318" s="11"/>
      <c r="O318" s="11"/>
      <c r="P318" s="11"/>
      <c r="Q318" s="11"/>
      <c r="R318" s="11"/>
      <c r="S318" s="11"/>
      <c r="T318" s="11"/>
    </row>
    <row r="319" spans="7:20" x14ac:dyDescent="0.25">
      <c r="G319" s="86"/>
      <c r="H319" s="86"/>
      <c r="I319" s="86"/>
      <c r="J319" s="86"/>
      <c r="K319" s="86"/>
      <c r="L319" s="86"/>
      <c r="N319" s="11"/>
      <c r="O319" s="11"/>
      <c r="P319" s="11"/>
      <c r="Q319" s="11"/>
      <c r="R319" s="11"/>
      <c r="S319" s="11"/>
      <c r="T319" s="11"/>
    </row>
    <row r="320" spans="7:20" x14ac:dyDescent="0.25">
      <c r="G320" s="86"/>
      <c r="H320" s="86"/>
      <c r="I320" s="86"/>
      <c r="J320" s="86"/>
      <c r="K320" s="86"/>
      <c r="L320" s="86"/>
      <c r="N320" s="11"/>
      <c r="O320" s="11"/>
      <c r="P320" s="11"/>
      <c r="Q320" s="11"/>
      <c r="R320" s="11"/>
      <c r="S320" s="11"/>
      <c r="T320" s="11"/>
    </row>
    <row r="321" spans="7:20" x14ac:dyDescent="0.25">
      <c r="G321" s="86"/>
      <c r="H321" s="86"/>
      <c r="I321" s="86"/>
      <c r="J321" s="86"/>
      <c r="K321" s="86"/>
      <c r="L321" s="86"/>
      <c r="N321" s="11"/>
      <c r="O321" s="11"/>
      <c r="P321" s="11"/>
      <c r="Q321" s="11"/>
      <c r="R321" s="11"/>
      <c r="S321" s="11"/>
      <c r="T321" s="11"/>
    </row>
    <row r="322" spans="7:20" x14ac:dyDescent="0.25">
      <c r="G322" s="86"/>
      <c r="H322" s="86"/>
      <c r="I322" s="86"/>
      <c r="J322" s="86"/>
      <c r="K322" s="86"/>
      <c r="L322" s="86"/>
      <c r="N322" s="11"/>
      <c r="O322" s="11"/>
      <c r="P322" s="11"/>
      <c r="Q322" s="11"/>
      <c r="R322" s="11"/>
      <c r="S322" s="11"/>
      <c r="T322" s="11"/>
    </row>
    <row r="323" spans="7:20" x14ac:dyDescent="0.25">
      <c r="G323" s="86"/>
      <c r="H323" s="86"/>
      <c r="I323" s="86"/>
      <c r="J323" s="86"/>
      <c r="K323" s="86"/>
      <c r="L323" s="86"/>
      <c r="N323" s="11"/>
      <c r="O323" s="11"/>
      <c r="P323" s="11"/>
      <c r="Q323" s="11"/>
      <c r="R323" s="11"/>
      <c r="S323" s="11"/>
      <c r="T323" s="11"/>
    </row>
    <row r="324" spans="7:20" x14ac:dyDescent="0.25">
      <c r="G324" s="86"/>
      <c r="H324" s="86"/>
      <c r="I324" s="86"/>
      <c r="J324" s="86"/>
      <c r="K324" s="86"/>
      <c r="L324" s="86"/>
      <c r="N324" s="11"/>
      <c r="O324" s="11"/>
      <c r="P324" s="11"/>
      <c r="Q324" s="11"/>
      <c r="R324" s="11"/>
      <c r="S324" s="11"/>
      <c r="T324" s="11"/>
    </row>
    <row r="325" spans="7:20" x14ac:dyDescent="0.25">
      <c r="G325" s="86"/>
      <c r="H325" s="86"/>
      <c r="I325" s="86"/>
      <c r="J325" s="86"/>
      <c r="K325" s="86"/>
      <c r="L325" s="86"/>
      <c r="N325" s="11"/>
      <c r="O325" s="11"/>
      <c r="P325" s="11"/>
      <c r="Q325" s="11"/>
      <c r="R325" s="11"/>
      <c r="S325" s="11"/>
      <c r="T325" s="11"/>
    </row>
    <row r="326" spans="7:20" x14ac:dyDescent="0.25">
      <c r="G326" s="86"/>
      <c r="H326" s="86"/>
      <c r="I326" s="86"/>
      <c r="J326" s="86"/>
      <c r="K326" s="86"/>
      <c r="L326" s="86"/>
      <c r="N326" s="11"/>
      <c r="O326" s="11"/>
      <c r="P326" s="11"/>
      <c r="Q326" s="11"/>
      <c r="R326" s="11"/>
      <c r="S326" s="11"/>
      <c r="T326" s="11"/>
    </row>
    <row r="327" spans="7:20" x14ac:dyDescent="0.25">
      <c r="G327" s="86"/>
      <c r="H327" s="86"/>
      <c r="I327" s="86"/>
      <c r="J327" s="86"/>
      <c r="K327" s="86"/>
      <c r="L327" s="86"/>
      <c r="N327" s="11"/>
      <c r="O327" s="11"/>
      <c r="P327" s="11"/>
      <c r="Q327" s="11"/>
      <c r="R327" s="11"/>
      <c r="S327" s="11"/>
      <c r="T327" s="11"/>
    </row>
    <row r="328" spans="7:20" x14ac:dyDescent="0.25">
      <c r="G328" s="86"/>
      <c r="H328" s="86"/>
      <c r="I328" s="86"/>
      <c r="J328" s="86"/>
      <c r="K328" s="86"/>
      <c r="L328" s="86"/>
      <c r="N328" s="11"/>
      <c r="O328" s="11"/>
      <c r="P328" s="11"/>
      <c r="Q328" s="11"/>
      <c r="R328" s="11"/>
      <c r="S328" s="11"/>
      <c r="T328" s="11"/>
    </row>
    <row r="329" spans="7:20" x14ac:dyDescent="0.25">
      <c r="G329" s="86"/>
      <c r="H329" s="86"/>
      <c r="I329" s="86"/>
      <c r="J329" s="86"/>
      <c r="K329" s="86"/>
      <c r="L329" s="86"/>
      <c r="N329" s="11"/>
      <c r="O329" s="11"/>
      <c r="P329" s="11"/>
      <c r="Q329" s="11"/>
      <c r="R329" s="11"/>
      <c r="S329" s="11"/>
      <c r="T329" s="11"/>
    </row>
    <row r="330" spans="7:20" x14ac:dyDescent="0.25">
      <c r="G330" s="86"/>
      <c r="H330" s="86"/>
      <c r="I330" s="86"/>
      <c r="J330" s="86"/>
      <c r="K330" s="86"/>
      <c r="L330" s="86"/>
      <c r="N330" s="11"/>
      <c r="O330" s="11"/>
      <c r="P330" s="11"/>
      <c r="Q330" s="11"/>
      <c r="R330" s="11"/>
      <c r="S330" s="11"/>
      <c r="T330" s="11"/>
    </row>
    <row r="331" spans="7:20" x14ac:dyDescent="0.25">
      <c r="G331" s="86"/>
      <c r="H331" s="86"/>
      <c r="I331" s="86"/>
      <c r="J331" s="86"/>
      <c r="K331" s="86"/>
      <c r="L331" s="86"/>
      <c r="N331" s="11"/>
      <c r="O331" s="11"/>
      <c r="P331" s="11"/>
      <c r="Q331" s="11"/>
      <c r="R331" s="11"/>
      <c r="S331" s="11"/>
      <c r="T331" s="11"/>
    </row>
    <row r="332" spans="7:20" x14ac:dyDescent="0.25">
      <c r="G332" s="86"/>
      <c r="H332" s="86"/>
      <c r="I332" s="86"/>
      <c r="J332" s="86"/>
      <c r="K332" s="86"/>
      <c r="L332" s="86"/>
      <c r="N332" s="11"/>
      <c r="O332" s="11"/>
      <c r="P332" s="11"/>
      <c r="Q332" s="11"/>
      <c r="R332" s="11"/>
      <c r="S332" s="11"/>
      <c r="T332" s="11"/>
    </row>
    <row r="333" spans="7:20" x14ac:dyDescent="0.25">
      <c r="G333" s="86"/>
      <c r="H333" s="86"/>
      <c r="I333" s="86"/>
      <c r="J333" s="86"/>
      <c r="K333" s="86"/>
      <c r="L333" s="86"/>
      <c r="N333" s="11"/>
      <c r="O333" s="11"/>
      <c r="P333" s="11"/>
      <c r="Q333" s="11"/>
      <c r="R333" s="11"/>
      <c r="S333" s="11"/>
      <c r="T333" s="11"/>
    </row>
    <row r="334" spans="7:20" x14ac:dyDescent="0.25">
      <c r="G334" s="86"/>
      <c r="H334" s="86"/>
      <c r="I334" s="86"/>
      <c r="J334" s="86"/>
      <c r="K334" s="86"/>
      <c r="L334" s="86"/>
      <c r="N334" s="11"/>
      <c r="O334" s="11"/>
      <c r="P334" s="11"/>
      <c r="Q334" s="11"/>
      <c r="R334" s="11"/>
      <c r="S334" s="11"/>
      <c r="T334" s="11"/>
    </row>
    <row r="335" spans="7:20" x14ac:dyDescent="0.25">
      <c r="G335" s="86"/>
      <c r="H335" s="86"/>
      <c r="I335" s="86"/>
      <c r="J335" s="86"/>
      <c r="K335" s="86"/>
      <c r="L335" s="86"/>
      <c r="N335" s="11"/>
      <c r="O335" s="11"/>
      <c r="P335" s="11"/>
      <c r="Q335" s="11"/>
      <c r="R335" s="11"/>
      <c r="S335" s="11"/>
      <c r="T335" s="11"/>
    </row>
    <row r="336" spans="7:20" x14ac:dyDescent="0.25">
      <c r="G336" s="86"/>
      <c r="H336" s="86"/>
      <c r="I336" s="86"/>
      <c r="J336" s="86"/>
      <c r="K336" s="86"/>
      <c r="L336" s="86"/>
      <c r="N336" s="11"/>
      <c r="O336" s="11"/>
      <c r="P336" s="11"/>
      <c r="Q336" s="11"/>
      <c r="R336" s="11"/>
      <c r="S336" s="11"/>
      <c r="T336" s="11"/>
    </row>
    <row r="337" spans="7:20" x14ac:dyDescent="0.25">
      <c r="G337" s="86"/>
      <c r="H337" s="86"/>
      <c r="I337" s="86"/>
      <c r="J337" s="86"/>
      <c r="K337" s="86"/>
      <c r="L337" s="86"/>
      <c r="N337" s="11"/>
      <c r="O337" s="11"/>
      <c r="P337" s="11"/>
      <c r="Q337" s="11"/>
      <c r="R337" s="11"/>
      <c r="S337" s="11"/>
      <c r="T337" s="11"/>
    </row>
    <row r="338" spans="7:20" x14ac:dyDescent="0.25">
      <c r="G338" s="86"/>
      <c r="H338" s="86"/>
      <c r="I338" s="86"/>
      <c r="J338" s="86"/>
      <c r="K338" s="86"/>
      <c r="L338" s="86"/>
      <c r="N338" s="11"/>
      <c r="O338" s="11"/>
      <c r="P338" s="11"/>
      <c r="Q338" s="11"/>
      <c r="R338" s="11"/>
      <c r="S338" s="11"/>
      <c r="T338" s="11"/>
    </row>
    <row r="339" spans="7:20" x14ac:dyDescent="0.25">
      <c r="G339" s="86"/>
      <c r="H339" s="86"/>
      <c r="I339" s="86"/>
      <c r="J339" s="86"/>
      <c r="K339" s="86"/>
      <c r="L339" s="86"/>
      <c r="N339" s="11"/>
      <c r="O339" s="11"/>
      <c r="P339" s="11"/>
      <c r="Q339" s="11"/>
      <c r="R339" s="11"/>
      <c r="S339" s="11"/>
      <c r="T339" s="11"/>
    </row>
    <row r="340" spans="7:20" x14ac:dyDescent="0.25">
      <c r="G340" s="86"/>
      <c r="H340" s="86"/>
      <c r="I340" s="86"/>
      <c r="J340" s="86"/>
      <c r="K340" s="86"/>
      <c r="L340" s="86"/>
      <c r="N340" s="11"/>
      <c r="O340" s="11"/>
      <c r="P340" s="11"/>
      <c r="Q340" s="11"/>
      <c r="R340" s="11"/>
      <c r="S340" s="11"/>
      <c r="T340" s="11"/>
    </row>
    <row r="341" spans="7:20" x14ac:dyDescent="0.25">
      <c r="G341" s="86"/>
      <c r="H341" s="86"/>
      <c r="I341" s="86"/>
      <c r="J341" s="86"/>
      <c r="K341" s="86"/>
      <c r="L341" s="86"/>
      <c r="N341" s="11"/>
      <c r="O341" s="11"/>
      <c r="P341" s="11"/>
      <c r="Q341" s="11"/>
      <c r="R341" s="11"/>
      <c r="S341" s="11"/>
      <c r="T341" s="11"/>
    </row>
    <row r="342" spans="7:20" x14ac:dyDescent="0.25">
      <c r="G342" s="86"/>
      <c r="H342" s="86"/>
      <c r="I342" s="86"/>
      <c r="J342" s="86"/>
      <c r="K342" s="86"/>
      <c r="L342" s="86"/>
      <c r="N342" s="11"/>
      <c r="O342" s="11"/>
      <c r="P342" s="11"/>
      <c r="Q342" s="11"/>
      <c r="R342" s="11"/>
      <c r="S342" s="11"/>
      <c r="T342" s="11"/>
    </row>
    <row r="343" spans="7:20" x14ac:dyDescent="0.25">
      <c r="G343" s="86"/>
      <c r="H343" s="86"/>
      <c r="I343" s="86"/>
      <c r="J343" s="86"/>
      <c r="K343" s="86"/>
      <c r="L343" s="86"/>
      <c r="N343" s="11"/>
      <c r="O343" s="11"/>
      <c r="P343" s="11"/>
      <c r="Q343" s="11"/>
      <c r="R343" s="11"/>
      <c r="S343" s="11"/>
      <c r="T343" s="11"/>
    </row>
    <row r="344" spans="7:20" x14ac:dyDescent="0.25">
      <c r="G344" s="86"/>
      <c r="H344" s="86"/>
      <c r="I344" s="86"/>
      <c r="J344" s="86"/>
      <c r="K344" s="86"/>
      <c r="L344" s="86"/>
      <c r="N344" s="11"/>
      <c r="O344" s="11"/>
      <c r="P344" s="11"/>
      <c r="Q344" s="11"/>
      <c r="R344" s="11"/>
      <c r="S344" s="11"/>
      <c r="T344" s="11"/>
    </row>
    <row r="345" spans="7:20" x14ac:dyDescent="0.25">
      <c r="G345" s="86"/>
      <c r="H345" s="86"/>
      <c r="I345" s="86"/>
      <c r="J345" s="86"/>
      <c r="K345" s="86"/>
      <c r="L345" s="86"/>
      <c r="N345" s="11"/>
      <c r="O345" s="11"/>
      <c r="P345" s="11"/>
      <c r="Q345" s="11"/>
      <c r="R345" s="11"/>
      <c r="S345" s="11"/>
      <c r="T345" s="11"/>
    </row>
    <row r="346" spans="7:20" x14ac:dyDescent="0.25">
      <c r="G346" s="86"/>
      <c r="H346" s="86"/>
      <c r="I346" s="86"/>
      <c r="J346" s="86"/>
      <c r="K346" s="86"/>
      <c r="L346" s="86"/>
      <c r="N346" s="11"/>
      <c r="O346" s="11"/>
      <c r="P346" s="11"/>
      <c r="Q346" s="11"/>
      <c r="R346" s="11"/>
      <c r="S346" s="11"/>
      <c r="T346" s="11"/>
    </row>
    <row r="347" spans="7:20" x14ac:dyDescent="0.25">
      <c r="G347" s="86"/>
      <c r="H347" s="86"/>
      <c r="I347" s="86"/>
      <c r="J347" s="86"/>
      <c r="K347" s="86"/>
      <c r="L347" s="86"/>
      <c r="N347" s="11"/>
      <c r="O347" s="11"/>
      <c r="P347" s="11"/>
      <c r="Q347" s="11"/>
      <c r="R347" s="11"/>
      <c r="S347" s="11"/>
      <c r="T347" s="11"/>
    </row>
    <row r="348" spans="7:20" x14ac:dyDescent="0.25">
      <c r="G348" s="86"/>
      <c r="H348" s="86"/>
      <c r="I348" s="86"/>
      <c r="J348" s="86"/>
      <c r="K348" s="86"/>
      <c r="L348" s="86"/>
      <c r="N348" s="11"/>
      <c r="O348" s="11"/>
      <c r="P348" s="11"/>
      <c r="Q348" s="11"/>
      <c r="R348" s="11"/>
      <c r="S348" s="11"/>
      <c r="T348" s="11"/>
    </row>
    <row r="349" spans="7:20" x14ac:dyDescent="0.25">
      <c r="G349" s="86"/>
      <c r="H349" s="86"/>
      <c r="I349" s="86"/>
      <c r="J349" s="86"/>
      <c r="K349" s="86"/>
      <c r="L349" s="86"/>
      <c r="N349" s="11"/>
      <c r="O349" s="11"/>
      <c r="P349" s="11"/>
      <c r="Q349" s="11"/>
      <c r="R349" s="11"/>
      <c r="S349" s="11"/>
      <c r="T349" s="11"/>
    </row>
    <row r="350" spans="7:20" x14ac:dyDescent="0.25">
      <c r="G350" s="86"/>
      <c r="H350" s="86"/>
      <c r="I350" s="86"/>
      <c r="J350" s="86"/>
      <c r="K350" s="86"/>
      <c r="L350" s="86"/>
      <c r="N350" s="11"/>
      <c r="O350" s="11"/>
      <c r="P350" s="11"/>
      <c r="Q350" s="11"/>
      <c r="R350" s="11"/>
      <c r="S350" s="11"/>
      <c r="T350" s="11"/>
    </row>
    <row r="351" spans="7:20" x14ac:dyDescent="0.25">
      <c r="G351" s="86"/>
      <c r="H351" s="86"/>
      <c r="I351" s="86"/>
      <c r="J351" s="86"/>
      <c r="K351" s="86"/>
      <c r="L351" s="86"/>
      <c r="N351" s="11"/>
      <c r="O351" s="11"/>
      <c r="P351" s="11"/>
      <c r="Q351" s="11"/>
      <c r="R351" s="11"/>
      <c r="S351" s="11"/>
      <c r="T351" s="11"/>
    </row>
    <row r="352" spans="7:20" x14ac:dyDescent="0.25">
      <c r="G352" s="86"/>
      <c r="H352" s="86"/>
      <c r="I352" s="86"/>
      <c r="J352" s="86"/>
      <c r="K352" s="86"/>
      <c r="L352" s="86"/>
      <c r="N352" s="11"/>
      <c r="O352" s="11"/>
      <c r="P352" s="11"/>
      <c r="Q352" s="11"/>
      <c r="R352" s="11"/>
      <c r="S352" s="11"/>
      <c r="T352" s="11"/>
    </row>
    <row r="353" spans="7:20" x14ac:dyDescent="0.25">
      <c r="G353" s="86"/>
      <c r="H353" s="86"/>
      <c r="I353" s="86"/>
      <c r="J353" s="86"/>
      <c r="K353" s="86"/>
      <c r="L353" s="86"/>
      <c r="N353" s="11"/>
      <c r="O353" s="11"/>
      <c r="P353" s="11"/>
      <c r="Q353" s="11"/>
      <c r="R353" s="11"/>
      <c r="S353" s="11"/>
      <c r="T353" s="11"/>
    </row>
    <row r="354" spans="7:20" x14ac:dyDescent="0.25">
      <c r="G354" s="86"/>
      <c r="H354" s="86"/>
      <c r="I354" s="86"/>
      <c r="J354" s="86"/>
      <c r="K354" s="86"/>
      <c r="L354" s="86"/>
      <c r="N354" s="11"/>
      <c r="O354" s="11"/>
      <c r="P354" s="11"/>
      <c r="Q354" s="11"/>
      <c r="R354" s="11"/>
      <c r="S354" s="11"/>
      <c r="T354" s="11"/>
    </row>
    <row r="355" spans="7:20" x14ac:dyDescent="0.25">
      <c r="G355" s="86"/>
      <c r="H355" s="86"/>
      <c r="I355" s="86"/>
      <c r="J355" s="86"/>
      <c r="K355" s="86"/>
      <c r="L355" s="86"/>
      <c r="N355" s="11"/>
      <c r="O355" s="11"/>
      <c r="P355" s="11"/>
      <c r="Q355" s="11"/>
      <c r="R355" s="11"/>
      <c r="S355" s="11"/>
      <c r="T355" s="11"/>
    </row>
    <row r="356" spans="7:20" x14ac:dyDescent="0.25">
      <c r="G356" s="86"/>
      <c r="H356" s="86"/>
      <c r="I356" s="86"/>
      <c r="J356" s="86"/>
      <c r="K356" s="86"/>
      <c r="L356" s="86"/>
      <c r="N356" s="11"/>
      <c r="O356" s="11"/>
      <c r="P356" s="11"/>
      <c r="Q356" s="11"/>
      <c r="R356" s="11"/>
      <c r="S356" s="11"/>
      <c r="T356" s="11"/>
    </row>
    <row r="357" spans="7:20" x14ac:dyDescent="0.25">
      <c r="G357" s="86"/>
      <c r="H357" s="86"/>
      <c r="I357" s="86"/>
      <c r="J357" s="86"/>
      <c r="K357" s="86"/>
      <c r="L357" s="86"/>
      <c r="N357" s="11"/>
      <c r="O357" s="11"/>
      <c r="P357" s="11"/>
      <c r="Q357" s="11"/>
      <c r="R357" s="11"/>
      <c r="S357" s="11"/>
      <c r="T357" s="11"/>
    </row>
    <row r="358" spans="7:20" x14ac:dyDescent="0.25">
      <c r="G358" s="86"/>
      <c r="H358" s="86"/>
      <c r="I358" s="86"/>
      <c r="J358" s="86"/>
      <c r="K358" s="86"/>
      <c r="L358" s="86"/>
      <c r="N358" s="11"/>
      <c r="O358" s="11"/>
      <c r="P358" s="11"/>
      <c r="Q358" s="11"/>
      <c r="R358" s="11"/>
      <c r="S358" s="11"/>
      <c r="T358" s="11"/>
    </row>
    <row r="359" spans="7:20" x14ac:dyDescent="0.25">
      <c r="G359" s="86"/>
      <c r="H359" s="86"/>
      <c r="I359" s="86"/>
      <c r="J359" s="86"/>
      <c r="K359" s="86"/>
      <c r="L359" s="86"/>
      <c r="N359" s="11"/>
      <c r="O359" s="11"/>
      <c r="P359" s="11"/>
      <c r="Q359" s="11"/>
      <c r="R359" s="11"/>
      <c r="S359" s="11"/>
      <c r="T359" s="11"/>
    </row>
    <row r="360" spans="7:20" x14ac:dyDescent="0.25">
      <c r="G360" s="86"/>
      <c r="H360" s="86"/>
      <c r="I360" s="86"/>
      <c r="J360" s="86"/>
      <c r="K360" s="86"/>
      <c r="L360" s="86"/>
      <c r="N360" s="11"/>
      <c r="O360" s="11"/>
      <c r="P360" s="11"/>
      <c r="Q360" s="11"/>
      <c r="R360" s="11"/>
      <c r="S360" s="11"/>
      <c r="T360" s="11"/>
    </row>
    <row r="361" spans="7:20" x14ac:dyDescent="0.25">
      <c r="G361" s="86"/>
      <c r="H361" s="86"/>
      <c r="I361" s="86"/>
      <c r="J361" s="86"/>
      <c r="K361" s="86"/>
      <c r="L361" s="86"/>
      <c r="N361" s="11"/>
      <c r="O361" s="11"/>
      <c r="P361" s="11"/>
      <c r="Q361" s="11"/>
      <c r="R361" s="11"/>
      <c r="S361" s="11"/>
      <c r="T361" s="11"/>
    </row>
    <row r="362" spans="7:20" x14ac:dyDescent="0.25">
      <c r="G362" s="86"/>
      <c r="H362" s="86"/>
      <c r="I362" s="86"/>
      <c r="J362" s="86"/>
      <c r="K362" s="86"/>
      <c r="L362" s="86"/>
      <c r="N362" s="11"/>
      <c r="O362" s="11"/>
      <c r="P362" s="11"/>
      <c r="Q362" s="11"/>
      <c r="R362" s="11"/>
      <c r="S362" s="11"/>
      <c r="T362" s="11"/>
    </row>
    <row r="363" spans="7:20" x14ac:dyDescent="0.25">
      <c r="G363" s="86"/>
      <c r="H363" s="86"/>
      <c r="I363" s="86"/>
      <c r="J363" s="86"/>
      <c r="K363" s="86"/>
      <c r="L363" s="86"/>
      <c r="N363" s="11"/>
      <c r="O363" s="11"/>
      <c r="P363" s="11"/>
      <c r="Q363" s="11"/>
      <c r="R363" s="11"/>
      <c r="S363" s="11"/>
      <c r="T363" s="11"/>
    </row>
    <row r="364" spans="7:20" x14ac:dyDescent="0.25">
      <c r="G364" s="86"/>
      <c r="H364" s="86"/>
      <c r="I364" s="86"/>
      <c r="J364" s="86"/>
      <c r="K364" s="86"/>
      <c r="L364" s="86"/>
      <c r="N364" s="11"/>
      <c r="O364" s="11"/>
      <c r="P364" s="11"/>
      <c r="Q364" s="11"/>
      <c r="R364" s="11"/>
      <c r="S364" s="11"/>
      <c r="T364" s="11"/>
    </row>
    <row r="365" spans="7:20" x14ac:dyDescent="0.25">
      <c r="G365" s="86"/>
      <c r="H365" s="86"/>
      <c r="I365" s="86"/>
      <c r="J365" s="86"/>
      <c r="K365" s="86"/>
      <c r="L365" s="86"/>
      <c r="N365" s="11"/>
      <c r="O365" s="11"/>
      <c r="P365" s="11"/>
      <c r="Q365" s="11"/>
      <c r="R365" s="11"/>
      <c r="S365" s="11"/>
      <c r="T365" s="11"/>
    </row>
    <row r="366" spans="7:20" x14ac:dyDescent="0.25">
      <c r="G366" s="86"/>
      <c r="H366" s="86"/>
      <c r="I366" s="86"/>
      <c r="J366" s="86"/>
      <c r="K366" s="86"/>
      <c r="L366" s="86"/>
      <c r="N366" s="11"/>
      <c r="O366" s="11"/>
      <c r="P366" s="11"/>
      <c r="Q366" s="11"/>
      <c r="R366" s="11"/>
      <c r="S366" s="11"/>
      <c r="T366" s="11"/>
    </row>
    <row r="367" spans="7:20" x14ac:dyDescent="0.25">
      <c r="G367" s="86"/>
      <c r="H367" s="86"/>
      <c r="I367" s="86"/>
      <c r="J367" s="86"/>
      <c r="K367" s="86"/>
      <c r="L367" s="86"/>
      <c r="N367" s="11"/>
      <c r="O367" s="11"/>
      <c r="P367" s="11"/>
      <c r="Q367" s="11"/>
      <c r="R367" s="11"/>
      <c r="S367" s="11"/>
      <c r="T367" s="11"/>
    </row>
    <row r="368" spans="7:20" x14ac:dyDescent="0.25">
      <c r="G368" s="86"/>
      <c r="H368" s="86"/>
      <c r="I368" s="86"/>
      <c r="J368" s="86"/>
      <c r="K368" s="86"/>
      <c r="L368" s="86"/>
      <c r="N368" s="11"/>
      <c r="O368" s="11"/>
      <c r="P368" s="11"/>
      <c r="Q368" s="11"/>
      <c r="R368" s="11"/>
      <c r="S368" s="11"/>
      <c r="T368" s="11"/>
    </row>
    <row r="369" spans="7:20" x14ac:dyDescent="0.25">
      <c r="G369" s="86"/>
      <c r="H369" s="86"/>
      <c r="I369" s="86"/>
      <c r="J369" s="86"/>
      <c r="K369" s="86"/>
      <c r="L369" s="86"/>
      <c r="N369" s="11"/>
      <c r="O369" s="11"/>
      <c r="P369" s="11"/>
      <c r="Q369" s="11"/>
      <c r="R369" s="11"/>
      <c r="S369" s="11"/>
      <c r="T369" s="11"/>
    </row>
    <row r="370" spans="7:20" x14ac:dyDescent="0.25">
      <c r="G370" s="86"/>
      <c r="H370" s="86"/>
      <c r="I370" s="86"/>
      <c r="J370" s="86"/>
      <c r="K370" s="86"/>
      <c r="L370" s="86"/>
      <c r="N370" s="11"/>
      <c r="O370" s="11"/>
      <c r="P370" s="11"/>
      <c r="Q370" s="11"/>
      <c r="R370" s="11"/>
      <c r="S370" s="11"/>
      <c r="T370" s="11"/>
    </row>
    <row r="371" spans="7:20" x14ac:dyDescent="0.25">
      <c r="G371" s="86"/>
      <c r="H371" s="86"/>
      <c r="I371" s="86"/>
      <c r="J371" s="86"/>
      <c r="K371" s="86"/>
      <c r="L371" s="86"/>
      <c r="N371" s="11"/>
      <c r="O371" s="11"/>
      <c r="P371" s="11"/>
      <c r="Q371" s="11"/>
      <c r="R371" s="11"/>
      <c r="S371" s="11"/>
      <c r="T371" s="11"/>
    </row>
    <row r="372" spans="7:20" x14ac:dyDescent="0.25">
      <c r="G372" s="86"/>
      <c r="H372" s="86"/>
      <c r="I372" s="86"/>
      <c r="J372" s="86"/>
      <c r="K372" s="86"/>
      <c r="L372" s="86"/>
      <c r="N372" s="11"/>
      <c r="O372" s="11"/>
      <c r="P372" s="11"/>
      <c r="Q372" s="11"/>
      <c r="R372" s="11"/>
      <c r="S372" s="11"/>
      <c r="T372" s="11"/>
    </row>
    <row r="373" spans="7:20" x14ac:dyDescent="0.25">
      <c r="G373" s="86"/>
      <c r="H373" s="86"/>
      <c r="I373" s="86"/>
      <c r="J373" s="86"/>
      <c r="K373" s="86"/>
      <c r="L373" s="86"/>
      <c r="N373" s="11"/>
      <c r="O373" s="11"/>
      <c r="P373" s="11"/>
      <c r="Q373" s="11"/>
      <c r="R373" s="11"/>
      <c r="S373" s="11"/>
      <c r="T373" s="11"/>
    </row>
    <row r="374" spans="7:20" x14ac:dyDescent="0.25">
      <c r="G374" s="86"/>
      <c r="H374" s="86"/>
      <c r="I374" s="86"/>
      <c r="J374" s="86"/>
      <c r="K374" s="86"/>
      <c r="L374" s="86"/>
      <c r="N374" s="11"/>
      <c r="O374" s="11"/>
      <c r="P374" s="11"/>
      <c r="Q374" s="11"/>
      <c r="R374" s="11"/>
      <c r="S374" s="11"/>
      <c r="T374" s="11"/>
    </row>
    <row r="375" spans="7:20" x14ac:dyDescent="0.25">
      <c r="G375" s="86"/>
      <c r="H375" s="86"/>
      <c r="I375" s="86"/>
      <c r="J375" s="86"/>
      <c r="K375" s="86"/>
      <c r="L375" s="86"/>
      <c r="N375" s="11"/>
      <c r="O375" s="11"/>
      <c r="P375" s="11"/>
      <c r="Q375" s="11"/>
      <c r="R375" s="11"/>
      <c r="S375" s="11"/>
      <c r="T375" s="11"/>
    </row>
    <row r="376" spans="7:20" x14ac:dyDescent="0.25">
      <c r="G376" s="86"/>
      <c r="H376" s="86"/>
      <c r="I376" s="86"/>
      <c r="J376" s="86"/>
      <c r="K376" s="86"/>
      <c r="L376" s="86"/>
      <c r="N376" s="11"/>
      <c r="O376" s="11"/>
      <c r="P376" s="11"/>
      <c r="Q376" s="11"/>
      <c r="R376" s="11"/>
      <c r="S376" s="11"/>
      <c r="T376" s="11"/>
    </row>
    <row r="377" spans="7:20" x14ac:dyDescent="0.25">
      <c r="G377" s="86"/>
      <c r="H377" s="86"/>
      <c r="I377" s="86"/>
      <c r="J377" s="86"/>
      <c r="K377" s="86"/>
      <c r="L377" s="86"/>
      <c r="N377" s="11"/>
      <c r="O377" s="11"/>
      <c r="P377" s="11"/>
      <c r="Q377" s="11"/>
      <c r="R377" s="11"/>
      <c r="S377" s="11"/>
      <c r="T377" s="11"/>
    </row>
    <row r="378" spans="7:20" x14ac:dyDescent="0.25">
      <c r="G378" s="86"/>
      <c r="H378" s="86"/>
      <c r="I378" s="86"/>
      <c r="J378" s="86"/>
      <c r="K378" s="86"/>
      <c r="L378" s="86"/>
      <c r="N378" s="11"/>
      <c r="O378" s="11"/>
      <c r="P378" s="11"/>
      <c r="Q378" s="11"/>
      <c r="R378" s="11"/>
      <c r="S378" s="11"/>
      <c r="T378" s="11"/>
    </row>
    <row r="379" spans="7:20" x14ac:dyDescent="0.25">
      <c r="G379" s="86"/>
      <c r="H379" s="86"/>
      <c r="I379" s="86"/>
      <c r="J379" s="86"/>
      <c r="K379" s="86"/>
      <c r="L379" s="86"/>
      <c r="N379" s="11"/>
      <c r="O379" s="11"/>
      <c r="P379" s="11"/>
      <c r="Q379" s="11"/>
      <c r="R379" s="11"/>
      <c r="S379" s="11"/>
      <c r="T379" s="11"/>
    </row>
    <row r="380" spans="7:20" x14ac:dyDescent="0.25">
      <c r="G380" s="86"/>
      <c r="H380" s="86"/>
      <c r="I380" s="86"/>
      <c r="J380" s="86"/>
      <c r="K380" s="86"/>
      <c r="L380" s="86"/>
      <c r="N380" s="11"/>
      <c r="O380" s="11"/>
      <c r="P380" s="11"/>
      <c r="Q380" s="11"/>
      <c r="R380" s="11"/>
      <c r="S380" s="11"/>
      <c r="T380" s="11"/>
    </row>
    <row r="381" spans="7:20" x14ac:dyDescent="0.25">
      <c r="G381" s="86"/>
      <c r="H381" s="86"/>
      <c r="I381" s="86"/>
      <c r="J381" s="86"/>
      <c r="K381" s="86"/>
      <c r="L381" s="86"/>
      <c r="N381" s="11"/>
      <c r="O381" s="11"/>
      <c r="P381" s="11"/>
      <c r="Q381" s="11"/>
      <c r="R381" s="11"/>
      <c r="S381" s="11"/>
      <c r="T381" s="11"/>
    </row>
    <row r="382" spans="7:20" x14ac:dyDescent="0.25">
      <c r="G382" s="86"/>
      <c r="H382" s="86"/>
      <c r="I382" s="86"/>
      <c r="J382" s="86"/>
      <c r="K382" s="86"/>
      <c r="L382" s="86"/>
      <c r="N382" s="11"/>
      <c r="O382" s="11"/>
      <c r="P382" s="11"/>
      <c r="Q382" s="11"/>
      <c r="R382" s="11"/>
      <c r="S382" s="11"/>
      <c r="T382" s="11"/>
    </row>
    <row r="383" spans="7:20" x14ac:dyDescent="0.25">
      <c r="G383" s="86"/>
      <c r="H383" s="86"/>
      <c r="I383" s="86"/>
      <c r="J383" s="86"/>
      <c r="K383" s="86"/>
      <c r="L383" s="86"/>
      <c r="N383" s="11"/>
      <c r="O383" s="11"/>
      <c r="P383" s="11"/>
      <c r="Q383" s="11"/>
      <c r="R383" s="11"/>
      <c r="S383" s="11"/>
      <c r="T383" s="11"/>
    </row>
    <row r="384" spans="7:20" x14ac:dyDescent="0.25">
      <c r="G384" s="86"/>
      <c r="H384" s="86"/>
      <c r="I384" s="86"/>
      <c r="J384" s="86"/>
      <c r="K384" s="86"/>
      <c r="L384" s="86"/>
      <c r="N384" s="11"/>
      <c r="O384" s="11"/>
      <c r="P384" s="11"/>
      <c r="Q384" s="11"/>
      <c r="R384" s="11"/>
      <c r="S384" s="11"/>
      <c r="T384" s="11"/>
    </row>
    <row r="385" spans="7:20" x14ac:dyDescent="0.25">
      <c r="G385" s="86"/>
      <c r="H385" s="86"/>
      <c r="I385" s="86"/>
      <c r="J385" s="86"/>
      <c r="K385" s="86"/>
      <c r="L385" s="86"/>
      <c r="N385" s="11"/>
      <c r="O385" s="11"/>
      <c r="P385" s="11"/>
      <c r="Q385" s="11"/>
      <c r="R385" s="11"/>
      <c r="S385" s="11"/>
      <c r="T385" s="11"/>
    </row>
    <row r="386" spans="7:20" x14ac:dyDescent="0.25">
      <c r="G386" s="86"/>
      <c r="H386" s="86"/>
      <c r="I386" s="86"/>
      <c r="J386" s="86"/>
      <c r="K386" s="86"/>
      <c r="L386" s="86"/>
      <c r="N386" s="11"/>
      <c r="O386" s="11"/>
      <c r="P386" s="11"/>
      <c r="Q386" s="11"/>
      <c r="R386" s="11"/>
      <c r="S386" s="11"/>
      <c r="T386" s="11"/>
    </row>
    <row r="387" spans="7:20" x14ac:dyDescent="0.25">
      <c r="G387" s="86"/>
      <c r="H387" s="86"/>
      <c r="I387" s="86"/>
      <c r="J387" s="86"/>
      <c r="K387" s="86"/>
      <c r="L387" s="86"/>
      <c r="N387" s="11"/>
      <c r="O387" s="11"/>
      <c r="P387" s="11"/>
      <c r="Q387" s="11"/>
      <c r="R387" s="11"/>
      <c r="S387" s="11"/>
      <c r="T387" s="11"/>
    </row>
    <row r="388" spans="7:20" x14ac:dyDescent="0.25">
      <c r="G388" s="86"/>
      <c r="H388" s="86"/>
      <c r="I388" s="86"/>
      <c r="J388" s="86"/>
      <c r="K388" s="86"/>
      <c r="L388" s="86"/>
      <c r="N388" s="11"/>
      <c r="O388" s="11"/>
      <c r="P388" s="11"/>
      <c r="Q388" s="11"/>
      <c r="R388" s="11"/>
      <c r="S388" s="11"/>
      <c r="T388" s="11"/>
    </row>
    <row r="389" spans="7:20" x14ac:dyDescent="0.25">
      <c r="G389" s="86"/>
      <c r="H389" s="86"/>
      <c r="I389" s="86"/>
      <c r="J389" s="86"/>
      <c r="K389" s="86"/>
      <c r="L389" s="86"/>
      <c r="N389" s="11"/>
      <c r="O389" s="11"/>
      <c r="P389" s="11"/>
      <c r="Q389" s="11"/>
      <c r="R389" s="11"/>
      <c r="S389" s="11"/>
      <c r="T389" s="11"/>
    </row>
    <row r="390" spans="7:20" x14ac:dyDescent="0.25">
      <c r="G390" s="86"/>
      <c r="H390" s="86"/>
      <c r="I390" s="86"/>
      <c r="J390" s="86"/>
      <c r="K390" s="86"/>
      <c r="L390" s="86"/>
      <c r="N390" s="11"/>
      <c r="O390" s="11"/>
      <c r="P390" s="11"/>
      <c r="Q390" s="11"/>
      <c r="R390" s="11"/>
      <c r="S390" s="11"/>
      <c r="T390" s="11"/>
    </row>
    <row r="391" spans="7:20" x14ac:dyDescent="0.25">
      <c r="G391" s="86"/>
      <c r="H391" s="86"/>
      <c r="I391" s="86"/>
      <c r="J391" s="86"/>
      <c r="K391" s="86"/>
      <c r="L391" s="86"/>
      <c r="N391" s="11"/>
      <c r="O391" s="11"/>
      <c r="P391" s="11"/>
      <c r="Q391" s="11"/>
      <c r="R391" s="11"/>
      <c r="S391" s="11"/>
      <c r="T391" s="11"/>
    </row>
    <row r="392" spans="7:20" x14ac:dyDescent="0.25">
      <c r="G392" s="86"/>
      <c r="H392" s="86"/>
      <c r="I392" s="86"/>
      <c r="J392" s="86"/>
      <c r="K392" s="86"/>
      <c r="L392" s="86"/>
      <c r="N392" s="11"/>
      <c r="O392" s="11"/>
      <c r="P392" s="11"/>
      <c r="Q392" s="11"/>
      <c r="R392" s="11"/>
      <c r="S392" s="11"/>
      <c r="T392" s="11"/>
    </row>
    <row r="393" spans="7:20" x14ac:dyDescent="0.25">
      <c r="G393" s="86"/>
      <c r="H393" s="86"/>
      <c r="I393" s="86"/>
      <c r="J393" s="86"/>
      <c r="K393" s="86"/>
      <c r="L393" s="86"/>
      <c r="N393" s="11"/>
      <c r="O393" s="11"/>
      <c r="P393" s="11"/>
      <c r="Q393" s="11"/>
      <c r="R393" s="11"/>
      <c r="S393" s="11"/>
      <c r="T393" s="11"/>
    </row>
    <row r="394" spans="7:20" x14ac:dyDescent="0.25">
      <c r="G394" s="86"/>
      <c r="H394" s="86"/>
      <c r="I394" s="86"/>
      <c r="J394" s="86"/>
      <c r="K394" s="86"/>
      <c r="L394" s="86"/>
      <c r="N394" s="11"/>
      <c r="O394" s="11"/>
      <c r="P394" s="11"/>
      <c r="Q394" s="11"/>
      <c r="R394" s="11"/>
      <c r="S394" s="11"/>
      <c r="T394" s="11"/>
    </row>
    <row r="395" spans="7:20" x14ac:dyDescent="0.25">
      <c r="G395" s="86"/>
      <c r="H395" s="86"/>
      <c r="I395" s="86"/>
      <c r="J395" s="86"/>
      <c r="K395" s="86"/>
      <c r="L395" s="86"/>
      <c r="N395" s="11"/>
      <c r="O395" s="11"/>
      <c r="P395" s="11"/>
      <c r="Q395" s="11"/>
      <c r="R395" s="11"/>
      <c r="S395" s="11"/>
      <c r="T395" s="11"/>
    </row>
    <row r="396" spans="7:20" x14ac:dyDescent="0.25">
      <c r="G396" s="86"/>
      <c r="H396" s="86"/>
      <c r="I396" s="86"/>
      <c r="J396" s="86"/>
      <c r="K396" s="86"/>
      <c r="L396" s="86"/>
      <c r="N396" s="11"/>
      <c r="O396" s="11"/>
      <c r="P396" s="11"/>
      <c r="Q396" s="11"/>
      <c r="R396" s="11"/>
      <c r="S396" s="11"/>
      <c r="T396" s="11"/>
    </row>
    <row r="397" spans="7:20" x14ac:dyDescent="0.25">
      <c r="G397" s="86"/>
      <c r="H397" s="86"/>
      <c r="I397" s="86"/>
      <c r="J397" s="86"/>
      <c r="K397" s="86"/>
      <c r="L397" s="86"/>
      <c r="N397" s="11"/>
      <c r="O397" s="11"/>
      <c r="P397" s="11"/>
      <c r="Q397" s="11"/>
      <c r="R397" s="11"/>
      <c r="S397" s="11"/>
      <c r="T397" s="11"/>
    </row>
    <row r="398" spans="7:20" x14ac:dyDescent="0.25">
      <c r="G398" s="86"/>
      <c r="H398" s="86"/>
      <c r="I398" s="86"/>
      <c r="J398" s="86"/>
      <c r="K398" s="86"/>
      <c r="L398" s="86"/>
      <c r="N398" s="11"/>
      <c r="O398" s="11"/>
      <c r="P398" s="11"/>
      <c r="Q398" s="11"/>
      <c r="R398" s="11"/>
      <c r="S398" s="11"/>
      <c r="T398" s="11"/>
    </row>
    <row r="399" spans="7:20" x14ac:dyDescent="0.25">
      <c r="G399" s="86"/>
      <c r="H399" s="86"/>
      <c r="I399" s="86"/>
      <c r="J399" s="86"/>
      <c r="K399" s="86"/>
      <c r="L399" s="86"/>
      <c r="N399" s="11"/>
      <c r="O399" s="11"/>
      <c r="P399" s="11"/>
      <c r="Q399" s="11"/>
      <c r="R399" s="11"/>
      <c r="S399" s="11"/>
      <c r="T399" s="11"/>
    </row>
    <row r="400" spans="7:20" x14ac:dyDescent="0.25">
      <c r="G400" s="86"/>
      <c r="H400" s="86"/>
      <c r="I400" s="86"/>
      <c r="J400" s="86"/>
      <c r="K400" s="86"/>
      <c r="L400" s="86"/>
      <c r="N400" s="11"/>
      <c r="O400" s="11"/>
      <c r="P400" s="11"/>
      <c r="Q400" s="11"/>
      <c r="R400" s="11"/>
      <c r="S400" s="11"/>
      <c r="T400" s="11"/>
    </row>
    <row r="401" spans="7:20" x14ac:dyDescent="0.25">
      <c r="G401" s="86"/>
      <c r="H401" s="86"/>
      <c r="I401" s="86"/>
      <c r="J401" s="86"/>
      <c r="K401" s="86"/>
      <c r="L401" s="86"/>
      <c r="N401" s="11"/>
      <c r="O401" s="11"/>
      <c r="P401" s="11"/>
      <c r="Q401" s="11"/>
      <c r="R401" s="11"/>
      <c r="S401" s="11"/>
      <c r="T401" s="11"/>
    </row>
    <row r="402" spans="7:20" x14ac:dyDescent="0.25">
      <c r="G402" s="86"/>
      <c r="H402" s="86"/>
      <c r="I402" s="86"/>
      <c r="J402" s="86"/>
      <c r="K402" s="86"/>
      <c r="L402" s="86"/>
      <c r="N402" s="11"/>
      <c r="O402" s="11"/>
      <c r="P402" s="11"/>
      <c r="Q402" s="11"/>
      <c r="R402" s="11"/>
      <c r="S402" s="11"/>
      <c r="T402" s="11"/>
    </row>
    <row r="403" spans="7:20" x14ac:dyDescent="0.25">
      <c r="G403" s="86"/>
      <c r="H403" s="86"/>
      <c r="I403" s="86"/>
      <c r="J403" s="86"/>
      <c r="K403" s="86"/>
      <c r="L403" s="86"/>
      <c r="N403" s="11"/>
      <c r="O403" s="11"/>
      <c r="P403" s="11"/>
      <c r="Q403" s="11"/>
      <c r="R403" s="11"/>
      <c r="S403" s="11"/>
      <c r="T403" s="11"/>
    </row>
    <row r="404" spans="7:20" x14ac:dyDescent="0.25">
      <c r="G404" s="86"/>
      <c r="H404" s="86"/>
      <c r="I404" s="86"/>
      <c r="J404" s="86"/>
      <c r="K404" s="86"/>
      <c r="L404" s="86"/>
      <c r="N404" s="11"/>
      <c r="O404" s="11"/>
      <c r="P404" s="11"/>
      <c r="Q404" s="11"/>
      <c r="R404" s="11"/>
      <c r="S404" s="11"/>
      <c r="T404" s="11"/>
    </row>
    <row r="405" spans="7:20" x14ac:dyDescent="0.25">
      <c r="G405" s="86"/>
      <c r="H405" s="86"/>
      <c r="I405" s="86"/>
      <c r="J405" s="86"/>
      <c r="K405" s="86"/>
      <c r="L405" s="86"/>
      <c r="N405" s="11"/>
      <c r="O405" s="11"/>
      <c r="P405" s="11"/>
      <c r="Q405" s="11"/>
      <c r="R405" s="11"/>
      <c r="S405" s="11"/>
      <c r="T405" s="11"/>
    </row>
    <row r="406" spans="7:20" x14ac:dyDescent="0.25">
      <c r="G406" s="86"/>
      <c r="H406" s="86"/>
      <c r="I406" s="86"/>
      <c r="J406" s="86"/>
      <c r="K406" s="86"/>
      <c r="L406" s="86"/>
      <c r="N406" s="11"/>
      <c r="O406" s="11"/>
      <c r="P406" s="11"/>
      <c r="Q406" s="11"/>
      <c r="R406" s="11"/>
      <c r="S406" s="11"/>
      <c r="T406" s="11"/>
    </row>
    <row r="407" spans="7:20" x14ac:dyDescent="0.25">
      <c r="G407" s="86"/>
      <c r="H407" s="86"/>
      <c r="I407" s="86"/>
      <c r="J407" s="86"/>
      <c r="K407" s="86"/>
      <c r="L407" s="86"/>
      <c r="N407" s="11"/>
      <c r="O407" s="11"/>
      <c r="P407" s="11"/>
      <c r="Q407" s="11"/>
      <c r="R407" s="11"/>
      <c r="S407" s="11"/>
      <c r="T407" s="11"/>
    </row>
    <row r="408" spans="7:20" x14ac:dyDescent="0.25">
      <c r="G408" s="86"/>
      <c r="H408" s="86"/>
      <c r="I408" s="86"/>
      <c r="J408" s="86"/>
      <c r="K408" s="86"/>
      <c r="L408" s="86"/>
      <c r="N408" s="11"/>
      <c r="O408" s="11"/>
      <c r="P408" s="11"/>
      <c r="Q408" s="11"/>
      <c r="R408" s="11"/>
      <c r="S408" s="11"/>
      <c r="T408" s="11"/>
    </row>
    <row r="409" spans="7:20" x14ac:dyDescent="0.25">
      <c r="G409" s="86"/>
      <c r="H409" s="86"/>
      <c r="I409" s="86"/>
      <c r="J409" s="86"/>
      <c r="K409" s="86"/>
      <c r="L409" s="86"/>
      <c r="N409" s="11"/>
      <c r="O409" s="11"/>
      <c r="P409" s="11"/>
      <c r="Q409" s="11"/>
      <c r="R409" s="11"/>
      <c r="S409" s="11"/>
      <c r="T409" s="11"/>
    </row>
    <row r="410" spans="7:20" x14ac:dyDescent="0.25">
      <c r="G410" s="86"/>
      <c r="H410" s="86"/>
      <c r="I410" s="86"/>
      <c r="J410" s="86"/>
      <c r="K410" s="86"/>
      <c r="L410" s="86"/>
      <c r="N410" s="11"/>
      <c r="O410" s="11"/>
      <c r="P410" s="11"/>
      <c r="Q410" s="11"/>
      <c r="R410" s="11"/>
      <c r="S410" s="11"/>
      <c r="T410" s="11"/>
    </row>
    <row r="411" spans="7:20" x14ac:dyDescent="0.25">
      <c r="G411" s="86"/>
      <c r="H411" s="86"/>
      <c r="I411" s="86"/>
      <c r="J411" s="86"/>
      <c r="K411" s="86"/>
      <c r="L411" s="86"/>
      <c r="N411" s="11"/>
      <c r="O411" s="11"/>
      <c r="P411" s="11"/>
      <c r="Q411" s="11"/>
      <c r="R411" s="11"/>
      <c r="S411" s="11"/>
      <c r="T411" s="11"/>
    </row>
    <row r="412" spans="7:20" x14ac:dyDescent="0.25">
      <c r="G412" s="86"/>
      <c r="H412" s="86"/>
      <c r="I412" s="86"/>
      <c r="J412" s="86"/>
      <c r="K412" s="86"/>
      <c r="L412" s="86"/>
      <c r="N412" s="11"/>
      <c r="O412" s="11"/>
      <c r="P412" s="11"/>
      <c r="Q412" s="11"/>
      <c r="R412" s="11"/>
      <c r="S412" s="11"/>
      <c r="T412" s="11"/>
    </row>
    <row r="413" spans="7:20" x14ac:dyDescent="0.25">
      <c r="G413" s="86"/>
      <c r="H413" s="86"/>
      <c r="I413" s="86"/>
      <c r="J413" s="86"/>
      <c r="K413" s="86"/>
      <c r="L413" s="86"/>
      <c r="N413" s="11"/>
      <c r="O413" s="11"/>
      <c r="P413" s="11"/>
      <c r="Q413" s="11"/>
      <c r="R413" s="11"/>
      <c r="S413" s="11"/>
      <c r="T413" s="11"/>
    </row>
    <row r="414" spans="7:20" x14ac:dyDescent="0.25">
      <c r="G414" s="86"/>
      <c r="H414" s="86"/>
      <c r="I414" s="86"/>
      <c r="J414" s="86"/>
      <c r="K414" s="86"/>
      <c r="L414" s="86"/>
      <c r="N414" s="11"/>
      <c r="O414" s="11"/>
      <c r="P414" s="11"/>
      <c r="Q414" s="11"/>
      <c r="R414" s="11"/>
      <c r="S414" s="11"/>
      <c r="T414" s="11"/>
    </row>
    <row r="415" spans="7:20" x14ac:dyDescent="0.25">
      <c r="G415" s="86"/>
      <c r="H415" s="86"/>
      <c r="I415" s="86"/>
      <c r="J415" s="86"/>
      <c r="K415" s="86"/>
      <c r="L415" s="86"/>
      <c r="N415" s="11"/>
      <c r="O415" s="11"/>
      <c r="P415" s="11"/>
      <c r="Q415" s="11"/>
      <c r="R415" s="11"/>
      <c r="S415" s="11"/>
      <c r="T415" s="11"/>
    </row>
    <row r="416" spans="7:20" x14ac:dyDescent="0.25">
      <c r="G416" s="86"/>
      <c r="H416" s="86"/>
      <c r="I416" s="86"/>
      <c r="J416" s="86"/>
      <c r="K416" s="86"/>
      <c r="L416" s="86"/>
      <c r="N416" s="11"/>
      <c r="O416" s="11"/>
      <c r="P416" s="11"/>
      <c r="Q416" s="11"/>
      <c r="R416" s="11"/>
      <c r="S416" s="11"/>
      <c r="T416" s="11"/>
    </row>
    <row r="417" spans="7:20" x14ac:dyDescent="0.25">
      <c r="G417" s="86"/>
      <c r="H417" s="86"/>
      <c r="I417" s="86"/>
      <c r="J417" s="86"/>
      <c r="K417" s="86"/>
      <c r="L417" s="86"/>
      <c r="N417" s="11"/>
      <c r="O417" s="11"/>
      <c r="P417" s="11"/>
      <c r="Q417" s="11"/>
      <c r="R417" s="11"/>
      <c r="S417" s="11"/>
      <c r="T417" s="11"/>
    </row>
    <row r="418" spans="7:20" x14ac:dyDescent="0.25">
      <c r="G418" s="86"/>
      <c r="H418" s="86"/>
      <c r="I418" s="86"/>
      <c r="J418" s="86"/>
      <c r="K418" s="86"/>
      <c r="L418" s="86"/>
      <c r="N418" s="11"/>
      <c r="O418" s="11"/>
      <c r="P418" s="11"/>
      <c r="Q418" s="11"/>
      <c r="R418" s="11"/>
      <c r="S418" s="11"/>
      <c r="T418" s="11"/>
    </row>
    <row r="419" spans="7:20" x14ac:dyDescent="0.25">
      <c r="G419" s="86"/>
      <c r="H419" s="86"/>
      <c r="I419" s="86"/>
      <c r="J419" s="86"/>
      <c r="K419" s="86"/>
      <c r="L419" s="86"/>
      <c r="N419" s="11"/>
      <c r="O419" s="11"/>
      <c r="P419" s="11"/>
      <c r="Q419" s="11"/>
      <c r="R419" s="11"/>
      <c r="S419" s="11"/>
      <c r="T419" s="11"/>
    </row>
    <row r="420" spans="7:20" x14ac:dyDescent="0.25">
      <c r="G420" s="86"/>
      <c r="H420" s="86"/>
      <c r="I420" s="86"/>
      <c r="J420" s="86"/>
      <c r="K420" s="86"/>
      <c r="L420" s="86"/>
      <c r="N420" s="11"/>
      <c r="O420" s="11"/>
      <c r="P420" s="11"/>
      <c r="Q420" s="11"/>
      <c r="R420" s="11"/>
      <c r="S420" s="11"/>
      <c r="T420" s="11"/>
    </row>
    <row r="421" spans="7:20" x14ac:dyDescent="0.25">
      <c r="G421" s="86"/>
      <c r="H421" s="86"/>
      <c r="I421" s="86"/>
      <c r="J421" s="86"/>
      <c r="K421" s="86"/>
      <c r="L421" s="86"/>
      <c r="N421" s="11"/>
      <c r="O421" s="11"/>
      <c r="P421" s="11"/>
      <c r="Q421" s="11"/>
      <c r="R421" s="11"/>
      <c r="S421" s="11"/>
      <c r="T421" s="11"/>
    </row>
    <row r="422" spans="7:20" x14ac:dyDescent="0.25">
      <c r="G422" s="86"/>
      <c r="H422" s="86"/>
      <c r="I422" s="86"/>
      <c r="J422" s="86"/>
      <c r="K422" s="86"/>
      <c r="L422" s="86"/>
      <c r="N422" s="11"/>
      <c r="O422" s="11"/>
      <c r="P422" s="11"/>
      <c r="Q422" s="11"/>
      <c r="R422" s="11"/>
      <c r="S422" s="11"/>
      <c r="T422" s="11"/>
    </row>
    <row r="423" spans="7:20" x14ac:dyDescent="0.25">
      <c r="G423" s="86"/>
      <c r="H423" s="86"/>
      <c r="I423" s="86"/>
      <c r="J423" s="86"/>
      <c r="K423" s="86"/>
      <c r="L423" s="86"/>
      <c r="N423" s="11"/>
      <c r="O423" s="11"/>
      <c r="P423" s="11"/>
      <c r="Q423" s="11"/>
      <c r="R423" s="11"/>
      <c r="S423" s="11"/>
      <c r="T423" s="11"/>
    </row>
    <row r="424" spans="7:20" x14ac:dyDescent="0.25">
      <c r="G424" s="86"/>
      <c r="H424" s="86"/>
      <c r="I424" s="86"/>
      <c r="J424" s="86"/>
      <c r="K424" s="86"/>
      <c r="L424" s="86"/>
      <c r="N424" s="11"/>
      <c r="O424" s="11"/>
      <c r="P424" s="11"/>
      <c r="Q424" s="11"/>
      <c r="R424" s="11"/>
      <c r="S424" s="11"/>
      <c r="T424" s="11"/>
    </row>
    <row r="425" spans="7:20" x14ac:dyDescent="0.25">
      <c r="G425" s="86"/>
      <c r="H425" s="86"/>
      <c r="I425" s="86"/>
      <c r="J425" s="86"/>
      <c r="K425" s="86"/>
      <c r="L425" s="86"/>
      <c r="N425" s="11"/>
      <c r="O425" s="11"/>
      <c r="P425" s="11"/>
      <c r="Q425" s="11"/>
      <c r="R425" s="11"/>
      <c r="S425" s="11"/>
      <c r="T425" s="11"/>
    </row>
    <row r="426" spans="7:20" x14ac:dyDescent="0.25">
      <c r="G426" s="86"/>
      <c r="H426" s="86"/>
      <c r="I426" s="86"/>
      <c r="J426" s="86"/>
      <c r="K426" s="86"/>
      <c r="L426" s="86"/>
      <c r="N426" s="11"/>
      <c r="O426" s="11"/>
      <c r="P426" s="11"/>
      <c r="Q426" s="11"/>
      <c r="R426" s="11"/>
      <c r="S426" s="11"/>
      <c r="T426" s="11"/>
    </row>
    <row r="427" spans="7:20" x14ac:dyDescent="0.25">
      <c r="G427" s="86"/>
      <c r="H427" s="86"/>
      <c r="I427" s="86"/>
      <c r="J427" s="86"/>
      <c r="K427" s="86"/>
      <c r="L427" s="86"/>
      <c r="N427" s="11"/>
      <c r="O427" s="11"/>
      <c r="P427" s="11"/>
      <c r="Q427" s="11"/>
      <c r="R427" s="11"/>
      <c r="S427" s="11"/>
      <c r="T427" s="11"/>
    </row>
    <row r="428" spans="7:20" x14ac:dyDescent="0.25">
      <c r="G428" s="86"/>
      <c r="H428" s="86"/>
      <c r="I428" s="86"/>
      <c r="J428" s="86"/>
      <c r="K428" s="86"/>
      <c r="L428" s="86"/>
      <c r="N428" s="11"/>
      <c r="O428" s="11"/>
      <c r="P428" s="11"/>
      <c r="Q428" s="11"/>
      <c r="R428" s="11"/>
      <c r="S428" s="11"/>
      <c r="T428" s="11"/>
    </row>
    <row r="429" spans="7:20" x14ac:dyDescent="0.25">
      <c r="G429" s="86"/>
      <c r="H429" s="86"/>
      <c r="I429" s="86"/>
      <c r="J429" s="86"/>
      <c r="K429" s="86"/>
      <c r="L429" s="86"/>
      <c r="N429" s="11"/>
      <c r="O429" s="11"/>
      <c r="P429" s="11"/>
      <c r="Q429" s="11"/>
      <c r="R429" s="11"/>
      <c r="S429" s="11"/>
      <c r="T429" s="11"/>
    </row>
    <row r="430" spans="7:20" x14ac:dyDescent="0.25">
      <c r="G430" s="86"/>
      <c r="H430" s="86"/>
      <c r="I430" s="86"/>
      <c r="J430" s="86"/>
      <c r="K430" s="86"/>
      <c r="L430" s="86"/>
      <c r="N430" s="11"/>
      <c r="O430" s="11"/>
      <c r="P430" s="11"/>
      <c r="Q430" s="11"/>
      <c r="R430" s="11"/>
      <c r="S430" s="11"/>
      <c r="T430" s="11"/>
    </row>
    <row r="431" spans="7:20" x14ac:dyDescent="0.25">
      <c r="G431" s="86"/>
      <c r="H431" s="86"/>
      <c r="I431" s="86"/>
      <c r="J431" s="86"/>
      <c r="K431" s="86"/>
      <c r="L431" s="86"/>
      <c r="N431" s="11"/>
      <c r="O431" s="11"/>
      <c r="P431" s="11"/>
      <c r="Q431" s="11"/>
      <c r="R431" s="11"/>
      <c r="S431" s="11"/>
      <c r="T431" s="11"/>
    </row>
    <row r="432" spans="7:20" x14ac:dyDescent="0.25">
      <c r="G432" s="86"/>
      <c r="H432" s="86"/>
      <c r="I432" s="86"/>
      <c r="J432" s="86"/>
      <c r="K432" s="86"/>
      <c r="L432" s="86"/>
      <c r="N432" s="11"/>
      <c r="O432" s="11"/>
      <c r="P432" s="11"/>
      <c r="Q432" s="11"/>
      <c r="R432" s="11"/>
      <c r="S432" s="11"/>
      <c r="T432" s="11"/>
    </row>
    <row r="433" spans="7:20" x14ac:dyDescent="0.25">
      <c r="G433" s="86"/>
      <c r="H433" s="86"/>
      <c r="I433" s="86"/>
      <c r="J433" s="86"/>
      <c r="K433" s="86"/>
      <c r="L433" s="86"/>
      <c r="N433" s="11"/>
      <c r="O433" s="11"/>
      <c r="P433" s="11"/>
      <c r="Q433" s="11"/>
      <c r="R433" s="11"/>
      <c r="S433" s="11"/>
      <c r="T433" s="11"/>
    </row>
    <row r="434" spans="7:20" x14ac:dyDescent="0.25">
      <c r="G434" s="86"/>
      <c r="H434" s="86"/>
      <c r="I434" s="86"/>
      <c r="J434" s="86"/>
      <c r="K434" s="86"/>
      <c r="L434" s="86"/>
      <c r="N434" s="11"/>
      <c r="O434" s="11"/>
      <c r="P434" s="11"/>
      <c r="Q434" s="11"/>
      <c r="R434" s="11"/>
      <c r="S434" s="11"/>
      <c r="T434" s="11"/>
    </row>
    <row r="435" spans="7:20" x14ac:dyDescent="0.25">
      <c r="G435" s="86"/>
      <c r="H435" s="86"/>
      <c r="I435" s="86"/>
      <c r="J435" s="86"/>
      <c r="K435" s="86"/>
      <c r="L435" s="86"/>
      <c r="N435" s="11"/>
      <c r="O435" s="11"/>
      <c r="P435" s="11"/>
      <c r="Q435" s="11"/>
      <c r="R435" s="11"/>
      <c r="S435" s="11"/>
      <c r="T435" s="11"/>
    </row>
  </sheetData>
  <mergeCells count="8">
    <mergeCell ref="A11:A12"/>
    <mergeCell ref="A129:B129"/>
    <mergeCell ref="A1:L1"/>
    <mergeCell ref="A2:L2"/>
    <mergeCell ref="A3:L3"/>
    <mergeCell ref="A4:L4"/>
    <mergeCell ref="A6:L6"/>
    <mergeCell ref="J7:L7"/>
  </mergeCells>
  <hyperlinks>
    <hyperlink ref="B93" r:id="rId1" display="consultantplus://offline/ref=988EC015ECBBF128B41797C3F93EFEE418A639455C871F0F56FDEF5480375203D55CBFEB8F11FA2C863F8EB8F7B01CF71C7C854735E60A15i2XAK"/>
    <hyperlink ref="B97" r:id="rId2" display="consultantplus://offline/ref=A5C545EE8C1C93B0B058E1FFE19DF454C219EB0B98198F2DC0D7B691EFFF64CC26DC8ECE4D9F7B181B1727911B979A94C0CB426D4AE9j9HFG"/>
    <hyperlink ref="B90" r:id="rId3" display="consultantplus://offline/ref=D42EAC7BD398020209D35F6AF6672FBA6F13F77B84F225875A8095FA102A9B2D8E358CD609751112B9E7A4869E64DFF883BAA8D38BAB06D8YDV9M"/>
    <hyperlink ref="B91" r:id="rId4" display="consultantplus://offline/ref=D42EAC7BD398020209D35F6AF6672FBA6F13F77B84F225875A8095FA102A9B2D8E358CD609751112B9E7A4869E64DFF883BAA8D38BAB06D8YDV9M"/>
    <hyperlink ref="B100" r:id="rId5" display="consultantplus://offline/ref=64FC3C9F96C0230A0CECA4E56C028B5E86A06F799E50F1FABBE4A6CFAC6E9A2AB2A69A82FE33DE9CACC0441FC29EF02FFBFA7ABCF960A970JDh7G"/>
  </hyperlinks>
  <pageMargins left="0.39370078740157483" right="0.23622047244094491" top="0.19" bottom="0.31496062992125984" header="0.22" footer="0.31496062992125984"/>
  <pageSetup paperSize="9" scale="56" orientation="landscape" r:id="rId6"/>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 поясн</vt:lpstr>
      <vt:lpstr>'доходы поясн'!Заголовки_для_печати</vt:lpstr>
      <vt:lpstr>'доходы поясн'!Область_печати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2023-11-14T11:17:40Z</dcterms:created>
  <dcterms:modified xsi:type="dcterms:W3CDTF">2023-11-14T11:18:11Z</dcterms:modified>
</cp:coreProperties>
</file>