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1820"/>
  </bookViews>
  <sheets>
    <sheet name="к решению" sheetId="1" r:id="rId1"/>
  </sheets>
  <definedNames>
    <definedName name="_xlnm.Print_Titles" localSheetId="0">'к решению'!$8:$8</definedName>
  </definedNames>
  <calcPr calcId="145621"/>
</workbook>
</file>

<file path=xl/calcChain.xml><?xml version="1.0" encoding="utf-8"?>
<calcChain xmlns="http://schemas.openxmlformats.org/spreadsheetml/2006/main">
  <c r="C254" i="1" l="1"/>
  <c r="C250" i="1"/>
  <c r="E237" i="1"/>
  <c r="D237" i="1"/>
  <c r="C237" i="1"/>
  <c r="E193" i="1"/>
  <c r="D193" i="1"/>
  <c r="C193" i="1"/>
  <c r="E135" i="1"/>
  <c r="D135" i="1"/>
  <c r="C135" i="1"/>
  <c r="E130" i="1"/>
  <c r="D130" i="1"/>
  <c r="D129" i="1" s="1"/>
  <c r="D258" i="1" s="1"/>
  <c r="C130" i="1"/>
  <c r="E129" i="1"/>
  <c r="E258" i="1" s="1"/>
  <c r="C129" i="1"/>
  <c r="C258" i="1" s="1"/>
  <c r="C125" i="1"/>
  <c r="E123" i="1"/>
  <c r="D123" i="1"/>
  <c r="D127" i="1" s="1"/>
  <c r="D128" i="1" s="1"/>
  <c r="C123" i="1"/>
  <c r="C127" i="1" s="1"/>
  <c r="C128" i="1" s="1"/>
  <c r="E85" i="1"/>
  <c r="D85" i="1"/>
  <c r="C85" i="1"/>
  <c r="E75" i="1"/>
  <c r="D75" i="1"/>
  <c r="C75" i="1"/>
  <c r="E67" i="1"/>
  <c r="D67" i="1"/>
  <c r="C67" i="1"/>
  <c r="E62" i="1"/>
  <c r="E61" i="1" s="1"/>
  <c r="E57" i="1" s="1"/>
  <c r="D62" i="1"/>
  <c r="C62" i="1"/>
  <c r="D61" i="1"/>
  <c r="C61" i="1"/>
  <c r="E58" i="1"/>
  <c r="D58" i="1"/>
  <c r="C58" i="1"/>
  <c r="C57" i="1" s="1"/>
  <c r="D57" i="1"/>
  <c r="E53" i="1"/>
  <c r="D53" i="1"/>
  <c r="C53" i="1"/>
  <c r="E42" i="1"/>
  <c r="D42" i="1"/>
  <c r="C42" i="1"/>
  <c r="E37" i="1"/>
  <c r="D37" i="1"/>
  <c r="C37" i="1"/>
  <c r="E34" i="1"/>
  <c r="D34" i="1"/>
  <c r="C34" i="1"/>
  <c r="C32" i="1" s="1"/>
  <c r="E32" i="1"/>
  <c r="D32" i="1"/>
  <c r="E25" i="1"/>
  <c r="E24" i="1" s="1"/>
  <c r="D25" i="1"/>
  <c r="C25" i="1"/>
  <c r="D24" i="1"/>
  <c r="C24" i="1"/>
  <c r="E19" i="1"/>
  <c r="D19" i="1"/>
  <c r="C19" i="1"/>
  <c r="E10" i="1"/>
  <c r="D10" i="1"/>
  <c r="C10" i="1"/>
  <c r="E9" i="1"/>
  <c r="E41" i="1" s="1"/>
  <c r="D9" i="1"/>
  <c r="D41" i="1" s="1"/>
  <c r="C9" i="1"/>
  <c r="C41" i="1" s="1"/>
  <c r="C259" i="1" l="1"/>
  <c r="E127" i="1"/>
  <c r="E128" i="1" s="1"/>
  <c r="E259" i="1" s="1"/>
  <c r="D259" i="1"/>
</calcChain>
</file>

<file path=xl/sharedStrings.xml><?xml version="1.0" encoding="utf-8"?>
<sst xmlns="http://schemas.openxmlformats.org/spreadsheetml/2006/main" count="509" uniqueCount="402">
  <si>
    <t xml:space="preserve">Приложение  </t>
  </si>
  <si>
    <t>к решению собрания депутатов</t>
  </si>
  <si>
    <t>Миасского городского округа</t>
  </si>
  <si>
    <t xml:space="preserve">от                             г.  №           </t>
  </si>
  <si>
    <t>Объем бюджета Миасского городского округа по доходам на 2023 год и на плановый период 2024 - 2025 годов</t>
  </si>
  <si>
    <t>Тыс. рублей</t>
  </si>
  <si>
    <t>Коды бюджетной классификации</t>
  </si>
  <si>
    <t>Наименование доходов</t>
  </si>
  <si>
    <t>Сумма на 
2023 год</t>
  </si>
  <si>
    <t>Сумма на 2024 год</t>
  </si>
  <si>
    <t>Сумма на 2025 год</t>
  </si>
  <si>
    <t xml:space="preserve"> 182 000 1 01 02000 01 0000 110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</si>
  <si>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</si>
  <si>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</si>
  <si>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</si>
  <si>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</si>
  <si>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</si>
  <si>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</si>
  <si>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</si>
  <si>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</si>
  <si>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</si>
  <si>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</si>
  <si>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</si>
  <si>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</si>
  <si>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</si>
  <si>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</si>
  <si>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</si>
  <si>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</si>
  <si>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</si>
  <si>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</si>
  <si>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</si>
  <si>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</si>
  <si>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</si>
  <si>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</si>
  <si>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</si>
  <si>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</si>
  <si>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</si>
  <si>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</si>
  <si>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</si>
  <si>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</si>
  <si>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</si>
  <si>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</si>
  <si>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</si>
  <si>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</si>
  <si>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</si>
  <si>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</si>
  <si>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</si>
  <si>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</si>
  <si>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</si>
  <si>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</si>
  <si>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</si>
  <si>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</si>
  <si>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</si>
  <si>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</si>
  <si>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</si>
  <si>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</si>
  <si>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</si>
  <si>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</si>
  <si>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</si>
  <si>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</si>
  <si>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</si>
  <si>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</si>
  <si>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</si>
  <si>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</si>
  <si>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</si>
  <si>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</si>
  <si>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</si>
  <si>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</si>
  <si>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</si>
  <si>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</si>
  <si>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</si>
  <si>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</si>
  <si>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</si>
  <si>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</si>
  <si>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</si>
  <si>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</si>
  <si>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</si>
  <si>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</si>
  <si>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</si>
  <si>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</si>
  <si>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</si>
  <si>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</si>
  <si>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</si>
  <si>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</si>
  <si>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</si>
  <si>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</si>
  <si>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</si>
  <si>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</si>
  <si>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</si>
  <si>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</si>
  <si>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</si>
  <si>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</si>
  <si>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</si>
  <si>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</si>
  <si>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</si>
  <si>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</si>
  <si>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</si>
  <si>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</si>
  <si>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</si>
  <si>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</si>
  <si>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</si>
  <si>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</si>
  <si>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</si>
  <si>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</si>
  <si>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</si>
  <si>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</si>
  <si>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</si>
  <si>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</si>
  <si>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</si>
  <si>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</si>
  <si>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</si>
  <si>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</si>
  <si>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</si>
  <si>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</si>
  <si>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</si>
  <si>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</si>
  <si>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</si>
  <si>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</si>
  <si>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</si>
  <si>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</si>
  <si>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</si>
  <si>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</si>
  <si>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</si>
  <si>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</si>
  <si>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</si>
  <si>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</si>
  <si>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</si>
  <si>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</si>
  <si>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</si>
  <si>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</si>
  <si>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</si>
  <si>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</si>
  <si>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</si>
  <si>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</si>
  <si>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</si>
  <si>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</si>
  <si>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</si>
  <si>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</si>
  <si>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</si>
  <si>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</si>
  <si>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</si>
  <si>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</si>
  <si>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</si>
  <si>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</si>
  <si>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</si>
  <si>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</si>
  <si>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</si>
  <si>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</si>
  <si>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</si>
  <si>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</si>
  <si>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</si>
  <si>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</si>
  <si>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</si>
  <si>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</si>
  <si>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</si>
  <si>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</si>
  <si>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</si>
  <si>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</si>
  <si>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</si>
  <si>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</si>
  <si>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</si>
  <si>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</si>
  <si>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</si>
  <si>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</si>
  <si>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</si>
  <si>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</si>
  <si>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</si>
  <si>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</si>
  <si>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</si>
  <si>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</si>
  <si>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</si>
  <si>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</si>
  <si>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</si>
  <si>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012 1 16 01183 01 0000 140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</si>
  <si>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</si>
  <si>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</si>
  <si>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</si>
  <si>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</si>
  <si>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</si>
  <si>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</si>
  <si>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</si>
  <si>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</si>
  <si>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</si>
  <si>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</si>
  <si>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</si>
  <si>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</si>
  <si>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</si>
  <si>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287 116 07010 04 0000 140</t>
  </si>
  <si>
    <t>288 116 07010 04 0000 140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</si>
  <si>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</si>
  <si>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</si>
  <si>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</si>
  <si>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</si>
  <si>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</si>
  <si>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</si>
  <si>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</si>
  <si>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</si>
  <si>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</si>
  <si>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</si>
  <si>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</si>
  <si>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</si>
  <si>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</si>
  <si>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</si>
  <si>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</si>
  <si>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</si>
  <si>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</si>
  <si>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</si>
  <si>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</si>
  <si>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</si>
  <si>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</si>
  <si>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</si>
  <si>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</si>
  <si>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</si>
  <si>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</si>
  <si>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</si>
  <si>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</si>
  <si>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</si>
  <si>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</si>
  <si>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</si>
  <si>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</si>
  <si>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</si>
  <si>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</si>
  <si>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</si>
  <si>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</si>
  <si>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</si>
  <si>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</si>
  <si>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</si>
  <si>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</si>
  <si>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</si>
  <si>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</si>
  <si>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</si>
  <si>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</si>
  <si>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</si>
  <si>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</si>
  <si>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</si>
  <si>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</si>
  <si>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</si>
  <si>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</si>
  <si>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</si>
  <si>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</si>
  <si>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</si>
  <si>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</si>
  <si>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</si>
  <si>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</si>
  <si>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</si>
  <si>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</si>
  <si>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</si>
  <si>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</si>
  <si>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</si>
  <si>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</si>
  <si>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</si>
  <si>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</si>
  <si>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</si>
  <si>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</si>
  <si>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</si>
  <si>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</si>
  <si>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</si>
  <si>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</si>
  <si>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</si>
  <si>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</si>
  <si>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</si>
  <si>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</si>
  <si>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</si>
  <si>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</si>
  <si>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</si>
  <si>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</si>
  <si>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</si>
  <si>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</si>
  <si>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</si>
  <si>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</si>
  <si>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</si>
  <si>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</si>
  <si>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</si>
  <si>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</si>
  <si>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</si>
  <si>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</si>
  <si>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</si>
  <si>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</si>
  <si>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</si>
  <si>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</si>
  <si>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</si>
  <si>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</si>
  <si>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</si>
  <si>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</si>
  <si>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</si>
  <si>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</si>
  <si>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</si>
  <si>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</si>
  <si>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</si>
  <si>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</si>
  <si>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</si>
  <si>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</si>
  <si>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</si>
  <si>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</si>
  <si>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</si>
  <si>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</si>
  <si>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</si>
  <si>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</si>
  <si>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</si>
  <si>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</si>
  <si>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</si>
  <si>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</si>
  <si>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</si>
  <si>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</si>
  <si>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</si>
  <si>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</si>
  <si>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</si>
  <si>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</si>
  <si>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</si>
  <si>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</si>
  <si>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</si>
  <si>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</si>
  <si>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</si>
  <si>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</si>
  <si>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</si>
  <si>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</si>
  <si>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</si>
  <si>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</si>
  <si>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</si>
  <si>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</si>
  <si>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</si>
  <si>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</si>
  <si>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</si>
  <si>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</si>
  <si>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</si>
  <si>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</si>
  <si>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</si>
  <si>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</si>
  <si>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</si>
  <si>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</si>
  <si>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</si>
  <si>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</si>
  <si>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</si>
  <si>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</si>
  <si>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</si>
  <si>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</si>
  <si>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</si>
  <si>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</si>
  <si>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</si>
  <si>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</si>
  <si>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</si>
  <si>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</si>
  <si>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</si>
  <si>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</si>
  <si>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</si>
  <si>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</si>
  <si>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</si>
  <si>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</si>
  <si>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</si>
  <si>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</si>
  <si>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</si>
  <si>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</si>
  <si>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</si>
  <si>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</si>
  <si>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</si>
  <si>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</si>
  <si>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</si>
  <si>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</si>
  <si>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</si>
  <si>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</si>
  <si>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</si>
  <si>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</si>
  <si>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</si>
  <si>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</si>
  <si>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</si>
  <si>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</si>
  <si>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</si>
  <si>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</si>
  <si>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</si>
  <si>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</si>
  <si>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</si>
  <si>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</si>
  <si>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</si>
  <si>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</si>
  <si>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</si>
  <si>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</si>
  <si>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</si>
  <si>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</si>
  <si>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</si>
  <si>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</si>
  <si>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обновление подвижного состава пассажирского транспорта общего пользования (автобусов)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</si>
  <si>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</si>
  <si>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</si>
  <si>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</si>
  <si>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</si>
  <si>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288 2 02 49999 04 0000 150</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</si>
  <si>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</si>
  <si>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</si>
  <si>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</si>
  <si>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</si>
  <si>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</si>
  <si>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</si>
  <si>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</si>
  <si>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</si>
  <si>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</si>
  <si>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</si>
  <si>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</si>
  <si>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</si>
  <si>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289 2 07 04020 04 0000 150</t>
  </si>
  <si>
    <t>000 2 00 00000 00 0000 000</t>
  </si>
  <si>
    <t>БЕЗВОЗМЕЗДНЫЕ ПОСТУПЛЕНИЯ</t>
  </si>
  <si>
    <t>ВСЕГО ДОХОДОВ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</si>
</sst>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family val="2"/>
      <charset val="204"/>
    </font>
    <font>
      <sz val="12"/>
      <name val="Times New Roman"/>
      <family val="1"/>
      <charset val="204"/>
    </font>
    <font>
      <sz val="14"/>
      <name val="Times New Roman"/>
      <family val="1"/>
      <charset val="204"/>
    </font>
    <font>
      <sz val="10"/>
      <name val="Arial Cyr"/>
      <charset val="204"/>
    </font>
    <font>
      <b/>
      <sz val="12"/>
      <name val="Times New Roman"/>
      <family val="1"/>
      <charset val="204"/>
    </font>
    <font>
      <sz val="11"/>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4" fillId="0" borderId="0"/>
    <xf numFmtId="0" fontId="4" fillId="0" borderId="0" applyFont="0" applyFill="0" applyBorder="0" applyAlignment="0" applyProtection="0"/>
    <xf numFmtId="9" fontId="4" fillId="0" borderId="0" applyFont="0" applyFill="0" applyBorder="0" applyAlignment="0" applyProtection="0"/>
    <xf numFmtId="0" fontId="1" fillId="0" borderId="0"/>
    <xf numFmtId="0" fontId="4" fillId="0" borderId="0"/>
    <xf numFmtId="0" fontId="1" fillId="0" borderId="0"/>
    <xf numFmtId="166" fontId="4" fillId="0" borderId="0" applyFont="0" applyFill="0" applyBorder="0" applyAlignment="0" applyProtection="0"/>
    <xf numFmtId="0" fontId="4" fillId="0" borderId="0" applyFont="0" applyFill="0" applyBorder="0" applyAlignment="0" applyProtection="0"/>
    <xf numFmtId="166" fontId="16" fillId="0" borderId="0" applyFont="0" applyFill="0" applyBorder="0" applyAlignment="0" applyProtection="0"/>
  </cellStyleXfs>
  <cellXfs count="71">
    <xf numFmtId="0" fontId="0" fillId="0" borderId="0" xfId="0"/>
    <xf numFmtId="0" fontId="2" fillId="0" borderId="0" xfId="1" applyFont="1" applyFill="1" applyAlignment="1">
      <alignment horizontal="right"/>
    </xf>
    <xf numFmtId="0" fontId="2" fillId="0" borderId="0" xfId="1" applyFont="1" applyFill="1" applyAlignment="1">
      <alignment horizontal="right" vertical="center" wrapText="1"/>
    </xf>
    <xf numFmtId="164" fontId="5" fillId="0" borderId="1" xfId="2" applyNumberFormat="1" applyFont="1" applyFill="1" applyBorder="1" applyAlignment="1">
      <alignment horizontal="center" vertical="center" wrapText="1"/>
    </xf>
    <xf numFmtId="0" fontId="6" fillId="0" borderId="0" xfId="2" applyFont="1" applyFill="1" applyAlignment="1">
      <alignment vertical="center" wrapText="1"/>
    </xf>
    <xf numFmtId="0" fontId="2" fillId="0" borderId="2"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2" xfId="2" applyFont="1" applyFill="1" applyBorder="1" applyAlignment="1">
      <alignment horizontal="justify" vertical="center" wrapText="1"/>
    </xf>
    <xf numFmtId="165" fontId="5" fillId="0" borderId="2" xfId="3" applyNumberFormat="1" applyFont="1" applyFill="1" applyBorder="1" applyAlignment="1">
      <alignment horizontal="center" vertical="center" wrapText="1"/>
    </xf>
    <xf numFmtId="0" fontId="7" fillId="0" borderId="0" xfId="2" applyFont="1" applyFill="1" applyAlignment="1">
      <alignment vertical="center" wrapText="1"/>
    </xf>
    <xf numFmtId="0" fontId="2" fillId="0" borderId="3" xfId="2" applyFont="1" applyFill="1" applyBorder="1" applyAlignment="1">
      <alignment horizontal="center" vertical="center" wrapText="1"/>
    </xf>
    <xf numFmtId="0" fontId="8" fillId="0" borderId="2" xfId="2" applyFont="1" applyFill="1" applyBorder="1" applyAlignment="1">
      <alignment horizontal="justify" vertical="center" wrapText="1"/>
    </xf>
    <xf numFmtId="165" fontId="2" fillId="0" borderId="2" xfId="4" applyNumberFormat="1" applyFont="1" applyFill="1" applyBorder="1" applyAlignment="1">
      <alignment horizontal="center" vertical="center" wrapText="1"/>
    </xf>
    <xf numFmtId="0" fontId="2" fillId="0" borderId="2" xfId="2" applyFont="1" applyFill="1" applyBorder="1" applyAlignment="1">
      <alignment horizontal="justify" vertical="center" wrapText="1"/>
    </xf>
    <xf numFmtId="165" fontId="2" fillId="0" borderId="2" xfId="3" applyNumberFormat="1" applyFont="1" applyFill="1" applyBorder="1" applyAlignment="1">
      <alignment horizontal="center" vertical="center" wrapText="1"/>
    </xf>
    <xf numFmtId="165" fontId="2" fillId="0" borderId="2" xfId="2"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2" xfId="2" applyNumberFormat="1" applyFont="1" applyFill="1" applyBorder="1" applyAlignment="1">
      <alignment horizontal="justify" vertical="center" wrapText="1"/>
    </xf>
    <xf numFmtId="0" fontId="11" fillId="0" borderId="0" xfId="2" applyFont="1" applyFill="1" applyAlignment="1">
      <alignment vertical="center" wrapText="1"/>
    </xf>
    <xf numFmtId="3" fontId="5" fillId="0" borderId="2" xfId="2" applyNumberFormat="1" applyFont="1" applyFill="1" applyBorder="1" applyAlignment="1">
      <alignment horizontal="center" vertical="center" wrapText="1"/>
    </xf>
    <xf numFmtId="3" fontId="5" fillId="0" borderId="2" xfId="2" applyNumberFormat="1" applyFont="1" applyFill="1" applyBorder="1" applyAlignment="1">
      <alignment horizontal="justify" vertical="center" wrapText="1"/>
    </xf>
    <xf numFmtId="0" fontId="2" fillId="0" borderId="2" xfId="1" applyFont="1" applyFill="1" applyBorder="1" applyAlignment="1">
      <alignment horizontal="justify" vertical="center" wrapText="1"/>
    </xf>
    <xf numFmtId="0" fontId="5" fillId="0" borderId="2" xfId="2" quotePrefix="1" applyFont="1" applyFill="1" applyBorder="1" applyAlignment="1">
      <alignment horizontal="justify" vertical="center" wrapText="1"/>
    </xf>
    <xf numFmtId="49" fontId="5" fillId="0" borderId="5" xfId="5" applyNumberFormat="1" applyFont="1" applyFill="1" applyBorder="1" applyAlignment="1">
      <alignment horizontal="center" vertical="center" wrapText="1"/>
    </xf>
    <xf numFmtId="49" fontId="5" fillId="0" borderId="6" xfId="5" applyNumberFormat="1" applyFont="1" applyFill="1" applyBorder="1" applyAlignment="1">
      <alignment horizontal="center" vertical="center" wrapText="1"/>
    </xf>
    <xf numFmtId="165" fontId="6" fillId="0" borderId="0" xfId="2" applyNumberFormat="1" applyFont="1" applyFill="1" applyAlignment="1">
      <alignment vertical="center" wrapText="1"/>
    </xf>
    <xf numFmtId="49" fontId="2" fillId="0" borderId="2" xfId="5" applyNumberFormat="1" applyFont="1" applyFill="1" applyBorder="1" applyAlignment="1">
      <alignment horizontal="center" vertical="center" wrapText="1"/>
    </xf>
    <xf numFmtId="0" fontId="2" fillId="0" borderId="2" xfId="5" applyNumberFormat="1" applyFont="1" applyFill="1" applyBorder="1" applyAlignment="1">
      <alignment horizontal="justify" vertical="center" wrapText="1"/>
    </xf>
    <xf numFmtId="165" fontId="11" fillId="0" borderId="0" xfId="2" applyNumberFormat="1" applyFont="1" applyFill="1" applyAlignment="1">
      <alignment vertical="center" wrapText="1"/>
    </xf>
    <xf numFmtId="0" fontId="2" fillId="0" borderId="2" xfId="2" applyNumberFormat="1" applyFont="1" applyFill="1" applyBorder="1" applyAlignment="1">
      <alignment horizontal="justify" vertical="center" wrapText="1"/>
    </xf>
    <xf numFmtId="0" fontId="0" fillId="0" borderId="0" xfId="0" applyFill="1"/>
    <xf numFmtId="0" fontId="12" fillId="0" borderId="2" xfId="2" applyFont="1" applyFill="1" applyBorder="1" applyAlignment="1">
      <alignment horizontal="center" vertical="center" wrapText="1"/>
    </xf>
    <xf numFmtId="0" fontId="12" fillId="0" borderId="2" xfId="2" applyFont="1" applyFill="1" applyBorder="1" applyAlignment="1">
      <alignment horizontal="justify" vertical="center" wrapText="1"/>
    </xf>
    <xf numFmtId="165" fontId="8" fillId="0" borderId="2" xfId="3" applyNumberFormat="1" applyFont="1" applyFill="1" applyBorder="1" applyAlignment="1">
      <alignment horizontal="center" vertical="center" wrapText="1"/>
    </xf>
    <xf numFmtId="165" fontId="5" fillId="0" borderId="2" xfId="2" applyNumberFormat="1" applyFont="1" applyFill="1" applyBorder="1" applyAlignment="1">
      <alignment horizontal="center" vertical="center" wrapText="1"/>
    </xf>
    <xf numFmtId="165" fontId="11" fillId="0" borderId="0" xfId="2"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0" fontId="8" fillId="0" borderId="2" xfId="0" applyFont="1" applyFill="1" applyBorder="1" applyAlignment="1">
      <alignment horizontal="justify" vertical="center" wrapText="1"/>
    </xf>
    <xf numFmtId="49" fontId="2" fillId="0" borderId="2" xfId="1" applyNumberFormat="1" applyFont="1" applyFill="1" applyBorder="1" applyAlignment="1">
      <alignment horizontal="center" vertical="center" wrapText="1"/>
    </xf>
    <xf numFmtId="0" fontId="13" fillId="0" borderId="0" xfId="2" applyFont="1" applyFill="1" applyAlignment="1">
      <alignment vertical="center" wrapText="1"/>
    </xf>
    <xf numFmtId="3" fontId="2" fillId="0" borderId="5" xfId="2" applyNumberFormat="1" applyFont="1" applyFill="1" applyBorder="1" applyAlignment="1">
      <alignment horizontal="center" vertical="center" wrapText="1"/>
    </xf>
    <xf numFmtId="0" fontId="2" fillId="0" borderId="2" xfId="2" applyFont="1" applyFill="1" applyBorder="1" applyAlignment="1">
      <alignment horizontal="justify" vertical="center"/>
    </xf>
    <xf numFmtId="0" fontId="5" fillId="0" borderId="7" xfId="2" applyFont="1" applyFill="1" applyBorder="1" applyAlignment="1">
      <alignment horizontal="center" vertical="center" wrapText="1"/>
    </xf>
    <xf numFmtId="49" fontId="5" fillId="0" borderId="2" xfId="5" applyNumberFormat="1" applyFont="1" applyFill="1" applyBorder="1" applyAlignment="1">
      <alignment horizontal="justify" vertical="center" wrapText="1"/>
    </xf>
    <xf numFmtId="49" fontId="5" fillId="0" borderId="1" xfId="5" applyNumberFormat="1" applyFont="1" applyFill="1" applyBorder="1" applyAlignment="1">
      <alignment horizontal="justify" vertical="center" wrapText="1"/>
    </xf>
    <xf numFmtId="0" fontId="8" fillId="0" borderId="2" xfId="0" applyFont="1" applyFill="1" applyBorder="1" applyAlignment="1">
      <alignment horizontal="justify" vertical="center" wrapText="1" readingOrder="1"/>
    </xf>
    <xf numFmtId="49" fontId="2" fillId="0" borderId="2" xfId="2" applyNumberFormat="1" applyFont="1" applyFill="1" applyBorder="1" applyAlignment="1" applyProtection="1">
      <alignment horizontal="center" vertical="center" wrapText="1"/>
    </xf>
    <xf numFmtId="49" fontId="8" fillId="0" borderId="8" xfId="2" applyNumberFormat="1" applyFont="1" applyFill="1" applyBorder="1" applyAlignment="1" applyProtection="1">
      <alignment horizontal="justify" vertical="center" wrapText="1"/>
    </xf>
    <xf numFmtId="49" fontId="8" fillId="0" borderId="2" xfId="2" applyNumberFormat="1" applyFont="1" applyFill="1" applyBorder="1" applyAlignment="1" applyProtection="1">
      <alignment horizontal="justify" vertical="center" wrapText="1"/>
    </xf>
    <xf numFmtId="0" fontId="2" fillId="0" borderId="2" xfId="2" applyFont="1" applyFill="1" applyBorder="1" applyAlignment="1">
      <alignment horizontal="center" vertical="center"/>
    </xf>
    <xf numFmtId="0" fontId="8" fillId="0" borderId="4" xfId="2" applyFont="1" applyFill="1" applyBorder="1" applyAlignment="1">
      <alignment horizontal="justify" vertical="center" wrapText="1"/>
    </xf>
    <xf numFmtId="0" fontId="2" fillId="0" borderId="4" xfId="2" applyFont="1" applyFill="1" applyBorder="1" applyAlignment="1">
      <alignment horizontal="justify" vertical="center" wrapText="1"/>
    </xf>
    <xf numFmtId="0" fontId="6" fillId="0" borderId="0" xfId="2" applyFont="1" applyFill="1" applyAlignment="1">
      <alignment horizontal="center" vertical="center" wrapText="1"/>
    </xf>
    <xf numFmtId="0" fontId="8" fillId="0" borderId="2" xfId="2" applyNumberFormat="1" applyFont="1" applyFill="1" applyBorder="1" applyAlignment="1">
      <alignment horizontal="justify" vertical="center" wrapText="1"/>
    </xf>
    <xf numFmtId="165" fontId="2" fillId="0" borderId="4" xfId="3" applyNumberFormat="1" applyFont="1" applyFill="1" applyBorder="1" applyAlignment="1">
      <alignment horizontal="center" vertical="center" wrapText="1"/>
    </xf>
    <xf numFmtId="0" fontId="8" fillId="0" borderId="2" xfId="2" applyFont="1" applyFill="1" applyBorder="1" applyAlignment="1">
      <alignment horizontal="center" vertical="center"/>
    </xf>
    <xf numFmtId="49" fontId="5" fillId="0" borderId="2" xfId="5" applyNumberFormat="1" applyFont="1" applyFill="1" applyBorder="1" applyAlignment="1">
      <alignment horizontal="left" vertical="center" wrapText="1"/>
    </xf>
    <xf numFmtId="0" fontId="2" fillId="0" borderId="0" xfId="2" applyFont="1" applyFill="1" applyAlignment="1">
      <alignment horizontal="center" vertical="center" wrapText="1"/>
    </xf>
    <xf numFmtId="0" fontId="15" fillId="0" borderId="0" xfId="2" applyFont="1" applyFill="1" applyBorder="1" applyAlignment="1">
      <alignment horizontal="justify" vertical="center" wrapText="1"/>
    </xf>
    <xf numFmtId="0" fontId="3" fillId="0" borderId="0" xfId="2" applyFont="1" applyFill="1" applyBorder="1" applyAlignment="1">
      <alignment horizontal="center" vertical="center" wrapText="1"/>
    </xf>
    <xf numFmtId="0" fontId="6" fillId="0" borderId="0" xfId="2" applyFont="1" applyFill="1" applyBorder="1" applyAlignment="1">
      <alignment vertical="center" wrapText="1"/>
    </xf>
    <xf numFmtId="0" fontId="15" fillId="0" borderId="0" xfId="2" applyFont="1" applyFill="1" applyAlignment="1">
      <alignment horizontal="justify" vertical="center" wrapText="1"/>
    </xf>
    <xf numFmtId="0" fontId="3" fillId="0" borderId="0" xfId="2" applyFont="1" applyFill="1" applyAlignment="1">
      <alignment horizontal="center" vertical="center" wrapText="1"/>
    </xf>
    <xf numFmtId="3" fontId="2" fillId="0" borderId="3" xfId="2" applyNumberFormat="1" applyFont="1" applyFill="1" applyBorder="1" applyAlignment="1">
      <alignment horizontal="center" vertical="center" wrapText="1"/>
    </xf>
    <xf numFmtId="3" fontId="2" fillId="0" borderId="4" xfId="2" applyNumberFormat="1" applyFont="1" applyFill="1" applyBorder="1" applyAlignment="1">
      <alignment horizontal="center" vertical="center" wrapText="1"/>
    </xf>
    <xf numFmtId="49" fontId="5" fillId="0" borderId="2" xfId="5" applyNumberFormat="1" applyFont="1" applyFill="1" applyBorder="1" applyAlignment="1">
      <alignment horizontal="left" vertical="center" wrapText="1"/>
    </xf>
    <xf numFmtId="0" fontId="2" fillId="0" borderId="0" xfId="1" applyFont="1" applyFill="1" applyAlignment="1">
      <alignment horizontal="right" vertical="center" wrapText="1"/>
    </xf>
    <xf numFmtId="0" fontId="2" fillId="0" borderId="0" xfId="1" applyFont="1" applyFill="1" applyAlignment="1">
      <alignment horizontal="right" vertical="center"/>
    </xf>
    <xf numFmtId="0" fontId="3" fillId="2" borderId="0" xfId="1" applyFont="1" applyFill="1" applyAlignment="1">
      <alignment horizontal="center" vertical="center" wrapText="1"/>
    </xf>
    <xf numFmtId="164" fontId="2" fillId="2" borderId="1" xfId="2" applyNumberFormat="1" applyFont="1" applyFill="1" applyBorder="1" applyAlignment="1">
      <alignment horizontal="right"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433"/>
  <sheetViews>
    <sheetView tabSelected="1" topLeftCell="A104" zoomScaleNormal="100" workbookViewId="0">
      <selection activeCell="B272" sqref="B272"/>
    </sheetView>
  </sheetViews>
  <sheetFormatPr defaultColWidth="9.140625" defaultRowHeight="18.75" x14ac:dyDescent="0.25"/>
  <cols>
    <col min="1" max="1" width="31.7109375" style="58" customWidth="1"/>
    <col min="2" max="2" width="68.7109375" style="62" customWidth="1"/>
    <col min="3" max="3" width="14.85546875" style="63" customWidth="1"/>
    <col min="4" max="4" width="14" style="63" customWidth="1"/>
    <col min="5" max="5" width="13.42578125" style="63" customWidth="1"/>
    <col min="6" max="6" width="11" style="4" customWidth="1"/>
    <col min="7" max="16384" width="9.140625" style="4"/>
  </cols>
  <sheetData>
    <row r="1" spans="1:239" s="1" customFormat="1" ht="15.75" x14ac:dyDescent="0.25">
      <c r="A1" s="67" t="s">
        <v>0</v>
      </c>
      <c r="B1" s="67"/>
      <c r="C1" s="67"/>
      <c r="D1" s="67"/>
      <c r="E1" s="67"/>
    </row>
    <row r="2" spans="1:239" s="1" customFormat="1" ht="15.75" x14ac:dyDescent="0.25">
      <c r="A2" s="67" t="s">
        <v>1</v>
      </c>
      <c r="B2" s="67"/>
      <c r="C2" s="67"/>
      <c r="D2" s="67"/>
      <c r="E2" s="67"/>
    </row>
    <row r="3" spans="1:239" s="1" customFormat="1" ht="15.75" x14ac:dyDescent="0.25">
      <c r="A3" s="68" t="s">
        <v>2</v>
      </c>
      <c r="B3" s="68"/>
      <c r="C3" s="68"/>
      <c r="D3" s="68"/>
      <c r="E3" s="68"/>
    </row>
    <row r="4" spans="1:239" s="1" customFormat="1" ht="15.75" x14ac:dyDescent="0.25">
      <c r="A4" s="67" t="s">
        <v>3</v>
      </c>
      <c r="B4" s="67"/>
      <c r="C4" s="67"/>
      <c r="D4" s="67"/>
      <c r="E4" s="67"/>
    </row>
    <row r="5" spans="1:239" s="1" customFormat="1" ht="15.75" x14ac:dyDescent="0.25">
      <c r="A5" s="2"/>
      <c r="B5" s="2"/>
      <c r="C5" s="2"/>
      <c r="D5" s="2"/>
      <c r="E5" s="2"/>
    </row>
    <row r="6" spans="1:239" s="1" customFormat="1" ht="18.75" customHeight="1" x14ac:dyDescent="0.25">
      <c r="A6" s="69" t="s">
        <v>4</v>
      </c>
      <c r="B6" s="69"/>
      <c r="C6" s="69"/>
      <c r="D6" s="69"/>
      <c r="E6" s="69"/>
    </row>
    <row r="7" spans="1:239" ht="23.25" customHeight="1" x14ac:dyDescent="0.25">
      <c r="A7" s="3"/>
      <c r="B7" s="3"/>
      <c r="C7" s="3"/>
      <c r="D7" s="70" t="s">
        <v>5</v>
      </c>
      <c r="E7" s="70"/>
    </row>
    <row r="8" spans="1:239" ht="58.5" customHeight="1" x14ac:dyDescent="0.25">
      <c r="A8" s="5" t="s">
        <v>6</v>
      </c>
      <c r="B8" s="5" t="s">
        <v>7</v>
      </c>
      <c r="C8" s="6" t="s">
        <v>8</v>
      </c>
      <c r="D8" s="6" t="s">
        <v>9</v>
      </c>
      <c r="E8" s="6" t="s">
        <v>10</v>
      </c>
    </row>
    <row r="9" spans="1:239" s="10" customFormat="1" ht="31.5" x14ac:dyDescent="0.25">
      <c r="A9" s="7" t="s">
        <v>11</v>
      </c>
      <c r="B9" s="8" t="s">
        <v>12</v>
      </c>
      <c r="C9" s="9">
        <f>SUM(C11:C18)</f>
        <v>1705951.2</v>
      </c>
      <c r="D9" s="9">
        <f>SUM(D11:D16)</f>
        <v>1704427.7000000002</v>
      </c>
      <c r="E9" s="9">
        <f>SUM(E11:E16)</f>
        <v>1840410.1</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row>
    <row r="10" spans="1:239" ht="63" x14ac:dyDescent="0.25">
      <c r="A10" s="11"/>
      <c r="B10" s="12" t="s">
        <v>13</v>
      </c>
      <c r="C10" s="13">
        <f>((C11+C12+C13+C14)*17.84669555/32.8466955)+C15+(C16*17.84669555/32.78922429)+(C17*17.84669555/32.84669555)+(C18*17.84669555/32.78922429)</f>
        <v>930031.51431117195</v>
      </c>
      <c r="D10" s="13">
        <f>((D11+D12+D13+D14)*17.9654867/32.9654867)+D15+(D16*17.9654867/32.90801544)</f>
        <v>930583.58001780987</v>
      </c>
      <c r="E10" s="13">
        <f>((E11+E12+E13+E14)*17.49429208/32.49429208)+E15+(E16*17.49429208/32.43682082)</f>
        <v>992594.84611531394</v>
      </c>
    </row>
    <row r="11" spans="1:239" ht="78.75" x14ac:dyDescent="0.25">
      <c r="A11" s="64" t="s">
        <v>14</v>
      </c>
      <c r="B11" s="14" t="s">
        <v>15</v>
      </c>
      <c r="C11" s="15">
        <v>1396206.3</v>
      </c>
      <c r="D11" s="16">
        <v>1531815.3</v>
      </c>
      <c r="E11" s="16">
        <v>1661513</v>
      </c>
    </row>
    <row r="12" spans="1:239" ht="47.25" x14ac:dyDescent="0.25">
      <c r="A12" s="65"/>
      <c r="B12" s="14" t="s">
        <v>16</v>
      </c>
      <c r="C12" s="15">
        <v>52919.8</v>
      </c>
      <c r="D12" s="16">
        <v>54598.3</v>
      </c>
      <c r="E12" s="16">
        <v>55916.800000000003</v>
      </c>
    </row>
    <row r="13" spans="1:239" ht="110.25" x14ac:dyDescent="0.25">
      <c r="A13" s="17" t="s">
        <v>17</v>
      </c>
      <c r="B13" s="18" t="s">
        <v>18</v>
      </c>
      <c r="C13" s="15">
        <v>12500</v>
      </c>
      <c r="D13" s="16">
        <v>5760</v>
      </c>
      <c r="E13" s="16">
        <v>6030</v>
      </c>
    </row>
    <row r="14" spans="1:239" ht="47.25" x14ac:dyDescent="0.25">
      <c r="A14" s="17" t="s">
        <v>19</v>
      </c>
      <c r="B14" s="14" t="s">
        <v>20</v>
      </c>
      <c r="C14" s="15">
        <v>20315.400000000001</v>
      </c>
      <c r="D14" s="16">
        <v>17779.099999999999</v>
      </c>
      <c r="E14" s="16">
        <v>18077.5</v>
      </c>
    </row>
    <row r="15" spans="1:239" s="19" customFormat="1" ht="94.5" x14ac:dyDescent="0.25">
      <c r="A15" s="17" t="s">
        <v>21</v>
      </c>
      <c r="B15" s="18" t="s">
        <v>22</v>
      </c>
      <c r="C15" s="15">
        <v>6500</v>
      </c>
      <c r="D15" s="16">
        <v>3561</v>
      </c>
      <c r="E15" s="16">
        <v>3602.8</v>
      </c>
    </row>
    <row r="16" spans="1:239" s="19" customFormat="1" ht="94.5" x14ac:dyDescent="0.25">
      <c r="A16" s="17" t="s">
        <v>23</v>
      </c>
      <c r="B16" s="18" t="s">
        <v>24</v>
      </c>
      <c r="C16" s="15">
        <v>101179.7</v>
      </c>
      <c r="D16" s="16">
        <v>90914</v>
      </c>
      <c r="E16" s="16">
        <v>95270</v>
      </c>
    </row>
    <row r="17" spans="1:239" s="19" customFormat="1" ht="47.25" x14ac:dyDescent="0.25">
      <c r="A17" s="17" t="s">
        <v>25</v>
      </c>
      <c r="B17" s="18" t="s">
        <v>26</v>
      </c>
      <c r="C17" s="15">
        <v>45830</v>
      </c>
      <c r="D17" s="16">
        <v>0</v>
      </c>
      <c r="E17" s="16">
        <v>0</v>
      </c>
    </row>
    <row r="18" spans="1:239" s="19" customFormat="1" ht="47.25" x14ac:dyDescent="0.25">
      <c r="A18" s="17" t="s">
        <v>27</v>
      </c>
      <c r="B18" s="18" t="s">
        <v>28</v>
      </c>
      <c r="C18" s="15">
        <v>70500</v>
      </c>
      <c r="D18" s="16">
        <v>0</v>
      </c>
      <c r="E18" s="16">
        <v>0</v>
      </c>
    </row>
    <row r="19" spans="1:239" ht="31.5" x14ac:dyDescent="0.25">
      <c r="A19" s="20" t="s">
        <v>29</v>
      </c>
      <c r="B19" s="21" t="s">
        <v>30</v>
      </c>
      <c r="C19" s="9">
        <f>SUM(C20:C23)</f>
        <v>33082.5</v>
      </c>
      <c r="D19" s="9">
        <f>SUM(D20:D23)</f>
        <v>35740.300000000003</v>
      </c>
      <c r="E19" s="9">
        <f>SUM(E20:E23)</f>
        <v>36767.4</v>
      </c>
    </row>
    <row r="20" spans="1:239" ht="110.25" x14ac:dyDescent="0.25">
      <c r="A20" s="17" t="s">
        <v>31</v>
      </c>
      <c r="B20" s="22" t="s">
        <v>32</v>
      </c>
      <c r="C20" s="15">
        <v>16030.3</v>
      </c>
      <c r="D20" s="15">
        <v>17078.400000000001</v>
      </c>
      <c r="E20" s="15">
        <v>17528.599999999999</v>
      </c>
    </row>
    <row r="21" spans="1:239" ht="126" x14ac:dyDescent="0.25">
      <c r="A21" s="17" t="s">
        <v>33</v>
      </c>
      <c r="B21" s="22" t="s">
        <v>34</v>
      </c>
      <c r="C21" s="15">
        <v>93.4</v>
      </c>
      <c r="D21" s="15">
        <v>99.6</v>
      </c>
      <c r="E21" s="15">
        <v>102.2</v>
      </c>
    </row>
    <row r="22" spans="1:239" ht="110.25" x14ac:dyDescent="0.25">
      <c r="A22" s="17" t="s">
        <v>35</v>
      </c>
      <c r="B22" s="22" t="s">
        <v>36</v>
      </c>
      <c r="C22" s="15">
        <v>19068.8</v>
      </c>
      <c r="D22" s="15">
        <v>20824.900000000001</v>
      </c>
      <c r="E22" s="15">
        <v>21376.3</v>
      </c>
    </row>
    <row r="23" spans="1:239" s="19" customFormat="1" ht="110.25" x14ac:dyDescent="0.25">
      <c r="A23" s="17" t="s">
        <v>37</v>
      </c>
      <c r="B23" s="22" t="s">
        <v>38</v>
      </c>
      <c r="C23" s="15">
        <v>-2110</v>
      </c>
      <c r="D23" s="15">
        <v>-2262.6</v>
      </c>
      <c r="E23" s="15">
        <v>-2239.6999999999998</v>
      </c>
    </row>
    <row r="24" spans="1:239" ht="15.75" x14ac:dyDescent="0.25">
      <c r="A24" s="7" t="s">
        <v>39</v>
      </c>
      <c r="B24" s="23" t="s">
        <v>40</v>
      </c>
      <c r="C24" s="9">
        <f>C25+C29+C30+C31</f>
        <v>483453.9</v>
      </c>
      <c r="D24" s="9">
        <f>D25+D29+D30+D31</f>
        <v>414432.10000000003</v>
      </c>
      <c r="E24" s="9">
        <f>E25+E29+E30+E31</f>
        <v>422500.1</v>
      </c>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row>
    <row r="25" spans="1:239" ht="31.5" x14ac:dyDescent="0.25">
      <c r="A25" s="7" t="s">
        <v>41</v>
      </c>
      <c r="B25" s="8" t="s">
        <v>42</v>
      </c>
      <c r="C25" s="9">
        <f>C26+C27+C28</f>
        <v>462605</v>
      </c>
      <c r="D25" s="9">
        <f>D26+D27+D28</f>
        <v>389857.9</v>
      </c>
      <c r="E25" s="9">
        <f>E26+E27+E28</f>
        <v>397655</v>
      </c>
    </row>
    <row r="26" spans="1:239" ht="31.5" x14ac:dyDescent="0.25">
      <c r="A26" s="5" t="s">
        <v>43</v>
      </c>
      <c r="B26" s="14" t="s">
        <v>44</v>
      </c>
      <c r="C26" s="15">
        <v>308815.5</v>
      </c>
      <c r="D26" s="15">
        <v>302857.90000000002</v>
      </c>
      <c r="E26" s="15">
        <v>309655</v>
      </c>
    </row>
    <row r="27" spans="1:239" ht="47.25" x14ac:dyDescent="0.25">
      <c r="A27" s="5" t="s">
        <v>45</v>
      </c>
      <c r="B27" s="14" t="s">
        <v>46</v>
      </c>
      <c r="C27" s="15">
        <v>0</v>
      </c>
      <c r="D27" s="15">
        <v>0</v>
      </c>
      <c r="E27" s="15">
        <v>0</v>
      </c>
    </row>
    <row r="28" spans="1:239" ht="63" x14ac:dyDescent="0.25">
      <c r="A28" s="5" t="s">
        <v>47</v>
      </c>
      <c r="B28" s="14" t="s">
        <v>48</v>
      </c>
      <c r="C28" s="15">
        <v>153789.5</v>
      </c>
      <c r="D28" s="15">
        <v>87000</v>
      </c>
      <c r="E28" s="15">
        <v>88000</v>
      </c>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row>
    <row r="29" spans="1:239" ht="31.5" x14ac:dyDescent="0.25">
      <c r="A29" s="5" t="s">
        <v>49</v>
      </c>
      <c r="B29" s="14" t="s">
        <v>50</v>
      </c>
      <c r="C29" s="15">
        <v>0</v>
      </c>
      <c r="D29" s="15">
        <v>0</v>
      </c>
      <c r="E29" s="15">
        <v>0</v>
      </c>
    </row>
    <row r="30" spans="1:239" s="19" customFormat="1" ht="15.75" x14ac:dyDescent="0.25">
      <c r="A30" s="5" t="s">
        <v>51</v>
      </c>
      <c r="B30" s="14" t="s">
        <v>52</v>
      </c>
      <c r="C30" s="15">
        <v>180.9</v>
      </c>
      <c r="D30" s="15">
        <v>480</v>
      </c>
      <c r="E30" s="15">
        <v>480</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row>
    <row r="31" spans="1:239" ht="31.5" x14ac:dyDescent="0.25">
      <c r="A31" s="5" t="s">
        <v>53</v>
      </c>
      <c r="B31" s="14" t="s">
        <v>54</v>
      </c>
      <c r="C31" s="15">
        <v>20668</v>
      </c>
      <c r="D31" s="15">
        <v>24094.2</v>
      </c>
      <c r="E31" s="15">
        <v>24365.1</v>
      </c>
    </row>
    <row r="32" spans="1:239" s="19" customFormat="1" ht="15.75" x14ac:dyDescent="0.25">
      <c r="A32" s="7" t="s">
        <v>55</v>
      </c>
      <c r="B32" s="23" t="s">
        <v>56</v>
      </c>
      <c r="C32" s="9">
        <f>C33+C34</f>
        <v>169328</v>
      </c>
      <c r="D32" s="9">
        <f>D33+D34</f>
        <v>176997</v>
      </c>
      <c r="E32" s="9">
        <f>E33+E34</f>
        <v>176997.2</v>
      </c>
    </row>
    <row r="33" spans="1:239" s="19" customFormat="1" ht="47.25" x14ac:dyDescent="0.25">
      <c r="A33" s="5" t="s">
        <v>57</v>
      </c>
      <c r="B33" s="14" t="s">
        <v>58</v>
      </c>
      <c r="C33" s="15">
        <v>78151</v>
      </c>
      <c r="D33" s="15">
        <v>79797</v>
      </c>
      <c r="E33" s="15">
        <v>79797.2</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row>
    <row r="34" spans="1:239" s="19" customFormat="1" ht="15.75" x14ac:dyDescent="0.25">
      <c r="A34" s="5" t="s">
        <v>59</v>
      </c>
      <c r="B34" s="8" t="s">
        <v>60</v>
      </c>
      <c r="C34" s="9">
        <f>C35+C36</f>
        <v>91177</v>
      </c>
      <c r="D34" s="9">
        <f>D35+D36</f>
        <v>97200</v>
      </c>
      <c r="E34" s="9">
        <f>E35+E36</f>
        <v>97200</v>
      </c>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row>
    <row r="35" spans="1:239" s="19" customFormat="1" ht="31.5" x14ac:dyDescent="0.25">
      <c r="A35" s="5" t="s">
        <v>61</v>
      </c>
      <c r="B35" s="14" t="s">
        <v>62</v>
      </c>
      <c r="C35" s="15">
        <v>74800</v>
      </c>
      <c r="D35" s="15">
        <v>78400</v>
      </c>
      <c r="E35" s="15">
        <v>78400</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row>
    <row r="36" spans="1:239" s="19" customFormat="1" ht="31.5" x14ac:dyDescent="0.25">
      <c r="A36" s="5" t="s">
        <v>63</v>
      </c>
      <c r="B36" s="14" t="s">
        <v>64</v>
      </c>
      <c r="C36" s="15">
        <v>16377</v>
      </c>
      <c r="D36" s="15">
        <v>18800</v>
      </c>
      <c r="E36" s="15">
        <v>18800</v>
      </c>
    </row>
    <row r="37" spans="1:239" ht="15.75" x14ac:dyDescent="0.25">
      <c r="A37" s="7" t="s">
        <v>65</v>
      </c>
      <c r="B37" s="8" t="s">
        <v>66</v>
      </c>
      <c r="C37" s="9">
        <f>SUM(C38:C40)</f>
        <v>25232.600000000002</v>
      </c>
      <c r="D37" s="9">
        <f>SUM(D38:D40)</f>
        <v>25307.600000000002</v>
      </c>
      <c r="E37" s="9">
        <f>SUM(E38:E40)</f>
        <v>26651</v>
      </c>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row>
    <row r="38" spans="1:239" ht="47.25" x14ac:dyDescent="0.25">
      <c r="A38" s="5" t="s">
        <v>67</v>
      </c>
      <c r="B38" s="14" t="s">
        <v>68</v>
      </c>
      <c r="C38" s="15">
        <v>25150.2</v>
      </c>
      <c r="D38" s="15">
        <v>25250.2</v>
      </c>
      <c r="E38" s="15">
        <v>25250.2</v>
      </c>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row>
    <row r="39" spans="1:239" ht="31.5" x14ac:dyDescent="0.25">
      <c r="A39" s="5" t="s">
        <v>69</v>
      </c>
      <c r="B39" s="14" t="s">
        <v>70</v>
      </c>
      <c r="C39" s="15">
        <v>60</v>
      </c>
      <c r="D39" s="15">
        <v>35</v>
      </c>
      <c r="E39" s="15">
        <v>1380</v>
      </c>
    </row>
    <row r="40" spans="1:239" ht="94.5" x14ac:dyDescent="0.25">
      <c r="A40" s="5" t="s">
        <v>71</v>
      </c>
      <c r="B40" s="14" t="s">
        <v>72</v>
      </c>
      <c r="C40" s="15">
        <v>22.4</v>
      </c>
      <c r="D40" s="15">
        <v>22.4</v>
      </c>
      <c r="E40" s="15">
        <v>20.8</v>
      </c>
    </row>
    <row r="41" spans="1:239" ht="15.75" x14ac:dyDescent="0.25">
      <c r="A41" s="24" t="s">
        <v>73</v>
      </c>
      <c r="B41" s="25"/>
      <c r="C41" s="9">
        <f>C9+C19+C24+C32+C37</f>
        <v>2417048.2000000002</v>
      </c>
      <c r="D41" s="9">
        <f>D9+D19+D24+D32+D37</f>
        <v>2356904.7000000002</v>
      </c>
      <c r="E41" s="9">
        <f>E9+E19+E24+E32+E37</f>
        <v>2503325.8000000003</v>
      </c>
    </row>
    <row r="42" spans="1:239" ht="31.5" x14ac:dyDescent="0.25">
      <c r="A42" s="7" t="s">
        <v>74</v>
      </c>
      <c r="B42" s="8" t="s">
        <v>75</v>
      </c>
      <c r="C42" s="9">
        <f>SUM(C43:C52)</f>
        <v>106650.4</v>
      </c>
      <c r="D42" s="9">
        <f>SUM(D43:D52)</f>
        <v>78051.199999999983</v>
      </c>
      <c r="E42" s="9">
        <f>SUM(E43:E52)</f>
        <v>77918.999999999985</v>
      </c>
      <c r="F42" s="26"/>
    </row>
    <row r="43" spans="1:239" ht="78.75" x14ac:dyDescent="0.25">
      <c r="A43" s="27" t="s">
        <v>76</v>
      </c>
      <c r="B43" s="28" t="s">
        <v>77</v>
      </c>
      <c r="C43" s="15">
        <v>78296.800000000003</v>
      </c>
      <c r="D43" s="15">
        <v>50094.2</v>
      </c>
      <c r="E43" s="15">
        <v>50094.2</v>
      </c>
    </row>
    <row r="44" spans="1:239" ht="78.75" x14ac:dyDescent="0.25">
      <c r="A44" s="27" t="s">
        <v>78</v>
      </c>
      <c r="B44" s="28" t="s">
        <v>79</v>
      </c>
      <c r="C44" s="15">
        <v>7150</v>
      </c>
      <c r="D44" s="15">
        <v>9670.1</v>
      </c>
      <c r="E44" s="15">
        <v>9670.1</v>
      </c>
    </row>
    <row r="45" spans="1:239" s="19" customFormat="1" ht="63" x14ac:dyDescent="0.25">
      <c r="A45" s="27" t="s">
        <v>80</v>
      </c>
      <c r="B45" s="28" t="s">
        <v>81</v>
      </c>
      <c r="C45" s="15">
        <v>257.10000000000002</v>
      </c>
      <c r="D45" s="15">
        <v>257.10000000000002</v>
      </c>
      <c r="E45" s="15">
        <v>257.10000000000002</v>
      </c>
    </row>
    <row r="46" spans="1:239" s="19" customFormat="1" ht="63" x14ac:dyDescent="0.25">
      <c r="A46" s="27" t="s">
        <v>82</v>
      </c>
      <c r="B46" s="28" t="s">
        <v>81</v>
      </c>
      <c r="C46" s="15">
        <v>11.2</v>
      </c>
      <c r="D46" s="15">
        <v>11.2</v>
      </c>
      <c r="E46" s="15">
        <v>11.2</v>
      </c>
      <c r="F46" s="29"/>
    </row>
    <row r="47" spans="1:239" s="19" customFormat="1" ht="63" x14ac:dyDescent="0.25">
      <c r="A47" s="27" t="s">
        <v>83</v>
      </c>
      <c r="B47" s="28" t="s">
        <v>81</v>
      </c>
      <c r="C47" s="15">
        <v>848.4</v>
      </c>
      <c r="D47" s="15">
        <v>848.4</v>
      </c>
      <c r="E47" s="15">
        <v>848.4</v>
      </c>
    </row>
    <row r="48" spans="1:239" s="19" customFormat="1" ht="63" x14ac:dyDescent="0.25">
      <c r="A48" s="27" t="s">
        <v>84</v>
      </c>
      <c r="B48" s="28" t="s">
        <v>81</v>
      </c>
      <c r="C48" s="15">
        <v>176.2</v>
      </c>
      <c r="D48" s="15">
        <v>176.2</v>
      </c>
      <c r="E48" s="15">
        <v>176.2</v>
      </c>
    </row>
    <row r="49" spans="1:238" s="19" customFormat="1" ht="31.5" x14ac:dyDescent="0.25">
      <c r="A49" s="27" t="s">
        <v>85</v>
      </c>
      <c r="B49" s="30" t="s">
        <v>86</v>
      </c>
      <c r="C49" s="15">
        <v>7543.1</v>
      </c>
      <c r="D49" s="15">
        <v>8176</v>
      </c>
      <c r="E49" s="15">
        <v>8176</v>
      </c>
    </row>
    <row r="50" spans="1:238" s="19" customFormat="1" ht="110.25" x14ac:dyDescent="0.25">
      <c r="A50" s="27" t="s">
        <v>87</v>
      </c>
      <c r="B50" s="28" t="s">
        <v>88</v>
      </c>
      <c r="C50" s="15">
        <v>7.8</v>
      </c>
      <c r="D50" s="15">
        <v>12.2</v>
      </c>
      <c r="E50" s="15">
        <v>12.2</v>
      </c>
    </row>
    <row r="51" spans="1:238" s="19" customFormat="1" ht="47.25" x14ac:dyDescent="0.25">
      <c r="A51" s="27" t="s">
        <v>89</v>
      </c>
      <c r="B51" s="28" t="s">
        <v>90</v>
      </c>
      <c r="C51" s="15">
        <v>1066.9000000000001</v>
      </c>
      <c r="D51" s="15">
        <v>511.8</v>
      </c>
      <c r="E51" s="15">
        <v>511.8</v>
      </c>
    </row>
    <row r="52" spans="1:238" s="19" customFormat="1" ht="78.75" x14ac:dyDescent="0.25">
      <c r="A52" s="27" t="s">
        <v>91</v>
      </c>
      <c r="B52" s="14" t="s">
        <v>92</v>
      </c>
      <c r="C52" s="15">
        <v>11292.9</v>
      </c>
      <c r="D52" s="15">
        <v>8294</v>
      </c>
      <c r="E52" s="15">
        <v>8161.8</v>
      </c>
    </row>
    <row r="53" spans="1:238" s="19" customFormat="1" ht="15.75" x14ac:dyDescent="0.25">
      <c r="A53" s="7" t="s">
        <v>93</v>
      </c>
      <c r="B53" s="8" t="s">
        <v>94</v>
      </c>
      <c r="C53" s="9">
        <f>SUM(C54:C56)</f>
        <v>1947.6</v>
      </c>
      <c r="D53" s="9">
        <f>SUM(D54:D56)</f>
        <v>1758.4</v>
      </c>
      <c r="E53" s="9">
        <f>SUM(E54:E56)</f>
        <v>1828.8</v>
      </c>
    </row>
    <row r="54" spans="1:238" s="31" customFormat="1" ht="63" x14ac:dyDescent="0.25">
      <c r="A54" s="5" t="s">
        <v>95</v>
      </c>
      <c r="B54" s="14" t="s">
        <v>96</v>
      </c>
      <c r="C54" s="15">
        <v>1076.7</v>
      </c>
      <c r="D54" s="15">
        <v>1022.8</v>
      </c>
      <c r="E54" s="15">
        <v>1063.8</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row>
    <row r="55" spans="1:238" s="31" customFormat="1" ht="63" x14ac:dyDescent="0.25">
      <c r="A55" s="5" t="s">
        <v>97</v>
      </c>
      <c r="B55" s="14" t="s">
        <v>98</v>
      </c>
      <c r="C55" s="15">
        <v>389</v>
      </c>
      <c r="D55" s="15">
        <v>394</v>
      </c>
      <c r="E55" s="15">
        <v>409.8</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row>
    <row r="56" spans="1:238" s="31" customFormat="1" ht="63" x14ac:dyDescent="0.25">
      <c r="A56" s="5" t="s">
        <v>99</v>
      </c>
      <c r="B56" s="14" t="s">
        <v>100</v>
      </c>
      <c r="C56" s="15">
        <v>481.9</v>
      </c>
      <c r="D56" s="15">
        <v>341.6</v>
      </c>
      <c r="E56" s="15">
        <v>355.2</v>
      </c>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row>
    <row r="57" spans="1:238" s="31" customFormat="1" ht="31.5" x14ac:dyDescent="0.25">
      <c r="A57" s="7" t="s">
        <v>101</v>
      </c>
      <c r="B57" s="8" t="s">
        <v>102</v>
      </c>
      <c r="C57" s="9">
        <f>C58+C61</f>
        <v>12851.9</v>
      </c>
      <c r="D57" s="9">
        <f>D58+D61</f>
        <v>8876.5</v>
      </c>
      <c r="E57" s="9">
        <f>E58+E61</f>
        <v>8892.4</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row>
    <row r="58" spans="1:238" s="31" customFormat="1" ht="31.5" x14ac:dyDescent="0.25">
      <c r="A58" s="5" t="s">
        <v>103</v>
      </c>
      <c r="B58" s="14" t="s">
        <v>104</v>
      </c>
      <c r="C58" s="9">
        <f>SUM(C59:C60)</f>
        <v>6930</v>
      </c>
      <c r="D58" s="9">
        <f>SUM(D59:D60)</f>
        <v>6745.8</v>
      </c>
      <c r="E58" s="9">
        <f>SUM(E59:E60)</f>
        <v>6758.7</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row>
    <row r="59" spans="1:238" s="31" customFormat="1" ht="63" x14ac:dyDescent="0.25">
      <c r="A59" s="5" t="s">
        <v>105</v>
      </c>
      <c r="B59" s="14" t="s">
        <v>106</v>
      </c>
      <c r="C59" s="15">
        <v>5571.3</v>
      </c>
      <c r="D59" s="15">
        <v>5587.1</v>
      </c>
      <c r="E59" s="15">
        <v>5600</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row>
    <row r="60" spans="1:238" s="31" customFormat="1" ht="31.5" x14ac:dyDescent="0.25">
      <c r="A60" s="5" t="s">
        <v>107</v>
      </c>
      <c r="B60" s="14" t="s">
        <v>104</v>
      </c>
      <c r="C60" s="15">
        <v>1358.7</v>
      </c>
      <c r="D60" s="15">
        <v>1158.7</v>
      </c>
      <c r="E60" s="15">
        <v>1158.7</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row>
    <row r="61" spans="1:238" s="31" customFormat="1" ht="15.75" x14ac:dyDescent="0.25">
      <c r="A61" s="7" t="s">
        <v>108</v>
      </c>
      <c r="B61" s="8" t="s">
        <v>109</v>
      </c>
      <c r="C61" s="9">
        <f>C62+C67</f>
        <v>5921.9</v>
      </c>
      <c r="D61" s="9">
        <f>D62+D67</f>
        <v>2130.6999999999998</v>
      </c>
      <c r="E61" s="9">
        <f>E62+E67</f>
        <v>2133.6999999999998</v>
      </c>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row>
    <row r="62" spans="1:238" ht="31.5" x14ac:dyDescent="0.25">
      <c r="A62" s="5" t="s">
        <v>110</v>
      </c>
      <c r="B62" s="14" t="s">
        <v>111</v>
      </c>
      <c r="C62" s="15">
        <f>SUM(C63:C66)</f>
        <v>2004</v>
      </c>
      <c r="D62" s="15">
        <f>SUM(D63:D66)</f>
        <v>1329.2</v>
      </c>
      <c r="E62" s="15">
        <f>SUM(E63:E66)</f>
        <v>1332.2</v>
      </c>
    </row>
    <row r="63" spans="1:238" ht="31.5" x14ac:dyDescent="0.25">
      <c r="A63" s="32" t="s">
        <v>112</v>
      </c>
      <c r="B63" s="33" t="s">
        <v>111</v>
      </c>
      <c r="C63" s="15">
        <v>394.2</v>
      </c>
      <c r="D63" s="15">
        <v>327</v>
      </c>
      <c r="E63" s="15">
        <v>322.2</v>
      </c>
    </row>
    <row r="64" spans="1:238" ht="31.5" x14ac:dyDescent="0.25">
      <c r="A64" s="32" t="s">
        <v>113</v>
      </c>
      <c r="B64" s="33" t="s">
        <v>111</v>
      </c>
      <c r="C64" s="15">
        <v>38</v>
      </c>
      <c r="D64" s="15">
        <v>15</v>
      </c>
      <c r="E64" s="15">
        <v>15</v>
      </c>
    </row>
    <row r="65" spans="1:5" ht="31.5" x14ac:dyDescent="0.25">
      <c r="A65" s="32" t="s">
        <v>114</v>
      </c>
      <c r="B65" s="33" t="s">
        <v>111</v>
      </c>
      <c r="C65" s="15">
        <v>1421.1</v>
      </c>
      <c r="D65" s="15">
        <v>855.2</v>
      </c>
      <c r="E65" s="15">
        <v>863</v>
      </c>
    </row>
    <row r="66" spans="1:5" ht="31.5" x14ac:dyDescent="0.25">
      <c r="A66" s="32" t="s">
        <v>115</v>
      </c>
      <c r="B66" s="33" t="s">
        <v>111</v>
      </c>
      <c r="C66" s="15">
        <v>150.69999999999999</v>
      </c>
      <c r="D66" s="15">
        <v>132</v>
      </c>
      <c r="E66" s="15">
        <v>132</v>
      </c>
    </row>
    <row r="67" spans="1:5" ht="31.5" x14ac:dyDescent="0.25">
      <c r="A67" s="5" t="s">
        <v>116</v>
      </c>
      <c r="B67" s="14" t="s">
        <v>117</v>
      </c>
      <c r="C67" s="15">
        <f>SUM(C68:C74)</f>
        <v>3917.8999999999996</v>
      </c>
      <c r="D67" s="15">
        <f>SUM(D68:D70)</f>
        <v>801.5</v>
      </c>
      <c r="E67" s="15">
        <f>SUM(E68:E70)</f>
        <v>801.5</v>
      </c>
    </row>
    <row r="68" spans="1:5" ht="48.75" customHeight="1" x14ac:dyDescent="0.25">
      <c r="A68" s="32" t="s">
        <v>118</v>
      </c>
      <c r="B68" s="33" t="s">
        <v>117</v>
      </c>
      <c r="C68" s="15">
        <v>3572.3</v>
      </c>
      <c r="D68" s="15">
        <v>503.6</v>
      </c>
      <c r="E68" s="15">
        <v>503.6</v>
      </c>
    </row>
    <row r="69" spans="1:5" ht="31.5" x14ac:dyDescent="0.25">
      <c r="A69" s="32" t="s">
        <v>119</v>
      </c>
      <c r="B69" s="33" t="s">
        <v>117</v>
      </c>
      <c r="C69" s="15">
        <v>0.2</v>
      </c>
      <c r="D69" s="15">
        <v>0</v>
      </c>
      <c r="E69" s="15">
        <v>0</v>
      </c>
    </row>
    <row r="70" spans="1:5" ht="31.5" x14ac:dyDescent="0.25">
      <c r="A70" s="32" t="s">
        <v>120</v>
      </c>
      <c r="B70" s="33" t="s">
        <v>117</v>
      </c>
      <c r="C70" s="15">
        <v>297.89999999999998</v>
      </c>
      <c r="D70" s="15">
        <v>297.89999999999998</v>
      </c>
      <c r="E70" s="15">
        <v>297.89999999999998</v>
      </c>
    </row>
    <row r="71" spans="1:5" ht="31.5" x14ac:dyDescent="0.25">
      <c r="A71" s="32" t="s">
        <v>121</v>
      </c>
      <c r="B71" s="33" t="s">
        <v>117</v>
      </c>
      <c r="C71" s="15">
        <v>37.6</v>
      </c>
      <c r="D71" s="15">
        <v>0</v>
      </c>
      <c r="E71" s="15">
        <v>0</v>
      </c>
    </row>
    <row r="72" spans="1:5" ht="31.5" x14ac:dyDescent="0.25">
      <c r="A72" s="32" t="s">
        <v>122</v>
      </c>
      <c r="B72" s="33" t="s">
        <v>117</v>
      </c>
      <c r="C72" s="15">
        <v>0</v>
      </c>
      <c r="D72" s="15">
        <v>0</v>
      </c>
      <c r="E72" s="15">
        <v>0</v>
      </c>
    </row>
    <row r="73" spans="1:5" ht="31.5" x14ac:dyDescent="0.25">
      <c r="A73" s="32" t="s">
        <v>123</v>
      </c>
      <c r="B73" s="33" t="s">
        <v>117</v>
      </c>
      <c r="C73" s="15">
        <v>0.2</v>
      </c>
      <c r="D73" s="15">
        <v>0</v>
      </c>
      <c r="E73" s="15">
        <v>0</v>
      </c>
    </row>
    <row r="74" spans="1:5" ht="31.5" x14ac:dyDescent="0.25">
      <c r="A74" s="32" t="s">
        <v>124</v>
      </c>
      <c r="B74" s="33" t="s">
        <v>117</v>
      </c>
      <c r="C74" s="15">
        <v>9.6999999999999993</v>
      </c>
      <c r="D74" s="15">
        <v>0</v>
      </c>
      <c r="E74" s="15">
        <v>0</v>
      </c>
    </row>
    <row r="75" spans="1:5" ht="15.75" x14ac:dyDescent="0.25">
      <c r="A75" s="7" t="s">
        <v>125</v>
      </c>
      <c r="B75" s="8" t="s">
        <v>126</v>
      </c>
      <c r="C75" s="9">
        <f>SUM(C76:C84)</f>
        <v>66150.700000000012</v>
      </c>
      <c r="D75" s="9">
        <f>SUM(D76:D84)</f>
        <v>21468.3</v>
      </c>
      <c r="E75" s="9">
        <f>SUM(E76:E84)</f>
        <v>20779</v>
      </c>
    </row>
    <row r="76" spans="1:5" ht="78.75" x14ac:dyDescent="0.25">
      <c r="A76" s="17" t="s">
        <v>127</v>
      </c>
      <c r="B76" s="14" t="s">
        <v>128</v>
      </c>
      <c r="C76" s="15">
        <v>10.8</v>
      </c>
      <c r="D76" s="15">
        <v>10.8</v>
      </c>
      <c r="E76" s="15">
        <v>10.8</v>
      </c>
    </row>
    <row r="77" spans="1:5" ht="78.75" x14ac:dyDescent="0.25">
      <c r="A77" s="17" t="s">
        <v>129</v>
      </c>
      <c r="B77" s="14" t="s">
        <v>128</v>
      </c>
      <c r="C77" s="15">
        <v>6.5</v>
      </c>
      <c r="D77" s="15">
        <v>4.4000000000000004</v>
      </c>
      <c r="E77" s="15">
        <v>4.4000000000000004</v>
      </c>
    </row>
    <row r="78" spans="1:5" ht="94.5" x14ac:dyDescent="0.25">
      <c r="A78" s="5" t="s">
        <v>130</v>
      </c>
      <c r="B78" s="14" t="s">
        <v>131</v>
      </c>
      <c r="C78" s="15">
        <v>6132</v>
      </c>
      <c r="D78" s="15">
        <v>4438</v>
      </c>
      <c r="E78" s="15">
        <v>3748.7</v>
      </c>
    </row>
    <row r="79" spans="1:5" ht="78.75" x14ac:dyDescent="0.25">
      <c r="A79" s="17" t="s">
        <v>132</v>
      </c>
      <c r="B79" s="14" t="s">
        <v>133</v>
      </c>
      <c r="C79" s="34">
        <v>100.1</v>
      </c>
      <c r="D79" s="15">
        <v>0</v>
      </c>
      <c r="E79" s="15">
        <v>0</v>
      </c>
    </row>
    <row r="80" spans="1:5" ht="94.5" x14ac:dyDescent="0.25">
      <c r="A80" s="5" t="s">
        <v>134</v>
      </c>
      <c r="B80" s="14" t="s">
        <v>135</v>
      </c>
      <c r="C80" s="15">
        <v>283</v>
      </c>
      <c r="D80" s="15">
        <v>215.1</v>
      </c>
      <c r="E80" s="15">
        <v>215.1</v>
      </c>
    </row>
    <row r="81" spans="1:6" ht="47.25" x14ac:dyDescent="0.25">
      <c r="A81" s="27" t="s">
        <v>136</v>
      </c>
      <c r="B81" s="14" t="s">
        <v>137</v>
      </c>
      <c r="C81" s="15">
        <v>38230.9</v>
      </c>
      <c r="D81" s="15">
        <v>12780</v>
      </c>
      <c r="E81" s="15">
        <v>12780</v>
      </c>
    </row>
    <row r="82" spans="1:6" ht="47.25" x14ac:dyDescent="0.25">
      <c r="A82" s="27" t="s">
        <v>138</v>
      </c>
      <c r="B82" s="14" t="s">
        <v>139</v>
      </c>
      <c r="C82" s="15">
        <v>5849.8</v>
      </c>
      <c r="D82" s="15">
        <v>800</v>
      </c>
      <c r="E82" s="15">
        <v>800</v>
      </c>
    </row>
    <row r="83" spans="1:6" ht="78.75" x14ac:dyDescent="0.25">
      <c r="A83" s="27" t="s">
        <v>140</v>
      </c>
      <c r="B83" s="30" t="s">
        <v>141</v>
      </c>
      <c r="C83" s="15">
        <v>10537.6</v>
      </c>
      <c r="D83" s="15">
        <v>3220</v>
      </c>
      <c r="E83" s="15">
        <v>3220</v>
      </c>
    </row>
    <row r="84" spans="1:6" ht="47.25" x14ac:dyDescent="0.25">
      <c r="A84" s="27" t="s">
        <v>142</v>
      </c>
      <c r="B84" s="30" t="s">
        <v>143</v>
      </c>
      <c r="C84" s="15">
        <v>5000</v>
      </c>
      <c r="D84" s="15">
        <v>0</v>
      </c>
      <c r="E84" s="15">
        <v>0</v>
      </c>
    </row>
    <row r="85" spans="1:6" ht="15.75" x14ac:dyDescent="0.25">
      <c r="A85" s="7" t="s">
        <v>144</v>
      </c>
      <c r="B85" s="8" t="s">
        <v>145</v>
      </c>
      <c r="C85" s="35">
        <f>SUM(C86:C122)</f>
        <v>12705</v>
      </c>
      <c r="D85" s="35">
        <f>SUM(D86:D122)</f>
        <v>6416.7</v>
      </c>
      <c r="E85" s="35">
        <f>SUM(E86:E122)</f>
        <v>6448.4</v>
      </c>
    </row>
    <row r="86" spans="1:6" ht="78.75" x14ac:dyDescent="0.25">
      <c r="A86" s="17" t="s">
        <v>146</v>
      </c>
      <c r="B86" s="14" t="s">
        <v>147</v>
      </c>
      <c r="C86" s="16">
        <v>14.8</v>
      </c>
      <c r="D86" s="16">
        <v>24.5</v>
      </c>
      <c r="E86" s="16">
        <v>24.5</v>
      </c>
    </row>
    <row r="87" spans="1:6" ht="78.75" x14ac:dyDescent="0.25">
      <c r="A87" s="17" t="s">
        <v>148</v>
      </c>
      <c r="B87" s="14" t="s">
        <v>147</v>
      </c>
      <c r="C87" s="16">
        <v>23.9</v>
      </c>
      <c r="D87" s="16">
        <v>46.5</v>
      </c>
      <c r="E87" s="16">
        <v>46.5</v>
      </c>
      <c r="F87" s="36"/>
    </row>
    <row r="88" spans="1:6" ht="94.5" x14ac:dyDescent="0.25">
      <c r="A88" s="17" t="s">
        <v>149</v>
      </c>
      <c r="B88" s="30" t="s">
        <v>150</v>
      </c>
      <c r="C88" s="16">
        <v>39.5</v>
      </c>
      <c r="D88" s="16">
        <v>17.8</v>
      </c>
      <c r="E88" s="16">
        <v>17.8</v>
      </c>
    </row>
    <row r="89" spans="1:6" ht="94.5" x14ac:dyDescent="0.25">
      <c r="A89" s="17" t="s">
        <v>151</v>
      </c>
      <c r="B89" s="30" t="s">
        <v>150</v>
      </c>
      <c r="C89" s="16">
        <v>173.7</v>
      </c>
      <c r="D89" s="16">
        <v>186.2</v>
      </c>
      <c r="E89" s="16">
        <v>186.2</v>
      </c>
    </row>
    <row r="90" spans="1:6" ht="78.75" x14ac:dyDescent="0.25">
      <c r="A90" s="37" t="s">
        <v>152</v>
      </c>
      <c r="B90" s="38" t="s">
        <v>153</v>
      </c>
      <c r="C90" s="16">
        <v>12.5</v>
      </c>
      <c r="D90" s="16">
        <v>9.5</v>
      </c>
      <c r="E90" s="16">
        <v>9.5</v>
      </c>
    </row>
    <row r="91" spans="1:6" ht="78.75" x14ac:dyDescent="0.25">
      <c r="A91" s="37" t="s">
        <v>154</v>
      </c>
      <c r="B91" s="38" t="s">
        <v>153</v>
      </c>
      <c r="C91" s="16">
        <v>4</v>
      </c>
      <c r="D91" s="16">
        <v>30.4</v>
      </c>
      <c r="E91" s="16">
        <v>30.4</v>
      </c>
    </row>
    <row r="92" spans="1:6" ht="94.5" x14ac:dyDescent="0.25">
      <c r="A92" s="37" t="s">
        <v>155</v>
      </c>
      <c r="B92" s="38" t="s">
        <v>156</v>
      </c>
      <c r="C92" s="16">
        <v>9.4</v>
      </c>
      <c r="D92" s="16">
        <v>9.4</v>
      </c>
      <c r="E92" s="16">
        <v>9.4</v>
      </c>
    </row>
    <row r="93" spans="1:6" ht="94.5" x14ac:dyDescent="0.25">
      <c r="A93" s="37" t="s">
        <v>157</v>
      </c>
      <c r="B93" s="38" t="s">
        <v>158</v>
      </c>
      <c r="C93" s="16">
        <v>0</v>
      </c>
      <c r="D93" s="16">
        <v>6.9</v>
      </c>
      <c r="E93" s="16">
        <v>6.9</v>
      </c>
    </row>
    <row r="94" spans="1:6" ht="83.25" customHeight="1" x14ac:dyDescent="0.25">
      <c r="A94" s="37" t="s">
        <v>159</v>
      </c>
      <c r="B94" s="38" t="s">
        <v>160</v>
      </c>
      <c r="C94" s="16">
        <v>5.0999999999999996</v>
      </c>
      <c r="D94" s="16">
        <v>0.2</v>
      </c>
      <c r="E94" s="16">
        <v>0.2</v>
      </c>
    </row>
    <row r="95" spans="1:6" ht="83.25" customHeight="1" x14ac:dyDescent="0.25">
      <c r="A95" s="37" t="s">
        <v>161</v>
      </c>
      <c r="B95" s="38" t="s">
        <v>162</v>
      </c>
      <c r="C95" s="16">
        <v>0</v>
      </c>
      <c r="D95" s="16">
        <v>171.9</v>
      </c>
      <c r="E95" s="16">
        <v>171.9</v>
      </c>
    </row>
    <row r="96" spans="1:6" ht="83.25" customHeight="1" x14ac:dyDescent="0.25">
      <c r="A96" s="37" t="s">
        <v>163</v>
      </c>
      <c r="B96" s="38" t="s">
        <v>164</v>
      </c>
      <c r="C96" s="16">
        <v>1.3</v>
      </c>
      <c r="D96" s="16"/>
      <c r="E96" s="16"/>
    </row>
    <row r="97" spans="1:241" ht="96" customHeight="1" x14ac:dyDescent="0.25">
      <c r="A97" s="39" t="s">
        <v>165</v>
      </c>
      <c r="B97" s="38" t="s">
        <v>166</v>
      </c>
      <c r="C97" s="16">
        <v>400.3</v>
      </c>
      <c r="D97" s="16">
        <v>474</v>
      </c>
      <c r="E97" s="16">
        <v>474</v>
      </c>
    </row>
    <row r="98" spans="1:241" s="19" customFormat="1" ht="124.5" customHeight="1" x14ac:dyDescent="0.25">
      <c r="A98" s="39" t="s">
        <v>167</v>
      </c>
      <c r="B98" s="38" t="s">
        <v>168</v>
      </c>
      <c r="C98" s="16">
        <v>6.9</v>
      </c>
      <c r="D98" s="16">
        <v>174.8</v>
      </c>
      <c r="E98" s="16">
        <v>174.8</v>
      </c>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row>
    <row r="99" spans="1:241" s="19" customFormat="1" ht="94.5" x14ac:dyDescent="0.25">
      <c r="A99" s="39" t="s">
        <v>169</v>
      </c>
      <c r="B99" s="38" t="s">
        <v>170</v>
      </c>
      <c r="C99" s="16">
        <v>0.5</v>
      </c>
      <c r="D99" s="16">
        <v>0</v>
      </c>
      <c r="E99" s="16">
        <v>0</v>
      </c>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row>
    <row r="100" spans="1:241" s="19" customFormat="1" ht="91.5" customHeight="1" x14ac:dyDescent="0.25">
      <c r="A100" s="39" t="s">
        <v>171</v>
      </c>
      <c r="B100" s="38" t="s">
        <v>172</v>
      </c>
      <c r="C100" s="16">
        <v>9.6999999999999993</v>
      </c>
      <c r="D100" s="16">
        <v>13.6</v>
      </c>
      <c r="E100" s="16">
        <v>13.6</v>
      </c>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row>
    <row r="101" spans="1:241" s="19" customFormat="1" ht="125.25" customHeight="1" x14ac:dyDescent="0.25">
      <c r="A101" s="39" t="s">
        <v>173</v>
      </c>
      <c r="B101" s="38" t="s">
        <v>174</v>
      </c>
      <c r="C101" s="16">
        <v>1</v>
      </c>
      <c r="D101" s="16">
        <v>0</v>
      </c>
      <c r="E101" s="16">
        <v>0</v>
      </c>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row>
    <row r="102" spans="1:241" s="19" customFormat="1" ht="79.5" customHeight="1" x14ac:dyDescent="0.25">
      <c r="A102" s="39" t="s">
        <v>175</v>
      </c>
      <c r="B102" s="38" t="s">
        <v>176</v>
      </c>
      <c r="C102" s="16">
        <v>1.1000000000000001</v>
      </c>
      <c r="D102" s="16">
        <v>0.2</v>
      </c>
      <c r="E102" s="16">
        <v>0.2</v>
      </c>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row>
    <row r="103" spans="1:241" s="19" customFormat="1" ht="78.75" x14ac:dyDescent="0.25">
      <c r="A103" s="27" t="s">
        <v>177</v>
      </c>
      <c r="B103" s="38" t="s">
        <v>176</v>
      </c>
      <c r="C103" s="16">
        <v>100</v>
      </c>
      <c r="D103" s="16">
        <v>530.29999999999995</v>
      </c>
      <c r="E103" s="16">
        <v>530.29999999999995</v>
      </c>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row>
    <row r="104" spans="1:241" s="19" customFormat="1" ht="78.75" x14ac:dyDescent="0.25">
      <c r="A104" s="27" t="s">
        <v>178</v>
      </c>
      <c r="B104" s="38" t="s">
        <v>176</v>
      </c>
      <c r="C104" s="16">
        <v>0.2</v>
      </c>
      <c r="D104" s="16">
        <v>2</v>
      </c>
      <c r="E104" s="16">
        <v>2</v>
      </c>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row>
    <row r="105" spans="1:241" ht="94.5" x14ac:dyDescent="0.25">
      <c r="A105" s="27" t="s">
        <v>179</v>
      </c>
      <c r="B105" s="14" t="s">
        <v>180</v>
      </c>
      <c r="C105" s="16">
        <v>70.599999999999994</v>
      </c>
      <c r="D105" s="16">
        <v>73</v>
      </c>
      <c r="E105" s="16">
        <v>73</v>
      </c>
    </row>
    <row r="106" spans="1:241" ht="94.5" x14ac:dyDescent="0.25">
      <c r="A106" s="27" t="s">
        <v>181</v>
      </c>
      <c r="B106" s="14" t="s">
        <v>180</v>
      </c>
      <c r="C106" s="16">
        <v>685</v>
      </c>
      <c r="D106" s="16">
        <v>606.9</v>
      </c>
      <c r="E106" s="16">
        <v>606.9</v>
      </c>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c r="FN106" s="19"/>
      <c r="FO106" s="19"/>
      <c r="FP106" s="19"/>
      <c r="FQ106" s="19"/>
      <c r="FR106" s="19"/>
      <c r="FS106" s="19"/>
      <c r="FT106" s="19"/>
      <c r="FU106" s="19"/>
      <c r="FV106" s="19"/>
      <c r="FW106" s="19"/>
      <c r="FX106" s="19"/>
      <c r="FY106" s="19"/>
      <c r="FZ106" s="19"/>
      <c r="GA106" s="19"/>
      <c r="GB106" s="19"/>
      <c r="GC106" s="19"/>
      <c r="GD106" s="19"/>
      <c r="GE106" s="19"/>
      <c r="GF106" s="19"/>
      <c r="GG106" s="19"/>
      <c r="GH106" s="19"/>
      <c r="GI106" s="19"/>
      <c r="GJ106" s="19"/>
      <c r="GK106" s="19"/>
      <c r="GL106" s="19"/>
      <c r="GM106" s="19"/>
      <c r="GN106" s="19"/>
      <c r="GO106" s="19"/>
      <c r="GP106" s="19"/>
      <c r="GQ106" s="19"/>
      <c r="GR106" s="19"/>
      <c r="GS106" s="19"/>
      <c r="GT106" s="19"/>
      <c r="GU106" s="19"/>
      <c r="GV106" s="19"/>
      <c r="GW106" s="19"/>
      <c r="GX106" s="19"/>
      <c r="GY106" s="19"/>
      <c r="GZ106" s="19"/>
      <c r="HA106" s="19"/>
      <c r="HB106" s="19"/>
      <c r="HC106" s="19"/>
      <c r="HD106" s="19"/>
      <c r="HE106" s="19"/>
      <c r="HF106" s="19"/>
      <c r="HG106" s="19"/>
      <c r="HH106" s="19"/>
      <c r="HI106" s="19"/>
      <c r="HJ106" s="19"/>
      <c r="HK106" s="19"/>
      <c r="HL106" s="19"/>
      <c r="HM106" s="19"/>
      <c r="HN106" s="19"/>
      <c r="HO106" s="19"/>
      <c r="HP106" s="19"/>
      <c r="HQ106" s="19"/>
      <c r="HR106" s="19"/>
      <c r="HS106" s="19"/>
      <c r="HT106" s="19"/>
      <c r="HU106" s="19"/>
      <c r="HV106" s="19"/>
      <c r="HW106" s="19"/>
      <c r="HX106" s="19"/>
      <c r="HY106" s="19"/>
      <c r="HZ106" s="19"/>
      <c r="IA106" s="19"/>
      <c r="IB106" s="19"/>
      <c r="IC106" s="19"/>
      <c r="ID106" s="19"/>
      <c r="IE106" s="19"/>
      <c r="IF106" s="19"/>
      <c r="IG106" s="19"/>
    </row>
    <row r="107" spans="1:241" s="19" customFormat="1" ht="47.25" x14ac:dyDescent="0.25">
      <c r="A107" s="39" t="s">
        <v>182</v>
      </c>
      <c r="B107" s="38" t="s">
        <v>183</v>
      </c>
      <c r="C107" s="16">
        <v>130.1</v>
      </c>
      <c r="D107" s="16">
        <v>117.1</v>
      </c>
      <c r="E107" s="16">
        <v>117.1</v>
      </c>
    </row>
    <row r="108" spans="1:241" s="19" customFormat="1" ht="78.75" x14ac:dyDescent="0.25">
      <c r="A108" s="39" t="s">
        <v>184</v>
      </c>
      <c r="B108" s="38" t="s">
        <v>185</v>
      </c>
      <c r="C108" s="16">
        <v>456.5</v>
      </c>
      <c r="D108" s="16">
        <v>0</v>
      </c>
      <c r="E108" s="16">
        <v>0</v>
      </c>
    </row>
    <row r="109" spans="1:241" s="19" customFormat="1" ht="78.75" x14ac:dyDescent="0.25">
      <c r="A109" s="39" t="s">
        <v>186</v>
      </c>
      <c r="B109" s="38" t="s">
        <v>185</v>
      </c>
      <c r="C109" s="16">
        <v>0.7</v>
      </c>
      <c r="D109" s="16">
        <v>0</v>
      </c>
      <c r="E109" s="16">
        <v>0</v>
      </c>
    </row>
    <row r="110" spans="1:241" s="19" customFormat="1" ht="78.75" x14ac:dyDescent="0.25">
      <c r="A110" s="39" t="s">
        <v>187</v>
      </c>
      <c r="B110" s="38" t="s">
        <v>185</v>
      </c>
      <c r="C110" s="16">
        <v>6.3</v>
      </c>
      <c r="D110" s="16">
        <v>0</v>
      </c>
      <c r="E110" s="16">
        <v>0</v>
      </c>
    </row>
    <row r="111" spans="1:241" s="19" customFormat="1" ht="78.75" x14ac:dyDescent="0.25">
      <c r="A111" s="39" t="s">
        <v>188</v>
      </c>
      <c r="B111" s="38" t="s">
        <v>185</v>
      </c>
      <c r="C111" s="16">
        <v>1.1000000000000001</v>
      </c>
      <c r="D111" s="16">
        <v>0</v>
      </c>
      <c r="E111" s="16">
        <v>0</v>
      </c>
    </row>
    <row r="112" spans="1:241" s="40" customFormat="1" ht="78.75" x14ac:dyDescent="0.25">
      <c r="A112" s="27" t="s">
        <v>189</v>
      </c>
      <c r="B112" s="14" t="s">
        <v>190</v>
      </c>
      <c r="C112" s="16">
        <v>7700</v>
      </c>
      <c r="D112" s="16">
        <v>2827.4</v>
      </c>
      <c r="E112" s="16">
        <v>2827.4</v>
      </c>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c r="FG112" s="19"/>
      <c r="FH112" s="19"/>
      <c r="FI112" s="19"/>
      <c r="FJ112" s="19"/>
      <c r="FK112" s="19"/>
      <c r="FL112" s="19"/>
      <c r="FM112" s="19"/>
      <c r="FN112" s="19"/>
      <c r="FO112" s="19"/>
      <c r="FP112" s="19"/>
      <c r="FQ112" s="19"/>
      <c r="FR112" s="19"/>
      <c r="FS112" s="19"/>
      <c r="FT112" s="19"/>
      <c r="FU112" s="19"/>
      <c r="FV112" s="19"/>
      <c r="FW112" s="19"/>
      <c r="FX112" s="19"/>
      <c r="FY112" s="19"/>
      <c r="FZ112" s="19"/>
      <c r="GA112" s="19"/>
      <c r="GB112" s="19"/>
      <c r="GC112" s="19"/>
      <c r="GD112" s="19"/>
      <c r="GE112" s="19"/>
      <c r="GF112" s="19"/>
      <c r="GG112" s="19"/>
      <c r="GH112" s="19"/>
      <c r="GI112" s="19"/>
      <c r="GJ112" s="19"/>
      <c r="GK112" s="19"/>
      <c r="GL112" s="19"/>
      <c r="GM112" s="19"/>
      <c r="GN112" s="19"/>
      <c r="GO112" s="19"/>
      <c r="GP112" s="19"/>
      <c r="GQ112" s="19"/>
      <c r="GR112" s="19"/>
      <c r="GS112" s="19"/>
      <c r="GT112" s="19"/>
      <c r="GU112" s="19"/>
      <c r="GV112" s="19"/>
      <c r="GW112" s="19"/>
      <c r="GX112" s="19"/>
      <c r="GY112" s="19"/>
      <c r="GZ112" s="19"/>
      <c r="HA112" s="19"/>
      <c r="HB112" s="19"/>
      <c r="HC112" s="19"/>
      <c r="HD112" s="19"/>
      <c r="HE112" s="19"/>
      <c r="HF112" s="19"/>
      <c r="HG112" s="19"/>
      <c r="HH112" s="19"/>
      <c r="HI112" s="19"/>
      <c r="HJ112" s="19"/>
      <c r="HK112" s="19"/>
      <c r="HL112" s="19"/>
      <c r="HM112" s="19"/>
      <c r="HN112" s="19"/>
      <c r="HO112" s="19"/>
      <c r="HP112" s="19"/>
      <c r="HQ112" s="19"/>
      <c r="HR112" s="19"/>
      <c r="HS112" s="19"/>
      <c r="HT112" s="19"/>
      <c r="HU112" s="19"/>
      <c r="HV112" s="19"/>
      <c r="HW112" s="19"/>
      <c r="HX112" s="19"/>
      <c r="HY112" s="19"/>
      <c r="HZ112" s="19"/>
      <c r="IA112" s="19"/>
      <c r="IB112" s="19"/>
      <c r="IC112" s="19"/>
      <c r="ID112" s="19"/>
      <c r="IE112" s="19"/>
      <c r="IF112" s="19"/>
      <c r="IG112" s="19"/>
    </row>
    <row r="113" spans="1:241" s="40" customFormat="1" ht="47.25" x14ac:dyDescent="0.25">
      <c r="A113" s="27" t="s">
        <v>191</v>
      </c>
      <c r="B113" s="14" t="s">
        <v>192</v>
      </c>
      <c r="C113" s="16">
        <v>175</v>
      </c>
      <c r="D113" s="16">
        <v>0</v>
      </c>
      <c r="E113" s="16">
        <v>0</v>
      </c>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c r="FG113" s="19"/>
      <c r="FH113" s="19"/>
      <c r="FI113" s="19"/>
      <c r="FJ113" s="19"/>
      <c r="FK113" s="19"/>
      <c r="FL113" s="19"/>
      <c r="FM113" s="19"/>
      <c r="FN113" s="19"/>
      <c r="FO113" s="19"/>
      <c r="FP113" s="19"/>
      <c r="FQ113" s="19"/>
      <c r="FR113" s="19"/>
      <c r="FS113" s="19"/>
      <c r="FT113" s="19"/>
      <c r="FU113" s="19"/>
      <c r="FV113" s="19"/>
      <c r="FW113" s="19"/>
      <c r="FX113" s="19"/>
      <c r="FY113" s="19"/>
      <c r="FZ113" s="19"/>
      <c r="GA113" s="19"/>
      <c r="GB113" s="19"/>
      <c r="GC113" s="19"/>
      <c r="GD113" s="19"/>
      <c r="GE113" s="19"/>
      <c r="GF113" s="19"/>
      <c r="GG113" s="19"/>
      <c r="GH113" s="19"/>
      <c r="GI113" s="19"/>
      <c r="GJ113" s="19"/>
      <c r="GK113" s="19"/>
      <c r="GL113" s="19"/>
      <c r="GM113" s="19"/>
      <c r="GN113" s="19"/>
      <c r="GO113" s="19"/>
      <c r="GP113" s="19"/>
      <c r="GQ113" s="19"/>
      <c r="GR113" s="19"/>
      <c r="GS113" s="19"/>
      <c r="GT113" s="19"/>
      <c r="GU113" s="19"/>
      <c r="GV113" s="19"/>
      <c r="GW113" s="19"/>
      <c r="GX113" s="19"/>
      <c r="GY113" s="19"/>
      <c r="GZ113" s="19"/>
      <c r="HA113" s="19"/>
      <c r="HB113" s="19"/>
      <c r="HC113" s="19"/>
      <c r="HD113" s="19"/>
      <c r="HE113" s="19"/>
      <c r="HF113" s="19"/>
      <c r="HG113" s="19"/>
      <c r="HH113" s="19"/>
      <c r="HI113" s="19"/>
      <c r="HJ113" s="19"/>
      <c r="HK113" s="19"/>
      <c r="HL113" s="19"/>
      <c r="HM113" s="19"/>
      <c r="HN113" s="19"/>
      <c r="HO113" s="19"/>
      <c r="HP113" s="19"/>
      <c r="HQ113" s="19"/>
      <c r="HR113" s="19"/>
      <c r="HS113" s="19"/>
      <c r="HT113" s="19"/>
      <c r="HU113" s="19"/>
      <c r="HV113" s="19"/>
      <c r="HW113" s="19"/>
      <c r="HX113" s="19"/>
      <c r="HY113" s="19"/>
      <c r="HZ113" s="19"/>
      <c r="IA113" s="19"/>
      <c r="IB113" s="19"/>
      <c r="IC113" s="19"/>
      <c r="ID113" s="19"/>
      <c r="IE113" s="19"/>
      <c r="IF113" s="19"/>
      <c r="IG113" s="19"/>
    </row>
    <row r="114" spans="1:241" s="40" customFormat="1" ht="68.25" customHeight="1" x14ac:dyDescent="0.25">
      <c r="A114" s="27" t="s">
        <v>193</v>
      </c>
      <c r="B114" s="14" t="s">
        <v>194</v>
      </c>
      <c r="C114" s="16">
        <v>193.2</v>
      </c>
      <c r="D114" s="16">
        <v>0</v>
      </c>
      <c r="E114" s="16">
        <v>0</v>
      </c>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19"/>
      <c r="FT114" s="19"/>
      <c r="FU114" s="19"/>
      <c r="FV114" s="19"/>
      <c r="FW114" s="19"/>
      <c r="FX114" s="19"/>
      <c r="FY114" s="19"/>
      <c r="FZ114" s="19"/>
      <c r="GA114" s="19"/>
      <c r="GB114" s="19"/>
      <c r="GC114" s="19"/>
      <c r="GD114" s="19"/>
      <c r="GE114" s="19"/>
      <c r="GF114" s="19"/>
      <c r="GG114" s="19"/>
      <c r="GH114" s="19"/>
      <c r="GI114" s="19"/>
      <c r="GJ114" s="19"/>
      <c r="GK114" s="19"/>
      <c r="GL114" s="19"/>
      <c r="GM114" s="19"/>
      <c r="GN114" s="19"/>
      <c r="GO114" s="19"/>
      <c r="GP114" s="19"/>
      <c r="GQ114" s="19"/>
      <c r="GR114" s="19"/>
      <c r="GS114" s="19"/>
      <c r="GT114" s="19"/>
      <c r="GU114" s="19"/>
      <c r="GV114" s="19"/>
      <c r="GW114" s="19"/>
      <c r="GX114" s="19"/>
      <c r="GY114" s="19"/>
      <c r="GZ114" s="19"/>
      <c r="HA114" s="19"/>
      <c r="HB114" s="19"/>
      <c r="HC114" s="19"/>
      <c r="HD114" s="19"/>
      <c r="HE114" s="19"/>
      <c r="HF114" s="19"/>
      <c r="HG114" s="19"/>
      <c r="HH114" s="19"/>
      <c r="HI114" s="19"/>
      <c r="HJ114" s="19"/>
      <c r="HK114" s="19"/>
      <c r="HL114" s="19"/>
      <c r="HM114" s="19"/>
      <c r="HN114" s="19"/>
      <c r="HO114" s="19"/>
      <c r="HP114" s="19"/>
      <c r="HQ114" s="19"/>
      <c r="HR114" s="19"/>
      <c r="HS114" s="19"/>
      <c r="HT114" s="19"/>
      <c r="HU114" s="19"/>
      <c r="HV114" s="19"/>
      <c r="HW114" s="19"/>
      <c r="HX114" s="19"/>
      <c r="HY114" s="19"/>
      <c r="HZ114" s="19"/>
      <c r="IA114" s="19"/>
      <c r="IB114" s="19"/>
      <c r="IC114" s="19"/>
      <c r="ID114" s="19"/>
      <c r="IE114" s="19"/>
      <c r="IF114" s="19"/>
      <c r="IG114" s="19"/>
    </row>
    <row r="115" spans="1:241" s="40" customFormat="1" ht="68.25" customHeight="1" x14ac:dyDescent="0.25">
      <c r="A115" s="27" t="s">
        <v>195</v>
      </c>
      <c r="B115" s="14" t="s">
        <v>194</v>
      </c>
      <c r="C115" s="16">
        <v>135</v>
      </c>
      <c r="D115" s="16">
        <v>0</v>
      </c>
      <c r="E115" s="16">
        <v>0</v>
      </c>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c r="FG115" s="19"/>
      <c r="FH115" s="19"/>
      <c r="FI115" s="19"/>
      <c r="FJ115" s="19"/>
      <c r="FK115" s="19"/>
      <c r="FL115" s="19"/>
      <c r="FM115" s="19"/>
      <c r="FN115" s="19"/>
      <c r="FO115" s="19"/>
      <c r="FP115" s="19"/>
      <c r="FQ115" s="19"/>
      <c r="FR115" s="19"/>
      <c r="FS115" s="19"/>
      <c r="FT115" s="19"/>
      <c r="FU115" s="19"/>
      <c r="FV115" s="19"/>
      <c r="FW115" s="19"/>
      <c r="FX115" s="19"/>
      <c r="FY115" s="19"/>
      <c r="FZ115" s="19"/>
      <c r="GA115" s="19"/>
      <c r="GB115" s="19"/>
      <c r="GC115" s="19"/>
      <c r="GD115" s="19"/>
      <c r="GE115" s="19"/>
      <c r="GF115" s="19"/>
      <c r="GG115" s="19"/>
      <c r="GH115" s="19"/>
      <c r="GI115" s="19"/>
      <c r="GJ115" s="19"/>
      <c r="GK115" s="19"/>
      <c r="GL115" s="19"/>
      <c r="GM115" s="19"/>
      <c r="GN115" s="19"/>
      <c r="GO115" s="19"/>
      <c r="GP115" s="19"/>
      <c r="GQ115" s="19"/>
      <c r="GR115" s="19"/>
      <c r="GS115" s="19"/>
      <c r="GT115" s="19"/>
      <c r="GU115" s="19"/>
      <c r="GV115" s="19"/>
      <c r="GW115" s="19"/>
      <c r="GX115" s="19"/>
      <c r="GY115" s="19"/>
      <c r="GZ115" s="19"/>
      <c r="HA115" s="19"/>
      <c r="HB115" s="19"/>
      <c r="HC115" s="19"/>
      <c r="HD115" s="19"/>
      <c r="HE115" s="19"/>
      <c r="HF115" s="19"/>
      <c r="HG115" s="19"/>
      <c r="HH115" s="19"/>
      <c r="HI115" s="19"/>
      <c r="HJ115" s="19"/>
      <c r="HK115" s="19"/>
      <c r="HL115" s="19"/>
      <c r="HM115" s="19"/>
      <c r="HN115" s="19"/>
      <c r="HO115" s="19"/>
      <c r="HP115" s="19"/>
      <c r="HQ115" s="19"/>
      <c r="HR115" s="19"/>
      <c r="HS115" s="19"/>
      <c r="HT115" s="19"/>
      <c r="HU115" s="19"/>
      <c r="HV115" s="19"/>
      <c r="HW115" s="19"/>
      <c r="HX115" s="19"/>
      <c r="HY115" s="19"/>
      <c r="HZ115" s="19"/>
      <c r="IA115" s="19"/>
      <c r="IB115" s="19"/>
      <c r="IC115" s="19"/>
      <c r="ID115" s="19"/>
      <c r="IE115" s="19"/>
      <c r="IF115" s="19"/>
      <c r="IG115" s="19"/>
    </row>
    <row r="116" spans="1:241" s="40" customFormat="1" ht="161.25" customHeight="1" x14ac:dyDescent="0.25">
      <c r="A116" s="39" t="s">
        <v>196</v>
      </c>
      <c r="B116" s="38" t="s">
        <v>197</v>
      </c>
      <c r="C116" s="16">
        <v>50.4</v>
      </c>
      <c r="D116" s="16">
        <v>84.4</v>
      </c>
      <c r="E116" s="16">
        <v>84.4</v>
      </c>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c r="FG116" s="19"/>
      <c r="FH116" s="19"/>
      <c r="FI116" s="19"/>
      <c r="FJ116" s="19"/>
      <c r="FK116" s="19"/>
      <c r="FL116" s="19"/>
      <c r="FM116" s="19"/>
      <c r="FN116" s="19"/>
      <c r="FO116" s="19"/>
      <c r="FP116" s="19"/>
      <c r="FQ116" s="19"/>
      <c r="FR116" s="19"/>
      <c r="FS116" s="19"/>
      <c r="FT116" s="19"/>
      <c r="FU116" s="19"/>
      <c r="FV116" s="19"/>
      <c r="FW116" s="19"/>
      <c r="FX116" s="19"/>
      <c r="FY116" s="19"/>
      <c r="FZ116" s="19"/>
      <c r="GA116" s="19"/>
      <c r="GB116" s="19"/>
      <c r="GC116" s="19"/>
      <c r="GD116" s="19"/>
      <c r="GE116" s="19"/>
      <c r="GF116" s="19"/>
      <c r="GG116" s="19"/>
      <c r="GH116" s="19"/>
      <c r="GI116" s="19"/>
      <c r="GJ116" s="19"/>
      <c r="GK116" s="19"/>
      <c r="GL116" s="19"/>
      <c r="GM116" s="19"/>
      <c r="GN116" s="19"/>
      <c r="GO116" s="19"/>
      <c r="GP116" s="19"/>
      <c r="GQ116" s="19"/>
      <c r="GR116" s="19"/>
      <c r="GS116" s="19"/>
      <c r="GT116" s="19"/>
      <c r="GU116" s="19"/>
      <c r="GV116" s="19"/>
      <c r="GW116" s="19"/>
      <c r="GX116" s="19"/>
      <c r="GY116" s="19"/>
      <c r="GZ116" s="19"/>
      <c r="HA116" s="19"/>
      <c r="HB116" s="19"/>
      <c r="HC116" s="19"/>
      <c r="HD116" s="19"/>
      <c r="HE116" s="19"/>
      <c r="HF116" s="19"/>
      <c r="HG116" s="19"/>
      <c r="HH116" s="19"/>
      <c r="HI116" s="19"/>
      <c r="HJ116" s="19"/>
      <c r="HK116" s="19"/>
      <c r="HL116" s="19"/>
      <c r="HM116" s="19"/>
      <c r="HN116" s="19"/>
      <c r="HO116" s="19"/>
      <c r="HP116" s="19"/>
      <c r="HQ116" s="19"/>
      <c r="HR116" s="19"/>
      <c r="HS116" s="19"/>
      <c r="HT116" s="19"/>
      <c r="HU116" s="19"/>
      <c r="HV116" s="19"/>
      <c r="HW116" s="19"/>
      <c r="HX116" s="19"/>
      <c r="HY116" s="19"/>
      <c r="HZ116" s="19"/>
      <c r="IA116" s="19"/>
      <c r="IB116" s="19"/>
      <c r="IC116" s="19"/>
      <c r="ID116" s="19"/>
      <c r="IE116" s="19"/>
      <c r="IF116" s="19"/>
      <c r="IG116" s="19"/>
    </row>
    <row r="117" spans="1:241" s="40" customFormat="1" ht="63" x14ac:dyDescent="0.25">
      <c r="A117" s="27" t="s">
        <v>198</v>
      </c>
      <c r="B117" s="14" t="s">
        <v>199</v>
      </c>
      <c r="C117" s="16">
        <v>5.8</v>
      </c>
      <c r="D117" s="16">
        <v>30</v>
      </c>
      <c r="E117" s="16">
        <v>30</v>
      </c>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19"/>
      <c r="IB117" s="19"/>
      <c r="IC117" s="19"/>
      <c r="ID117" s="19"/>
      <c r="IE117" s="19"/>
      <c r="IF117" s="19"/>
      <c r="IG117" s="19"/>
    </row>
    <row r="118" spans="1:241" s="40" customFormat="1" ht="77.25" customHeight="1" x14ac:dyDescent="0.25">
      <c r="A118" s="27" t="s">
        <v>200</v>
      </c>
      <c r="B118" s="14" t="s">
        <v>199</v>
      </c>
      <c r="C118" s="16">
        <v>900</v>
      </c>
      <c r="D118" s="16">
        <v>200</v>
      </c>
      <c r="E118" s="16">
        <v>200</v>
      </c>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c r="FG118" s="19"/>
      <c r="FH118" s="19"/>
      <c r="FI118" s="19"/>
      <c r="FJ118" s="19"/>
      <c r="FK118" s="19"/>
      <c r="FL118" s="19"/>
      <c r="FM118" s="19"/>
      <c r="FN118" s="19"/>
      <c r="FO118" s="19"/>
      <c r="FP118" s="19"/>
      <c r="FQ118" s="19"/>
      <c r="FR118" s="19"/>
      <c r="FS118" s="19"/>
      <c r="FT118" s="19"/>
      <c r="FU118" s="19"/>
      <c r="FV118" s="19"/>
      <c r="FW118" s="19"/>
      <c r="FX118" s="19"/>
      <c r="FY118" s="19"/>
      <c r="FZ118" s="19"/>
      <c r="GA118" s="19"/>
      <c r="GB118" s="19"/>
      <c r="GC118" s="19"/>
      <c r="GD118" s="19"/>
      <c r="GE118" s="19"/>
      <c r="GF118" s="19"/>
      <c r="GG118" s="19"/>
      <c r="GH118" s="19"/>
      <c r="GI118" s="19"/>
      <c r="GJ118" s="19"/>
      <c r="GK118" s="19"/>
      <c r="GL118" s="19"/>
      <c r="GM118" s="19"/>
      <c r="GN118" s="19"/>
      <c r="GO118" s="19"/>
      <c r="GP118" s="19"/>
      <c r="GQ118" s="19"/>
      <c r="GR118" s="19"/>
      <c r="GS118" s="19"/>
      <c r="GT118" s="19"/>
      <c r="GU118" s="19"/>
      <c r="GV118" s="19"/>
      <c r="GW118" s="19"/>
      <c r="GX118" s="19"/>
      <c r="GY118" s="19"/>
      <c r="GZ118" s="19"/>
      <c r="HA118" s="19"/>
      <c r="HB118" s="19"/>
      <c r="HC118" s="19"/>
      <c r="HD118" s="19"/>
      <c r="HE118" s="19"/>
      <c r="HF118" s="19"/>
      <c r="HG118" s="19"/>
      <c r="HH118" s="19"/>
      <c r="HI118" s="19"/>
      <c r="HJ118" s="19"/>
      <c r="HK118" s="19"/>
      <c r="HL118" s="19"/>
      <c r="HM118" s="19"/>
      <c r="HN118" s="19"/>
      <c r="HO118" s="19"/>
      <c r="HP118" s="19"/>
      <c r="HQ118" s="19"/>
      <c r="HR118" s="19"/>
      <c r="HS118" s="19"/>
      <c r="HT118" s="19"/>
      <c r="HU118" s="19"/>
      <c r="HV118" s="19"/>
      <c r="HW118" s="19"/>
      <c r="HX118" s="19"/>
      <c r="HY118" s="19"/>
      <c r="HZ118" s="19"/>
      <c r="IA118" s="19"/>
      <c r="IB118" s="19"/>
      <c r="IC118" s="19"/>
      <c r="ID118" s="19"/>
      <c r="IE118" s="19"/>
      <c r="IF118" s="19"/>
      <c r="IG118" s="19"/>
    </row>
    <row r="119" spans="1:241" s="40" customFormat="1" ht="71.25" customHeight="1" x14ac:dyDescent="0.25">
      <c r="A119" s="27" t="s">
        <v>201</v>
      </c>
      <c r="B119" s="14" t="s">
        <v>199</v>
      </c>
      <c r="C119" s="16">
        <v>141.5</v>
      </c>
      <c r="D119" s="16">
        <v>100</v>
      </c>
      <c r="E119" s="16">
        <v>100</v>
      </c>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c r="FG119" s="19"/>
      <c r="FH119" s="19"/>
      <c r="FI119" s="19"/>
      <c r="FJ119" s="19"/>
      <c r="FK119" s="19"/>
      <c r="FL119" s="19"/>
      <c r="FM119" s="19"/>
      <c r="FN119" s="19"/>
      <c r="FO119" s="19"/>
      <c r="FP119" s="19"/>
      <c r="FQ119" s="19"/>
      <c r="FR119" s="19"/>
      <c r="FS119" s="19"/>
      <c r="FT119" s="19"/>
      <c r="FU119" s="19"/>
      <c r="FV119" s="19"/>
      <c r="FW119" s="19"/>
      <c r="FX119" s="19"/>
      <c r="FY119" s="19"/>
      <c r="FZ119" s="19"/>
      <c r="GA119" s="19"/>
      <c r="GB119" s="19"/>
      <c r="GC119" s="19"/>
      <c r="GD119" s="19"/>
      <c r="GE119" s="19"/>
      <c r="GF119" s="19"/>
      <c r="GG119" s="19"/>
      <c r="GH119" s="19"/>
      <c r="GI119" s="19"/>
      <c r="GJ119" s="19"/>
      <c r="GK119" s="19"/>
      <c r="GL119" s="19"/>
      <c r="GM119" s="19"/>
      <c r="GN119" s="19"/>
      <c r="GO119" s="19"/>
      <c r="GP119" s="19"/>
      <c r="GQ119" s="19"/>
      <c r="GR119" s="19"/>
      <c r="GS119" s="19"/>
      <c r="GT119" s="19"/>
      <c r="GU119" s="19"/>
      <c r="GV119" s="19"/>
      <c r="GW119" s="19"/>
      <c r="GX119" s="19"/>
      <c r="GY119" s="19"/>
      <c r="GZ119" s="19"/>
      <c r="HA119" s="19"/>
      <c r="HB119" s="19"/>
      <c r="HC119" s="19"/>
      <c r="HD119" s="19"/>
      <c r="HE119" s="19"/>
      <c r="HF119" s="19"/>
      <c r="HG119" s="19"/>
      <c r="HH119" s="19"/>
      <c r="HI119" s="19"/>
      <c r="HJ119" s="19"/>
      <c r="HK119" s="19"/>
      <c r="HL119" s="19"/>
      <c r="HM119" s="19"/>
      <c r="HN119" s="19"/>
      <c r="HO119" s="19"/>
      <c r="HP119" s="19"/>
      <c r="HQ119" s="19"/>
      <c r="HR119" s="19"/>
      <c r="HS119" s="19"/>
      <c r="HT119" s="19"/>
      <c r="HU119" s="19"/>
      <c r="HV119" s="19"/>
      <c r="HW119" s="19"/>
      <c r="HX119" s="19"/>
      <c r="HY119" s="19"/>
      <c r="HZ119" s="19"/>
      <c r="IA119" s="19"/>
      <c r="IB119" s="19"/>
      <c r="IC119" s="19"/>
      <c r="ID119" s="19"/>
      <c r="IE119" s="19"/>
      <c r="IF119" s="19"/>
      <c r="IG119" s="19"/>
    </row>
    <row r="120" spans="1:241" s="40" customFormat="1" ht="78.75" x14ac:dyDescent="0.25">
      <c r="A120" s="27" t="s">
        <v>202</v>
      </c>
      <c r="B120" s="14" t="s">
        <v>203</v>
      </c>
      <c r="C120" s="16">
        <v>5</v>
      </c>
      <c r="D120" s="16">
        <v>136</v>
      </c>
      <c r="E120" s="16">
        <v>136</v>
      </c>
      <c r="F120" s="19"/>
      <c r="G120" s="19"/>
      <c r="H120" s="2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c r="FG120" s="19"/>
      <c r="FH120" s="19"/>
      <c r="FI120" s="19"/>
      <c r="FJ120" s="19"/>
      <c r="FK120" s="19"/>
      <c r="FL120" s="19"/>
      <c r="FM120" s="19"/>
      <c r="FN120" s="19"/>
      <c r="FO120" s="19"/>
      <c r="FP120" s="19"/>
      <c r="FQ120" s="19"/>
      <c r="FR120" s="19"/>
      <c r="FS120" s="19"/>
      <c r="FT120" s="19"/>
      <c r="FU120" s="19"/>
      <c r="FV120" s="19"/>
      <c r="FW120" s="19"/>
      <c r="FX120" s="19"/>
      <c r="FY120" s="19"/>
      <c r="FZ120" s="19"/>
      <c r="GA120" s="19"/>
      <c r="GB120" s="19"/>
      <c r="GC120" s="19"/>
      <c r="GD120" s="19"/>
      <c r="GE120" s="19"/>
      <c r="GF120" s="19"/>
      <c r="GG120" s="19"/>
      <c r="GH120" s="19"/>
      <c r="GI120" s="19"/>
      <c r="GJ120" s="19"/>
      <c r="GK120" s="19"/>
      <c r="GL120" s="19"/>
      <c r="GM120" s="19"/>
      <c r="GN120" s="19"/>
      <c r="GO120" s="19"/>
      <c r="GP120" s="19"/>
      <c r="GQ120" s="19"/>
      <c r="GR120" s="19"/>
      <c r="GS120" s="19"/>
      <c r="GT120" s="19"/>
      <c r="GU120" s="19"/>
      <c r="GV120" s="19"/>
      <c r="GW120" s="19"/>
      <c r="GX120" s="19"/>
      <c r="GY120" s="19"/>
      <c r="GZ120" s="19"/>
      <c r="HA120" s="19"/>
      <c r="HB120" s="19"/>
      <c r="HC120" s="19"/>
      <c r="HD120" s="19"/>
      <c r="HE120" s="19"/>
      <c r="HF120" s="19"/>
      <c r="HG120" s="19"/>
      <c r="HH120" s="19"/>
      <c r="HI120" s="19"/>
      <c r="HJ120" s="19"/>
      <c r="HK120" s="19"/>
      <c r="HL120" s="19"/>
      <c r="HM120" s="19"/>
      <c r="HN120" s="19"/>
      <c r="HO120" s="19"/>
      <c r="HP120" s="19"/>
      <c r="HQ120" s="19"/>
      <c r="HR120" s="19"/>
      <c r="HS120" s="19"/>
      <c r="HT120" s="19"/>
      <c r="HU120" s="19"/>
      <c r="HV120" s="19"/>
      <c r="HW120" s="19"/>
      <c r="HX120" s="19"/>
      <c r="HY120" s="19"/>
      <c r="HZ120" s="19"/>
      <c r="IA120" s="19"/>
      <c r="IB120" s="19"/>
      <c r="IC120" s="19"/>
      <c r="ID120" s="19"/>
      <c r="IE120" s="19"/>
      <c r="IF120" s="19"/>
      <c r="IG120" s="19"/>
    </row>
    <row r="121" spans="1:241" s="40" customFormat="1" ht="110.25" x14ac:dyDescent="0.25">
      <c r="A121" s="27" t="s">
        <v>204</v>
      </c>
      <c r="B121" s="14" t="s">
        <v>205</v>
      </c>
      <c r="C121" s="16">
        <v>0</v>
      </c>
      <c r="D121" s="16">
        <v>410</v>
      </c>
      <c r="E121" s="16">
        <v>410</v>
      </c>
      <c r="F121" s="19"/>
      <c r="G121" s="19"/>
      <c r="H121" s="2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c r="FG121" s="19"/>
      <c r="FH121" s="19"/>
      <c r="FI121" s="19"/>
      <c r="FJ121" s="19"/>
      <c r="FK121" s="19"/>
      <c r="FL121" s="19"/>
      <c r="FM121" s="19"/>
      <c r="FN121" s="19"/>
      <c r="FO121" s="19"/>
      <c r="FP121" s="19"/>
      <c r="FQ121" s="19"/>
      <c r="FR121" s="19"/>
      <c r="FS121" s="19"/>
      <c r="FT121" s="19"/>
      <c r="FU121" s="19"/>
      <c r="FV121" s="19"/>
      <c r="FW121" s="19"/>
      <c r="FX121" s="19"/>
      <c r="FY121" s="19"/>
      <c r="FZ121" s="19"/>
      <c r="GA121" s="19"/>
      <c r="GB121" s="19"/>
      <c r="GC121" s="19"/>
      <c r="GD121" s="19"/>
      <c r="GE121" s="19"/>
      <c r="GF121" s="19"/>
      <c r="GG121" s="19"/>
      <c r="GH121" s="19"/>
      <c r="GI121" s="19"/>
      <c r="GJ121" s="19"/>
      <c r="GK121" s="19"/>
      <c r="GL121" s="19"/>
      <c r="GM121" s="19"/>
      <c r="GN121" s="19"/>
      <c r="GO121" s="19"/>
      <c r="GP121" s="19"/>
      <c r="GQ121" s="19"/>
      <c r="GR121" s="19"/>
      <c r="GS121" s="19"/>
      <c r="GT121" s="19"/>
      <c r="GU121" s="19"/>
      <c r="GV121" s="19"/>
      <c r="GW121" s="19"/>
      <c r="GX121" s="19"/>
      <c r="GY121" s="19"/>
      <c r="GZ121" s="19"/>
      <c r="HA121" s="19"/>
      <c r="HB121" s="19"/>
      <c r="HC121" s="19"/>
      <c r="HD121" s="19"/>
      <c r="HE121" s="19"/>
      <c r="HF121" s="19"/>
      <c r="HG121" s="19"/>
      <c r="HH121" s="19"/>
      <c r="HI121" s="19"/>
      <c r="HJ121" s="19"/>
      <c r="HK121" s="19"/>
      <c r="HL121" s="19"/>
      <c r="HM121" s="19"/>
      <c r="HN121" s="19"/>
      <c r="HO121" s="19"/>
      <c r="HP121" s="19"/>
      <c r="HQ121" s="19"/>
      <c r="HR121" s="19"/>
      <c r="HS121" s="19"/>
      <c r="HT121" s="19"/>
      <c r="HU121" s="19"/>
      <c r="HV121" s="19"/>
      <c r="HW121" s="19"/>
      <c r="HX121" s="19"/>
      <c r="HY121" s="19"/>
      <c r="HZ121" s="19"/>
      <c r="IA121" s="19"/>
      <c r="IB121" s="19"/>
      <c r="IC121" s="19"/>
      <c r="ID121" s="19"/>
      <c r="IE121" s="19"/>
      <c r="IF121" s="19"/>
      <c r="IG121" s="19"/>
    </row>
    <row r="122" spans="1:241" s="40" customFormat="1" ht="115.5" customHeight="1" x14ac:dyDescent="0.25">
      <c r="A122" s="27" t="s">
        <v>206</v>
      </c>
      <c r="B122" s="14" t="s">
        <v>205</v>
      </c>
      <c r="C122" s="16">
        <v>1244.9000000000001</v>
      </c>
      <c r="D122" s="16">
        <v>133.69999999999999</v>
      </c>
      <c r="E122" s="16">
        <v>165.4</v>
      </c>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c r="FG122" s="19"/>
      <c r="FH122" s="19"/>
      <c r="FI122" s="19"/>
      <c r="FJ122" s="19"/>
      <c r="FK122" s="19"/>
      <c r="FL122" s="19"/>
      <c r="FM122" s="19"/>
      <c r="FN122" s="19"/>
      <c r="FO122" s="19"/>
      <c r="FP122" s="19"/>
      <c r="FQ122" s="19"/>
      <c r="FR122" s="19"/>
      <c r="FS122" s="19"/>
      <c r="FT122" s="19"/>
      <c r="FU122" s="19"/>
      <c r="FV122" s="19"/>
      <c r="FW122" s="19"/>
      <c r="FX122" s="19"/>
      <c r="FY122" s="19"/>
      <c r="FZ122" s="19"/>
      <c r="GA122" s="19"/>
      <c r="GB122" s="19"/>
      <c r="GC122" s="19"/>
      <c r="GD122" s="19"/>
      <c r="GE122" s="19"/>
      <c r="GF122" s="19"/>
      <c r="GG122" s="19"/>
      <c r="GH122" s="19"/>
      <c r="GI122" s="19"/>
      <c r="GJ122" s="19"/>
      <c r="GK122" s="19"/>
      <c r="GL122" s="19"/>
      <c r="GM122" s="19"/>
      <c r="GN122" s="19"/>
      <c r="GO122" s="19"/>
      <c r="GP122" s="19"/>
      <c r="GQ122" s="19"/>
      <c r="GR122" s="19"/>
      <c r="GS122" s="19"/>
      <c r="GT122" s="19"/>
      <c r="GU122" s="19"/>
      <c r="GV122" s="19"/>
      <c r="GW122" s="19"/>
      <c r="GX122" s="19"/>
      <c r="GY122" s="19"/>
      <c r="GZ122" s="19"/>
      <c r="HA122" s="19"/>
      <c r="HB122" s="19"/>
      <c r="HC122" s="19"/>
      <c r="HD122" s="19"/>
      <c r="HE122" s="19"/>
      <c r="HF122" s="19"/>
      <c r="HG122" s="19"/>
      <c r="HH122" s="19"/>
      <c r="HI122" s="19"/>
      <c r="HJ122" s="19"/>
      <c r="HK122" s="19"/>
      <c r="HL122" s="19"/>
      <c r="HM122" s="19"/>
      <c r="HN122" s="19"/>
      <c r="HO122" s="19"/>
      <c r="HP122" s="19"/>
      <c r="HQ122" s="19"/>
      <c r="HR122" s="19"/>
      <c r="HS122" s="19"/>
      <c r="HT122" s="19"/>
      <c r="HU122" s="19"/>
      <c r="HV122" s="19"/>
      <c r="HW122" s="19"/>
      <c r="HX122" s="19"/>
      <c r="HY122" s="19"/>
      <c r="HZ122" s="19"/>
      <c r="IA122" s="19"/>
      <c r="IB122" s="19"/>
      <c r="IC122" s="19"/>
      <c r="ID122" s="19"/>
      <c r="IE122" s="19"/>
      <c r="IF122" s="19"/>
      <c r="IG122" s="19"/>
    </row>
    <row r="123" spans="1:241" s="40" customFormat="1" ht="15.75" x14ac:dyDescent="0.25">
      <c r="A123" s="7" t="s">
        <v>207</v>
      </c>
      <c r="B123" s="8" t="s">
        <v>208</v>
      </c>
      <c r="C123" s="9">
        <f>C124</f>
        <v>0</v>
      </c>
      <c r="D123" s="9">
        <f>D124</f>
        <v>312.39999999999998</v>
      </c>
      <c r="E123" s="9">
        <f>E124</f>
        <v>311.89999999999998</v>
      </c>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c r="FG123" s="19"/>
      <c r="FH123" s="19"/>
      <c r="FI123" s="19"/>
      <c r="FJ123" s="19"/>
      <c r="FK123" s="19"/>
      <c r="FL123" s="19"/>
      <c r="FM123" s="19"/>
      <c r="FN123" s="19"/>
      <c r="FO123" s="19"/>
      <c r="FP123" s="19"/>
      <c r="FQ123" s="19"/>
      <c r="FR123" s="19"/>
      <c r="FS123" s="19"/>
      <c r="FT123" s="19"/>
      <c r="FU123" s="19"/>
      <c r="FV123" s="19"/>
      <c r="FW123" s="19"/>
      <c r="FX123" s="19"/>
      <c r="FY123" s="19"/>
      <c r="FZ123" s="19"/>
      <c r="GA123" s="19"/>
      <c r="GB123" s="19"/>
      <c r="GC123" s="19"/>
      <c r="GD123" s="19"/>
      <c r="GE123" s="19"/>
      <c r="GF123" s="19"/>
      <c r="GG123" s="19"/>
      <c r="GH123" s="19"/>
      <c r="GI123" s="19"/>
      <c r="GJ123" s="19"/>
      <c r="GK123" s="19"/>
      <c r="GL123" s="19"/>
      <c r="GM123" s="19"/>
      <c r="GN123" s="19"/>
      <c r="GO123" s="19"/>
      <c r="GP123" s="19"/>
      <c r="GQ123" s="19"/>
      <c r="GR123" s="19"/>
      <c r="GS123" s="19"/>
      <c r="GT123" s="19"/>
      <c r="GU123" s="19"/>
      <c r="GV123" s="19"/>
      <c r="GW123" s="19"/>
      <c r="GX123" s="19"/>
      <c r="GY123" s="19"/>
      <c r="GZ123" s="19"/>
      <c r="HA123" s="19"/>
      <c r="HB123" s="19"/>
      <c r="HC123" s="19"/>
      <c r="HD123" s="19"/>
      <c r="HE123" s="19"/>
      <c r="HF123" s="19"/>
      <c r="HG123" s="19"/>
      <c r="HH123" s="19"/>
      <c r="HI123" s="19"/>
      <c r="HJ123" s="19"/>
      <c r="HK123" s="19"/>
      <c r="HL123" s="19"/>
      <c r="HM123" s="19"/>
      <c r="HN123" s="19"/>
      <c r="HO123" s="19"/>
      <c r="HP123" s="19"/>
      <c r="HQ123" s="19"/>
      <c r="HR123" s="19"/>
      <c r="HS123" s="19"/>
      <c r="HT123" s="19"/>
      <c r="HU123" s="19"/>
      <c r="HV123" s="19"/>
      <c r="HW123" s="19"/>
      <c r="HX123" s="19"/>
      <c r="HY123" s="19"/>
      <c r="HZ123" s="19"/>
      <c r="IA123" s="19"/>
      <c r="IB123" s="19"/>
      <c r="IC123" s="19"/>
      <c r="ID123" s="19"/>
      <c r="IE123" s="19"/>
    </row>
    <row r="124" spans="1:241" s="40" customFormat="1" ht="15.75" x14ac:dyDescent="0.25">
      <c r="A124" s="5" t="s">
        <v>209</v>
      </c>
      <c r="B124" s="14" t="s">
        <v>210</v>
      </c>
      <c r="C124" s="15">
        <v>0</v>
      </c>
      <c r="D124" s="15">
        <v>312.39999999999998</v>
      </c>
      <c r="E124" s="15">
        <v>311.89999999999998</v>
      </c>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c r="FG124" s="19"/>
      <c r="FH124" s="19"/>
      <c r="FI124" s="19"/>
      <c r="FJ124" s="19"/>
      <c r="FK124" s="19"/>
      <c r="FL124" s="19"/>
      <c r="FM124" s="19"/>
      <c r="FN124" s="19"/>
      <c r="FO124" s="19"/>
      <c r="FP124" s="19"/>
      <c r="FQ124" s="19"/>
      <c r="FR124" s="19"/>
      <c r="FS124" s="19"/>
      <c r="FT124" s="19"/>
      <c r="FU124" s="19"/>
      <c r="FV124" s="19"/>
      <c r="FW124" s="19"/>
      <c r="FX124" s="19"/>
      <c r="FY124" s="19"/>
      <c r="FZ124" s="19"/>
      <c r="GA124" s="19"/>
      <c r="GB124" s="19"/>
      <c r="GC124" s="19"/>
      <c r="GD124" s="19"/>
      <c r="GE124" s="19"/>
      <c r="GF124" s="19"/>
      <c r="GG124" s="19"/>
      <c r="GH124" s="19"/>
      <c r="GI124" s="19"/>
      <c r="GJ124" s="19"/>
      <c r="GK124" s="19"/>
      <c r="GL124" s="19"/>
      <c r="GM124" s="19"/>
      <c r="GN124" s="19"/>
      <c r="GO124" s="19"/>
      <c r="GP124" s="19"/>
      <c r="GQ124" s="19"/>
      <c r="GR124" s="19"/>
      <c r="GS124" s="19"/>
      <c r="GT124" s="19"/>
      <c r="GU124" s="19"/>
      <c r="GV124" s="19"/>
      <c r="GW124" s="19"/>
      <c r="GX124" s="19"/>
      <c r="GY124" s="19"/>
      <c r="GZ124" s="19"/>
      <c r="HA124" s="19"/>
      <c r="HB124" s="19"/>
      <c r="HC124" s="19"/>
      <c r="HD124" s="19"/>
      <c r="HE124" s="19"/>
      <c r="HF124" s="19"/>
      <c r="HG124" s="19"/>
      <c r="HH124" s="19"/>
      <c r="HI124" s="19"/>
      <c r="HJ124" s="19"/>
      <c r="HK124" s="19"/>
      <c r="HL124" s="19"/>
      <c r="HM124" s="19"/>
      <c r="HN124" s="19"/>
      <c r="HO124" s="19"/>
      <c r="HP124" s="19"/>
      <c r="HQ124" s="19"/>
      <c r="HR124" s="19"/>
      <c r="HS124" s="19"/>
      <c r="HT124" s="19"/>
      <c r="HU124" s="19"/>
      <c r="HV124" s="19"/>
      <c r="HW124" s="19"/>
      <c r="HX124" s="19"/>
      <c r="HY124" s="19"/>
      <c r="HZ124" s="19"/>
      <c r="IA124" s="19"/>
      <c r="IB124" s="19"/>
      <c r="IC124" s="19"/>
      <c r="ID124" s="19"/>
      <c r="IE124" s="19"/>
    </row>
    <row r="125" spans="1:241" s="40" customFormat="1" ht="21" customHeight="1" x14ac:dyDescent="0.25">
      <c r="A125" s="41" t="s">
        <v>211</v>
      </c>
      <c r="B125" s="8" t="s">
        <v>212</v>
      </c>
      <c r="C125" s="9">
        <f t="shared" ref="C125" si="0">C126</f>
        <v>16</v>
      </c>
      <c r="D125" s="15">
        <v>0</v>
      </c>
      <c r="E125" s="15">
        <v>0</v>
      </c>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c r="FF125" s="19"/>
      <c r="FG125" s="19"/>
      <c r="FH125" s="19"/>
      <c r="FI125" s="19"/>
      <c r="FJ125" s="19"/>
      <c r="FK125" s="19"/>
      <c r="FL125" s="19"/>
      <c r="FM125" s="19"/>
      <c r="FN125" s="19"/>
      <c r="FO125" s="19"/>
      <c r="FP125" s="19"/>
      <c r="FQ125" s="19"/>
      <c r="FR125" s="19"/>
      <c r="FS125" s="19"/>
      <c r="FT125" s="19"/>
      <c r="FU125" s="19"/>
      <c r="FV125" s="19"/>
      <c r="FW125" s="19"/>
      <c r="FX125" s="19"/>
      <c r="FY125" s="19"/>
      <c r="FZ125" s="19"/>
      <c r="GA125" s="19"/>
      <c r="GB125" s="19"/>
      <c r="GC125" s="19"/>
      <c r="GD125" s="19"/>
      <c r="GE125" s="19"/>
      <c r="GF125" s="19"/>
      <c r="GG125" s="19"/>
      <c r="GH125" s="19"/>
      <c r="GI125" s="19"/>
      <c r="GJ125" s="19"/>
      <c r="GK125" s="19"/>
      <c r="GL125" s="19"/>
      <c r="GM125" s="19"/>
      <c r="GN125" s="19"/>
      <c r="GO125" s="19"/>
      <c r="GP125" s="19"/>
      <c r="GQ125" s="19"/>
      <c r="GR125" s="19"/>
      <c r="GS125" s="19"/>
      <c r="GT125" s="19"/>
      <c r="GU125" s="19"/>
      <c r="GV125" s="19"/>
      <c r="GW125" s="19"/>
      <c r="GX125" s="19"/>
      <c r="GY125" s="19"/>
      <c r="GZ125" s="19"/>
      <c r="HA125" s="19"/>
      <c r="HB125" s="19"/>
      <c r="HC125" s="19"/>
      <c r="HD125" s="19"/>
      <c r="HE125" s="19"/>
      <c r="HF125" s="19"/>
      <c r="HG125" s="19"/>
      <c r="HH125" s="19"/>
      <c r="HI125" s="19"/>
      <c r="HJ125" s="19"/>
      <c r="HK125" s="19"/>
      <c r="HL125" s="19"/>
      <c r="HM125" s="19"/>
      <c r="HN125" s="19"/>
      <c r="HO125" s="19"/>
      <c r="HP125" s="19"/>
      <c r="HQ125" s="19"/>
      <c r="HR125" s="19"/>
      <c r="HS125" s="19"/>
      <c r="HT125" s="19"/>
      <c r="HU125" s="19"/>
      <c r="HV125" s="19"/>
      <c r="HW125" s="19"/>
      <c r="HX125" s="19"/>
      <c r="HY125" s="19"/>
      <c r="HZ125" s="19"/>
      <c r="IA125" s="19"/>
      <c r="IB125" s="19"/>
      <c r="IC125" s="19"/>
      <c r="ID125" s="19"/>
      <c r="IE125" s="19"/>
    </row>
    <row r="126" spans="1:241" s="40" customFormat="1" ht="17.25" customHeight="1" x14ac:dyDescent="0.25">
      <c r="A126" s="41" t="s">
        <v>213</v>
      </c>
      <c r="B126" s="42" t="s">
        <v>214</v>
      </c>
      <c r="C126" s="15">
        <v>16</v>
      </c>
      <c r="D126" s="15">
        <v>0</v>
      </c>
      <c r="E126" s="15">
        <v>0</v>
      </c>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19"/>
      <c r="EB126" s="19"/>
      <c r="EC126" s="19"/>
      <c r="ED126" s="19"/>
      <c r="EE126" s="19"/>
      <c r="EF126" s="19"/>
      <c r="EG126" s="19"/>
      <c r="EH126" s="19"/>
      <c r="EI126" s="19"/>
      <c r="EJ126" s="19"/>
      <c r="EK126" s="19"/>
      <c r="EL126" s="19"/>
      <c r="EM126" s="19"/>
      <c r="EN126" s="19"/>
      <c r="EO126" s="19"/>
      <c r="EP126" s="19"/>
      <c r="EQ126" s="19"/>
      <c r="ER126" s="19"/>
      <c r="ES126" s="19"/>
      <c r="ET126" s="19"/>
      <c r="EU126" s="19"/>
      <c r="EV126" s="19"/>
      <c r="EW126" s="19"/>
      <c r="EX126" s="19"/>
      <c r="EY126" s="19"/>
      <c r="EZ126" s="19"/>
      <c r="FA126" s="19"/>
      <c r="FB126" s="19"/>
      <c r="FC126" s="19"/>
      <c r="FD126" s="19"/>
      <c r="FE126" s="19"/>
      <c r="FF126" s="19"/>
      <c r="FG126" s="19"/>
      <c r="FH126" s="19"/>
      <c r="FI126" s="19"/>
      <c r="FJ126" s="19"/>
      <c r="FK126" s="19"/>
      <c r="FL126" s="19"/>
      <c r="FM126" s="19"/>
      <c r="FN126" s="19"/>
      <c r="FO126" s="19"/>
      <c r="FP126" s="19"/>
      <c r="FQ126" s="19"/>
      <c r="FR126" s="19"/>
      <c r="FS126" s="19"/>
      <c r="FT126" s="19"/>
      <c r="FU126" s="19"/>
      <c r="FV126" s="19"/>
      <c r="FW126" s="19"/>
      <c r="FX126" s="19"/>
      <c r="FY126" s="19"/>
      <c r="FZ126" s="19"/>
      <c r="GA126" s="19"/>
      <c r="GB126" s="19"/>
      <c r="GC126" s="19"/>
      <c r="GD126" s="19"/>
      <c r="GE126" s="19"/>
      <c r="GF126" s="19"/>
      <c r="GG126" s="19"/>
      <c r="GH126" s="19"/>
      <c r="GI126" s="19"/>
      <c r="GJ126" s="19"/>
      <c r="GK126" s="19"/>
      <c r="GL126" s="19"/>
      <c r="GM126" s="19"/>
      <c r="GN126" s="19"/>
      <c r="GO126" s="19"/>
      <c r="GP126" s="19"/>
      <c r="GQ126" s="19"/>
      <c r="GR126" s="19"/>
      <c r="GS126" s="19"/>
      <c r="GT126" s="19"/>
      <c r="GU126" s="19"/>
      <c r="GV126" s="19"/>
      <c r="GW126" s="19"/>
      <c r="GX126" s="19"/>
      <c r="GY126" s="19"/>
      <c r="GZ126" s="19"/>
      <c r="HA126" s="19"/>
      <c r="HB126" s="19"/>
      <c r="HC126" s="19"/>
      <c r="HD126" s="19"/>
      <c r="HE126" s="19"/>
      <c r="HF126" s="19"/>
      <c r="HG126" s="19"/>
      <c r="HH126" s="19"/>
      <c r="HI126" s="19"/>
      <c r="HJ126" s="19"/>
      <c r="HK126" s="19"/>
      <c r="HL126" s="19"/>
      <c r="HM126" s="19"/>
      <c r="HN126" s="19"/>
      <c r="HO126" s="19"/>
      <c r="HP126" s="19"/>
      <c r="HQ126" s="19"/>
      <c r="HR126" s="19"/>
      <c r="HS126" s="19"/>
      <c r="HT126" s="19"/>
      <c r="HU126" s="19"/>
      <c r="HV126" s="19"/>
      <c r="HW126" s="19"/>
      <c r="HX126" s="19"/>
      <c r="HY126" s="19"/>
      <c r="HZ126" s="19"/>
      <c r="IA126" s="19"/>
      <c r="IB126" s="19"/>
      <c r="IC126" s="19"/>
      <c r="ID126" s="19"/>
      <c r="IE126" s="19"/>
    </row>
    <row r="127" spans="1:241" s="40" customFormat="1" ht="20.25" customHeight="1" x14ac:dyDescent="0.25">
      <c r="A127" s="66" t="s">
        <v>215</v>
      </c>
      <c r="B127" s="66"/>
      <c r="C127" s="9">
        <f>C123+C85+C75+C57+C53+C42+C125</f>
        <v>200321.6</v>
      </c>
      <c r="D127" s="9">
        <f>D123+D85+D75+D57+D53+D42</f>
        <v>116883.49999999997</v>
      </c>
      <c r="E127" s="9">
        <f>E123+E85+E75+E57+E53+E42</f>
        <v>116179.49999999999</v>
      </c>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19"/>
      <c r="EB127" s="19"/>
      <c r="EC127" s="19"/>
      <c r="ED127" s="19"/>
      <c r="EE127" s="19"/>
      <c r="EF127" s="19"/>
      <c r="EG127" s="19"/>
      <c r="EH127" s="19"/>
      <c r="EI127" s="19"/>
      <c r="EJ127" s="19"/>
      <c r="EK127" s="19"/>
      <c r="EL127" s="19"/>
      <c r="EM127" s="19"/>
      <c r="EN127" s="19"/>
      <c r="EO127" s="19"/>
      <c r="EP127" s="19"/>
      <c r="EQ127" s="19"/>
      <c r="ER127" s="19"/>
      <c r="ES127" s="19"/>
      <c r="ET127" s="19"/>
      <c r="EU127" s="19"/>
      <c r="EV127" s="19"/>
      <c r="EW127" s="19"/>
      <c r="EX127" s="19"/>
      <c r="EY127" s="19"/>
      <c r="EZ127" s="19"/>
      <c r="FA127" s="19"/>
      <c r="FB127" s="19"/>
      <c r="FC127" s="19"/>
      <c r="FD127" s="19"/>
      <c r="FE127" s="19"/>
      <c r="FF127" s="19"/>
      <c r="FG127" s="19"/>
      <c r="FH127" s="19"/>
      <c r="FI127" s="19"/>
      <c r="FJ127" s="19"/>
      <c r="FK127" s="19"/>
      <c r="FL127" s="19"/>
      <c r="FM127" s="19"/>
      <c r="FN127" s="19"/>
      <c r="FO127" s="19"/>
      <c r="FP127" s="19"/>
      <c r="FQ127" s="19"/>
      <c r="FR127" s="19"/>
      <c r="FS127" s="19"/>
      <c r="FT127" s="19"/>
      <c r="FU127" s="19"/>
      <c r="FV127" s="19"/>
      <c r="FW127" s="19"/>
      <c r="FX127" s="19"/>
      <c r="FY127" s="19"/>
      <c r="FZ127" s="19"/>
      <c r="GA127" s="19"/>
      <c r="GB127" s="19"/>
      <c r="GC127" s="19"/>
      <c r="GD127" s="19"/>
      <c r="GE127" s="19"/>
      <c r="GF127" s="19"/>
      <c r="GG127" s="19"/>
      <c r="GH127" s="19"/>
      <c r="GI127" s="19"/>
      <c r="GJ127" s="19"/>
      <c r="GK127" s="19"/>
      <c r="GL127" s="19"/>
      <c r="GM127" s="19"/>
      <c r="GN127" s="19"/>
      <c r="GO127" s="19"/>
      <c r="GP127" s="19"/>
      <c r="GQ127" s="19"/>
      <c r="GR127" s="19"/>
      <c r="GS127" s="19"/>
      <c r="GT127" s="19"/>
      <c r="GU127" s="19"/>
      <c r="GV127" s="19"/>
      <c r="GW127" s="19"/>
      <c r="GX127" s="19"/>
      <c r="GY127" s="19"/>
      <c r="GZ127" s="19"/>
      <c r="HA127" s="19"/>
      <c r="HB127" s="19"/>
      <c r="HC127" s="19"/>
      <c r="HD127" s="19"/>
      <c r="HE127" s="19"/>
      <c r="HF127" s="19"/>
      <c r="HG127" s="19"/>
      <c r="HH127" s="19"/>
      <c r="HI127" s="19"/>
      <c r="HJ127" s="19"/>
      <c r="HK127" s="19"/>
      <c r="HL127" s="19"/>
      <c r="HM127" s="19"/>
      <c r="HN127" s="19"/>
      <c r="HO127" s="19"/>
      <c r="HP127" s="19"/>
      <c r="HQ127" s="19"/>
      <c r="HR127" s="19"/>
      <c r="HS127" s="19"/>
      <c r="HT127" s="19"/>
      <c r="HU127" s="19"/>
      <c r="HV127" s="19"/>
      <c r="HW127" s="19"/>
      <c r="HX127" s="19"/>
      <c r="HY127" s="19"/>
      <c r="HZ127" s="19"/>
      <c r="IA127" s="19"/>
      <c r="IB127" s="19"/>
      <c r="IC127" s="19"/>
      <c r="ID127" s="19"/>
      <c r="IE127" s="19"/>
    </row>
    <row r="128" spans="1:241" s="40" customFormat="1" ht="15.75" x14ac:dyDescent="0.25">
      <c r="A128" s="43" t="s">
        <v>216</v>
      </c>
      <c r="B128" s="44" t="s">
        <v>217</v>
      </c>
      <c r="C128" s="9">
        <f>C127+C41</f>
        <v>2617369.8000000003</v>
      </c>
      <c r="D128" s="9">
        <f>D127+D41</f>
        <v>2473788.2000000002</v>
      </c>
      <c r="E128" s="9">
        <f>E127+E41</f>
        <v>2619505.3000000003</v>
      </c>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c r="ES128" s="19"/>
      <c r="ET128" s="19"/>
      <c r="EU128" s="19"/>
      <c r="EV128" s="19"/>
      <c r="EW128" s="19"/>
      <c r="EX128" s="19"/>
      <c r="EY128" s="19"/>
      <c r="EZ128" s="19"/>
      <c r="FA128" s="19"/>
      <c r="FB128" s="19"/>
      <c r="FC128" s="19"/>
      <c r="FD128" s="19"/>
      <c r="FE128" s="19"/>
      <c r="FF128" s="19"/>
      <c r="FG128" s="19"/>
      <c r="FH128" s="19"/>
      <c r="FI128" s="19"/>
      <c r="FJ128" s="19"/>
      <c r="FK128" s="19"/>
      <c r="FL128" s="19"/>
      <c r="FM128" s="19"/>
      <c r="FN128" s="19"/>
      <c r="FO128" s="19"/>
      <c r="FP128" s="19"/>
      <c r="FQ128" s="19"/>
      <c r="FR128" s="19"/>
      <c r="FS128" s="19"/>
      <c r="FT128" s="19"/>
      <c r="FU128" s="19"/>
      <c r="FV128" s="19"/>
      <c r="FW128" s="19"/>
      <c r="FX128" s="19"/>
      <c r="FY128" s="19"/>
      <c r="FZ128" s="19"/>
      <c r="GA128" s="19"/>
      <c r="GB128" s="19"/>
      <c r="GC128" s="19"/>
      <c r="GD128" s="19"/>
      <c r="GE128" s="19"/>
      <c r="GF128" s="19"/>
      <c r="GG128" s="19"/>
      <c r="GH128" s="19"/>
      <c r="GI128" s="19"/>
      <c r="GJ128" s="19"/>
      <c r="GK128" s="19"/>
      <c r="GL128" s="19"/>
      <c r="GM128" s="19"/>
      <c r="GN128" s="19"/>
      <c r="GO128" s="19"/>
      <c r="GP128" s="19"/>
      <c r="GQ128" s="19"/>
      <c r="GR128" s="19"/>
      <c r="GS128" s="19"/>
      <c r="GT128" s="19"/>
      <c r="GU128" s="19"/>
      <c r="GV128" s="19"/>
      <c r="GW128" s="19"/>
      <c r="GX128" s="19"/>
      <c r="GY128" s="19"/>
      <c r="GZ128" s="19"/>
      <c r="HA128" s="19"/>
      <c r="HB128" s="19"/>
      <c r="HC128" s="19"/>
      <c r="HD128" s="19"/>
      <c r="HE128" s="19"/>
      <c r="HF128" s="19"/>
      <c r="HG128" s="19"/>
      <c r="HH128" s="19"/>
      <c r="HI128" s="19"/>
      <c r="HJ128" s="19"/>
      <c r="HK128" s="19"/>
      <c r="HL128" s="19"/>
      <c r="HM128" s="19"/>
      <c r="HN128" s="19"/>
      <c r="HO128" s="19"/>
      <c r="HP128" s="19"/>
      <c r="HQ128" s="19"/>
      <c r="HR128" s="19"/>
      <c r="HS128" s="19"/>
      <c r="HT128" s="19"/>
      <c r="HU128" s="19"/>
      <c r="HV128" s="19"/>
      <c r="HW128" s="19"/>
      <c r="HX128" s="19"/>
      <c r="HY128" s="19"/>
      <c r="HZ128" s="19"/>
      <c r="IA128" s="19"/>
      <c r="IB128" s="19"/>
      <c r="IC128" s="19"/>
      <c r="ID128" s="19"/>
      <c r="IE128" s="19"/>
    </row>
    <row r="129" spans="1:239" s="40" customFormat="1" ht="47.25" x14ac:dyDescent="0.25">
      <c r="A129" s="7" t="s">
        <v>218</v>
      </c>
      <c r="B129" s="45" t="s">
        <v>219</v>
      </c>
      <c r="C129" s="9">
        <f>C130+C135+C193+C237</f>
        <v>5098680.8000000007</v>
      </c>
      <c r="D129" s="9">
        <f>D130+D135+D193+D237</f>
        <v>4100545.1999999997</v>
      </c>
      <c r="E129" s="9">
        <f>E130+E135+E193+E237</f>
        <v>3669752.4</v>
      </c>
      <c r="F129" s="2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c r="ES129" s="19"/>
      <c r="ET129" s="19"/>
      <c r="EU129" s="19"/>
      <c r="EV129" s="19"/>
      <c r="EW129" s="19"/>
      <c r="EX129" s="19"/>
      <c r="EY129" s="19"/>
      <c r="EZ129" s="19"/>
      <c r="FA129" s="19"/>
      <c r="FB129" s="19"/>
      <c r="FC129" s="19"/>
      <c r="FD129" s="19"/>
      <c r="FE129" s="19"/>
      <c r="FF129" s="19"/>
      <c r="FG129" s="19"/>
      <c r="FH129" s="19"/>
      <c r="FI129" s="19"/>
      <c r="FJ129" s="19"/>
      <c r="FK129" s="19"/>
      <c r="FL129" s="19"/>
      <c r="FM129" s="19"/>
      <c r="FN129" s="19"/>
      <c r="FO129" s="19"/>
      <c r="FP129" s="19"/>
      <c r="FQ129" s="19"/>
      <c r="FR129" s="19"/>
      <c r="FS129" s="19"/>
      <c r="FT129" s="19"/>
      <c r="FU129" s="19"/>
      <c r="FV129" s="19"/>
      <c r="FW129" s="19"/>
      <c r="FX129" s="19"/>
      <c r="FY129" s="19"/>
      <c r="FZ129" s="19"/>
      <c r="GA129" s="19"/>
      <c r="GB129" s="19"/>
      <c r="GC129" s="19"/>
      <c r="GD129" s="19"/>
      <c r="GE129" s="19"/>
      <c r="GF129" s="19"/>
      <c r="GG129" s="19"/>
      <c r="GH129" s="19"/>
      <c r="GI129" s="19"/>
      <c r="GJ129" s="19"/>
      <c r="GK129" s="19"/>
      <c r="GL129" s="19"/>
      <c r="GM129" s="19"/>
      <c r="GN129" s="19"/>
      <c r="GO129" s="19"/>
      <c r="GP129" s="19"/>
      <c r="GQ129" s="19"/>
      <c r="GR129" s="19"/>
      <c r="GS129" s="19"/>
      <c r="GT129" s="19"/>
      <c r="GU129" s="19"/>
      <c r="GV129" s="19"/>
      <c r="GW129" s="19"/>
      <c r="GX129" s="19"/>
      <c r="GY129" s="19"/>
      <c r="GZ129" s="19"/>
      <c r="HA129" s="19"/>
      <c r="HB129" s="19"/>
      <c r="HC129" s="19"/>
      <c r="HD129" s="19"/>
      <c r="HE129" s="19"/>
      <c r="HF129" s="19"/>
      <c r="HG129" s="19"/>
      <c r="HH129" s="19"/>
      <c r="HI129" s="19"/>
      <c r="HJ129" s="19"/>
      <c r="HK129" s="19"/>
      <c r="HL129" s="19"/>
      <c r="HM129" s="19"/>
      <c r="HN129" s="19"/>
      <c r="HO129" s="19"/>
      <c r="HP129" s="19"/>
      <c r="HQ129" s="19"/>
      <c r="HR129" s="19"/>
      <c r="HS129" s="19"/>
      <c r="HT129" s="19"/>
      <c r="HU129" s="19"/>
      <c r="HV129" s="19"/>
      <c r="HW129" s="19"/>
      <c r="HX129" s="19"/>
      <c r="HY129" s="19"/>
      <c r="HZ129" s="19"/>
      <c r="IA129" s="19"/>
      <c r="IB129" s="19"/>
      <c r="IC129" s="19"/>
      <c r="ID129" s="19"/>
      <c r="IE129" s="19"/>
    </row>
    <row r="130" spans="1:239" s="40" customFormat="1" ht="31.5" x14ac:dyDescent="0.25">
      <c r="A130" s="7" t="s">
        <v>220</v>
      </c>
      <c r="B130" s="8" t="s">
        <v>221</v>
      </c>
      <c r="C130" s="9">
        <f>SUM(C131:C134)</f>
        <v>874200.5</v>
      </c>
      <c r="D130" s="9">
        <f>SUM(D131:D133)</f>
        <v>176472.7</v>
      </c>
      <c r="E130" s="9">
        <f>SUM(E131:E133)</f>
        <v>158427.70000000001</v>
      </c>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19"/>
      <c r="GG130" s="19"/>
      <c r="GH130" s="19"/>
      <c r="GI130" s="19"/>
      <c r="GJ130" s="19"/>
      <c r="GK130" s="19"/>
      <c r="GL130" s="19"/>
      <c r="GM130" s="19"/>
      <c r="GN130" s="19"/>
      <c r="GO130" s="19"/>
      <c r="GP130" s="19"/>
      <c r="GQ130" s="19"/>
      <c r="GR130" s="19"/>
      <c r="GS130" s="19"/>
      <c r="GT130" s="19"/>
      <c r="GU130" s="19"/>
      <c r="GV130" s="19"/>
      <c r="GW130" s="19"/>
      <c r="GX130" s="19"/>
      <c r="GY130" s="19"/>
      <c r="GZ130" s="19"/>
      <c r="HA130" s="19"/>
      <c r="HB130" s="19"/>
      <c r="HC130" s="19"/>
      <c r="HD130" s="19"/>
      <c r="HE130" s="19"/>
      <c r="HF130" s="19"/>
      <c r="HG130" s="19"/>
      <c r="HH130" s="19"/>
      <c r="HI130" s="19"/>
      <c r="HJ130" s="19"/>
      <c r="HK130" s="19"/>
      <c r="HL130" s="19"/>
      <c r="HM130" s="19"/>
      <c r="HN130" s="19"/>
      <c r="HO130" s="19"/>
      <c r="HP130" s="19"/>
      <c r="HQ130" s="19"/>
      <c r="HR130" s="19"/>
      <c r="HS130" s="19"/>
      <c r="HT130" s="19"/>
      <c r="HU130" s="19"/>
      <c r="HV130" s="19"/>
      <c r="HW130" s="19"/>
      <c r="HX130" s="19"/>
      <c r="HY130" s="19"/>
      <c r="HZ130" s="19"/>
      <c r="IA130" s="19"/>
      <c r="IB130" s="19"/>
      <c r="IC130" s="19"/>
      <c r="ID130" s="19"/>
      <c r="IE130" s="19"/>
    </row>
    <row r="131" spans="1:239" s="40" customFormat="1" ht="47.25" x14ac:dyDescent="0.25">
      <c r="A131" s="5" t="s">
        <v>222</v>
      </c>
      <c r="B131" s="14" t="s">
        <v>223</v>
      </c>
      <c r="C131" s="15">
        <v>237227</v>
      </c>
      <c r="D131" s="15">
        <v>75911</v>
      </c>
      <c r="E131" s="15">
        <v>57866</v>
      </c>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19"/>
      <c r="EB131" s="19"/>
      <c r="EC131" s="19"/>
      <c r="ED131" s="19"/>
      <c r="EE131" s="19"/>
      <c r="EF131" s="19"/>
      <c r="EG131" s="19"/>
      <c r="EH131" s="19"/>
      <c r="EI131" s="19"/>
      <c r="EJ131" s="19"/>
      <c r="EK131" s="19"/>
      <c r="EL131" s="19"/>
      <c r="EM131" s="19"/>
      <c r="EN131" s="19"/>
      <c r="EO131" s="19"/>
      <c r="EP131" s="19"/>
      <c r="EQ131" s="19"/>
      <c r="ER131" s="19"/>
      <c r="ES131" s="19"/>
      <c r="ET131" s="19"/>
      <c r="EU131" s="19"/>
      <c r="EV131" s="19"/>
      <c r="EW131" s="19"/>
      <c r="EX131" s="19"/>
      <c r="EY131" s="19"/>
      <c r="EZ131" s="19"/>
      <c r="FA131" s="19"/>
      <c r="FB131" s="19"/>
      <c r="FC131" s="19"/>
      <c r="FD131" s="19"/>
      <c r="FE131" s="19"/>
      <c r="FF131" s="19"/>
      <c r="FG131" s="19"/>
      <c r="FH131" s="19"/>
      <c r="FI131" s="19"/>
      <c r="FJ131" s="19"/>
      <c r="FK131" s="19"/>
      <c r="FL131" s="19"/>
      <c r="FM131" s="19"/>
      <c r="FN131" s="19"/>
      <c r="FO131" s="19"/>
      <c r="FP131" s="19"/>
      <c r="FQ131" s="19"/>
      <c r="FR131" s="19"/>
      <c r="FS131" s="19"/>
      <c r="FT131" s="19"/>
      <c r="FU131" s="19"/>
      <c r="FV131" s="19"/>
      <c r="FW131" s="19"/>
      <c r="FX131" s="19"/>
      <c r="FY131" s="19"/>
      <c r="FZ131" s="19"/>
      <c r="GA131" s="19"/>
      <c r="GB131" s="19"/>
      <c r="GC131" s="19"/>
      <c r="GD131" s="19"/>
      <c r="GE131" s="19"/>
      <c r="GF131" s="19"/>
      <c r="GG131" s="19"/>
      <c r="GH131" s="19"/>
      <c r="GI131" s="19"/>
      <c r="GJ131" s="19"/>
      <c r="GK131" s="19"/>
      <c r="GL131" s="19"/>
      <c r="GM131" s="19"/>
      <c r="GN131" s="19"/>
      <c r="GO131" s="19"/>
      <c r="GP131" s="19"/>
      <c r="GQ131" s="19"/>
      <c r="GR131" s="19"/>
      <c r="GS131" s="19"/>
      <c r="GT131" s="19"/>
      <c r="GU131" s="19"/>
      <c r="GV131" s="19"/>
      <c r="GW131" s="19"/>
      <c r="GX131" s="19"/>
      <c r="GY131" s="19"/>
      <c r="GZ131" s="19"/>
      <c r="HA131" s="19"/>
      <c r="HB131" s="19"/>
      <c r="HC131" s="19"/>
      <c r="HD131" s="19"/>
      <c r="HE131" s="19"/>
      <c r="HF131" s="19"/>
      <c r="HG131" s="19"/>
      <c r="HH131" s="19"/>
      <c r="HI131" s="19"/>
      <c r="HJ131" s="19"/>
      <c r="HK131" s="19"/>
      <c r="HL131" s="19"/>
      <c r="HM131" s="19"/>
      <c r="HN131" s="19"/>
      <c r="HO131" s="19"/>
      <c r="HP131" s="19"/>
      <c r="HQ131" s="19"/>
      <c r="HR131" s="19"/>
      <c r="HS131" s="19"/>
      <c r="HT131" s="19"/>
      <c r="HU131" s="19"/>
      <c r="HV131" s="19"/>
      <c r="HW131" s="19"/>
      <c r="HX131" s="19"/>
      <c r="HY131" s="19"/>
      <c r="HZ131" s="19"/>
      <c r="IA131" s="19"/>
      <c r="IB131" s="19"/>
      <c r="IC131" s="19"/>
      <c r="ID131" s="19"/>
      <c r="IE131" s="19"/>
    </row>
    <row r="132" spans="1:239" s="40" customFormat="1" ht="90.75" customHeight="1" x14ac:dyDescent="0.25">
      <c r="A132" s="5" t="s">
        <v>224</v>
      </c>
      <c r="B132" s="14" t="s">
        <v>225</v>
      </c>
      <c r="C132" s="15">
        <v>519330.3</v>
      </c>
      <c r="D132" s="15">
        <v>0</v>
      </c>
      <c r="E132" s="15">
        <v>0</v>
      </c>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19"/>
      <c r="EB132" s="19"/>
      <c r="EC132" s="19"/>
      <c r="ED132" s="19"/>
      <c r="EE132" s="19"/>
      <c r="EF132" s="19"/>
      <c r="EG132" s="19"/>
      <c r="EH132" s="19"/>
      <c r="EI132" s="19"/>
      <c r="EJ132" s="19"/>
      <c r="EK132" s="19"/>
      <c r="EL132" s="19"/>
      <c r="EM132" s="19"/>
      <c r="EN132" s="19"/>
      <c r="EO132" s="19"/>
      <c r="EP132" s="19"/>
      <c r="EQ132" s="19"/>
      <c r="ER132" s="19"/>
      <c r="ES132" s="19"/>
      <c r="ET132" s="19"/>
      <c r="EU132" s="19"/>
      <c r="EV132" s="19"/>
      <c r="EW132" s="19"/>
      <c r="EX132" s="19"/>
      <c r="EY132" s="19"/>
      <c r="EZ132" s="19"/>
      <c r="FA132" s="19"/>
      <c r="FB132" s="19"/>
      <c r="FC132" s="19"/>
      <c r="FD132" s="19"/>
      <c r="FE132" s="19"/>
      <c r="FF132" s="19"/>
      <c r="FG132" s="19"/>
      <c r="FH132" s="19"/>
      <c r="FI132" s="19"/>
      <c r="FJ132" s="19"/>
      <c r="FK132" s="19"/>
      <c r="FL132" s="19"/>
      <c r="FM132" s="19"/>
      <c r="FN132" s="19"/>
      <c r="FO132" s="19"/>
      <c r="FP132" s="19"/>
      <c r="FQ132" s="19"/>
      <c r="FR132" s="19"/>
      <c r="FS132" s="19"/>
      <c r="FT132" s="19"/>
      <c r="FU132" s="19"/>
      <c r="FV132" s="19"/>
      <c r="FW132" s="19"/>
      <c r="FX132" s="19"/>
      <c r="FY132" s="19"/>
      <c r="FZ132" s="19"/>
      <c r="GA132" s="19"/>
      <c r="GB132" s="19"/>
      <c r="GC132" s="19"/>
      <c r="GD132" s="19"/>
      <c r="GE132" s="19"/>
      <c r="GF132" s="19"/>
      <c r="GG132" s="19"/>
      <c r="GH132" s="19"/>
      <c r="GI132" s="19"/>
      <c r="GJ132" s="19"/>
      <c r="GK132" s="19"/>
      <c r="GL132" s="19"/>
      <c r="GM132" s="19"/>
      <c r="GN132" s="19"/>
      <c r="GO132" s="19"/>
      <c r="GP132" s="19"/>
      <c r="GQ132" s="19"/>
      <c r="GR132" s="19"/>
      <c r="GS132" s="19"/>
      <c r="GT132" s="19"/>
      <c r="GU132" s="19"/>
      <c r="GV132" s="19"/>
      <c r="GW132" s="19"/>
      <c r="GX132" s="19"/>
      <c r="GY132" s="19"/>
      <c r="GZ132" s="19"/>
      <c r="HA132" s="19"/>
      <c r="HB132" s="19"/>
      <c r="HC132" s="19"/>
      <c r="HD132" s="19"/>
      <c r="HE132" s="19"/>
      <c r="HF132" s="19"/>
      <c r="HG132" s="19"/>
      <c r="HH132" s="19"/>
      <c r="HI132" s="19"/>
      <c r="HJ132" s="19"/>
      <c r="HK132" s="19"/>
      <c r="HL132" s="19"/>
      <c r="HM132" s="19"/>
      <c r="HN132" s="19"/>
      <c r="HO132" s="19"/>
      <c r="HP132" s="19"/>
      <c r="HQ132" s="19"/>
      <c r="HR132" s="19"/>
      <c r="HS132" s="19"/>
      <c r="HT132" s="19"/>
      <c r="HU132" s="19"/>
      <c r="HV132" s="19"/>
      <c r="HW132" s="19"/>
      <c r="HX132" s="19"/>
      <c r="HY132" s="19"/>
      <c r="HZ132" s="19"/>
      <c r="IA132" s="19"/>
      <c r="IB132" s="19"/>
      <c r="IC132" s="19"/>
      <c r="ID132" s="19"/>
      <c r="IE132" s="19"/>
    </row>
    <row r="133" spans="1:239" s="40" customFormat="1" ht="47.25" x14ac:dyDescent="0.25">
      <c r="A133" s="5" t="s">
        <v>226</v>
      </c>
      <c r="B133" s="14" t="s">
        <v>227</v>
      </c>
      <c r="C133" s="15">
        <v>100561.7</v>
      </c>
      <c r="D133" s="15">
        <v>100561.7</v>
      </c>
      <c r="E133" s="15">
        <v>100561.7</v>
      </c>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c r="HR133" s="19"/>
      <c r="HS133" s="19"/>
      <c r="HT133" s="19"/>
      <c r="HU133" s="19"/>
      <c r="HV133" s="19"/>
      <c r="HW133" s="19"/>
      <c r="HX133" s="19"/>
      <c r="HY133" s="19"/>
      <c r="HZ133" s="19"/>
      <c r="IA133" s="19"/>
      <c r="IB133" s="19"/>
      <c r="IC133" s="19"/>
      <c r="ID133" s="19"/>
      <c r="IE133" s="19"/>
    </row>
    <row r="134" spans="1:239" s="40" customFormat="1" ht="47.25" x14ac:dyDescent="0.25">
      <c r="A134" s="39" t="s">
        <v>228</v>
      </c>
      <c r="B134" s="46" t="s">
        <v>229</v>
      </c>
      <c r="C134" s="15">
        <v>17081.5</v>
      </c>
      <c r="D134" s="15">
        <v>0</v>
      </c>
      <c r="E134" s="15">
        <v>0</v>
      </c>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c r="HR134" s="19"/>
      <c r="HS134" s="19"/>
      <c r="HT134" s="19"/>
      <c r="HU134" s="19"/>
      <c r="HV134" s="19"/>
      <c r="HW134" s="19"/>
      <c r="HX134" s="19"/>
      <c r="HY134" s="19"/>
      <c r="HZ134" s="19"/>
      <c r="IA134" s="19"/>
      <c r="IB134" s="19"/>
      <c r="IC134" s="19"/>
      <c r="ID134" s="19"/>
      <c r="IE134" s="19"/>
    </row>
    <row r="135" spans="1:239" ht="31.5" x14ac:dyDescent="0.25">
      <c r="A135" s="7" t="s">
        <v>230</v>
      </c>
      <c r="B135" s="8" t="s">
        <v>231</v>
      </c>
      <c r="C135" s="9">
        <f t="shared" ref="C135:E135" si="1">SUM(C136:C192)</f>
        <v>1211904.6000000006</v>
      </c>
      <c r="D135" s="9">
        <f t="shared" si="1"/>
        <v>1023107.4</v>
      </c>
      <c r="E135" s="9">
        <f t="shared" si="1"/>
        <v>565199.9</v>
      </c>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c r="GD135" s="19"/>
      <c r="GE135" s="19"/>
      <c r="GF135" s="19"/>
      <c r="GG135" s="19"/>
      <c r="GH135" s="19"/>
      <c r="GI135" s="19"/>
      <c r="GJ135" s="19"/>
      <c r="GK135" s="19"/>
      <c r="GL135" s="19"/>
      <c r="GM135" s="19"/>
      <c r="GN135" s="19"/>
      <c r="GO135" s="19"/>
      <c r="GP135" s="19"/>
      <c r="GQ135" s="19"/>
      <c r="GR135" s="19"/>
      <c r="GS135" s="19"/>
      <c r="GT135" s="19"/>
      <c r="GU135" s="19"/>
      <c r="GV135" s="19"/>
      <c r="GW135" s="19"/>
      <c r="GX135" s="19"/>
      <c r="GY135" s="19"/>
      <c r="GZ135" s="19"/>
      <c r="HA135" s="19"/>
      <c r="HB135" s="19"/>
      <c r="HC135" s="19"/>
      <c r="HD135" s="19"/>
      <c r="HE135" s="19"/>
      <c r="HF135" s="19"/>
      <c r="HG135" s="19"/>
      <c r="HH135" s="19"/>
      <c r="HI135" s="19"/>
      <c r="HJ135" s="19"/>
      <c r="HK135" s="19"/>
      <c r="HL135" s="19"/>
      <c r="HM135" s="19"/>
      <c r="HN135" s="19"/>
      <c r="HO135" s="19"/>
      <c r="HP135" s="19"/>
      <c r="HQ135" s="19"/>
      <c r="HR135" s="19"/>
      <c r="HS135" s="19"/>
      <c r="HT135" s="19"/>
      <c r="HU135" s="19"/>
      <c r="HV135" s="19"/>
      <c r="HW135" s="19"/>
      <c r="HX135" s="19"/>
      <c r="HY135" s="19"/>
      <c r="HZ135" s="19"/>
      <c r="IA135" s="19"/>
      <c r="IB135" s="19"/>
      <c r="IC135" s="19"/>
      <c r="ID135" s="19"/>
      <c r="IE135" s="19"/>
    </row>
    <row r="136" spans="1:239" ht="94.5" x14ac:dyDescent="0.25">
      <c r="A136" s="5" t="s">
        <v>232</v>
      </c>
      <c r="B136" s="14" t="s">
        <v>233</v>
      </c>
      <c r="C136" s="15">
        <v>0</v>
      </c>
      <c r="D136" s="15">
        <v>153719.29999999999</v>
      </c>
      <c r="E136" s="9">
        <v>0</v>
      </c>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c r="FF136" s="19"/>
      <c r="FG136" s="19"/>
      <c r="FH136" s="19"/>
      <c r="FI136" s="19"/>
      <c r="FJ136" s="19"/>
      <c r="FK136" s="19"/>
      <c r="FL136" s="19"/>
      <c r="FM136" s="19"/>
      <c r="FN136" s="19"/>
      <c r="FO136" s="19"/>
      <c r="FP136" s="19"/>
      <c r="FQ136" s="19"/>
      <c r="FR136" s="19"/>
      <c r="FS136" s="19"/>
      <c r="FT136" s="19"/>
      <c r="FU136" s="19"/>
      <c r="FV136" s="19"/>
      <c r="FW136" s="19"/>
      <c r="FX136" s="19"/>
      <c r="FY136" s="19"/>
      <c r="FZ136" s="19"/>
      <c r="GA136" s="19"/>
      <c r="GB136" s="19"/>
      <c r="GC136" s="19"/>
      <c r="GD136" s="19"/>
      <c r="GE136" s="19"/>
      <c r="GF136" s="19"/>
      <c r="GG136" s="19"/>
      <c r="GH136" s="19"/>
      <c r="GI136" s="19"/>
      <c r="GJ136" s="19"/>
      <c r="GK136" s="19"/>
      <c r="GL136" s="19"/>
      <c r="GM136" s="19"/>
      <c r="GN136" s="19"/>
      <c r="GO136" s="19"/>
      <c r="GP136" s="19"/>
      <c r="GQ136" s="19"/>
      <c r="GR136" s="19"/>
      <c r="GS136" s="19"/>
      <c r="GT136" s="19"/>
      <c r="GU136" s="19"/>
      <c r="GV136" s="19"/>
      <c r="GW136" s="19"/>
      <c r="GX136" s="19"/>
      <c r="GY136" s="19"/>
      <c r="GZ136" s="19"/>
      <c r="HA136" s="19"/>
      <c r="HB136" s="19"/>
      <c r="HC136" s="19"/>
      <c r="HD136" s="19"/>
      <c r="HE136" s="19"/>
      <c r="HF136" s="19"/>
      <c r="HG136" s="19"/>
      <c r="HH136" s="19"/>
      <c r="HI136" s="19"/>
      <c r="HJ136" s="19"/>
      <c r="HK136" s="19"/>
      <c r="HL136" s="19"/>
      <c r="HM136" s="19"/>
      <c r="HN136" s="19"/>
      <c r="HO136" s="19"/>
      <c r="HP136" s="19"/>
      <c r="HQ136" s="19"/>
      <c r="HR136" s="19"/>
      <c r="HS136" s="19"/>
      <c r="HT136" s="19"/>
      <c r="HU136" s="19"/>
      <c r="HV136" s="19"/>
      <c r="HW136" s="19"/>
      <c r="HX136" s="19"/>
      <c r="HY136" s="19"/>
      <c r="HZ136" s="19"/>
      <c r="IA136" s="19"/>
      <c r="IB136" s="19"/>
      <c r="IC136" s="19"/>
      <c r="ID136" s="19"/>
      <c r="IE136" s="19"/>
    </row>
    <row r="137" spans="1:239" ht="94.5" x14ac:dyDescent="0.25">
      <c r="A137" s="5" t="s">
        <v>232</v>
      </c>
      <c r="B137" s="14" t="s">
        <v>234</v>
      </c>
      <c r="C137" s="15">
        <v>266250.7</v>
      </c>
      <c r="D137" s="16">
        <v>87353.2</v>
      </c>
      <c r="E137" s="16">
        <v>87402.1</v>
      </c>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c r="FF137" s="19"/>
      <c r="FG137" s="19"/>
      <c r="FH137" s="19"/>
      <c r="FI137" s="19"/>
      <c r="FJ137" s="19"/>
      <c r="FK137" s="19"/>
      <c r="FL137" s="19"/>
      <c r="FM137" s="19"/>
      <c r="FN137" s="19"/>
      <c r="FO137" s="19"/>
      <c r="FP137" s="19"/>
      <c r="FQ137" s="19"/>
      <c r="FR137" s="19"/>
      <c r="FS137" s="19"/>
      <c r="FT137" s="19"/>
      <c r="FU137" s="19"/>
      <c r="FV137" s="19"/>
      <c r="FW137" s="19"/>
      <c r="FX137" s="19"/>
      <c r="FY137" s="19"/>
      <c r="FZ137" s="19"/>
      <c r="GA137" s="19"/>
      <c r="GB137" s="19"/>
      <c r="GC137" s="19"/>
      <c r="GD137" s="19"/>
      <c r="GE137" s="19"/>
      <c r="GF137" s="19"/>
      <c r="GG137" s="19"/>
      <c r="GH137" s="19"/>
      <c r="GI137" s="19"/>
      <c r="GJ137" s="19"/>
      <c r="GK137" s="19"/>
      <c r="GL137" s="19"/>
      <c r="GM137" s="19"/>
      <c r="GN137" s="19"/>
      <c r="GO137" s="19"/>
      <c r="GP137" s="19"/>
      <c r="GQ137" s="19"/>
      <c r="GR137" s="19"/>
      <c r="GS137" s="19"/>
      <c r="GT137" s="19"/>
      <c r="GU137" s="19"/>
      <c r="GV137" s="19"/>
      <c r="GW137" s="19"/>
      <c r="GX137" s="19"/>
      <c r="GY137" s="19"/>
      <c r="GZ137" s="19"/>
      <c r="HA137" s="19"/>
      <c r="HB137" s="19"/>
      <c r="HC137" s="19"/>
      <c r="HD137" s="19"/>
      <c r="HE137" s="19"/>
      <c r="HF137" s="19"/>
      <c r="HG137" s="19"/>
      <c r="HH137" s="19"/>
      <c r="HI137" s="19"/>
      <c r="HJ137" s="19"/>
      <c r="HK137" s="19"/>
      <c r="HL137" s="19"/>
      <c r="HM137" s="19"/>
      <c r="HN137" s="19"/>
      <c r="HO137" s="19"/>
      <c r="HP137" s="19"/>
      <c r="HQ137" s="19"/>
      <c r="HR137" s="19"/>
      <c r="HS137" s="19"/>
      <c r="HT137" s="19"/>
      <c r="HU137" s="19"/>
      <c r="HV137" s="19"/>
      <c r="HW137" s="19"/>
      <c r="HX137" s="19"/>
      <c r="HY137" s="19"/>
      <c r="HZ137" s="19"/>
      <c r="IA137" s="19"/>
      <c r="IB137" s="19"/>
      <c r="IC137" s="19"/>
      <c r="ID137" s="19"/>
      <c r="IE137" s="19"/>
    </row>
    <row r="138" spans="1:239" ht="94.5" x14ac:dyDescent="0.25">
      <c r="A138" s="5" t="s">
        <v>232</v>
      </c>
      <c r="B138" s="14" t="s">
        <v>233</v>
      </c>
      <c r="C138" s="15">
        <v>70000</v>
      </c>
      <c r="D138" s="16">
        <v>0</v>
      </c>
      <c r="E138" s="16">
        <v>0</v>
      </c>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c r="FF138" s="19"/>
      <c r="FG138" s="19"/>
      <c r="FH138" s="19"/>
      <c r="FI138" s="19"/>
      <c r="FJ138" s="19"/>
      <c r="FK138" s="19"/>
      <c r="FL138" s="19"/>
      <c r="FM138" s="19"/>
      <c r="FN138" s="19"/>
      <c r="FO138" s="19"/>
      <c r="FP138" s="19"/>
      <c r="FQ138" s="19"/>
      <c r="FR138" s="19"/>
      <c r="FS138" s="19"/>
      <c r="FT138" s="19"/>
      <c r="FU138" s="19"/>
      <c r="FV138" s="19"/>
      <c r="FW138" s="19"/>
      <c r="FX138" s="19"/>
      <c r="FY138" s="19"/>
      <c r="FZ138" s="19"/>
      <c r="GA138" s="19"/>
      <c r="GB138" s="19"/>
      <c r="GC138" s="19"/>
      <c r="GD138" s="19"/>
      <c r="GE138" s="19"/>
      <c r="GF138" s="19"/>
      <c r="GG138" s="19"/>
      <c r="GH138" s="19"/>
      <c r="GI138" s="19"/>
      <c r="GJ138" s="19"/>
      <c r="GK138" s="19"/>
      <c r="GL138" s="19"/>
      <c r="GM138" s="19"/>
      <c r="GN138" s="19"/>
      <c r="GO138" s="19"/>
      <c r="GP138" s="19"/>
      <c r="GQ138" s="19"/>
      <c r="GR138" s="19"/>
      <c r="GS138" s="19"/>
      <c r="GT138" s="19"/>
      <c r="GU138" s="19"/>
      <c r="GV138" s="19"/>
      <c r="GW138" s="19"/>
      <c r="GX138" s="19"/>
      <c r="GY138" s="19"/>
      <c r="GZ138" s="19"/>
      <c r="HA138" s="19"/>
      <c r="HB138" s="19"/>
      <c r="HC138" s="19"/>
      <c r="HD138" s="19"/>
      <c r="HE138" s="19"/>
      <c r="HF138" s="19"/>
      <c r="HG138" s="19"/>
      <c r="HH138" s="19"/>
      <c r="HI138" s="19"/>
      <c r="HJ138" s="19"/>
      <c r="HK138" s="19"/>
      <c r="HL138" s="19"/>
      <c r="HM138" s="19"/>
      <c r="HN138" s="19"/>
      <c r="HO138" s="19"/>
      <c r="HP138" s="19"/>
      <c r="HQ138" s="19"/>
      <c r="HR138" s="19"/>
      <c r="HS138" s="19"/>
      <c r="HT138" s="19"/>
      <c r="HU138" s="19"/>
      <c r="HV138" s="19"/>
      <c r="HW138" s="19"/>
      <c r="HX138" s="19"/>
      <c r="HY138" s="19"/>
      <c r="HZ138" s="19"/>
      <c r="IA138" s="19"/>
      <c r="IB138" s="19"/>
      <c r="IC138" s="19"/>
      <c r="ID138" s="19"/>
      <c r="IE138" s="19"/>
    </row>
    <row r="139" spans="1:239" ht="63" x14ac:dyDescent="0.25">
      <c r="A139" s="5" t="s">
        <v>235</v>
      </c>
      <c r="B139" s="14" t="s">
        <v>236</v>
      </c>
      <c r="C139" s="15">
        <v>15928</v>
      </c>
      <c r="D139" s="16">
        <v>166193</v>
      </c>
      <c r="E139" s="16">
        <v>0</v>
      </c>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19"/>
      <c r="EB139" s="19"/>
      <c r="EC139" s="19"/>
      <c r="ED139" s="19"/>
      <c r="EE139" s="19"/>
      <c r="EF139" s="19"/>
      <c r="EG139" s="19"/>
      <c r="EH139" s="19"/>
      <c r="EI139" s="19"/>
      <c r="EJ139" s="19"/>
      <c r="EK139" s="19"/>
      <c r="EL139" s="19"/>
      <c r="EM139" s="19"/>
      <c r="EN139" s="19"/>
      <c r="EO139" s="19"/>
      <c r="EP139" s="19"/>
      <c r="EQ139" s="19"/>
      <c r="ER139" s="19"/>
      <c r="ES139" s="19"/>
      <c r="ET139" s="19"/>
      <c r="EU139" s="19"/>
      <c r="EV139" s="19"/>
      <c r="EW139" s="19"/>
      <c r="EX139" s="19"/>
      <c r="EY139" s="19"/>
      <c r="EZ139" s="19"/>
      <c r="FA139" s="19"/>
      <c r="FB139" s="19"/>
      <c r="FC139" s="19"/>
      <c r="FD139" s="19"/>
      <c r="FE139" s="19"/>
      <c r="FF139" s="19"/>
      <c r="FG139" s="19"/>
      <c r="FH139" s="19"/>
      <c r="FI139" s="19"/>
      <c r="FJ139" s="19"/>
      <c r="FK139" s="19"/>
      <c r="FL139" s="19"/>
      <c r="FM139" s="19"/>
      <c r="FN139" s="19"/>
      <c r="FO139" s="19"/>
      <c r="FP139" s="19"/>
      <c r="FQ139" s="19"/>
      <c r="FR139" s="19"/>
      <c r="FS139" s="19"/>
      <c r="FT139" s="19"/>
      <c r="FU139" s="19"/>
      <c r="FV139" s="19"/>
      <c r="FW139" s="19"/>
      <c r="FX139" s="19"/>
      <c r="FY139" s="19"/>
      <c r="FZ139" s="19"/>
      <c r="GA139" s="19"/>
      <c r="GB139" s="19"/>
      <c r="GC139" s="19"/>
      <c r="GD139" s="19"/>
      <c r="GE139" s="19"/>
      <c r="GF139" s="19"/>
      <c r="GG139" s="19"/>
      <c r="GH139" s="19"/>
      <c r="GI139" s="19"/>
      <c r="GJ139" s="19"/>
      <c r="GK139" s="19"/>
      <c r="GL139" s="19"/>
      <c r="GM139" s="19"/>
      <c r="GN139" s="19"/>
      <c r="GO139" s="19"/>
      <c r="GP139" s="19"/>
      <c r="GQ139" s="19"/>
      <c r="GR139" s="19"/>
      <c r="GS139" s="19"/>
      <c r="GT139" s="19"/>
      <c r="GU139" s="19"/>
      <c r="GV139" s="19"/>
      <c r="GW139" s="19"/>
      <c r="GX139" s="19"/>
      <c r="GY139" s="19"/>
      <c r="GZ139" s="19"/>
      <c r="HA139" s="19"/>
      <c r="HB139" s="19"/>
      <c r="HC139" s="19"/>
      <c r="HD139" s="19"/>
      <c r="HE139" s="19"/>
      <c r="HF139" s="19"/>
      <c r="HG139" s="19"/>
      <c r="HH139" s="19"/>
      <c r="HI139" s="19"/>
      <c r="HJ139" s="19"/>
      <c r="HK139" s="19"/>
      <c r="HL139" s="19"/>
      <c r="HM139" s="19"/>
      <c r="HN139" s="19"/>
      <c r="HO139" s="19"/>
      <c r="HP139" s="19"/>
      <c r="HQ139" s="19"/>
      <c r="HR139" s="19"/>
      <c r="HS139" s="19"/>
      <c r="HT139" s="19"/>
      <c r="HU139" s="19"/>
      <c r="HV139" s="19"/>
      <c r="HW139" s="19"/>
      <c r="HX139" s="19"/>
      <c r="HY139" s="19"/>
      <c r="HZ139" s="19"/>
      <c r="IA139" s="19"/>
      <c r="IB139" s="19"/>
      <c r="IC139" s="19"/>
      <c r="ID139" s="19"/>
      <c r="IE139" s="19"/>
    </row>
    <row r="140" spans="1:239" ht="78.75" x14ac:dyDescent="0.25">
      <c r="A140" s="5" t="s">
        <v>237</v>
      </c>
      <c r="B140" s="14" t="s">
        <v>238</v>
      </c>
      <c r="C140" s="15">
        <v>28587.4</v>
      </c>
      <c r="D140" s="16">
        <v>0</v>
      </c>
      <c r="E140" s="16">
        <v>0</v>
      </c>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c r="CW140" s="19"/>
      <c r="CX140" s="19"/>
      <c r="CY140" s="19"/>
      <c r="CZ140" s="19"/>
      <c r="DA140" s="19"/>
      <c r="DB140" s="19"/>
      <c r="DC140" s="19"/>
      <c r="DD140" s="19"/>
      <c r="DE140" s="19"/>
      <c r="DF140" s="19"/>
      <c r="DG140" s="19"/>
      <c r="DH140" s="19"/>
      <c r="DI140" s="19"/>
      <c r="DJ140" s="19"/>
      <c r="DK140" s="19"/>
      <c r="DL140" s="19"/>
      <c r="DM140" s="19"/>
      <c r="DN140" s="19"/>
      <c r="DO140" s="19"/>
      <c r="DP140" s="19"/>
      <c r="DQ140" s="19"/>
      <c r="DR140" s="19"/>
      <c r="DS140" s="19"/>
      <c r="DT140" s="19"/>
      <c r="DU140" s="19"/>
      <c r="DV140" s="19"/>
      <c r="DW140" s="19"/>
      <c r="DX140" s="19"/>
      <c r="DY140" s="19"/>
      <c r="DZ140" s="19"/>
      <c r="EA140" s="19"/>
      <c r="EB140" s="19"/>
      <c r="EC140" s="19"/>
      <c r="ED140" s="19"/>
      <c r="EE140" s="19"/>
      <c r="EF140" s="19"/>
      <c r="EG140" s="19"/>
      <c r="EH140" s="19"/>
      <c r="EI140" s="19"/>
      <c r="EJ140" s="19"/>
      <c r="EK140" s="19"/>
      <c r="EL140" s="19"/>
      <c r="EM140" s="19"/>
      <c r="EN140" s="19"/>
      <c r="EO140" s="19"/>
      <c r="EP140" s="19"/>
      <c r="EQ140" s="19"/>
      <c r="ER140" s="19"/>
      <c r="ES140" s="19"/>
      <c r="ET140" s="19"/>
      <c r="EU140" s="19"/>
      <c r="EV140" s="19"/>
      <c r="EW140" s="19"/>
      <c r="EX140" s="19"/>
      <c r="EY140" s="19"/>
      <c r="EZ140" s="19"/>
      <c r="FA140" s="19"/>
      <c r="FB140" s="19"/>
      <c r="FC140" s="19"/>
      <c r="FD140" s="19"/>
      <c r="FE140" s="19"/>
      <c r="FF140" s="19"/>
      <c r="FG140" s="19"/>
      <c r="FH140" s="19"/>
      <c r="FI140" s="19"/>
      <c r="FJ140" s="19"/>
      <c r="FK140" s="19"/>
      <c r="FL140" s="19"/>
      <c r="FM140" s="19"/>
      <c r="FN140" s="19"/>
      <c r="FO140" s="19"/>
      <c r="FP140" s="19"/>
      <c r="FQ140" s="19"/>
      <c r="FR140" s="19"/>
      <c r="FS140" s="19"/>
      <c r="FT140" s="19"/>
      <c r="FU140" s="19"/>
      <c r="FV140" s="19"/>
      <c r="FW140" s="19"/>
      <c r="FX140" s="19"/>
      <c r="FY140" s="19"/>
      <c r="FZ140" s="19"/>
      <c r="GA140" s="19"/>
      <c r="GB140" s="19"/>
      <c r="GC140" s="19"/>
      <c r="GD140" s="19"/>
      <c r="GE140" s="19"/>
      <c r="GF140" s="19"/>
      <c r="GG140" s="19"/>
      <c r="GH140" s="19"/>
      <c r="GI140" s="19"/>
      <c r="GJ140" s="19"/>
      <c r="GK140" s="19"/>
      <c r="GL140" s="19"/>
      <c r="GM140" s="19"/>
      <c r="GN140" s="19"/>
      <c r="GO140" s="19"/>
      <c r="GP140" s="19"/>
      <c r="GQ140" s="19"/>
      <c r="GR140" s="19"/>
      <c r="GS140" s="19"/>
      <c r="GT140" s="19"/>
      <c r="GU140" s="19"/>
      <c r="GV140" s="19"/>
      <c r="GW140" s="19"/>
      <c r="GX140" s="19"/>
      <c r="GY140" s="19"/>
      <c r="GZ140" s="19"/>
      <c r="HA140" s="19"/>
      <c r="HB140" s="19"/>
      <c r="HC140" s="19"/>
      <c r="HD140" s="19"/>
      <c r="HE140" s="19"/>
      <c r="HF140" s="19"/>
      <c r="HG140" s="19"/>
      <c r="HH140" s="19"/>
      <c r="HI140" s="19"/>
      <c r="HJ140" s="19"/>
      <c r="HK140" s="19"/>
      <c r="HL140" s="19"/>
      <c r="HM140" s="19"/>
      <c r="HN140" s="19"/>
      <c r="HO140" s="19"/>
      <c r="HP140" s="19"/>
      <c r="HQ140" s="19"/>
      <c r="HR140" s="19"/>
      <c r="HS140" s="19"/>
      <c r="HT140" s="19"/>
      <c r="HU140" s="19"/>
      <c r="HV140" s="19"/>
      <c r="HW140" s="19"/>
      <c r="HX140" s="19"/>
      <c r="HY140" s="19"/>
      <c r="HZ140" s="19"/>
      <c r="IA140" s="19"/>
      <c r="IB140" s="19"/>
      <c r="IC140" s="19"/>
      <c r="ID140" s="19"/>
      <c r="IE140" s="19"/>
    </row>
    <row r="141" spans="1:239" ht="47.25" x14ac:dyDescent="0.25">
      <c r="A141" s="5" t="s">
        <v>239</v>
      </c>
      <c r="B141" s="14" t="s">
        <v>240</v>
      </c>
      <c r="C141" s="15">
        <v>8243.5</v>
      </c>
      <c r="D141" s="16">
        <v>85998.9</v>
      </c>
      <c r="E141" s="16">
        <v>0</v>
      </c>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19"/>
      <c r="ES141" s="19"/>
      <c r="ET141" s="19"/>
      <c r="EU141" s="19"/>
      <c r="EV141" s="19"/>
      <c r="EW141" s="19"/>
      <c r="EX141" s="19"/>
      <c r="EY141" s="19"/>
      <c r="EZ141" s="19"/>
      <c r="FA141" s="19"/>
      <c r="FB141" s="19"/>
      <c r="FC141" s="19"/>
      <c r="FD141" s="19"/>
      <c r="FE141" s="19"/>
      <c r="FF141" s="19"/>
      <c r="FG141" s="19"/>
      <c r="FH141" s="19"/>
      <c r="FI141" s="19"/>
      <c r="FJ141" s="19"/>
      <c r="FK141" s="19"/>
      <c r="FL141" s="19"/>
      <c r="FM141" s="19"/>
      <c r="FN141" s="19"/>
      <c r="FO141" s="19"/>
      <c r="FP141" s="19"/>
      <c r="FQ141" s="19"/>
      <c r="FR141" s="19"/>
      <c r="FS141" s="19"/>
      <c r="FT141" s="19"/>
      <c r="FU141" s="19"/>
      <c r="FV141" s="19"/>
      <c r="FW141" s="19"/>
      <c r="FX141" s="19"/>
      <c r="FY141" s="19"/>
      <c r="FZ141" s="19"/>
      <c r="GA141" s="19"/>
      <c r="GB141" s="19"/>
      <c r="GC141" s="19"/>
      <c r="GD141" s="19"/>
      <c r="GE141" s="19"/>
      <c r="GF141" s="19"/>
      <c r="GG141" s="19"/>
      <c r="GH141" s="19"/>
      <c r="GI141" s="19"/>
      <c r="GJ141" s="19"/>
      <c r="GK141" s="19"/>
      <c r="GL141" s="19"/>
      <c r="GM141" s="19"/>
      <c r="GN141" s="19"/>
      <c r="GO141" s="19"/>
      <c r="GP141" s="19"/>
      <c r="GQ141" s="19"/>
      <c r="GR141" s="19"/>
      <c r="GS141" s="19"/>
      <c r="GT141" s="19"/>
      <c r="GU141" s="19"/>
      <c r="GV141" s="19"/>
      <c r="GW141" s="19"/>
      <c r="GX141" s="19"/>
      <c r="GY141" s="19"/>
      <c r="GZ141" s="19"/>
      <c r="HA141" s="19"/>
      <c r="HB141" s="19"/>
      <c r="HC141" s="19"/>
      <c r="HD141" s="19"/>
      <c r="HE141" s="19"/>
      <c r="HF141" s="19"/>
      <c r="HG141" s="19"/>
      <c r="HH141" s="19"/>
      <c r="HI141" s="19"/>
      <c r="HJ141" s="19"/>
      <c r="HK141" s="19"/>
      <c r="HL141" s="19"/>
      <c r="HM141" s="19"/>
      <c r="HN141" s="19"/>
      <c r="HO141" s="19"/>
      <c r="HP141" s="19"/>
      <c r="HQ141" s="19"/>
      <c r="HR141" s="19"/>
      <c r="HS141" s="19"/>
      <c r="HT141" s="19"/>
      <c r="HU141" s="19"/>
      <c r="HV141" s="19"/>
      <c r="HW141" s="19"/>
      <c r="HX141" s="19"/>
      <c r="HY141" s="19"/>
      <c r="HZ141" s="19"/>
      <c r="IA141" s="19"/>
      <c r="IB141" s="19"/>
      <c r="IC141" s="19"/>
      <c r="ID141" s="19"/>
      <c r="IE141" s="19"/>
    </row>
    <row r="142" spans="1:239" ht="47.25" x14ac:dyDescent="0.25">
      <c r="A142" s="5" t="s">
        <v>241</v>
      </c>
      <c r="B142" s="14" t="s">
        <v>242</v>
      </c>
      <c r="C142" s="15">
        <v>4164.8</v>
      </c>
      <c r="D142" s="16">
        <v>0</v>
      </c>
      <c r="E142" s="16">
        <v>0</v>
      </c>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19"/>
      <c r="EB142" s="19"/>
      <c r="EC142" s="19"/>
      <c r="ED142" s="19"/>
      <c r="EE142" s="19"/>
      <c r="EF142" s="19"/>
      <c r="EG142" s="19"/>
      <c r="EH142" s="19"/>
      <c r="EI142" s="19"/>
      <c r="EJ142" s="19"/>
      <c r="EK142" s="19"/>
      <c r="EL142" s="19"/>
      <c r="EM142" s="19"/>
      <c r="EN142" s="19"/>
      <c r="EO142" s="19"/>
      <c r="EP142" s="19"/>
      <c r="EQ142" s="19"/>
      <c r="ER142" s="19"/>
      <c r="ES142" s="19"/>
      <c r="ET142" s="19"/>
      <c r="EU142" s="19"/>
      <c r="EV142" s="19"/>
      <c r="EW142" s="19"/>
      <c r="EX142" s="19"/>
      <c r="EY142" s="19"/>
      <c r="EZ142" s="19"/>
      <c r="FA142" s="19"/>
      <c r="FB142" s="19"/>
      <c r="FC142" s="19"/>
      <c r="FD142" s="19"/>
      <c r="FE142" s="19"/>
      <c r="FF142" s="19"/>
      <c r="FG142" s="19"/>
      <c r="FH142" s="19"/>
      <c r="FI142" s="19"/>
      <c r="FJ142" s="19"/>
      <c r="FK142" s="19"/>
      <c r="FL142" s="19"/>
      <c r="FM142" s="19"/>
      <c r="FN142" s="19"/>
      <c r="FO142" s="19"/>
      <c r="FP142" s="19"/>
      <c r="FQ142" s="19"/>
      <c r="FR142" s="19"/>
      <c r="FS142" s="19"/>
      <c r="FT142" s="19"/>
      <c r="FU142" s="19"/>
      <c r="FV142" s="19"/>
      <c r="FW142" s="19"/>
      <c r="FX142" s="19"/>
      <c r="FY142" s="19"/>
      <c r="FZ142" s="19"/>
      <c r="GA142" s="19"/>
      <c r="GB142" s="19"/>
      <c r="GC142" s="19"/>
      <c r="GD142" s="19"/>
      <c r="GE142" s="19"/>
      <c r="GF142" s="19"/>
      <c r="GG142" s="19"/>
      <c r="GH142" s="19"/>
      <c r="GI142" s="19"/>
      <c r="GJ142" s="19"/>
      <c r="GK142" s="19"/>
      <c r="GL142" s="19"/>
      <c r="GM142" s="19"/>
      <c r="GN142" s="19"/>
      <c r="GO142" s="19"/>
      <c r="GP142" s="19"/>
      <c r="GQ142" s="19"/>
      <c r="GR142" s="19"/>
      <c r="GS142" s="19"/>
      <c r="GT142" s="19"/>
      <c r="GU142" s="19"/>
      <c r="GV142" s="19"/>
      <c r="GW142" s="19"/>
      <c r="GX142" s="19"/>
      <c r="GY142" s="19"/>
      <c r="GZ142" s="19"/>
      <c r="HA142" s="19"/>
      <c r="HB142" s="19"/>
      <c r="HC142" s="19"/>
      <c r="HD142" s="19"/>
      <c r="HE142" s="19"/>
      <c r="HF142" s="19"/>
      <c r="HG142" s="19"/>
      <c r="HH142" s="19"/>
      <c r="HI142" s="19"/>
      <c r="HJ142" s="19"/>
      <c r="HK142" s="19"/>
      <c r="HL142" s="19"/>
      <c r="HM142" s="19"/>
      <c r="HN142" s="19"/>
      <c r="HO142" s="19"/>
      <c r="HP142" s="19"/>
      <c r="HQ142" s="19"/>
      <c r="HR142" s="19"/>
      <c r="HS142" s="19"/>
      <c r="HT142" s="19"/>
      <c r="HU142" s="19"/>
      <c r="HV142" s="19"/>
      <c r="HW142" s="19"/>
      <c r="HX142" s="19"/>
      <c r="HY142" s="19"/>
      <c r="HZ142" s="19"/>
      <c r="IA142" s="19"/>
      <c r="IB142" s="19"/>
      <c r="IC142" s="19"/>
      <c r="ID142" s="19"/>
      <c r="IE142" s="19"/>
    </row>
    <row r="143" spans="1:239" s="40" customFormat="1" ht="31.5" x14ac:dyDescent="0.25">
      <c r="A143" s="5" t="s">
        <v>243</v>
      </c>
      <c r="B143" s="14" t="s">
        <v>244</v>
      </c>
      <c r="C143" s="15">
        <v>0</v>
      </c>
      <c r="D143" s="16">
        <v>21120.400000000001</v>
      </c>
      <c r="E143" s="16">
        <v>0</v>
      </c>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c r="HR143" s="19"/>
      <c r="HS143" s="19"/>
      <c r="HT143" s="19"/>
      <c r="HU143" s="19"/>
      <c r="HV143" s="19"/>
      <c r="HW143" s="19"/>
      <c r="HX143" s="19"/>
      <c r="HY143" s="19"/>
      <c r="HZ143" s="19"/>
      <c r="IA143" s="19"/>
      <c r="IB143" s="19"/>
      <c r="IC143" s="19"/>
      <c r="ID143" s="19"/>
      <c r="IE143" s="19"/>
    </row>
    <row r="144" spans="1:239" s="40" customFormat="1" ht="63" x14ac:dyDescent="0.25">
      <c r="A144" s="5" t="s">
        <v>245</v>
      </c>
      <c r="B144" s="14" t="s">
        <v>246</v>
      </c>
      <c r="C144" s="15">
        <v>0</v>
      </c>
      <c r="D144" s="16">
        <v>17819.7</v>
      </c>
      <c r="E144" s="16">
        <v>0</v>
      </c>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c r="CW144" s="19"/>
      <c r="CX144" s="19"/>
      <c r="CY144" s="19"/>
      <c r="CZ144" s="19"/>
      <c r="DA144" s="19"/>
      <c r="DB144" s="19"/>
      <c r="DC144" s="19"/>
      <c r="DD144" s="19"/>
      <c r="DE144" s="19"/>
      <c r="DF144" s="19"/>
      <c r="DG144" s="19"/>
      <c r="DH144" s="19"/>
      <c r="DI144" s="19"/>
      <c r="DJ144" s="19"/>
      <c r="DK144" s="19"/>
      <c r="DL144" s="19"/>
      <c r="DM144" s="19"/>
      <c r="DN144" s="19"/>
      <c r="DO144" s="19"/>
      <c r="DP144" s="19"/>
      <c r="DQ144" s="19"/>
      <c r="DR144" s="19"/>
      <c r="DS144" s="19"/>
      <c r="DT144" s="19"/>
      <c r="DU144" s="19"/>
      <c r="DV144" s="19"/>
      <c r="DW144" s="19"/>
      <c r="DX144" s="19"/>
      <c r="DY144" s="19"/>
      <c r="DZ144" s="19"/>
      <c r="EA144" s="19"/>
      <c r="EB144" s="19"/>
      <c r="EC144" s="19"/>
      <c r="ED144" s="19"/>
      <c r="EE144" s="19"/>
      <c r="EF144" s="19"/>
      <c r="EG144" s="19"/>
      <c r="EH144" s="19"/>
      <c r="EI144" s="19"/>
      <c r="EJ144" s="19"/>
      <c r="EK144" s="19"/>
      <c r="EL144" s="19"/>
      <c r="EM144" s="19"/>
      <c r="EN144" s="19"/>
      <c r="EO144" s="19"/>
      <c r="EP144" s="19"/>
      <c r="EQ144" s="19"/>
      <c r="ER144" s="19"/>
      <c r="ES144" s="19"/>
      <c r="ET144" s="19"/>
      <c r="EU144" s="19"/>
      <c r="EV144" s="19"/>
      <c r="EW144" s="19"/>
      <c r="EX144" s="19"/>
      <c r="EY144" s="19"/>
      <c r="EZ144" s="19"/>
      <c r="FA144" s="19"/>
      <c r="FB144" s="19"/>
      <c r="FC144" s="19"/>
      <c r="FD144" s="19"/>
      <c r="FE144" s="19"/>
      <c r="FF144" s="19"/>
      <c r="FG144" s="19"/>
      <c r="FH144" s="19"/>
      <c r="FI144" s="19"/>
      <c r="FJ144" s="19"/>
      <c r="FK144" s="19"/>
      <c r="FL144" s="19"/>
      <c r="FM144" s="19"/>
      <c r="FN144" s="19"/>
      <c r="FO144" s="19"/>
      <c r="FP144" s="19"/>
      <c r="FQ144" s="19"/>
      <c r="FR144" s="19"/>
      <c r="FS144" s="19"/>
      <c r="FT144" s="19"/>
      <c r="FU144" s="19"/>
      <c r="FV144" s="19"/>
      <c r="FW144" s="19"/>
      <c r="FX144" s="19"/>
      <c r="FY144" s="19"/>
      <c r="FZ144" s="19"/>
      <c r="GA144" s="19"/>
      <c r="GB144" s="19"/>
      <c r="GC144" s="19"/>
      <c r="GD144" s="19"/>
      <c r="GE144" s="19"/>
      <c r="GF144" s="19"/>
      <c r="GG144" s="19"/>
      <c r="GH144" s="19"/>
      <c r="GI144" s="19"/>
      <c r="GJ144" s="19"/>
      <c r="GK144" s="19"/>
      <c r="GL144" s="19"/>
      <c r="GM144" s="19"/>
      <c r="GN144" s="19"/>
      <c r="GO144" s="19"/>
      <c r="GP144" s="19"/>
      <c r="GQ144" s="19"/>
      <c r="GR144" s="19"/>
      <c r="GS144" s="19"/>
      <c r="GT144" s="19"/>
      <c r="GU144" s="19"/>
      <c r="GV144" s="19"/>
      <c r="GW144" s="19"/>
      <c r="GX144" s="19"/>
      <c r="GY144" s="19"/>
      <c r="GZ144" s="19"/>
      <c r="HA144" s="19"/>
      <c r="HB144" s="19"/>
      <c r="HC144" s="19"/>
      <c r="HD144" s="19"/>
      <c r="HE144" s="19"/>
      <c r="HF144" s="19"/>
      <c r="HG144" s="19"/>
      <c r="HH144" s="19"/>
      <c r="HI144" s="19"/>
      <c r="HJ144" s="19"/>
      <c r="HK144" s="19"/>
      <c r="HL144" s="19"/>
      <c r="HM144" s="19"/>
      <c r="HN144" s="19"/>
      <c r="HO144" s="19"/>
      <c r="HP144" s="19"/>
      <c r="HQ144" s="19"/>
      <c r="HR144" s="19"/>
      <c r="HS144" s="19"/>
      <c r="HT144" s="19"/>
      <c r="HU144" s="19"/>
      <c r="HV144" s="19"/>
      <c r="HW144" s="19"/>
      <c r="HX144" s="19"/>
      <c r="HY144" s="19"/>
      <c r="HZ144" s="19"/>
      <c r="IA144" s="19"/>
      <c r="IB144" s="19"/>
      <c r="IC144" s="19"/>
      <c r="ID144" s="19"/>
      <c r="IE144" s="19"/>
    </row>
    <row r="145" spans="1:239" s="40" customFormat="1" ht="94.5" x14ac:dyDescent="0.25">
      <c r="A145" s="5" t="s">
        <v>247</v>
      </c>
      <c r="B145" s="14" t="s">
        <v>248</v>
      </c>
      <c r="C145" s="15">
        <v>4725.3999999999996</v>
      </c>
      <c r="D145" s="16">
        <v>0</v>
      </c>
      <c r="E145" s="16">
        <v>0</v>
      </c>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19"/>
      <c r="EB145" s="19"/>
      <c r="EC145" s="19"/>
      <c r="ED145" s="19"/>
      <c r="EE145" s="19"/>
      <c r="EF145" s="19"/>
      <c r="EG145" s="19"/>
      <c r="EH145" s="19"/>
      <c r="EI145" s="19"/>
      <c r="EJ145" s="19"/>
      <c r="EK145" s="19"/>
      <c r="EL145" s="19"/>
      <c r="EM145" s="19"/>
      <c r="EN145" s="19"/>
      <c r="EO145" s="19"/>
      <c r="EP145" s="19"/>
      <c r="EQ145" s="19"/>
      <c r="ER145" s="19"/>
      <c r="ES145" s="19"/>
      <c r="ET145" s="19"/>
      <c r="EU145" s="19"/>
      <c r="EV145" s="19"/>
      <c r="EW145" s="19"/>
      <c r="EX145" s="19"/>
      <c r="EY145" s="19"/>
      <c r="EZ145" s="19"/>
      <c r="FA145" s="19"/>
      <c r="FB145" s="19"/>
      <c r="FC145" s="19"/>
      <c r="FD145" s="19"/>
      <c r="FE145" s="19"/>
      <c r="FF145" s="19"/>
      <c r="FG145" s="19"/>
      <c r="FH145" s="19"/>
      <c r="FI145" s="19"/>
      <c r="FJ145" s="19"/>
      <c r="FK145" s="19"/>
      <c r="FL145" s="19"/>
      <c r="FM145" s="19"/>
      <c r="FN145" s="19"/>
      <c r="FO145" s="19"/>
      <c r="FP145" s="19"/>
      <c r="FQ145" s="19"/>
      <c r="FR145" s="19"/>
      <c r="FS145" s="19"/>
      <c r="FT145" s="19"/>
      <c r="FU145" s="19"/>
      <c r="FV145" s="19"/>
      <c r="FW145" s="19"/>
      <c r="FX145" s="19"/>
      <c r="FY145" s="19"/>
      <c r="FZ145" s="19"/>
      <c r="GA145" s="19"/>
      <c r="GB145" s="19"/>
      <c r="GC145" s="19"/>
      <c r="GD145" s="19"/>
      <c r="GE145" s="19"/>
      <c r="GF145" s="19"/>
      <c r="GG145" s="19"/>
      <c r="GH145" s="19"/>
      <c r="GI145" s="19"/>
      <c r="GJ145" s="19"/>
      <c r="GK145" s="19"/>
      <c r="GL145" s="19"/>
      <c r="GM145" s="19"/>
      <c r="GN145" s="19"/>
      <c r="GO145" s="19"/>
      <c r="GP145" s="19"/>
      <c r="GQ145" s="19"/>
      <c r="GR145" s="19"/>
      <c r="GS145" s="19"/>
      <c r="GT145" s="19"/>
      <c r="GU145" s="19"/>
      <c r="GV145" s="19"/>
      <c r="GW145" s="19"/>
      <c r="GX145" s="19"/>
      <c r="GY145" s="19"/>
      <c r="GZ145" s="19"/>
      <c r="HA145" s="19"/>
      <c r="HB145" s="19"/>
      <c r="HC145" s="19"/>
      <c r="HD145" s="19"/>
      <c r="HE145" s="19"/>
      <c r="HF145" s="19"/>
      <c r="HG145" s="19"/>
      <c r="HH145" s="19"/>
      <c r="HI145" s="19"/>
      <c r="HJ145" s="19"/>
      <c r="HK145" s="19"/>
      <c r="HL145" s="19"/>
      <c r="HM145" s="19"/>
      <c r="HN145" s="19"/>
      <c r="HO145" s="19"/>
      <c r="HP145" s="19"/>
      <c r="HQ145" s="19"/>
      <c r="HR145" s="19"/>
      <c r="HS145" s="19"/>
      <c r="HT145" s="19"/>
      <c r="HU145" s="19"/>
      <c r="HV145" s="19"/>
      <c r="HW145" s="19"/>
      <c r="HX145" s="19"/>
      <c r="HY145" s="19"/>
      <c r="HZ145" s="19"/>
      <c r="IA145" s="19"/>
      <c r="IB145" s="19"/>
      <c r="IC145" s="19"/>
      <c r="ID145" s="19"/>
      <c r="IE145" s="19"/>
    </row>
    <row r="146" spans="1:239" s="40" customFormat="1" ht="63" x14ac:dyDescent="0.25">
      <c r="A146" s="5" t="s">
        <v>249</v>
      </c>
      <c r="B146" s="14" t="s">
        <v>250</v>
      </c>
      <c r="C146" s="15">
        <v>108141.1</v>
      </c>
      <c r="D146" s="16">
        <v>108141.1</v>
      </c>
      <c r="E146" s="16">
        <v>102950.9</v>
      </c>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19"/>
      <c r="EB146" s="19"/>
      <c r="EC146" s="19"/>
      <c r="ED146" s="19"/>
      <c r="EE146" s="19"/>
      <c r="EF146" s="19"/>
      <c r="EG146" s="19"/>
      <c r="EH146" s="19"/>
      <c r="EI146" s="19"/>
      <c r="EJ146" s="19"/>
      <c r="EK146" s="19"/>
      <c r="EL146" s="19"/>
      <c r="EM146" s="19"/>
      <c r="EN146" s="19"/>
      <c r="EO146" s="19"/>
      <c r="EP146" s="19"/>
      <c r="EQ146" s="19"/>
      <c r="ER146" s="19"/>
      <c r="ES146" s="19"/>
      <c r="ET146" s="19"/>
      <c r="EU146" s="19"/>
      <c r="EV146" s="19"/>
      <c r="EW146" s="19"/>
      <c r="EX146" s="19"/>
      <c r="EY146" s="19"/>
      <c r="EZ146" s="19"/>
      <c r="FA146" s="19"/>
      <c r="FB146" s="19"/>
      <c r="FC146" s="19"/>
      <c r="FD146" s="19"/>
      <c r="FE146" s="19"/>
      <c r="FF146" s="19"/>
      <c r="FG146" s="19"/>
      <c r="FH146" s="19"/>
      <c r="FI146" s="19"/>
      <c r="FJ146" s="19"/>
      <c r="FK146" s="19"/>
      <c r="FL146" s="19"/>
      <c r="FM146" s="19"/>
      <c r="FN146" s="19"/>
      <c r="FO146" s="19"/>
      <c r="FP146" s="19"/>
      <c r="FQ146" s="19"/>
      <c r="FR146" s="19"/>
      <c r="FS146" s="19"/>
      <c r="FT146" s="19"/>
      <c r="FU146" s="19"/>
      <c r="FV146" s="19"/>
      <c r="FW146" s="19"/>
      <c r="FX146" s="19"/>
      <c r="FY146" s="19"/>
      <c r="FZ146" s="19"/>
      <c r="GA146" s="19"/>
      <c r="GB146" s="19"/>
      <c r="GC146" s="19"/>
      <c r="GD146" s="19"/>
      <c r="GE146" s="19"/>
      <c r="GF146" s="19"/>
      <c r="GG146" s="19"/>
      <c r="GH146" s="19"/>
      <c r="GI146" s="19"/>
      <c r="GJ146" s="19"/>
      <c r="GK146" s="19"/>
      <c r="GL146" s="19"/>
      <c r="GM146" s="19"/>
      <c r="GN146" s="19"/>
      <c r="GO146" s="19"/>
      <c r="GP146" s="19"/>
      <c r="GQ146" s="19"/>
      <c r="GR146" s="19"/>
      <c r="GS146" s="19"/>
      <c r="GT146" s="19"/>
      <c r="GU146" s="19"/>
      <c r="GV146" s="19"/>
      <c r="GW146" s="19"/>
      <c r="GX146" s="19"/>
      <c r="GY146" s="19"/>
      <c r="GZ146" s="19"/>
      <c r="HA146" s="19"/>
      <c r="HB146" s="19"/>
      <c r="HC146" s="19"/>
      <c r="HD146" s="19"/>
      <c r="HE146" s="19"/>
      <c r="HF146" s="19"/>
      <c r="HG146" s="19"/>
      <c r="HH146" s="19"/>
      <c r="HI146" s="19"/>
      <c r="HJ146" s="19"/>
      <c r="HK146" s="19"/>
      <c r="HL146" s="19"/>
      <c r="HM146" s="19"/>
      <c r="HN146" s="19"/>
      <c r="HO146" s="19"/>
      <c r="HP146" s="19"/>
      <c r="HQ146" s="19"/>
      <c r="HR146" s="19"/>
      <c r="HS146" s="19"/>
      <c r="HT146" s="19"/>
      <c r="HU146" s="19"/>
      <c r="HV146" s="19"/>
      <c r="HW146" s="19"/>
      <c r="HX146" s="19"/>
      <c r="HY146" s="19"/>
      <c r="HZ146" s="19"/>
      <c r="IA146" s="19"/>
      <c r="IB146" s="19"/>
      <c r="IC146" s="19"/>
      <c r="ID146" s="19"/>
      <c r="IE146" s="19"/>
    </row>
    <row r="147" spans="1:239" ht="47.25" x14ac:dyDescent="0.25">
      <c r="A147" s="5" t="s">
        <v>251</v>
      </c>
      <c r="B147" s="12" t="s">
        <v>252</v>
      </c>
      <c r="C147" s="15">
        <v>786.9</v>
      </c>
      <c r="D147" s="16">
        <v>1046.8</v>
      </c>
      <c r="E147" s="16">
        <v>0</v>
      </c>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19"/>
      <c r="EB147" s="19"/>
      <c r="EC147" s="19"/>
      <c r="ED147" s="19"/>
      <c r="EE147" s="19"/>
      <c r="EF147" s="19"/>
      <c r="EG147" s="19"/>
      <c r="EH147" s="19"/>
      <c r="EI147" s="19"/>
      <c r="EJ147" s="19"/>
      <c r="EK147" s="19"/>
      <c r="EL147" s="19"/>
      <c r="EM147" s="19"/>
      <c r="EN147" s="19"/>
      <c r="EO147" s="19"/>
      <c r="EP147" s="19"/>
      <c r="EQ147" s="19"/>
      <c r="ER147" s="19"/>
      <c r="ES147" s="19"/>
      <c r="ET147" s="19"/>
      <c r="EU147" s="19"/>
      <c r="EV147" s="19"/>
      <c r="EW147" s="19"/>
      <c r="EX147" s="19"/>
      <c r="EY147" s="19"/>
      <c r="EZ147" s="19"/>
      <c r="FA147" s="19"/>
      <c r="FB147" s="19"/>
      <c r="FC147" s="19"/>
      <c r="FD147" s="19"/>
      <c r="FE147" s="19"/>
      <c r="FF147" s="19"/>
      <c r="FG147" s="19"/>
      <c r="FH147" s="19"/>
      <c r="FI147" s="19"/>
      <c r="FJ147" s="19"/>
      <c r="FK147" s="19"/>
      <c r="FL147" s="19"/>
      <c r="FM147" s="19"/>
      <c r="FN147" s="19"/>
      <c r="FO147" s="19"/>
      <c r="FP147" s="19"/>
      <c r="FQ147" s="19"/>
      <c r="FR147" s="19"/>
      <c r="FS147" s="19"/>
      <c r="FT147" s="19"/>
      <c r="FU147" s="19"/>
      <c r="FV147" s="19"/>
      <c r="FW147" s="19"/>
      <c r="FX147" s="19"/>
      <c r="FY147" s="19"/>
      <c r="FZ147" s="19"/>
      <c r="GA147" s="19"/>
      <c r="GB147" s="19"/>
      <c r="GC147" s="19"/>
      <c r="GD147" s="19"/>
      <c r="GE147" s="19"/>
      <c r="GF147" s="19"/>
      <c r="GG147" s="19"/>
      <c r="GH147" s="19"/>
      <c r="GI147" s="19"/>
      <c r="GJ147" s="19"/>
      <c r="GK147" s="19"/>
      <c r="GL147" s="19"/>
      <c r="GM147" s="19"/>
      <c r="GN147" s="19"/>
      <c r="GO147" s="19"/>
      <c r="GP147" s="19"/>
      <c r="GQ147" s="19"/>
      <c r="GR147" s="19"/>
      <c r="GS147" s="19"/>
      <c r="GT147" s="19"/>
      <c r="GU147" s="19"/>
      <c r="GV147" s="19"/>
      <c r="GW147" s="19"/>
      <c r="GX147" s="19"/>
      <c r="GY147" s="19"/>
      <c r="GZ147" s="19"/>
      <c r="HA147" s="19"/>
      <c r="HB147" s="19"/>
      <c r="HC147" s="19"/>
      <c r="HD147" s="19"/>
      <c r="HE147" s="19"/>
      <c r="HF147" s="19"/>
      <c r="HG147" s="19"/>
      <c r="HH147" s="19"/>
      <c r="HI147" s="19"/>
      <c r="HJ147" s="19"/>
      <c r="HK147" s="19"/>
      <c r="HL147" s="19"/>
      <c r="HM147" s="19"/>
      <c r="HN147" s="19"/>
      <c r="HO147" s="19"/>
      <c r="HP147" s="19"/>
      <c r="HQ147" s="19"/>
      <c r="HR147" s="19"/>
      <c r="HS147" s="19"/>
      <c r="HT147" s="19"/>
      <c r="HU147" s="19"/>
      <c r="HV147" s="19"/>
      <c r="HW147" s="19"/>
      <c r="HX147" s="19"/>
      <c r="HY147" s="19"/>
      <c r="HZ147" s="19"/>
      <c r="IA147" s="19"/>
      <c r="IB147" s="19"/>
      <c r="IC147" s="19"/>
      <c r="ID147" s="19"/>
      <c r="IE147" s="19"/>
    </row>
    <row r="148" spans="1:239" ht="31.5" x14ac:dyDescent="0.25">
      <c r="A148" s="5" t="s">
        <v>253</v>
      </c>
      <c r="B148" s="12" t="s">
        <v>254</v>
      </c>
      <c r="C148" s="15">
        <v>6552</v>
      </c>
      <c r="D148" s="16">
        <v>0</v>
      </c>
      <c r="E148" s="16">
        <v>0</v>
      </c>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19"/>
      <c r="EB148" s="19"/>
      <c r="EC148" s="19"/>
      <c r="ED148" s="19"/>
      <c r="EE148" s="19"/>
      <c r="EF148" s="19"/>
      <c r="EG148" s="19"/>
      <c r="EH148" s="19"/>
      <c r="EI148" s="19"/>
      <c r="EJ148" s="19"/>
      <c r="EK148" s="19"/>
      <c r="EL148" s="19"/>
      <c r="EM148" s="19"/>
      <c r="EN148" s="19"/>
      <c r="EO148" s="19"/>
      <c r="EP148" s="19"/>
      <c r="EQ148" s="19"/>
      <c r="ER148" s="19"/>
      <c r="ES148" s="19"/>
      <c r="ET148" s="19"/>
      <c r="EU148" s="19"/>
      <c r="EV148" s="19"/>
      <c r="EW148" s="19"/>
      <c r="EX148" s="19"/>
      <c r="EY148" s="19"/>
      <c r="EZ148" s="19"/>
      <c r="FA148" s="19"/>
      <c r="FB148" s="19"/>
      <c r="FC148" s="19"/>
      <c r="FD148" s="19"/>
      <c r="FE148" s="19"/>
      <c r="FF148" s="19"/>
      <c r="FG148" s="19"/>
      <c r="FH148" s="19"/>
      <c r="FI148" s="19"/>
      <c r="FJ148" s="19"/>
      <c r="FK148" s="19"/>
      <c r="FL148" s="19"/>
      <c r="FM148" s="19"/>
      <c r="FN148" s="19"/>
      <c r="FO148" s="19"/>
      <c r="FP148" s="19"/>
      <c r="FQ148" s="19"/>
      <c r="FR148" s="19"/>
      <c r="FS148" s="19"/>
      <c r="FT148" s="19"/>
      <c r="FU148" s="19"/>
      <c r="FV148" s="19"/>
      <c r="FW148" s="19"/>
      <c r="FX148" s="19"/>
      <c r="FY148" s="19"/>
      <c r="FZ148" s="19"/>
      <c r="GA148" s="19"/>
      <c r="GB148" s="19"/>
      <c r="GC148" s="19"/>
      <c r="GD148" s="19"/>
      <c r="GE148" s="19"/>
      <c r="GF148" s="19"/>
      <c r="GG148" s="19"/>
      <c r="GH148" s="19"/>
      <c r="GI148" s="19"/>
      <c r="GJ148" s="19"/>
      <c r="GK148" s="19"/>
      <c r="GL148" s="19"/>
      <c r="GM148" s="19"/>
      <c r="GN148" s="19"/>
      <c r="GO148" s="19"/>
      <c r="GP148" s="19"/>
      <c r="GQ148" s="19"/>
      <c r="GR148" s="19"/>
      <c r="GS148" s="19"/>
      <c r="GT148" s="19"/>
      <c r="GU148" s="19"/>
      <c r="GV148" s="19"/>
      <c r="GW148" s="19"/>
      <c r="GX148" s="19"/>
      <c r="GY148" s="19"/>
      <c r="GZ148" s="19"/>
      <c r="HA148" s="19"/>
      <c r="HB148" s="19"/>
      <c r="HC148" s="19"/>
      <c r="HD148" s="19"/>
      <c r="HE148" s="19"/>
      <c r="HF148" s="19"/>
      <c r="HG148" s="19"/>
      <c r="HH148" s="19"/>
      <c r="HI148" s="19"/>
      <c r="HJ148" s="19"/>
      <c r="HK148" s="19"/>
      <c r="HL148" s="19"/>
      <c r="HM148" s="19"/>
      <c r="HN148" s="19"/>
      <c r="HO148" s="19"/>
      <c r="HP148" s="19"/>
      <c r="HQ148" s="19"/>
      <c r="HR148" s="19"/>
      <c r="HS148" s="19"/>
      <c r="HT148" s="19"/>
      <c r="HU148" s="19"/>
      <c r="HV148" s="19"/>
      <c r="HW148" s="19"/>
      <c r="HX148" s="19"/>
      <c r="HY148" s="19"/>
      <c r="HZ148" s="19"/>
      <c r="IA148" s="19"/>
      <c r="IB148" s="19"/>
      <c r="IC148" s="19"/>
      <c r="ID148" s="19"/>
      <c r="IE148" s="19"/>
    </row>
    <row r="149" spans="1:239" s="40" customFormat="1" ht="31.5" x14ac:dyDescent="0.25">
      <c r="A149" s="5" t="s">
        <v>255</v>
      </c>
      <c r="B149" s="12" t="s">
        <v>256</v>
      </c>
      <c r="C149" s="15">
        <v>1921.9</v>
      </c>
      <c r="D149" s="16">
        <v>0</v>
      </c>
      <c r="E149" s="16">
        <v>0</v>
      </c>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c r="DE149" s="19"/>
      <c r="DF149" s="19"/>
      <c r="DG149" s="19"/>
      <c r="DH149" s="19"/>
      <c r="DI149" s="19"/>
      <c r="DJ149" s="19"/>
      <c r="DK149" s="19"/>
      <c r="DL149" s="19"/>
      <c r="DM149" s="19"/>
      <c r="DN149" s="19"/>
      <c r="DO149" s="19"/>
      <c r="DP149" s="19"/>
      <c r="DQ149" s="19"/>
      <c r="DR149" s="19"/>
      <c r="DS149" s="19"/>
      <c r="DT149" s="19"/>
      <c r="DU149" s="19"/>
      <c r="DV149" s="19"/>
      <c r="DW149" s="19"/>
      <c r="DX149" s="19"/>
      <c r="DY149" s="19"/>
      <c r="DZ149" s="19"/>
      <c r="EA149" s="19"/>
      <c r="EB149" s="19"/>
      <c r="EC149" s="19"/>
      <c r="ED149" s="19"/>
      <c r="EE149" s="19"/>
      <c r="EF149" s="19"/>
      <c r="EG149" s="19"/>
      <c r="EH149" s="19"/>
      <c r="EI149" s="19"/>
      <c r="EJ149" s="19"/>
      <c r="EK149" s="19"/>
      <c r="EL149" s="19"/>
      <c r="EM149" s="19"/>
      <c r="EN149" s="19"/>
      <c r="EO149" s="19"/>
      <c r="EP149" s="19"/>
      <c r="EQ149" s="19"/>
      <c r="ER149" s="19"/>
      <c r="ES149" s="19"/>
      <c r="ET149" s="19"/>
      <c r="EU149" s="19"/>
      <c r="EV149" s="19"/>
      <c r="EW149" s="19"/>
      <c r="EX149" s="19"/>
      <c r="EY149" s="19"/>
      <c r="EZ149" s="19"/>
      <c r="FA149" s="19"/>
      <c r="FB149" s="19"/>
      <c r="FC149" s="19"/>
      <c r="FD149" s="19"/>
      <c r="FE149" s="19"/>
      <c r="FF149" s="19"/>
      <c r="FG149" s="19"/>
      <c r="FH149" s="19"/>
      <c r="FI149" s="19"/>
      <c r="FJ149" s="19"/>
      <c r="FK149" s="19"/>
      <c r="FL149" s="19"/>
      <c r="FM149" s="19"/>
      <c r="FN149" s="19"/>
      <c r="FO149" s="19"/>
      <c r="FP149" s="19"/>
      <c r="FQ149" s="19"/>
      <c r="FR149" s="19"/>
      <c r="FS149" s="19"/>
      <c r="FT149" s="19"/>
      <c r="FU149" s="19"/>
      <c r="FV149" s="19"/>
      <c r="FW149" s="19"/>
      <c r="FX149" s="19"/>
      <c r="FY149" s="19"/>
      <c r="FZ149" s="19"/>
      <c r="GA149" s="19"/>
      <c r="GB149" s="19"/>
      <c r="GC149" s="19"/>
      <c r="GD149" s="19"/>
      <c r="GE149" s="19"/>
      <c r="GF149" s="19"/>
      <c r="GG149" s="19"/>
      <c r="GH149" s="19"/>
      <c r="GI149" s="19"/>
      <c r="GJ149" s="19"/>
      <c r="GK149" s="19"/>
      <c r="GL149" s="19"/>
      <c r="GM149" s="19"/>
      <c r="GN149" s="19"/>
      <c r="GO149" s="19"/>
      <c r="GP149" s="19"/>
      <c r="GQ149" s="19"/>
      <c r="GR149" s="19"/>
      <c r="GS149" s="19"/>
      <c r="GT149" s="19"/>
      <c r="GU149" s="19"/>
      <c r="GV149" s="19"/>
      <c r="GW149" s="19"/>
      <c r="GX149" s="19"/>
      <c r="GY149" s="19"/>
      <c r="GZ149" s="19"/>
      <c r="HA149" s="19"/>
      <c r="HB149" s="19"/>
      <c r="HC149" s="19"/>
      <c r="HD149" s="19"/>
      <c r="HE149" s="19"/>
      <c r="HF149" s="19"/>
      <c r="HG149" s="19"/>
      <c r="HH149" s="19"/>
      <c r="HI149" s="19"/>
      <c r="HJ149" s="19"/>
      <c r="HK149" s="19"/>
      <c r="HL149" s="19"/>
      <c r="HM149" s="19"/>
      <c r="HN149" s="19"/>
      <c r="HO149" s="19"/>
      <c r="HP149" s="19"/>
      <c r="HQ149" s="19"/>
      <c r="HR149" s="19"/>
      <c r="HS149" s="19"/>
      <c r="HT149" s="19"/>
      <c r="HU149" s="19"/>
      <c r="HV149" s="19"/>
      <c r="HW149" s="19"/>
      <c r="HX149" s="19"/>
      <c r="HY149" s="19"/>
      <c r="HZ149" s="19"/>
      <c r="IA149" s="19"/>
      <c r="IB149" s="19"/>
      <c r="IC149" s="19"/>
      <c r="ID149" s="19"/>
      <c r="IE149" s="19"/>
    </row>
    <row r="150" spans="1:239" s="40" customFormat="1" ht="63" x14ac:dyDescent="0.25">
      <c r="A150" s="47" t="s">
        <v>257</v>
      </c>
      <c r="B150" s="14" t="s">
        <v>258</v>
      </c>
      <c r="C150" s="15">
        <v>808.3</v>
      </c>
      <c r="D150" s="16">
        <v>808.3</v>
      </c>
      <c r="E150" s="16">
        <v>809.3</v>
      </c>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c r="DE150" s="19"/>
      <c r="DF150" s="19"/>
      <c r="DG150" s="19"/>
      <c r="DH150" s="19"/>
      <c r="DI150" s="19"/>
      <c r="DJ150" s="19"/>
      <c r="DK150" s="19"/>
      <c r="DL150" s="19"/>
      <c r="DM150" s="19"/>
      <c r="DN150" s="19"/>
      <c r="DO150" s="19"/>
      <c r="DP150" s="19"/>
      <c r="DQ150" s="19"/>
      <c r="DR150" s="19"/>
      <c r="DS150" s="19"/>
      <c r="DT150" s="19"/>
      <c r="DU150" s="19"/>
      <c r="DV150" s="19"/>
      <c r="DW150" s="19"/>
      <c r="DX150" s="19"/>
      <c r="DY150" s="19"/>
      <c r="DZ150" s="19"/>
      <c r="EA150" s="19"/>
      <c r="EB150" s="19"/>
      <c r="EC150" s="19"/>
      <c r="ED150" s="19"/>
      <c r="EE150" s="19"/>
      <c r="EF150" s="19"/>
      <c r="EG150" s="19"/>
      <c r="EH150" s="19"/>
      <c r="EI150" s="19"/>
      <c r="EJ150" s="19"/>
      <c r="EK150" s="19"/>
      <c r="EL150" s="19"/>
      <c r="EM150" s="19"/>
      <c r="EN150" s="19"/>
      <c r="EO150" s="19"/>
      <c r="EP150" s="19"/>
      <c r="EQ150" s="19"/>
      <c r="ER150" s="19"/>
      <c r="ES150" s="19"/>
      <c r="ET150" s="19"/>
      <c r="EU150" s="19"/>
      <c r="EV150" s="19"/>
      <c r="EW150" s="19"/>
      <c r="EX150" s="19"/>
      <c r="EY150" s="19"/>
      <c r="EZ150" s="19"/>
      <c r="FA150" s="19"/>
      <c r="FB150" s="19"/>
      <c r="FC150" s="19"/>
      <c r="FD150" s="19"/>
      <c r="FE150" s="19"/>
      <c r="FF150" s="19"/>
      <c r="FG150" s="19"/>
      <c r="FH150" s="19"/>
      <c r="FI150" s="19"/>
      <c r="FJ150" s="19"/>
      <c r="FK150" s="19"/>
      <c r="FL150" s="19"/>
      <c r="FM150" s="19"/>
      <c r="FN150" s="19"/>
      <c r="FO150" s="19"/>
      <c r="FP150" s="19"/>
      <c r="FQ150" s="19"/>
      <c r="FR150" s="19"/>
      <c r="FS150" s="19"/>
      <c r="FT150" s="19"/>
      <c r="FU150" s="19"/>
      <c r="FV150" s="19"/>
      <c r="FW150" s="19"/>
      <c r="FX150" s="19"/>
      <c r="FY150" s="19"/>
      <c r="FZ150" s="19"/>
      <c r="GA150" s="19"/>
      <c r="GB150" s="19"/>
      <c r="GC150" s="19"/>
      <c r="GD150" s="19"/>
      <c r="GE150" s="19"/>
      <c r="GF150" s="19"/>
      <c r="GG150" s="19"/>
      <c r="GH150" s="19"/>
      <c r="GI150" s="19"/>
      <c r="GJ150" s="19"/>
      <c r="GK150" s="19"/>
      <c r="GL150" s="19"/>
      <c r="GM150" s="19"/>
      <c r="GN150" s="19"/>
      <c r="GO150" s="19"/>
      <c r="GP150" s="19"/>
      <c r="GQ150" s="19"/>
      <c r="GR150" s="19"/>
      <c r="GS150" s="19"/>
      <c r="GT150" s="19"/>
      <c r="GU150" s="19"/>
      <c r="GV150" s="19"/>
      <c r="GW150" s="19"/>
      <c r="GX150" s="19"/>
      <c r="GY150" s="19"/>
      <c r="GZ150" s="19"/>
      <c r="HA150" s="19"/>
      <c r="HB150" s="19"/>
      <c r="HC150" s="19"/>
      <c r="HD150" s="19"/>
      <c r="HE150" s="19"/>
      <c r="HF150" s="19"/>
      <c r="HG150" s="19"/>
      <c r="HH150" s="19"/>
      <c r="HI150" s="19"/>
      <c r="HJ150" s="19"/>
      <c r="HK150" s="19"/>
      <c r="HL150" s="19"/>
      <c r="HM150" s="19"/>
      <c r="HN150" s="19"/>
      <c r="HO150" s="19"/>
      <c r="HP150" s="19"/>
      <c r="HQ150" s="19"/>
      <c r="HR150" s="19"/>
      <c r="HS150" s="19"/>
      <c r="HT150" s="19"/>
      <c r="HU150" s="19"/>
      <c r="HV150" s="19"/>
      <c r="HW150" s="19"/>
      <c r="HX150" s="19"/>
      <c r="HY150" s="19"/>
      <c r="HZ150" s="19"/>
      <c r="IA150" s="19"/>
      <c r="IB150" s="19"/>
      <c r="IC150" s="19"/>
      <c r="ID150" s="19"/>
      <c r="IE150" s="19"/>
    </row>
    <row r="151" spans="1:239" s="40" customFormat="1" ht="63" x14ac:dyDescent="0.25">
      <c r="A151" s="47" t="s">
        <v>257</v>
      </c>
      <c r="B151" s="48" t="s">
        <v>259</v>
      </c>
      <c r="C151" s="15">
        <v>0</v>
      </c>
      <c r="D151" s="16">
        <v>0</v>
      </c>
      <c r="E151" s="16">
        <v>3777</v>
      </c>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c r="CW151" s="19"/>
      <c r="CX151" s="19"/>
      <c r="CY151" s="19"/>
      <c r="CZ151" s="19"/>
      <c r="DA151" s="19"/>
      <c r="DB151" s="19"/>
      <c r="DC151" s="19"/>
      <c r="DD151" s="19"/>
      <c r="DE151" s="19"/>
      <c r="DF151" s="19"/>
      <c r="DG151" s="19"/>
      <c r="DH151" s="19"/>
      <c r="DI151" s="19"/>
      <c r="DJ151" s="19"/>
      <c r="DK151" s="19"/>
      <c r="DL151" s="19"/>
      <c r="DM151" s="19"/>
      <c r="DN151" s="19"/>
      <c r="DO151" s="19"/>
      <c r="DP151" s="19"/>
      <c r="DQ151" s="19"/>
      <c r="DR151" s="19"/>
      <c r="DS151" s="19"/>
      <c r="DT151" s="19"/>
      <c r="DU151" s="19"/>
      <c r="DV151" s="19"/>
      <c r="DW151" s="19"/>
      <c r="DX151" s="19"/>
      <c r="DY151" s="19"/>
      <c r="DZ151" s="19"/>
      <c r="EA151" s="19"/>
      <c r="EB151" s="19"/>
      <c r="EC151" s="19"/>
      <c r="ED151" s="19"/>
      <c r="EE151" s="19"/>
      <c r="EF151" s="19"/>
      <c r="EG151" s="19"/>
      <c r="EH151" s="19"/>
      <c r="EI151" s="19"/>
      <c r="EJ151" s="19"/>
      <c r="EK151" s="19"/>
      <c r="EL151" s="19"/>
      <c r="EM151" s="19"/>
      <c r="EN151" s="19"/>
      <c r="EO151" s="19"/>
      <c r="EP151" s="19"/>
      <c r="EQ151" s="19"/>
      <c r="ER151" s="19"/>
      <c r="ES151" s="19"/>
      <c r="ET151" s="19"/>
      <c r="EU151" s="19"/>
      <c r="EV151" s="19"/>
      <c r="EW151" s="19"/>
      <c r="EX151" s="19"/>
      <c r="EY151" s="19"/>
      <c r="EZ151" s="19"/>
      <c r="FA151" s="19"/>
      <c r="FB151" s="19"/>
      <c r="FC151" s="19"/>
      <c r="FD151" s="19"/>
      <c r="FE151" s="19"/>
      <c r="FF151" s="19"/>
      <c r="FG151" s="19"/>
      <c r="FH151" s="19"/>
      <c r="FI151" s="19"/>
      <c r="FJ151" s="19"/>
      <c r="FK151" s="19"/>
      <c r="FL151" s="19"/>
      <c r="FM151" s="19"/>
      <c r="FN151" s="19"/>
      <c r="FO151" s="19"/>
      <c r="FP151" s="19"/>
      <c r="FQ151" s="19"/>
      <c r="FR151" s="19"/>
      <c r="FS151" s="19"/>
      <c r="FT151" s="19"/>
      <c r="FU151" s="19"/>
      <c r="FV151" s="19"/>
      <c r="FW151" s="19"/>
      <c r="FX151" s="19"/>
      <c r="FY151" s="19"/>
      <c r="FZ151" s="19"/>
      <c r="GA151" s="19"/>
      <c r="GB151" s="19"/>
      <c r="GC151" s="19"/>
      <c r="GD151" s="19"/>
      <c r="GE151" s="19"/>
      <c r="GF151" s="19"/>
      <c r="GG151" s="19"/>
      <c r="GH151" s="19"/>
      <c r="GI151" s="19"/>
      <c r="GJ151" s="19"/>
      <c r="GK151" s="19"/>
      <c r="GL151" s="19"/>
      <c r="GM151" s="19"/>
      <c r="GN151" s="19"/>
      <c r="GO151" s="19"/>
      <c r="GP151" s="19"/>
      <c r="GQ151" s="19"/>
      <c r="GR151" s="19"/>
      <c r="GS151" s="19"/>
      <c r="GT151" s="19"/>
      <c r="GU151" s="19"/>
      <c r="GV151" s="19"/>
      <c r="GW151" s="19"/>
      <c r="GX151" s="19"/>
      <c r="GY151" s="19"/>
      <c r="GZ151" s="19"/>
      <c r="HA151" s="19"/>
      <c r="HB151" s="19"/>
      <c r="HC151" s="19"/>
      <c r="HD151" s="19"/>
      <c r="HE151" s="19"/>
      <c r="HF151" s="19"/>
      <c r="HG151" s="19"/>
      <c r="HH151" s="19"/>
      <c r="HI151" s="19"/>
      <c r="HJ151" s="19"/>
      <c r="HK151" s="19"/>
      <c r="HL151" s="19"/>
      <c r="HM151" s="19"/>
      <c r="HN151" s="19"/>
      <c r="HO151" s="19"/>
      <c r="HP151" s="19"/>
      <c r="HQ151" s="19"/>
      <c r="HR151" s="19"/>
      <c r="HS151" s="19"/>
      <c r="HT151" s="19"/>
      <c r="HU151" s="19"/>
      <c r="HV151" s="19"/>
      <c r="HW151" s="19"/>
      <c r="HX151" s="19"/>
      <c r="HY151" s="19"/>
      <c r="HZ151" s="19"/>
      <c r="IA151" s="19"/>
      <c r="IB151" s="19"/>
      <c r="IC151" s="19"/>
      <c r="ID151" s="19"/>
      <c r="IE151" s="19"/>
    </row>
    <row r="152" spans="1:239" s="40" customFormat="1" ht="47.25" x14ac:dyDescent="0.25">
      <c r="A152" s="47" t="s">
        <v>257</v>
      </c>
      <c r="B152" s="49" t="s">
        <v>260</v>
      </c>
      <c r="C152" s="15">
        <v>63.3</v>
      </c>
      <c r="D152" s="16">
        <v>0</v>
      </c>
      <c r="E152" s="16">
        <v>0</v>
      </c>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c r="CW152" s="19"/>
      <c r="CX152" s="19"/>
      <c r="CY152" s="19"/>
      <c r="CZ152" s="19"/>
      <c r="DA152" s="19"/>
      <c r="DB152" s="19"/>
      <c r="DC152" s="19"/>
      <c r="DD152" s="19"/>
      <c r="DE152" s="19"/>
      <c r="DF152" s="19"/>
      <c r="DG152" s="19"/>
      <c r="DH152" s="19"/>
      <c r="DI152" s="19"/>
      <c r="DJ152" s="19"/>
      <c r="DK152" s="19"/>
      <c r="DL152" s="19"/>
      <c r="DM152" s="19"/>
      <c r="DN152" s="19"/>
      <c r="DO152" s="19"/>
      <c r="DP152" s="19"/>
      <c r="DQ152" s="19"/>
      <c r="DR152" s="19"/>
      <c r="DS152" s="19"/>
      <c r="DT152" s="19"/>
      <c r="DU152" s="19"/>
      <c r="DV152" s="19"/>
      <c r="DW152" s="19"/>
      <c r="DX152" s="19"/>
      <c r="DY152" s="19"/>
      <c r="DZ152" s="19"/>
      <c r="EA152" s="19"/>
      <c r="EB152" s="19"/>
      <c r="EC152" s="19"/>
      <c r="ED152" s="19"/>
      <c r="EE152" s="19"/>
      <c r="EF152" s="19"/>
      <c r="EG152" s="19"/>
      <c r="EH152" s="19"/>
      <c r="EI152" s="19"/>
      <c r="EJ152" s="19"/>
      <c r="EK152" s="19"/>
      <c r="EL152" s="19"/>
      <c r="EM152" s="19"/>
      <c r="EN152" s="19"/>
      <c r="EO152" s="19"/>
      <c r="EP152" s="19"/>
      <c r="EQ152" s="19"/>
      <c r="ER152" s="19"/>
      <c r="ES152" s="19"/>
      <c r="ET152" s="19"/>
      <c r="EU152" s="19"/>
      <c r="EV152" s="19"/>
      <c r="EW152" s="19"/>
      <c r="EX152" s="19"/>
      <c r="EY152" s="19"/>
      <c r="EZ152" s="19"/>
      <c r="FA152" s="19"/>
      <c r="FB152" s="19"/>
      <c r="FC152" s="19"/>
      <c r="FD152" s="19"/>
      <c r="FE152" s="19"/>
      <c r="FF152" s="19"/>
      <c r="FG152" s="19"/>
      <c r="FH152" s="19"/>
      <c r="FI152" s="19"/>
      <c r="FJ152" s="19"/>
      <c r="FK152" s="19"/>
      <c r="FL152" s="19"/>
      <c r="FM152" s="19"/>
      <c r="FN152" s="19"/>
      <c r="FO152" s="19"/>
      <c r="FP152" s="19"/>
      <c r="FQ152" s="19"/>
      <c r="FR152" s="19"/>
      <c r="FS152" s="19"/>
      <c r="FT152" s="19"/>
      <c r="FU152" s="19"/>
      <c r="FV152" s="19"/>
      <c r="FW152" s="19"/>
      <c r="FX152" s="19"/>
      <c r="FY152" s="19"/>
      <c r="FZ152" s="19"/>
      <c r="GA152" s="19"/>
      <c r="GB152" s="19"/>
      <c r="GC152" s="19"/>
      <c r="GD152" s="19"/>
      <c r="GE152" s="19"/>
      <c r="GF152" s="19"/>
      <c r="GG152" s="19"/>
      <c r="GH152" s="19"/>
      <c r="GI152" s="19"/>
      <c r="GJ152" s="19"/>
      <c r="GK152" s="19"/>
      <c r="GL152" s="19"/>
      <c r="GM152" s="19"/>
      <c r="GN152" s="19"/>
      <c r="GO152" s="19"/>
      <c r="GP152" s="19"/>
      <c r="GQ152" s="19"/>
      <c r="GR152" s="19"/>
      <c r="GS152" s="19"/>
      <c r="GT152" s="19"/>
      <c r="GU152" s="19"/>
      <c r="GV152" s="19"/>
      <c r="GW152" s="19"/>
      <c r="GX152" s="19"/>
      <c r="GY152" s="19"/>
      <c r="GZ152" s="19"/>
      <c r="HA152" s="19"/>
      <c r="HB152" s="19"/>
      <c r="HC152" s="19"/>
      <c r="HD152" s="19"/>
      <c r="HE152" s="19"/>
      <c r="HF152" s="19"/>
      <c r="HG152" s="19"/>
      <c r="HH152" s="19"/>
      <c r="HI152" s="19"/>
      <c r="HJ152" s="19"/>
      <c r="HK152" s="19"/>
      <c r="HL152" s="19"/>
      <c r="HM152" s="19"/>
      <c r="HN152" s="19"/>
      <c r="HO152" s="19"/>
      <c r="HP152" s="19"/>
      <c r="HQ152" s="19"/>
      <c r="HR152" s="19"/>
      <c r="HS152" s="19"/>
      <c r="HT152" s="19"/>
      <c r="HU152" s="19"/>
      <c r="HV152" s="19"/>
      <c r="HW152" s="19"/>
      <c r="HX152" s="19"/>
      <c r="HY152" s="19"/>
      <c r="HZ152" s="19"/>
      <c r="IA152" s="19"/>
      <c r="IB152" s="19"/>
      <c r="IC152" s="19"/>
      <c r="ID152" s="19"/>
      <c r="IE152" s="19"/>
    </row>
    <row r="153" spans="1:239" s="40" customFormat="1" ht="31.5" x14ac:dyDescent="0.25">
      <c r="A153" s="50" t="s">
        <v>261</v>
      </c>
      <c r="B153" s="30" t="s">
        <v>262</v>
      </c>
      <c r="C153" s="15">
        <v>58937.8</v>
      </c>
      <c r="D153" s="16">
        <v>65150.1</v>
      </c>
      <c r="E153" s="16">
        <v>0</v>
      </c>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c r="CW153" s="19"/>
      <c r="CX153" s="19"/>
      <c r="CY153" s="19"/>
      <c r="CZ153" s="19"/>
      <c r="DA153" s="19"/>
      <c r="DB153" s="19"/>
      <c r="DC153" s="19"/>
      <c r="DD153" s="19"/>
      <c r="DE153" s="19"/>
      <c r="DF153" s="19"/>
      <c r="DG153" s="19"/>
      <c r="DH153" s="19"/>
      <c r="DI153" s="19"/>
      <c r="DJ153" s="19"/>
      <c r="DK153" s="19"/>
      <c r="DL153" s="19"/>
      <c r="DM153" s="19"/>
      <c r="DN153" s="19"/>
      <c r="DO153" s="19"/>
      <c r="DP153" s="19"/>
      <c r="DQ153" s="19"/>
      <c r="DR153" s="19"/>
      <c r="DS153" s="19"/>
      <c r="DT153" s="19"/>
      <c r="DU153" s="19"/>
      <c r="DV153" s="19"/>
      <c r="DW153" s="19"/>
      <c r="DX153" s="19"/>
      <c r="DY153" s="19"/>
      <c r="DZ153" s="19"/>
      <c r="EA153" s="19"/>
      <c r="EB153" s="19"/>
      <c r="EC153" s="19"/>
      <c r="ED153" s="19"/>
      <c r="EE153" s="19"/>
      <c r="EF153" s="19"/>
      <c r="EG153" s="19"/>
      <c r="EH153" s="19"/>
      <c r="EI153" s="19"/>
      <c r="EJ153" s="19"/>
      <c r="EK153" s="19"/>
      <c r="EL153" s="19"/>
      <c r="EM153" s="19"/>
      <c r="EN153" s="19"/>
      <c r="EO153" s="19"/>
      <c r="EP153" s="19"/>
      <c r="EQ153" s="19"/>
      <c r="ER153" s="19"/>
      <c r="ES153" s="19"/>
      <c r="ET153" s="19"/>
      <c r="EU153" s="19"/>
      <c r="EV153" s="19"/>
      <c r="EW153" s="19"/>
      <c r="EX153" s="19"/>
      <c r="EY153" s="19"/>
      <c r="EZ153" s="19"/>
      <c r="FA153" s="19"/>
      <c r="FB153" s="19"/>
      <c r="FC153" s="19"/>
      <c r="FD153" s="19"/>
      <c r="FE153" s="19"/>
      <c r="FF153" s="19"/>
      <c r="FG153" s="19"/>
      <c r="FH153" s="19"/>
      <c r="FI153" s="19"/>
      <c r="FJ153" s="19"/>
      <c r="FK153" s="19"/>
      <c r="FL153" s="19"/>
      <c r="FM153" s="19"/>
      <c r="FN153" s="19"/>
      <c r="FO153" s="19"/>
      <c r="FP153" s="19"/>
      <c r="FQ153" s="19"/>
      <c r="FR153" s="19"/>
      <c r="FS153" s="19"/>
      <c r="FT153" s="19"/>
      <c r="FU153" s="19"/>
      <c r="FV153" s="19"/>
      <c r="FW153" s="19"/>
      <c r="FX153" s="19"/>
      <c r="FY153" s="19"/>
      <c r="FZ153" s="19"/>
      <c r="GA153" s="19"/>
      <c r="GB153" s="19"/>
      <c r="GC153" s="19"/>
      <c r="GD153" s="19"/>
      <c r="GE153" s="19"/>
      <c r="GF153" s="19"/>
      <c r="GG153" s="19"/>
      <c r="GH153" s="19"/>
      <c r="GI153" s="19"/>
      <c r="GJ153" s="19"/>
      <c r="GK153" s="19"/>
      <c r="GL153" s="19"/>
      <c r="GM153" s="19"/>
      <c r="GN153" s="19"/>
      <c r="GO153" s="19"/>
      <c r="GP153" s="19"/>
      <c r="GQ153" s="19"/>
      <c r="GR153" s="19"/>
      <c r="GS153" s="19"/>
      <c r="GT153" s="19"/>
      <c r="GU153" s="19"/>
      <c r="GV153" s="19"/>
      <c r="GW153" s="19"/>
      <c r="GX153" s="19"/>
      <c r="GY153" s="19"/>
      <c r="GZ153" s="19"/>
      <c r="HA153" s="19"/>
      <c r="HB153" s="19"/>
      <c r="HC153" s="19"/>
      <c r="HD153" s="19"/>
      <c r="HE153" s="19"/>
      <c r="HF153" s="19"/>
      <c r="HG153" s="19"/>
      <c r="HH153" s="19"/>
      <c r="HI153" s="19"/>
      <c r="HJ153" s="19"/>
      <c r="HK153" s="19"/>
      <c r="HL153" s="19"/>
      <c r="HM153" s="19"/>
      <c r="HN153" s="19"/>
      <c r="HO153" s="19"/>
      <c r="HP153" s="19"/>
      <c r="HQ153" s="19"/>
      <c r="HR153" s="19"/>
      <c r="HS153" s="19"/>
      <c r="HT153" s="19"/>
      <c r="HU153" s="19"/>
      <c r="HV153" s="19"/>
      <c r="HW153" s="19"/>
      <c r="HX153" s="19"/>
      <c r="HY153" s="19"/>
      <c r="HZ153" s="19"/>
      <c r="IA153" s="19"/>
      <c r="IB153" s="19"/>
      <c r="IC153" s="19"/>
      <c r="ID153" s="19"/>
      <c r="IE153" s="19"/>
    </row>
    <row r="154" spans="1:239" s="40" customFormat="1" ht="31.5" x14ac:dyDescent="0.25">
      <c r="A154" s="50" t="s">
        <v>263</v>
      </c>
      <c r="B154" s="30" t="s">
        <v>264</v>
      </c>
      <c r="C154" s="15">
        <v>133053.29999999999</v>
      </c>
      <c r="D154" s="16">
        <v>0</v>
      </c>
      <c r="E154" s="16">
        <v>0</v>
      </c>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19"/>
      <c r="EB154" s="19"/>
      <c r="EC154" s="19"/>
      <c r="ED154" s="19"/>
      <c r="EE154" s="19"/>
      <c r="EF154" s="19"/>
      <c r="EG154" s="19"/>
      <c r="EH154" s="19"/>
      <c r="EI154" s="19"/>
      <c r="EJ154" s="19"/>
      <c r="EK154" s="19"/>
      <c r="EL154" s="19"/>
      <c r="EM154" s="19"/>
      <c r="EN154" s="19"/>
      <c r="EO154" s="19"/>
      <c r="EP154" s="19"/>
      <c r="EQ154" s="19"/>
      <c r="ER154" s="19"/>
      <c r="ES154" s="19"/>
      <c r="ET154" s="19"/>
      <c r="EU154" s="19"/>
      <c r="EV154" s="19"/>
      <c r="EW154" s="19"/>
      <c r="EX154" s="19"/>
      <c r="EY154" s="19"/>
      <c r="EZ154" s="19"/>
      <c r="FA154" s="19"/>
      <c r="FB154" s="19"/>
      <c r="FC154" s="19"/>
      <c r="FD154" s="19"/>
      <c r="FE154" s="19"/>
      <c r="FF154" s="19"/>
      <c r="FG154" s="19"/>
      <c r="FH154" s="19"/>
      <c r="FI154" s="19"/>
      <c r="FJ154" s="19"/>
      <c r="FK154" s="19"/>
      <c r="FL154" s="19"/>
      <c r="FM154" s="19"/>
      <c r="FN154" s="19"/>
      <c r="FO154" s="19"/>
      <c r="FP154" s="19"/>
      <c r="FQ154" s="19"/>
      <c r="FR154" s="19"/>
      <c r="FS154" s="19"/>
      <c r="FT154" s="19"/>
      <c r="FU154" s="19"/>
      <c r="FV154" s="19"/>
      <c r="FW154" s="19"/>
      <c r="FX154" s="19"/>
      <c r="FY154" s="19"/>
      <c r="FZ154" s="19"/>
      <c r="GA154" s="19"/>
      <c r="GB154" s="19"/>
      <c r="GC154" s="19"/>
      <c r="GD154" s="19"/>
      <c r="GE154" s="19"/>
      <c r="GF154" s="19"/>
      <c r="GG154" s="19"/>
      <c r="GH154" s="19"/>
      <c r="GI154" s="19"/>
      <c r="GJ154" s="19"/>
      <c r="GK154" s="19"/>
      <c r="GL154" s="19"/>
      <c r="GM154" s="19"/>
      <c r="GN154" s="19"/>
      <c r="GO154" s="19"/>
      <c r="GP154" s="19"/>
      <c r="GQ154" s="19"/>
      <c r="GR154" s="19"/>
      <c r="GS154" s="19"/>
      <c r="GT154" s="19"/>
      <c r="GU154" s="19"/>
      <c r="GV154" s="19"/>
      <c r="GW154" s="19"/>
      <c r="GX154" s="19"/>
      <c r="GY154" s="19"/>
      <c r="GZ154" s="19"/>
      <c r="HA154" s="19"/>
      <c r="HB154" s="19"/>
      <c r="HC154" s="19"/>
      <c r="HD154" s="19"/>
      <c r="HE154" s="19"/>
      <c r="HF154" s="19"/>
      <c r="HG154" s="19"/>
      <c r="HH154" s="19"/>
      <c r="HI154" s="19"/>
      <c r="HJ154" s="19"/>
      <c r="HK154" s="19"/>
      <c r="HL154" s="19"/>
      <c r="HM154" s="19"/>
      <c r="HN154" s="19"/>
      <c r="HO154" s="19"/>
      <c r="HP154" s="19"/>
      <c r="HQ154" s="19"/>
      <c r="HR154" s="19"/>
      <c r="HS154" s="19"/>
      <c r="HT154" s="19"/>
      <c r="HU154" s="19"/>
      <c r="HV154" s="19"/>
      <c r="HW154" s="19"/>
      <c r="HX154" s="19"/>
      <c r="HY154" s="19"/>
      <c r="HZ154" s="19"/>
      <c r="IA154" s="19"/>
      <c r="IB154" s="19"/>
      <c r="IC154" s="19"/>
      <c r="ID154" s="19"/>
      <c r="IE154" s="19"/>
    </row>
    <row r="155" spans="1:239" s="40" customFormat="1" ht="47.25" x14ac:dyDescent="0.25">
      <c r="A155" s="5" t="s">
        <v>265</v>
      </c>
      <c r="B155" s="12" t="s">
        <v>266</v>
      </c>
      <c r="C155" s="15">
        <v>0</v>
      </c>
      <c r="D155" s="16">
        <v>23151.8</v>
      </c>
      <c r="E155" s="16">
        <v>23151.8</v>
      </c>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19"/>
      <c r="EB155" s="19"/>
      <c r="EC155" s="19"/>
      <c r="ED155" s="19"/>
      <c r="EE155" s="19"/>
      <c r="EF155" s="19"/>
      <c r="EG155" s="19"/>
      <c r="EH155" s="19"/>
      <c r="EI155" s="19"/>
      <c r="EJ155" s="19"/>
      <c r="EK155" s="19"/>
      <c r="EL155" s="19"/>
      <c r="EM155" s="19"/>
      <c r="EN155" s="19"/>
      <c r="EO155" s="19"/>
      <c r="EP155" s="19"/>
      <c r="EQ155" s="19"/>
      <c r="ER155" s="19"/>
      <c r="ES155" s="19"/>
      <c r="ET155" s="19"/>
      <c r="EU155" s="19"/>
      <c r="EV155" s="19"/>
      <c r="EW155" s="19"/>
      <c r="EX155" s="19"/>
      <c r="EY155" s="19"/>
      <c r="EZ155" s="19"/>
      <c r="FA155" s="19"/>
      <c r="FB155" s="19"/>
      <c r="FC155" s="19"/>
      <c r="FD155" s="19"/>
      <c r="FE155" s="19"/>
      <c r="FF155" s="19"/>
      <c r="FG155" s="19"/>
      <c r="FH155" s="19"/>
      <c r="FI155" s="19"/>
      <c r="FJ155" s="19"/>
      <c r="FK155" s="19"/>
      <c r="FL155" s="19"/>
      <c r="FM155" s="19"/>
      <c r="FN155" s="19"/>
      <c r="FO155" s="19"/>
      <c r="FP155" s="19"/>
      <c r="FQ155" s="19"/>
      <c r="FR155" s="19"/>
      <c r="FS155" s="19"/>
      <c r="FT155" s="19"/>
      <c r="FU155" s="19"/>
      <c r="FV155" s="19"/>
      <c r="FW155" s="19"/>
      <c r="FX155" s="19"/>
      <c r="FY155" s="19"/>
      <c r="FZ155" s="19"/>
      <c r="GA155" s="19"/>
      <c r="GB155" s="19"/>
      <c r="GC155" s="19"/>
      <c r="GD155" s="19"/>
      <c r="GE155" s="19"/>
      <c r="GF155" s="19"/>
      <c r="GG155" s="19"/>
      <c r="GH155" s="19"/>
      <c r="GI155" s="19"/>
      <c r="GJ155" s="19"/>
      <c r="GK155" s="19"/>
      <c r="GL155" s="19"/>
      <c r="GM155" s="19"/>
      <c r="GN155" s="19"/>
      <c r="GO155" s="19"/>
      <c r="GP155" s="19"/>
      <c r="GQ155" s="19"/>
      <c r="GR155" s="19"/>
      <c r="GS155" s="19"/>
      <c r="GT155" s="19"/>
      <c r="GU155" s="19"/>
      <c r="GV155" s="19"/>
      <c r="GW155" s="19"/>
      <c r="GX155" s="19"/>
      <c r="GY155" s="19"/>
      <c r="GZ155" s="19"/>
      <c r="HA155" s="19"/>
      <c r="HB155" s="19"/>
      <c r="HC155" s="19"/>
      <c r="HD155" s="19"/>
      <c r="HE155" s="19"/>
      <c r="HF155" s="19"/>
      <c r="HG155" s="19"/>
      <c r="HH155" s="19"/>
      <c r="HI155" s="19"/>
      <c r="HJ155" s="19"/>
      <c r="HK155" s="19"/>
      <c r="HL155" s="19"/>
      <c r="HM155" s="19"/>
      <c r="HN155" s="19"/>
      <c r="HO155" s="19"/>
      <c r="HP155" s="19"/>
      <c r="HQ155" s="19"/>
      <c r="HR155" s="19"/>
      <c r="HS155" s="19"/>
      <c r="HT155" s="19"/>
      <c r="HU155" s="19"/>
      <c r="HV155" s="19"/>
      <c r="HW155" s="19"/>
      <c r="HX155" s="19"/>
      <c r="HY155" s="19"/>
      <c r="HZ155" s="19"/>
      <c r="IA155" s="19"/>
      <c r="IB155" s="19"/>
      <c r="IC155" s="19"/>
      <c r="ID155" s="19"/>
      <c r="IE155" s="19"/>
    </row>
    <row r="156" spans="1:239" s="40" customFormat="1" ht="63" x14ac:dyDescent="0.25">
      <c r="A156" s="5" t="s">
        <v>265</v>
      </c>
      <c r="B156" s="12" t="s">
        <v>267</v>
      </c>
      <c r="C156" s="15">
        <v>0</v>
      </c>
      <c r="D156" s="16">
        <v>0</v>
      </c>
      <c r="E156" s="16">
        <v>0</v>
      </c>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19"/>
      <c r="EB156" s="19"/>
      <c r="EC156" s="19"/>
      <c r="ED156" s="19"/>
      <c r="EE156" s="19"/>
      <c r="EF156" s="19"/>
      <c r="EG156" s="19"/>
      <c r="EH156" s="19"/>
      <c r="EI156" s="19"/>
      <c r="EJ156" s="19"/>
      <c r="EK156" s="19"/>
      <c r="EL156" s="19"/>
      <c r="EM156" s="19"/>
      <c r="EN156" s="19"/>
      <c r="EO156" s="19"/>
      <c r="EP156" s="19"/>
      <c r="EQ156" s="19"/>
      <c r="ER156" s="19"/>
      <c r="ES156" s="19"/>
      <c r="ET156" s="19"/>
      <c r="EU156" s="19"/>
      <c r="EV156" s="19"/>
      <c r="EW156" s="19"/>
      <c r="EX156" s="19"/>
      <c r="EY156" s="19"/>
      <c r="EZ156" s="19"/>
      <c r="FA156" s="19"/>
      <c r="FB156" s="19"/>
      <c r="FC156" s="19"/>
      <c r="FD156" s="19"/>
      <c r="FE156" s="19"/>
      <c r="FF156" s="19"/>
      <c r="FG156" s="19"/>
      <c r="FH156" s="19"/>
      <c r="FI156" s="19"/>
      <c r="FJ156" s="19"/>
      <c r="FK156" s="19"/>
      <c r="FL156" s="19"/>
      <c r="FM156" s="19"/>
      <c r="FN156" s="19"/>
      <c r="FO156" s="19"/>
      <c r="FP156" s="19"/>
      <c r="FQ156" s="19"/>
      <c r="FR156" s="19"/>
      <c r="FS156" s="19"/>
      <c r="FT156" s="19"/>
      <c r="FU156" s="19"/>
      <c r="FV156" s="19"/>
      <c r="FW156" s="19"/>
      <c r="FX156" s="19"/>
      <c r="FY156" s="19"/>
      <c r="FZ156" s="19"/>
      <c r="GA156" s="19"/>
      <c r="GB156" s="19"/>
      <c r="GC156" s="19"/>
      <c r="GD156" s="19"/>
      <c r="GE156" s="19"/>
      <c r="GF156" s="19"/>
      <c r="GG156" s="19"/>
      <c r="GH156" s="19"/>
      <c r="GI156" s="19"/>
      <c r="GJ156" s="19"/>
      <c r="GK156" s="19"/>
      <c r="GL156" s="19"/>
      <c r="GM156" s="19"/>
      <c r="GN156" s="19"/>
      <c r="GO156" s="19"/>
      <c r="GP156" s="19"/>
      <c r="GQ156" s="19"/>
      <c r="GR156" s="19"/>
      <c r="GS156" s="19"/>
      <c r="GT156" s="19"/>
      <c r="GU156" s="19"/>
      <c r="GV156" s="19"/>
      <c r="GW156" s="19"/>
      <c r="GX156" s="19"/>
      <c r="GY156" s="19"/>
      <c r="GZ156" s="19"/>
      <c r="HA156" s="19"/>
      <c r="HB156" s="19"/>
      <c r="HC156" s="19"/>
      <c r="HD156" s="19"/>
      <c r="HE156" s="19"/>
      <c r="HF156" s="19"/>
      <c r="HG156" s="19"/>
      <c r="HH156" s="19"/>
      <c r="HI156" s="19"/>
      <c r="HJ156" s="19"/>
      <c r="HK156" s="19"/>
      <c r="HL156" s="19"/>
      <c r="HM156" s="19"/>
      <c r="HN156" s="19"/>
      <c r="HO156" s="19"/>
      <c r="HP156" s="19"/>
      <c r="HQ156" s="19"/>
      <c r="HR156" s="19"/>
      <c r="HS156" s="19"/>
      <c r="HT156" s="19"/>
      <c r="HU156" s="19"/>
      <c r="HV156" s="19"/>
      <c r="HW156" s="19"/>
      <c r="HX156" s="19"/>
      <c r="HY156" s="19"/>
      <c r="HZ156" s="19"/>
      <c r="IA156" s="19"/>
      <c r="IB156" s="19"/>
      <c r="IC156" s="19"/>
      <c r="ID156" s="19"/>
      <c r="IE156" s="19"/>
    </row>
    <row r="157" spans="1:239" s="40" customFormat="1" ht="63" x14ac:dyDescent="0.25">
      <c r="A157" s="5" t="s">
        <v>265</v>
      </c>
      <c r="B157" s="12" t="s">
        <v>268</v>
      </c>
      <c r="C157" s="15">
        <v>135038.29999999999</v>
      </c>
      <c r="D157" s="16">
        <v>0</v>
      </c>
      <c r="E157" s="16">
        <v>0</v>
      </c>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19"/>
      <c r="EB157" s="19"/>
      <c r="EC157" s="19"/>
      <c r="ED157" s="19"/>
      <c r="EE157" s="19"/>
      <c r="EF157" s="19"/>
      <c r="EG157" s="19"/>
      <c r="EH157" s="19"/>
      <c r="EI157" s="19"/>
      <c r="EJ157" s="19"/>
      <c r="EK157" s="19"/>
      <c r="EL157" s="19"/>
      <c r="EM157" s="19"/>
      <c r="EN157" s="19"/>
      <c r="EO157" s="19"/>
      <c r="EP157" s="19"/>
      <c r="EQ157" s="19"/>
      <c r="ER157" s="19"/>
      <c r="ES157" s="19"/>
      <c r="ET157" s="19"/>
      <c r="EU157" s="19"/>
      <c r="EV157" s="19"/>
      <c r="EW157" s="19"/>
      <c r="EX157" s="19"/>
      <c r="EY157" s="19"/>
      <c r="EZ157" s="19"/>
      <c r="FA157" s="19"/>
      <c r="FB157" s="19"/>
      <c r="FC157" s="19"/>
      <c r="FD157" s="19"/>
      <c r="FE157" s="19"/>
      <c r="FF157" s="19"/>
      <c r="FG157" s="19"/>
      <c r="FH157" s="19"/>
      <c r="FI157" s="19"/>
      <c r="FJ157" s="19"/>
      <c r="FK157" s="19"/>
      <c r="FL157" s="19"/>
      <c r="FM157" s="19"/>
      <c r="FN157" s="19"/>
      <c r="FO157" s="19"/>
      <c r="FP157" s="19"/>
      <c r="FQ157" s="19"/>
      <c r="FR157" s="19"/>
      <c r="FS157" s="19"/>
      <c r="FT157" s="19"/>
      <c r="FU157" s="19"/>
      <c r="FV157" s="19"/>
      <c r="FW157" s="19"/>
      <c r="FX157" s="19"/>
      <c r="FY157" s="19"/>
      <c r="FZ157" s="19"/>
      <c r="GA157" s="19"/>
      <c r="GB157" s="19"/>
      <c r="GC157" s="19"/>
      <c r="GD157" s="19"/>
      <c r="GE157" s="19"/>
      <c r="GF157" s="19"/>
      <c r="GG157" s="19"/>
      <c r="GH157" s="19"/>
      <c r="GI157" s="19"/>
      <c r="GJ157" s="19"/>
      <c r="GK157" s="19"/>
      <c r="GL157" s="19"/>
      <c r="GM157" s="19"/>
      <c r="GN157" s="19"/>
      <c r="GO157" s="19"/>
      <c r="GP157" s="19"/>
      <c r="GQ157" s="19"/>
      <c r="GR157" s="19"/>
      <c r="GS157" s="19"/>
      <c r="GT157" s="19"/>
      <c r="GU157" s="19"/>
      <c r="GV157" s="19"/>
      <c r="GW157" s="19"/>
      <c r="GX157" s="19"/>
      <c r="GY157" s="19"/>
      <c r="GZ157" s="19"/>
      <c r="HA157" s="19"/>
      <c r="HB157" s="19"/>
      <c r="HC157" s="19"/>
      <c r="HD157" s="19"/>
      <c r="HE157" s="19"/>
      <c r="HF157" s="19"/>
      <c r="HG157" s="19"/>
      <c r="HH157" s="19"/>
      <c r="HI157" s="19"/>
      <c r="HJ157" s="19"/>
      <c r="HK157" s="19"/>
      <c r="HL157" s="19"/>
      <c r="HM157" s="19"/>
      <c r="HN157" s="19"/>
      <c r="HO157" s="19"/>
      <c r="HP157" s="19"/>
      <c r="HQ157" s="19"/>
      <c r="HR157" s="19"/>
      <c r="HS157" s="19"/>
      <c r="HT157" s="19"/>
      <c r="HU157" s="19"/>
      <c r="HV157" s="19"/>
      <c r="HW157" s="19"/>
      <c r="HX157" s="19"/>
      <c r="HY157" s="19"/>
      <c r="HZ157" s="19"/>
      <c r="IA157" s="19"/>
      <c r="IB157" s="19"/>
      <c r="IC157" s="19"/>
      <c r="ID157" s="19"/>
      <c r="IE157" s="19"/>
    </row>
    <row r="158" spans="1:239" s="40" customFormat="1" ht="31.5" x14ac:dyDescent="0.25">
      <c r="A158" s="50" t="s">
        <v>269</v>
      </c>
      <c r="B158" s="14" t="s">
        <v>270</v>
      </c>
      <c r="C158" s="15">
        <v>0</v>
      </c>
      <c r="D158" s="16">
        <v>0</v>
      </c>
      <c r="E158" s="16">
        <v>0</v>
      </c>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G158" s="19"/>
      <c r="DH158" s="19"/>
      <c r="DI158" s="19"/>
      <c r="DJ158" s="19"/>
      <c r="DK158" s="19"/>
      <c r="DL158" s="19"/>
      <c r="DM158" s="19"/>
      <c r="DN158" s="19"/>
      <c r="DO158" s="19"/>
      <c r="DP158" s="19"/>
      <c r="DQ158" s="19"/>
      <c r="DR158" s="19"/>
      <c r="DS158" s="19"/>
      <c r="DT158" s="19"/>
      <c r="DU158" s="19"/>
      <c r="DV158" s="19"/>
      <c r="DW158" s="19"/>
      <c r="DX158" s="19"/>
      <c r="DY158" s="19"/>
      <c r="DZ158" s="19"/>
      <c r="EA158" s="19"/>
      <c r="EB158" s="19"/>
      <c r="EC158" s="19"/>
      <c r="ED158" s="19"/>
      <c r="EE158" s="19"/>
      <c r="EF158" s="19"/>
      <c r="EG158" s="19"/>
      <c r="EH158" s="19"/>
      <c r="EI158" s="19"/>
      <c r="EJ158" s="19"/>
      <c r="EK158" s="19"/>
      <c r="EL158" s="19"/>
      <c r="EM158" s="19"/>
      <c r="EN158" s="19"/>
      <c r="EO158" s="19"/>
      <c r="EP158" s="19"/>
      <c r="EQ158" s="19"/>
      <c r="ER158" s="19"/>
      <c r="ES158" s="19"/>
      <c r="ET158" s="19"/>
      <c r="EU158" s="19"/>
      <c r="EV158" s="19"/>
      <c r="EW158" s="19"/>
      <c r="EX158" s="19"/>
      <c r="EY158" s="19"/>
      <c r="EZ158" s="19"/>
      <c r="FA158" s="19"/>
      <c r="FB158" s="19"/>
      <c r="FC158" s="19"/>
      <c r="FD158" s="19"/>
      <c r="FE158" s="19"/>
      <c r="FF158" s="19"/>
      <c r="FG158" s="19"/>
      <c r="FH158" s="19"/>
      <c r="FI158" s="19"/>
      <c r="FJ158" s="19"/>
      <c r="FK158" s="19"/>
      <c r="FL158" s="19"/>
      <c r="FM158" s="19"/>
      <c r="FN158" s="19"/>
      <c r="FO158" s="19"/>
      <c r="FP158" s="19"/>
      <c r="FQ158" s="19"/>
      <c r="FR158" s="19"/>
      <c r="FS158" s="19"/>
      <c r="FT158" s="19"/>
      <c r="FU158" s="19"/>
      <c r="FV158" s="19"/>
      <c r="FW158" s="19"/>
      <c r="FX158" s="19"/>
      <c r="FY158" s="19"/>
      <c r="FZ158" s="19"/>
      <c r="GA158" s="19"/>
      <c r="GB158" s="19"/>
      <c r="GC158" s="19"/>
      <c r="GD158" s="19"/>
      <c r="GE158" s="19"/>
      <c r="GF158" s="19"/>
      <c r="GG158" s="19"/>
      <c r="GH158" s="19"/>
      <c r="GI158" s="19"/>
      <c r="GJ158" s="19"/>
      <c r="GK158" s="19"/>
      <c r="GL158" s="19"/>
      <c r="GM158" s="19"/>
      <c r="GN158" s="19"/>
      <c r="GO158" s="19"/>
      <c r="GP158" s="19"/>
      <c r="GQ158" s="19"/>
      <c r="GR158" s="19"/>
      <c r="GS158" s="19"/>
      <c r="GT158" s="19"/>
      <c r="GU158" s="19"/>
      <c r="GV158" s="19"/>
      <c r="GW158" s="19"/>
      <c r="GX158" s="19"/>
      <c r="GY158" s="19"/>
      <c r="GZ158" s="19"/>
      <c r="HA158" s="19"/>
      <c r="HB158" s="19"/>
      <c r="HC158" s="19"/>
      <c r="HD158" s="19"/>
      <c r="HE158" s="19"/>
      <c r="HF158" s="19"/>
      <c r="HG158" s="19"/>
      <c r="HH158" s="19"/>
      <c r="HI158" s="19"/>
      <c r="HJ158" s="19"/>
      <c r="HK158" s="19"/>
      <c r="HL158" s="19"/>
      <c r="HM158" s="19"/>
      <c r="HN158" s="19"/>
      <c r="HO158" s="19"/>
      <c r="HP158" s="19"/>
      <c r="HQ158" s="19"/>
      <c r="HR158" s="19"/>
      <c r="HS158" s="19"/>
      <c r="HT158" s="19"/>
      <c r="HU158" s="19"/>
      <c r="HV158" s="19"/>
      <c r="HW158" s="19"/>
      <c r="HX158" s="19"/>
      <c r="HY158" s="19"/>
      <c r="HZ158" s="19"/>
      <c r="IA158" s="19"/>
      <c r="IB158" s="19"/>
      <c r="IC158" s="19"/>
      <c r="ID158" s="19"/>
      <c r="IE158" s="19"/>
    </row>
    <row r="159" spans="1:239" s="40" customFormat="1" ht="63" x14ac:dyDescent="0.25">
      <c r="A159" s="50" t="s">
        <v>269</v>
      </c>
      <c r="B159" s="14" t="s">
        <v>271</v>
      </c>
      <c r="C159" s="15">
        <v>11289.8</v>
      </c>
      <c r="D159" s="16">
        <v>0</v>
      </c>
      <c r="E159" s="16">
        <v>0</v>
      </c>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19"/>
      <c r="EB159" s="19"/>
      <c r="EC159" s="19"/>
      <c r="ED159" s="19"/>
      <c r="EE159" s="19"/>
      <c r="EF159" s="19"/>
      <c r="EG159" s="19"/>
      <c r="EH159" s="19"/>
      <c r="EI159" s="19"/>
      <c r="EJ159" s="19"/>
      <c r="EK159" s="19"/>
      <c r="EL159" s="19"/>
      <c r="EM159" s="19"/>
      <c r="EN159" s="19"/>
      <c r="EO159" s="19"/>
      <c r="EP159" s="19"/>
      <c r="EQ159" s="19"/>
      <c r="ER159" s="19"/>
      <c r="ES159" s="19"/>
      <c r="ET159" s="19"/>
      <c r="EU159" s="19"/>
      <c r="EV159" s="19"/>
      <c r="EW159" s="19"/>
      <c r="EX159" s="19"/>
      <c r="EY159" s="19"/>
      <c r="EZ159" s="19"/>
      <c r="FA159" s="19"/>
      <c r="FB159" s="19"/>
      <c r="FC159" s="19"/>
      <c r="FD159" s="19"/>
      <c r="FE159" s="19"/>
      <c r="FF159" s="19"/>
      <c r="FG159" s="19"/>
      <c r="FH159" s="19"/>
      <c r="FI159" s="19"/>
      <c r="FJ159" s="19"/>
      <c r="FK159" s="19"/>
      <c r="FL159" s="19"/>
      <c r="FM159" s="19"/>
      <c r="FN159" s="19"/>
      <c r="FO159" s="19"/>
      <c r="FP159" s="19"/>
      <c r="FQ159" s="19"/>
      <c r="FR159" s="19"/>
      <c r="FS159" s="19"/>
      <c r="FT159" s="19"/>
      <c r="FU159" s="19"/>
      <c r="FV159" s="19"/>
      <c r="FW159" s="19"/>
      <c r="FX159" s="19"/>
      <c r="FY159" s="19"/>
      <c r="FZ159" s="19"/>
      <c r="GA159" s="19"/>
      <c r="GB159" s="19"/>
      <c r="GC159" s="19"/>
      <c r="GD159" s="19"/>
      <c r="GE159" s="19"/>
      <c r="GF159" s="19"/>
      <c r="GG159" s="19"/>
      <c r="GH159" s="19"/>
      <c r="GI159" s="19"/>
      <c r="GJ159" s="19"/>
      <c r="GK159" s="19"/>
      <c r="GL159" s="19"/>
      <c r="GM159" s="19"/>
      <c r="GN159" s="19"/>
      <c r="GO159" s="19"/>
      <c r="GP159" s="19"/>
      <c r="GQ159" s="19"/>
      <c r="GR159" s="19"/>
      <c r="GS159" s="19"/>
      <c r="GT159" s="19"/>
      <c r="GU159" s="19"/>
      <c r="GV159" s="19"/>
      <c r="GW159" s="19"/>
      <c r="GX159" s="19"/>
      <c r="GY159" s="19"/>
      <c r="GZ159" s="19"/>
      <c r="HA159" s="19"/>
      <c r="HB159" s="19"/>
      <c r="HC159" s="19"/>
      <c r="HD159" s="19"/>
      <c r="HE159" s="19"/>
      <c r="HF159" s="19"/>
      <c r="HG159" s="19"/>
      <c r="HH159" s="19"/>
      <c r="HI159" s="19"/>
      <c r="HJ159" s="19"/>
      <c r="HK159" s="19"/>
      <c r="HL159" s="19"/>
      <c r="HM159" s="19"/>
      <c r="HN159" s="19"/>
      <c r="HO159" s="19"/>
      <c r="HP159" s="19"/>
      <c r="HQ159" s="19"/>
      <c r="HR159" s="19"/>
      <c r="HS159" s="19"/>
      <c r="HT159" s="19"/>
      <c r="HU159" s="19"/>
      <c r="HV159" s="19"/>
      <c r="HW159" s="19"/>
      <c r="HX159" s="19"/>
      <c r="HY159" s="19"/>
      <c r="HZ159" s="19"/>
      <c r="IA159" s="19"/>
      <c r="IB159" s="19"/>
      <c r="IC159" s="19"/>
      <c r="ID159" s="19"/>
      <c r="IE159" s="19"/>
    </row>
    <row r="160" spans="1:239" s="40" customFormat="1" ht="63" x14ac:dyDescent="0.25">
      <c r="A160" s="50" t="s">
        <v>269</v>
      </c>
      <c r="B160" s="14" t="s">
        <v>272</v>
      </c>
      <c r="C160" s="15">
        <v>100000</v>
      </c>
      <c r="D160" s="16">
        <v>100000</v>
      </c>
      <c r="E160" s="16">
        <v>100000</v>
      </c>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19"/>
      <c r="EB160" s="19"/>
      <c r="EC160" s="19"/>
      <c r="ED160" s="19"/>
      <c r="EE160" s="19"/>
      <c r="EF160" s="19"/>
      <c r="EG160" s="19"/>
      <c r="EH160" s="19"/>
      <c r="EI160" s="19"/>
      <c r="EJ160" s="19"/>
      <c r="EK160" s="19"/>
      <c r="EL160" s="19"/>
      <c r="EM160" s="19"/>
      <c r="EN160" s="19"/>
      <c r="EO160" s="19"/>
      <c r="EP160" s="19"/>
      <c r="EQ160" s="19"/>
      <c r="ER160" s="19"/>
      <c r="ES160" s="19"/>
      <c r="ET160" s="19"/>
      <c r="EU160" s="19"/>
      <c r="EV160" s="19"/>
      <c r="EW160" s="19"/>
      <c r="EX160" s="19"/>
      <c r="EY160" s="19"/>
      <c r="EZ160" s="19"/>
      <c r="FA160" s="19"/>
      <c r="FB160" s="19"/>
      <c r="FC160" s="19"/>
      <c r="FD160" s="19"/>
      <c r="FE160" s="19"/>
      <c r="FF160" s="19"/>
      <c r="FG160" s="19"/>
      <c r="FH160" s="19"/>
      <c r="FI160" s="19"/>
      <c r="FJ160" s="19"/>
      <c r="FK160" s="19"/>
      <c r="FL160" s="19"/>
      <c r="FM160" s="19"/>
      <c r="FN160" s="19"/>
      <c r="FO160" s="19"/>
      <c r="FP160" s="19"/>
      <c r="FQ160" s="19"/>
      <c r="FR160" s="19"/>
      <c r="FS160" s="19"/>
      <c r="FT160" s="19"/>
      <c r="FU160" s="19"/>
      <c r="FV160" s="19"/>
      <c r="FW160" s="19"/>
      <c r="FX160" s="19"/>
      <c r="FY160" s="19"/>
      <c r="FZ160" s="19"/>
      <c r="GA160" s="19"/>
      <c r="GB160" s="19"/>
      <c r="GC160" s="19"/>
      <c r="GD160" s="19"/>
      <c r="GE160" s="19"/>
      <c r="GF160" s="19"/>
      <c r="GG160" s="19"/>
      <c r="GH160" s="19"/>
      <c r="GI160" s="19"/>
      <c r="GJ160" s="19"/>
      <c r="GK160" s="19"/>
      <c r="GL160" s="19"/>
      <c r="GM160" s="19"/>
      <c r="GN160" s="19"/>
      <c r="GO160" s="19"/>
      <c r="GP160" s="19"/>
      <c r="GQ160" s="19"/>
      <c r="GR160" s="19"/>
      <c r="GS160" s="19"/>
      <c r="GT160" s="19"/>
      <c r="GU160" s="19"/>
      <c r="GV160" s="19"/>
      <c r="GW160" s="19"/>
      <c r="GX160" s="19"/>
      <c r="GY160" s="19"/>
      <c r="GZ160" s="19"/>
      <c r="HA160" s="19"/>
      <c r="HB160" s="19"/>
      <c r="HC160" s="19"/>
      <c r="HD160" s="19"/>
      <c r="HE160" s="19"/>
      <c r="HF160" s="19"/>
      <c r="HG160" s="19"/>
      <c r="HH160" s="19"/>
      <c r="HI160" s="19"/>
      <c r="HJ160" s="19"/>
      <c r="HK160" s="19"/>
      <c r="HL160" s="19"/>
      <c r="HM160" s="19"/>
      <c r="HN160" s="19"/>
      <c r="HO160" s="19"/>
      <c r="HP160" s="19"/>
      <c r="HQ160" s="19"/>
      <c r="HR160" s="19"/>
      <c r="HS160" s="19"/>
      <c r="HT160" s="19"/>
      <c r="HU160" s="19"/>
      <c r="HV160" s="19"/>
      <c r="HW160" s="19"/>
      <c r="HX160" s="19"/>
      <c r="HY160" s="19"/>
      <c r="HZ160" s="19"/>
      <c r="IA160" s="19"/>
      <c r="IB160" s="19"/>
      <c r="IC160" s="19"/>
      <c r="ID160" s="19"/>
      <c r="IE160" s="19"/>
    </row>
    <row r="161" spans="1:239" s="40" customFormat="1" ht="63" x14ac:dyDescent="0.25">
      <c r="A161" s="50" t="s">
        <v>269</v>
      </c>
      <c r="B161" s="14" t="s">
        <v>273</v>
      </c>
      <c r="C161" s="15">
        <v>5000</v>
      </c>
      <c r="D161" s="16">
        <v>5000</v>
      </c>
      <c r="E161" s="16">
        <v>5000</v>
      </c>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19"/>
      <c r="EB161" s="19"/>
      <c r="EC161" s="19"/>
      <c r="ED161" s="19"/>
      <c r="EE161" s="19"/>
      <c r="EF161" s="19"/>
      <c r="EG161" s="19"/>
      <c r="EH161" s="19"/>
      <c r="EI161" s="19"/>
      <c r="EJ161" s="19"/>
      <c r="EK161" s="19"/>
      <c r="EL161" s="19"/>
      <c r="EM161" s="19"/>
      <c r="EN161" s="19"/>
      <c r="EO161" s="19"/>
      <c r="EP161" s="19"/>
      <c r="EQ161" s="19"/>
      <c r="ER161" s="19"/>
      <c r="ES161" s="19"/>
      <c r="ET161" s="19"/>
      <c r="EU161" s="19"/>
      <c r="EV161" s="19"/>
      <c r="EW161" s="19"/>
      <c r="EX161" s="19"/>
      <c r="EY161" s="19"/>
      <c r="EZ161" s="19"/>
      <c r="FA161" s="19"/>
      <c r="FB161" s="19"/>
      <c r="FC161" s="19"/>
      <c r="FD161" s="19"/>
      <c r="FE161" s="19"/>
      <c r="FF161" s="19"/>
      <c r="FG161" s="19"/>
      <c r="FH161" s="19"/>
      <c r="FI161" s="19"/>
      <c r="FJ161" s="19"/>
      <c r="FK161" s="19"/>
      <c r="FL161" s="19"/>
      <c r="FM161" s="19"/>
      <c r="FN161" s="19"/>
      <c r="FO161" s="19"/>
      <c r="FP161" s="19"/>
      <c r="FQ161" s="19"/>
      <c r="FR161" s="19"/>
      <c r="FS161" s="19"/>
      <c r="FT161" s="19"/>
      <c r="FU161" s="19"/>
      <c r="FV161" s="19"/>
      <c r="FW161" s="19"/>
      <c r="FX161" s="19"/>
      <c r="FY161" s="19"/>
      <c r="FZ161" s="19"/>
      <c r="GA161" s="19"/>
      <c r="GB161" s="19"/>
      <c r="GC161" s="19"/>
      <c r="GD161" s="19"/>
      <c r="GE161" s="19"/>
      <c r="GF161" s="19"/>
      <c r="GG161" s="19"/>
      <c r="GH161" s="19"/>
      <c r="GI161" s="19"/>
      <c r="GJ161" s="19"/>
      <c r="GK161" s="19"/>
      <c r="GL161" s="19"/>
      <c r="GM161" s="19"/>
      <c r="GN161" s="19"/>
      <c r="GO161" s="19"/>
      <c r="GP161" s="19"/>
      <c r="GQ161" s="19"/>
      <c r="GR161" s="19"/>
      <c r="GS161" s="19"/>
      <c r="GT161" s="19"/>
      <c r="GU161" s="19"/>
      <c r="GV161" s="19"/>
      <c r="GW161" s="19"/>
      <c r="GX161" s="19"/>
      <c r="GY161" s="19"/>
      <c r="GZ161" s="19"/>
      <c r="HA161" s="19"/>
      <c r="HB161" s="19"/>
      <c r="HC161" s="19"/>
      <c r="HD161" s="19"/>
      <c r="HE161" s="19"/>
      <c r="HF161" s="19"/>
      <c r="HG161" s="19"/>
      <c r="HH161" s="19"/>
      <c r="HI161" s="19"/>
      <c r="HJ161" s="19"/>
      <c r="HK161" s="19"/>
      <c r="HL161" s="19"/>
      <c r="HM161" s="19"/>
      <c r="HN161" s="19"/>
      <c r="HO161" s="19"/>
      <c r="HP161" s="19"/>
      <c r="HQ161" s="19"/>
      <c r="HR161" s="19"/>
      <c r="HS161" s="19"/>
      <c r="HT161" s="19"/>
      <c r="HU161" s="19"/>
      <c r="HV161" s="19"/>
      <c r="HW161" s="19"/>
      <c r="HX161" s="19"/>
      <c r="HY161" s="19"/>
      <c r="HZ161" s="19"/>
      <c r="IA161" s="19"/>
      <c r="IB161" s="19"/>
      <c r="IC161" s="19"/>
      <c r="ID161" s="19"/>
      <c r="IE161" s="19"/>
    </row>
    <row r="162" spans="1:239" s="40" customFormat="1" ht="110.25" x14ac:dyDescent="0.25">
      <c r="A162" s="50" t="s">
        <v>269</v>
      </c>
      <c r="B162" s="14" t="s">
        <v>274</v>
      </c>
      <c r="C162" s="15">
        <v>72345.3</v>
      </c>
      <c r="D162" s="16">
        <v>68728</v>
      </c>
      <c r="E162" s="16">
        <v>65110.7</v>
      </c>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19"/>
      <c r="DM162" s="19"/>
      <c r="DN162" s="19"/>
      <c r="DO162" s="19"/>
      <c r="DP162" s="19"/>
      <c r="DQ162" s="19"/>
      <c r="DR162" s="19"/>
      <c r="DS162" s="19"/>
      <c r="DT162" s="19"/>
      <c r="DU162" s="19"/>
      <c r="DV162" s="19"/>
      <c r="DW162" s="19"/>
      <c r="DX162" s="19"/>
      <c r="DY162" s="19"/>
      <c r="DZ162" s="19"/>
      <c r="EA162" s="19"/>
      <c r="EB162" s="19"/>
      <c r="EC162" s="19"/>
      <c r="ED162" s="19"/>
      <c r="EE162" s="19"/>
      <c r="EF162" s="19"/>
      <c r="EG162" s="19"/>
      <c r="EH162" s="19"/>
      <c r="EI162" s="19"/>
      <c r="EJ162" s="19"/>
      <c r="EK162" s="19"/>
      <c r="EL162" s="19"/>
      <c r="EM162" s="19"/>
      <c r="EN162" s="19"/>
      <c r="EO162" s="19"/>
      <c r="EP162" s="19"/>
      <c r="EQ162" s="19"/>
      <c r="ER162" s="19"/>
      <c r="ES162" s="19"/>
      <c r="ET162" s="19"/>
      <c r="EU162" s="19"/>
      <c r="EV162" s="19"/>
      <c r="EW162" s="19"/>
      <c r="EX162" s="19"/>
      <c r="EY162" s="19"/>
      <c r="EZ162" s="19"/>
      <c r="FA162" s="19"/>
      <c r="FB162" s="19"/>
      <c r="FC162" s="19"/>
      <c r="FD162" s="19"/>
      <c r="FE162" s="19"/>
      <c r="FF162" s="19"/>
      <c r="FG162" s="19"/>
      <c r="FH162" s="19"/>
      <c r="FI162" s="19"/>
      <c r="FJ162" s="19"/>
      <c r="FK162" s="19"/>
      <c r="FL162" s="19"/>
      <c r="FM162" s="19"/>
      <c r="FN162" s="19"/>
      <c r="FO162" s="19"/>
      <c r="FP162" s="19"/>
      <c r="FQ162" s="19"/>
      <c r="FR162" s="19"/>
      <c r="FS162" s="19"/>
      <c r="FT162" s="19"/>
      <c r="FU162" s="19"/>
      <c r="FV162" s="19"/>
      <c r="FW162" s="19"/>
      <c r="FX162" s="19"/>
      <c r="FY162" s="19"/>
      <c r="FZ162" s="19"/>
      <c r="GA162" s="19"/>
      <c r="GB162" s="19"/>
      <c r="GC162" s="19"/>
      <c r="GD162" s="19"/>
      <c r="GE162" s="19"/>
      <c r="GF162" s="19"/>
      <c r="GG162" s="19"/>
      <c r="GH162" s="19"/>
      <c r="GI162" s="19"/>
      <c r="GJ162" s="19"/>
      <c r="GK162" s="19"/>
      <c r="GL162" s="19"/>
      <c r="GM162" s="19"/>
      <c r="GN162" s="19"/>
      <c r="GO162" s="19"/>
      <c r="GP162" s="19"/>
      <c r="GQ162" s="19"/>
      <c r="GR162" s="19"/>
      <c r="GS162" s="19"/>
      <c r="GT162" s="19"/>
      <c r="GU162" s="19"/>
      <c r="GV162" s="19"/>
      <c r="GW162" s="19"/>
      <c r="GX162" s="19"/>
      <c r="GY162" s="19"/>
      <c r="GZ162" s="19"/>
      <c r="HA162" s="19"/>
      <c r="HB162" s="19"/>
      <c r="HC162" s="19"/>
      <c r="HD162" s="19"/>
      <c r="HE162" s="19"/>
      <c r="HF162" s="19"/>
      <c r="HG162" s="19"/>
      <c r="HH162" s="19"/>
      <c r="HI162" s="19"/>
      <c r="HJ162" s="19"/>
      <c r="HK162" s="19"/>
      <c r="HL162" s="19"/>
      <c r="HM162" s="19"/>
      <c r="HN162" s="19"/>
      <c r="HO162" s="19"/>
      <c r="HP162" s="19"/>
      <c r="HQ162" s="19"/>
      <c r="HR162" s="19"/>
      <c r="HS162" s="19"/>
      <c r="HT162" s="19"/>
      <c r="HU162" s="19"/>
      <c r="HV162" s="19"/>
      <c r="HW162" s="19"/>
      <c r="HX162" s="19"/>
      <c r="HY162" s="19"/>
      <c r="HZ162" s="19"/>
      <c r="IA162" s="19"/>
      <c r="IB162" s="19"/>
      <c r="IC162" s="19"/>
      <c r="ID162" s="19"/>
      <c r="IE162" s="19"/>
    </row>
    <row r="163" spans="1:239" s="40" customFormat="1" ht="47.25" x14ac:dyDescent="0.25">
      <c r="A163" s="50" t="s">
        <v>269</v>
      </c>
      <c r="B163" s="14" t="s">
        <v>275</v>
      </c>
      <c r="C163" s="15">
        <v>0</v>
      </c>
      <c r="D163" s="16">
        <v>6984.9</v>
      </c>
      <c r="E163" s="16">
        <v>6992.7</v>
      </c>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c r="GD163" s="19"/>
      <c r="GE163" s="19"/>
      <c r="GF163" s="19"/>
      <c r="GG163" s="19"/>
      <c r="GH163" s="19"/>
      <c r="GI163" s="19"/>
      <c r="GJ163" s="19"/>
      <c r="GK163" s="19"/>
      <c r="GL163" s="19"/>
      <c r="GM163" s="19"/>
      <c r="GN163" s="19"/>
      <c r="GO163" s="19"/>
      <c r="GP163" s="19"/>
      <c r="GQ163" s="19"/>
      <c r="GR163" s="19"/>
      <c r="GS163" s="19"/>
      <c r="GT163" s="19"/>
      <c r="GU163" s="19"/>
      <c r="GV163" s="19"/>
      <c r="GW163" s="19"/>
      <c r="GX163" s="19"/>
      <c r="GY163" s="19"/>
      <c r="GZ163" s="19"/>
      <c r="HA163" s="19"/>
      <c r="HB163" s="19"/>
      <c r="HC163" s="19"/>
      <c r="HD163" s="19"/>
      <c r="HE163" s="19"/>
      <c r="HF163" s="19"/>
      <c r="HG163" s="19"/>
      <c r="HH163" s="19"/>
      <c r="HI163" s="19"/>
      <c r="HJ163" s="19"/>
      <c r="HK163" s="19"/>
      <c r="HL163" s="19"/>
      <c r="HM163" s="19"/>
      <c r="HN163" s="19"/>
      <c r="HO163" s="19"/>
      <c r="HP163" s="19"/>
      <c r="HQ163" s="19"/>
      <c r="HR163" s="19"/>
      <c r="HS163" s="19"/>
      <c r="HT163" s="19"/>
      <c r="HU163" s="19"/>
      <c r="HV163" s="19"/>
      <c r="HW163" s="19"/>
      <c r="HX163" s="19"/>
      <c r="HY163" s="19"/>
      <c r="HZ163" s="19"/>
      <c r="IA163" s="19"/>
      <c r="IB163" s="19"/>
      <c r="IC163" s="19"/>
      <c r="ID163" s="19"/>
      <c r="IE163" s="19"/>
    </row>
    <row r="164" spans="1:239" s="40" customFormat="1" ht="110.25" x14ac:dyDescent="0.25">
      <c r="A164" s="50" t="s">
        <v>269</v>
      </c>
      <c r="B164" s="12" t="s">
        <v>276</v>
      </c>
      <c r="C164" s="15">
        <v>38870</v>
      </c>
      <c r="D164" s="16">
        <v>0</v>
      </c>
      <c r="E164" s="16">
        <v>25697</v>
      </c>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c r="GD164" s="19"/>
      <c r="GE164" s="19"/>
      <c r="GF164" s="19"/>
      <c r="GG164" s="19"/>
      <c r="GH164" s="19"/>
      <c r="GI164" s="19"/>
      <c r="GJ164" s="19"/>
      <c r="GK164" s="19"/>
      <c r="GL164" s="19"/>
      <c r="GM164" s="19"/>
      <c r="GN164" s="19"/>
      <c r="GO164" s="19"/>
      <c r="GP164" s="19"/>
      <c r="GQ164" s="19"/>
      <c r="GR164" s="19"/>
      <c r="GS164" s="19"/>
      <c r="GT164" s="19"/>
      <c r="GU164" s="19"/>
      <c r="GV164" s="19"/>
      <c r="GW164" s="19"/>
      <c r="GX164" s="19"/>
      <c r="GY164" s="19"/>
      <c r="GZ164" s="19"/>
      <c r="HA164" s="19"/>
      <c r="HB164" s="19"/>
      <c r="HC164" s="19"/>
      <c r="HD164" s="19"/>
      <c r="HE164" s="19"/>
      <c r="HF164" s="19"/>
      <c r="HG164" s="19"/>
      <c r="HH164" s="19"/>
      <c r="HI164" s="19"/>
      <c r="HJ164" s="19"/>
      <c r="HK164" s="19"/>
      <c r="HL164" s="19"/>
      <c r="HM164" s="19"/>
      <c r="HN164" s="19"/>
      <c r="HO164" s="19"/>
      <c r="HP164" s="19"/>
      <c r="HQ164" s="19"/>
      <c r="HR164" s="19"/>
      <c r="HS164" s="19"/>
      <c r="HT164" s="19"/>
      <c r="HU164" s="19"/>
      <c r="HV164" s="19"/>
      <c r="HW164" s="19"/>
      <c r="HX164" s="19"/>
      <c r="HY164" s="19"/>
      <c r="HZ164" s="19"/>
      <c r="IA164" s="19"/>
      <c r="IB164" s="19"/>
      <c r="IC164" s="19"/>
      <c r="ID164" s="19"/>
      <c r="IE164" s="19"/>
    </row>
    <row r="165" spans="1:239" s="40" customFormat="1" ht="31.5" x14ac:dyDescent="0.25">
      <c r="A165" s="50" t="s">
        <v>269</v>
      </c>
      <c r="B165" s="12" t="s">
        <v>277</v>
      </c>
      <c r="C165" s="15">
        <v>48230.7</v>
      </c>
      <c r="D165" s="16">
        <v>0</v>
      </c>
      <c r="E165" s="16">
        <v>0</v>
      </c>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19"/>
      <c r="DM165" s="19"/>
      <c r="DN165" s="19"/>
      <c r="DO165" s="19"/>
      <c r="DP165" s="19"/>
      <c r="DQ165" s="19"/>
      <c r="DR165" s="19"/>
      <c r="DS165" s="19"/>
      <c r="DT165" s="19"/>
      <c r="DU165" s="19"/>
      <c r="DV165" s="19"/>
      <c r="DW165" s="19"/>
      <c r="DX165" s="19"/>
      <c r="DY165" s="19"/>
      <c r="DZ165" s="19"/>
      <c r="EA165" s="19"/>
      <c r="EB165" s="19"/>
      <c r="EC165" s="19"/>
      <c r="ED165" s="19"/>
      <c r="EE165" s="19"/>
      <c r="EF165" s="19"/>
      <c r="EG165" s="19"/>
      <c r="EH165" s="19"/>
      <c r="EI165" s="19"/>
      <c r="EJ165" s="19"/>
      <c r="EK165" s="19"/>
      <c r="EL165" s="19"/>
      <c r="EM165" s="19"/>
      <c r="EN165" s="19"/>
      <c r="EO165" s="19"/>
      <c r="EP165" s="19"/>
      <c r="EQ165" s="19"/>
      <c r="ER165" s="19"/>
      <c r="ES165" s="19"/>
      <c r="ET165" s="19"/>
      <c r="EU165" s="19"/>
      <c r="EV165" s="19"/>
      <c r="EW165" s="19"/>
      <c r="EX165" s="19"/>
      <c r="EY165" s="19"/>
      <c r="EZ165" s="19"/>
      <c r="FA165" s="19"/>
      <c r="FB165" s="19"/>
      <c r="FC165" s="19"/>
      <c r="FD165" s="19"/>
      <c r="FE165" s="19"/>
      <c r="FF165" s="19"/>
      <c r="FG165" s="19"/>
      <c r="FH165" s="19"/>
      <c r="FI165" s="19"/>
      <c r="FJ165" s="19"/>
      <c r="FK165" s="19"/>
      <c r="FL165" s="19"/>
      <c r="FM165" s="19"/>
      <c r="FN165" s="19"/>
      <c r="FO165" s="19"/>
      <c r="FP165" s="19"/>
      <c r="FQ165" s="19"/>
      <c r="FR165" s="19"/>
      <c r="FS165" s="19"/>
      <c r="FT165" s="19"/>
      <c r="FU165" s="19"/>
      <c r="FV165" s="19"/>
      <c r="FW165" s="19"/>
      <c r="FX165" s="19"/>
      <c r="FY165" s="19"/>
      <c r="FZ165" s="19"/>
      <c r="GA165" s="19"/>
      <c r="GB165" s="19"/>
      <c r="GC165" s="19"/>
      <c r="GD165" s="19"/>
      <c r="GE165" s="19"/>
      <c r="GF165" s="19"/>
      <c r="GG165" s="19"/>
      <c r="GH165" s="19"/>
      <c r="GI165" s="19"/>
      <c r="GJ165" s="19"/>
      <c r="GK165" s="19"/>
      <c r="GL165" s="19"/>
      <c r="GM165" s="19"/>
      <c r="GN165" s="19"/>
      <c r="GO165" s="19"/>
      <c r="GP165" s="19"/>
      <c r="GQ165" s="19"/>
      <c r="GR165" s="19"/>
      <c r="GS165" s="19"/>
      <c r="GT165" s="19"/>
      <c r="GU165" s="19"/>
      <c r="GV165" s="19"/>
      <c r="GW165" s="19"/>
      <c r="GX165" s="19"/>
      <c r="GY165" s="19"/>
      <c r="GZ165" s="19"/>
      <c r="HA165" s="19"/>
      <c r="HB165" s="19"/>
      <c r="HC165" s="19"/>
      <c r="HD165" s="19"/>
      <c r="HE165" s="19"/>
      <c r="HF165" s="19"/>
      <c r="HG165" s="19"/>
      <c r="HH165" s="19"/>
      <c r="HI165" s="19"/>
      <c r="HJ165" s="19"/>
      <c r="HK165" s="19"/>
      <c r="HL165" s="19"/>
      <c r="HM165" s="19"/>
      <c r="HN165" s="19"/>
      <c r="HO165" s="19"/>
      <c r="HP165" s="19"/>
      <c r="HQ165" s="19"/>
      <c r="HR165" s="19"/>
      <c r="HS165" s="19"/>
      <c r="HT165" s="19"/>
      <c r="HU165" s="19"/>
      <c r="HV165" s="19"/>
      <c r="HW165" s="19"/>
      <c r="HX165" s="19"/>
      <c r="HY165" s="19"/>
      <c r="HZ165" s="19"/>
      <c r="IA165" s="19"/>
      <c r="IB165" s="19"/>
      <c r="IC165" s="19"/>
      <c r="ID165" s="19"/>
      <c r="IE165" s="19"/>
    </row>
    <row r="166" spans="1:239" ht="47.25" x14ac:dyDescent="0.25">
      <c r="A166" s="5" t="s">
        <v>278</v>
      </c>
      <c r="B166" s="14" t="s">
        <v>279</v>
      </c>
      <c r="C166" s="15">
        <v>24585.3</v>
      </c>
      <c r="D166" s="15">
        <v>24331.9</v>
      </c>
      <c r="E166" s="15">
        <v>24331.9</v>
      </c>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19"/>
      <c r="DM166" s="19"/>
      <c r="DN166" s="19"/>
      <c r="DO166" s="19"/>
      <c r="DP166" s="19"/>
      <c r="DQ166" s="19"/>
      <c r="DR166" s="19"/>
      <c r="DS166" s="19"/>
      <c r="DT166" s="19"/>
      <c r="DU166" s="19"/>
      <c r="DV166" s="19"/>
      <c r="DW166" s="19"/>
      <c r="DX166" s="19"/>
      <c r="DY166" s="19"/>
      <c r="DZ166" s="19"/>
      <c r="EA166" s="19"/>
      <c r="EB166" s="19"/>
      <c r="EC166" s="19"/>
      <c r="ED166" s="19"/>
      <c r="EE166" s="19"/>
      <c r="EF166" s="19"/>
      <c r="EG166" s="19"/>
      <c r="EH166" s="19"/>
      <c r="EI166" s="19"/>
      <c r="EJ166" s="19"/>
      <c r="EK166" s="19"/>
      <c r="EL166" s="19"/>
      <c r="EM166" s="19"/>
      <c r="EN166" s="19"/>
      <c r="EO166" s="19"/>
      <c r="EP166" s="19"/>
      <c r="EQ166" s="19"/>
      <c r="ER166" s="19"/>
      <c r="ES166" s="19"/>
      <c r="ET166" s="19"/>
      <c r="EU166" s="19"/>
      <c r="EV166" s="19"/>
      <c r="EW166" s="19"/>
      <c r="EX166" s="19"/>
      <c r="EY166" s="19"/>
      <c r="EZ166" s="19"/>
      <c r="FA166" s="19"/>
      <c r="FB166" s="19"/>
      <c r="FC166" s="19"/>
      <c r="FD166" s="19"/>
      <c r="FE166" s="19"/>
      <c r="FF166" s="19"/>
      <c r="FG166" s="19"/>
      <c r="FH166" s="19"/>
      <c r="FI166" s="19"/>
      <c r="FJ166" s="19"/>
      <c r="FK166" s="19"/>
      <c r="FL166" s="19"/>
      <c r="FM166" s="19"/>
      <c r="FN166" s="19"/>
      <c r="FO166" s="19"/>
      <c r="FP166" s="19"/>
      <c r="FQ166" s="19"/>
      <c r="FR166" s="19"/>
      <c r="FS166" s="19"/>
      <c r="FT166" s="19"/>
      <c r="FU166" s="19"/>
      <c r="FV166" s="19"/>
      <c r="FW166" s="19"/>
      <c r="FX166" s="19"/>
      <c r="FY166" s="19"/>
      <c r="FZ166" s="19"/>
      <c r="GA166" s="19"/>
      <c r="GB166" s="19"/>
      <c r="GC166" s="19"/>
      <c r="GD166" s="19"/>
      <c r="GE166" s="19"/>
      <c r="GF166" s="19"/>
      <c r="GG166" s="19"/>
      <c r="GH166" s="19"/>
      <c r="GI166" s="19"/>
      <c r="GJ166" s="19"/>
      <c r="GK166" s="19"/>
      <c r="GL166" s="19"/>
      <c r="GM166" s="19"/>
      <c r="GN166" s="19"/>
      <c r="GO166" s="19"/>
      <c r="GP166" s="19"/>
      <c r="GQ166" s="19"/>
      <c r="GR166" s="19"/>
      <c r="GS166" s="19"/>
      <c r="GT166" s="19"/>
      <c r="GU166" s="19"/>
      <c r="GV166" s="19"/>
      <c r="GW166" s="19"/>
      <c r="GX166" s="19"/>
      <c r="GY166" s="19"/>
      <c r="GZ166" s="19"/>
      <c r="HA166" s="19"/>
      <c r="HB166" s="19"/>
      <c r="HC166" s="19"/>
      <c r="HD166" s="19"/>
      <c r="HE166" s="19"/>
      <c r="HF166" s="19"/>
      <c r="HG166" s="19"/>
      <c r="HH166" s="19"/>
      <c r="HI166" s="19"/>
      <c r="HJ166" s="19"/>
      <c r="HK166" s="19"/>
      <c r="HL166" s="19"/>
      <c r="HM166" s="19"/>
      <c r="HN166" s="19"/>
      <c r="HO166" s="19"/>
      <c r="HP166" s="19"/>
      <c r="HQ166" s="19"/>
      <c r="HR166" s="19"/>
      <c r="HS166" s="19"/>
      <c r="HT166" s="19"/>
      <c r="HU166" s="19"/>
      <c r="HV166" s="19"/>
      <c r="HW166" s="19"/>
      <c r="HX166" s="19"/>
      <c r="HY166" s="19"/>
      <c r="HZ166" s="19"/>
      <c r="IA166" s="19"/>
      <c r="IB166" s="19"/>
      <c r="IC166" s="19"/>
      <c r="ID166" s="19"/>
      <c r="IE166" s="19"/>
    </row>
    <row r="167" spans="1:239" s="40" customFormat="1" ht="47.25" x14ac:dyDescent="0.25">
      <c r="A167" s="5" t="s">
        <v>280</v>
      </c>
      <c r="B167" s="12" t="s">
        <v>281</v>
      </c>
      <c r="C167" s="15">
        <v>1584.9</v>
      </c>
      <c r="D167" s="15">
        <v>1584.9</v>
      </c>
      <c r="E167" s="15">
        <v>1584.9</v>
      </c>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19"/>
      <c r="DM167" s="19"/>
      <c r="DN167" s="19"/>
      <c r="DO167" s="19"/>
      <c r="DP167" s="19"/>
      <c r="DQ167" s="19"/>
      <c r="DR167" s="19"/>
      <c r="DS167" s="19"/>
      <c r="DT167" s="19"/>
      <c r="DU167" s="19"/>
      <c r="DV167" s="19"/>
      <c r="DW167" s="19"/>
      <c r="DX167" s="19"/>
      <c r="DY167" s="19"/>
      <c r="DZ167" s="19"/>
      <c r="EA167" s="19"/>
      <c r="EB167" s="19"/>
      <c r="EC167" s="19"/>
      <c r="ED167" s="19"/>
      <c r="EE167" s="19"/>
      <c r="EF167" s="19"/>
      <c r="EG167" s="19"/>
      <c r="EH167" s="19"/>
      <c r="EI167" s="19"/>
      <c r="EJ167" s="19"/>
      <c r="EK167" s="19"/>
      <c r="EL167" s="19"/>
      <c r="EM167" s="19"/>
      <c r="EN167" s="19"/>
      <c r="EO167" s="19"/>
      <c r="EP167" s="19"/>
      <c r="EQ167" s="19"/>
      <c r="ER167" s="19"/>
      <c r="ES167" s="19"/>
      <c r="ET167" s="19"/>
      <c r="EU167" s="19"/>
      <c r="EV167" s="19"/>
      <c r="EW167" s="19"/>
      <c r="EX167" s="19"/>
      <c r="EY167" s="19"/>
      <c r="EZ167" s="19"/>
      <c r="FA167" s="19"/>
      <c r="FB167" s="19"/>
      <c r="FC167" s="19"/>
      <c r="FD167" s="19"/>
      <c r="FE167" s="19"/>
      <c r="FF167" s="19"/>
      <c r="FG167" s="19"/>
      <c r="FH167" s="19"/>
      <c r="FI167" s="19"/>
      <c r="FJ167" s="19"/>
      <c r="FK167" s="19"/>
      <c r="FL167" s="19"/>
      <c r="FM167" s="19"/>
      <c r="FN167" s="19"/>
      <c r="FO167" s="19"/>
      <c r="FP167" s="19"/>
      <c r="FQ167" s="19"/>
      <c r="FR167" s="19"/>
      <c r="FS167" s="19"/>
      <c r="FT167" s="19"/>
      <c r="FU167" s="19"/>
      <c r="FV167" s="19"/>
      <c r="FW167" s="19"/>
      <c r="FX167" s="19"/>
      <c r="FY167" s="19"/>
      <c r="FZ167" s="19"/>
      <c r="GA167" s="19"/>
      <c r="GB167" s="19"/>
      <c r="GC167" s="19"/>
      <c r="GD167" s="19"/>
      <c r="GE167" s="19"/>
      <c r="GF167" s="19"/>
      <c r="GG167" s="19"/>
      <c r="GH167" s="19"/>
      <c r="GI167" s="19"/>
      <c r="GJ167" s="19"/>
      <c r="GK167" s="19"/>
      <c r="GL167" s="19"/>
      <c r="GM167" s="19"/>
      <c r="GN167" s="19"/>
      <c r="GO167" s="19"/>
      <c r="GP167" s="19"/>
      <c r="GQ167" s="19"/>
      <c r="GR167" s="19"/>
      <c r="GS167" s="19"/>
      <c r="GT167" s="19"/>
      <c r="GU167" s="19"/>
      <c r="GV167" s="19"/>
      <c r="GW167" s="19"/>
      <c r="GX167" s="19"/>
      <c r="GY167" s="19"/>
      <c r="GZ167" s="19"/>
      <c r="HA167" s="19"/>
      <c r="HB167" s="19"/>
      <c r="HC167" s="19"/>
      <c r="HD167" s="19"/>
      <c r="HE167" s="19"/>
      <c r="HF167" s="19"/>
      <c r="HG167" s="19"/>
      <c r="HH167" s="19"/>
      <c r="HI167" s="19"/>
      <c r="HJ167" s="19"/>
      <c r="HK167" s="19"/>
      <c r="HL167" s="19"/>
      <c r="HM167" s="19"/>
      <c r="HN167" s="19"/>
      <c r="HO167" s="19"/>
      <c r="HP167" s="19"/>
      <c r="HQ167" s="19"/>
      <c r="HR167" s="19"/>
      <c r="HS167" s="19"/>
      <c r="HT167" s="19"/>
      <c r="HU167" s="19"/>
      <c r="HV167" s="19"/>
      <c r="HW167" s="19"/>
      <c r="HX167" s="19"/>
      <c r="HY167" s="19"/>
      <c r="HZ167" s="19"/>
      <c r="IA167" s="19"/>
      <c r="IB167" s="19"/>
      <c r="IC167" s="19"/>
      <c r="ID167" s="19"/>
      <c r="IE167" s="19"/>
    </row>
    <row r="168" spans="1:239" s="40" customFormat="1" ht="63" x14ac:dyDescent="0.25">
      <c r="A168" s="5" t="s">
        <v>280</v>
      </c>
      <c r="B168" s="12" t="s">
        <v>282</v>
      </c>
      <c r="C168" s="15">
        <v>704.4</v>
      </c>
      <c r="D168" s="15">
        <v>704.4</v>
      </c>
      <c r="E168" s="15">
        <v>704.4</v>
      </c>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19"/>
      <c r="DM168" s="19"/>
      <c r="DN168" s="19"/>
      <c r="DO168" s="19"/>
      <c r="DP168" s="19"/>
      <c r="DQ168" s="19"/>
      <c r="DR168" s="19"/>
      <c r="DS168" s="19"/>
      <c r="DT168" s="19"/>
      <c r="DU168" s="19"/>
      <c r="DV168" s="19"/>
      <c r="DW168" s="19"/>
      <c r="DX168" s="19"/>
      <c r="DY168" s="19"/>
      <c r="DZ168" s="19"/>
      <c r="EA168" s="19"/>
      <c r="EB168" s="19"/>
      <c r="EC168" s="19"/>
      <c r="ED168" s="19"/>
      <c r="EE168" s="19"/>
      <c r="EF168" s="19"/>
      <c r="EG168" s="19"/>
      <c r="EH168" s="19"/>
      <c r="EI168" s="19"/>
      <c r="EJ168" s="19"/>
      <c r="EK168" s="19"/>
      <c r="EL168" s="19"/>
      <c r="EM168" s="19"/>
      <c r="EN168" s="19"/>
      <c r="EO168" s="19"/>
      <c r="EP168" s="19"/>
      <c r="EQ168" s="19"/>
      <c r="ER168" s="19"/>
      <c r="ES168" s="19"/>
      <c r="ET168" s="19"/>
      <c r="EU168" s="19"/>
      <c r="EV168" s="19"/>
      <c r="EW168" s="19"/>
      <c r="EX168" s="19"/>
      <c r="EY168" s="19"/>
      <c r="EZ168" s="19"/>
      <c r="FA168" s="19"/>
      <c r="FB168" s="19"/>
      <c r="FC168" s="19"/>
      <c r="FD168" s="19"/>
      <c r="FE168" s="19"/>
      <c r="FF168" s="19"/>
      <c r="FG168" s="19"/>
      <c r="FH168" s="19"/>
      <c r="FI168" s="19"/>
      <c r="FJ168" s="19"/>
      <c r="FK168" s="19"/>
      <c r="FL168" s="19"/>
      <c r="FM168" s="19"/>
      <c r="FN168" s="19"/>
      <c r="FO168" s="19"/>
      <c r="FP168" s="19"/>
      <c r="FQ168" s="19"/>
      <c r="FR168" s="19"/>
      <c r="FS168" s="19"/>
      <c r="FT168" s="19"/>
      <c r="FU168" s="19"/>
      <c r="FV168" s="19"/>
      <c r="FW168" s="19"/>
      <c r="FX168" s="19"/>
      <c r="FY168" s="19"/>
      <c r="FZ168" s="19"/>
      <c r="GA168" s="19"/>
      <c r="GB168" s="19"/>
      <c r="GC168" s="19"/>
      <c r="GD168" s="19"/>
      <c r="GE168" s="19"/>
      <c r="GF168" s="19"/>
      <c r="GG168" s="19"/>
      <c r="GH168" s="19"/>
      <c r="GI168" s="19"/>
      <c r="GJ168" s="19"/>
      <c r="GK168" s="19"/>
      <c r="GL168" s="19"/>
      <c r="GM168" s="19"/>
      <c r="GN168" s="19"/>
      <c r="GO168" s="19"/>
      <c r="GP168" s="19"/>
      <c r="GQ168" s="19"/>
      <c r="GR168" s="19"/>
      <c r="GS168" s="19"/>
      <c r="GT168" s="19"/>
      <c r="GU168" s="19"/>
      <c r="GV168" s="19"/>
      <c r="GW168" s="19"/>
      <c r="GX168" s="19"/>
      <c r="GY168" s="19"/>
      <c r="GZ168" s="19"/>
      <c r="HA168" s="19"/>
      <c r="HB168" s="19"/>
      <c r="HC168" s="19"/>
      <c r="HD168" s="19"/>
      <c r="HE168" s="19"/>
      <c r="HF168" s="19"/>
      <c r="HG168" s="19"/>
      <c r="HH168" s="19"/>
      <c r="HI168" s="19"/>
      <c r="HJ168" s="19"/>
      <c r="HK168" s="19"/>
      <c r="HL168" s="19"/>
      <c r="HM168" s="19"/>
      <c r="HN168" s="19"/>
      <c r="HO168" s="19"/>
      <c r="HP168" s="19"/>
      <c r="HQ168" s="19"/>
      <c r="HR168" s="19"/>
      <c r="HS168" s="19"/>
      <c r="HT168" s="19"/>
      <c r="HU168" s="19"/>
      <c r="HV168" s="19"/>
      <c r="HW168" s="19"/>
      <c r="HX168" s="19"/>
      <c r="HY168" s="19"/>
      <c r="HZ168" s="19"/>
      <c r="IA168" s="19"/>
      <c r="IB168" s="19"/>
      <c r="IC168" s="19"/>
      <c r="ID168" s="19"/>
      <c r="IE168" s="19"/>
    </row>
    <row r="169" spans="1:239" s="40" customFormat="1" ht="47.25" x14ac:dyDescent="0.25">
      <c r="A169" s="5" t="s">
        <v>280</v>
      </c>
      <c r="B169" s="12" t="s">
        <v>283</v>
      </c>
      <c r="C169" s="15">
        <v>1037</v>
      </c>
      <c r="D169" s="15">
        <v>880.5</v>
      </c>
      <c r="E169" s="15">
        <v>880.5</v>
      </c>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19"/>
      <c r="DM169" s="19"/>
      <c r="DN169" s="19"/>
      <c r="DO169" s="19"/>
      <c r="DP169" s="19"/>
      <c r="DQ169" s="19"/>
      <c r="DR169" s="19"/>
      <c r="DS169" s="19"/>
      <c r="DT169" s="19"/>
      <c r="DU169" s="19"/>
      <c r="DV169" s="19"/>
      <c r="DW169" s="19"/>
      <c r="DX169" s="19"/>
      <c r="DY169" s="19"/>
      <c r="DZ169" s="19"/>
      <c r="EA169" s="19"/>
      <c r="EB169" s="19"/>
      <c r="EC169" s="19"/>
      <c r="ED169" s="19"/>
      <c r="EE169" s="19"/>
      <c r="EF169" s="19"/>
      <c r="EG169" s="19"/>
      <c r="EH169" s="19"/>
      <c r="EI169" s="19"/>
      <c r="EJ169" s="19"/>
      <c r="EK169" s="19"/>
      <c r="EL169" s="19"/>
      <c r="EM169" s="19"/>
      <c r="EN169" s="19"/>
      <c r="EO169" s="19"/>
      <c r="EP169" s="19"/>
      <c r="EQ169" s="19"/>
      <c r="ER169" s="19"/>
      <c r="ES169" s="19"/>
      <c r="ET169" s="19"/>
      <c r="EU169" s="19"/>
      <c r="EV169" s="19"/>
      <c r="EW169" s="19"/>
      <c r="EX169" s="19"/>
      <c r="EY169" s="19"/>
      <c r="EZ169" s="19"/>
      <c r="FA169" s="19"/>
      <c r="FB169" s="19"/>
      <c r="FC169" s="19"/>
      <c r="FD169" s="19"/>
      <c r="FE169" s="19"/>
      <c r="FF169" s="19"/>
      <c r="FG169" s="19"/>
      <c r="FH169" s="19"/>
      <c r="FI169" s="19"/>
      <c r="FJ169" s="19"/>
      <c r="FK169" s="19"/>
      <c r="FL169" s="19"/>
      <c r="FM169" s="19"/>
      <c r="FN169" s="19"/>
      <c r="FO169" s="19"/>
      <c r="FP169" s="19"/>
      <c r="FQ169" s="19"/>
      <c r="FR169" s="19"/>
      <c r="FS169" s="19"/>
      <c r="FT169" s="19"/>
      <c r="FU169" s="19"/>
      <c r="FV169" s="19"/>
      <c r="FW169" s="19"/>
      <c r="FX169" s="19"/>
      <c r="FY169" s="19"/>
      <c r="FZ169" s="19"/>
      <c r="GA169" s="19"/>
      <c r="GB169" s="19"/>
      <c r="GC169" s="19"/>
      <c r="GD169" s="19"/>
      <c r="GE169" s="19"/>
      <c r="GF169" s="19"/>
      <c r="GG169" s="19"/>
      <c r="GH169" s="19"/>
      <c r="GI169" s="19"/>
      <c r="GJ169" s="19"/>
      <c r="GK169" s="19"/>
      <c r="GL169" s="19"/>
      <c r="GM169" s="19"/>
      <c r="GN169" s="19"/>
      <c r="GO169" s="19"/>
      <c r="GP169" s="19"/>
      <c r="GQ169" s="19"/>
      <c r="GR169" s="19"/>
      <c r="GS169" s="19"/>
      <c r="GT169" s="19"/>
      <c r="GU169" s="19"/>
      <c r="GV169" s="19"/>
      <c r="GW169" s="19"/>
      <c r="GX169" s="19"/>
      <c r="GY169" s="19"/>
      <c r="GZ169" s="19"/>
      <c r="HA169" s="19"/>
      <c r="HB169" s="19"/>
      <c r="HC169" s="19"/>
      <c r="HD169" s="19"/>
      <c r="HE169" s="19"/>
      <c r="HF169" s="19"/>
      <c r="HG169" s="19"/>
      <c r="HH169" s="19"/>
      <c r="HI169" s="19"/>
      <c r="HJ169" s="19"/>
      <c r="HK169" s="19"/>
      <c r="HL169" s="19"/>
      <c r="HM169" s="19"/>
      <c r="HN169" s="19"/>
      <c r="HO169" s="19"/>
      <c r="HP169" s="19"/>
      <c r="HQ169" s="19"/>
      <c r="HR169" s="19"/>
      <c r="HS169" s="19"/>
      <c r="HT169" s="19"/>
      <c r="HU169" s="19"/>
      <c r="HV169" s="19"/>
      <c r="HW169" s="19"/>
      <c r="HX169" s="19"/>
      <c r="HY169" s="19"/>
      <c r="HZ169" s="19"/>
      <c r="IA169" s="19"/>
      <c r="IB169" s="19"/>
      <c r="IC169" s="19"/>
      <c r="ID169" s="19"/>
      <c r="IE169" s="19"/>
    </row>
    <row r="170" spans="1:239" ht="47.25" x14ac:dyDescent="0.25">
      <c r="A170" s="5" t="s">
        <v>280</v>
      </c>
      <c r="B170" s="14" t="s">
        <v>284</v>
      </c>
      <c r="C170" s="15">
        <v>322.60000000000002</v>
      </c>
      <c r="D170" s="16">
        <v>322.60000000000002</v>
      </c>
      <c r="E170" s="16">
        <v>322.60000000000002</v>
      </c>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19"/>
      <c r="DM170" s="19"/>
      <c r="DN170" s="19"/>
      <c r="DO170" s="19"/>
      <c r="DP170" s="19"/>
      <c r="DQ170" s="19"/>
      <c r="DR170" s="19"/>
      <c r="DS170" s="19"/>
      <c r="DT170" s="19"/>
      <c r="DU170" s="19"/>
      <c r="DV170" s="19"/>
      <c r="DW170" s="19"/>
      <c r="DX170" s="19"/>
      <c r="DY170" s="19"/>
      <c r="DZ170" s="19"/>
      <c r="EA170" s="19"/>
      <c r="EB170" s="19"/>
      <c r="EC170" s="19"/>
      <c r="ED170" s="19"/>
      <c r="EE170" s="19"/>
      <c r="EF170" s="19"/>
      <c r="EG170" s="19"/>
      <c r="EH170" s="19"/>
      <c r="EI170" s="19"/>
      <c r="EJ170" s="19"/>
      <c r="EK170" s="19"/>
      <c r="EL170" s="19"/>
      <c r="EM170" s="19"/>
      <c r="EN170" s="19"/>
      <c r="EO170" s="19"/>
      <c r="EP170" s="19"/>
      <c r="EQ170" s="19"/>
      <c r="ER170" s="19"/>
      <c r="ES170" s="19"/>
      <c r="ET170" s="19"/>
      <c r="EU170" s="19"/>
      <c r="EV170" s="19"/>
      <c r="EW170" s="19"/>
      <c r="EX170" s="19"/>
      <c r="EY170" s="19"/>
      <c r="EZ170" s="19"/>
      <c r="FA170" s="19"/>
      <c r="FB170" s="19"/>
      <c r="FC170" s="19"/>
      <c r="FD170" s="19"/>
      <c r="FE170" s="19"/>
      <c r="FF170" s="19"/>
      <c r="FG170" s="19"/>
      <c r="FH170" s="19"/>
      <c r="FI170" s="19"/>
      <c r="FJ170" s="19"/>
      <c r="FK170" s="19"/>
      <c r="FL170" s="19"/>
      <c r="FM170" s="19"/>
      <c r="FN170" s="19"/>
      <c r="FO170" s="19"/>
      <c r="FP170" s="19"/>
      <c r="FQ170" s="19"/>
      <c r="FR170" s="19"/>
      <c r="FS170" s="19"/>
      <c r="FT170" s="19"/>
      <c r="FU170" s="19"/>
      <c r="FV170" s="19"/>
      <c r="FW170" s="19"/>
      <c r="FX170" s="19"/>
      <c r="FY170" s="19"/>
      <c r="FZ170" s="19"/>
      <c r="GA170" s="19"/>
      <c r="GB170" s="19"/>
      <c r="GC170" s="19"/>
      <c r="GD170" s="19"/>
      <c r="GE170" s="19"/>
      <c r="GF170" s="19"/>
      <c r="GG170" s="19"/>
      <c r="GH170" s="19"/>
      <c r="GI170" s="19"/>
      <c r="GJ170" s="19"/>
      <c r="GK170" s="19"/>
      <c r="GL170" s="19"/>
      <c r="GM170" s="19"/>
      <c r="GN170" s="19"/>
      <c r="GO170" s="19"/>
      <c r="GP170" s="19"/>
      <c r="GQ170" s="19"/>
      <c r="GR170" s="19"/>
      <c r="GS170" s="19"/>
      <c r="GT170" s="19"/>
      <c r="GU170" s="19"/>
      <c r="GV170" s="19"/>
      <c r="GW170" s="19"/>
      <c r="GX170" s="19"/>
      <c r="GY170" s="19"/>
      <c r="GZ170" s="19"/>
      <c r="HA170" s="19"/>
      <c r="HB170" s="19"/>
      <c r="HC170" s="19"/>
      <c r="HD170" s="19"/>
      <c r="HE170" s="19"/>
      <c r="HF170" s="19"/>
      <c r="HG170" s="19"/>
      <c r="HH170" s="19"/>
      <c r="HI170" s="19"/>
      <c r="HJ170" s="19"/>
      <c r="HK170" s="19"/>
      <c r="HL170" s="19"/>
      <c r="HM170" s="19"/>
      <c r="HN170" s="19"/>
      <c r="HO170" s="19"/>
      <c r="HP170" s="19"/>
      <c r="HQ170" s="19"/>
      <c r="HR170" s="19"/>
      <c r="HS170" s="19"/>
      <c r="HT170" s="19"/>
      <c r="HU170" s="19"/>
      <c r="HV170" s="19"/>
      <c r="HW170" s="19"/>
      <c r="HX170" s="19"/>
      <c r="HY170" s="19"/>
      <c r="HZ170" s="19"/>
      <c r="IA170" s="19"/>
      <c r="IB170" s="19"/>
      <c r="IC170" s="19"/>
      <c r="ID170" s="19"/>
      <c r="IE170" s="19"/>
    </row>
    <row r="171" spans="1:239" s="40" customFormat="1" ht="63" x14ac:dyDescent="0.25">
      <c r="A171" s="5" t="s">
        <v>280</v>
      </c>
      <c r="B171" s="14" t="s">
        <v>285</v>
      </c>
      <c r="C171" s="15">
        <v>880.5</v>
      </c>
      <c r="D171" s="15">
        <v>880.5</v>
      </c>
      <c r="E171" s="15">
        <v>880.5</v>
      </c>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19"/>
      <c r="DM171" s="19"/>
      <c r="DN171" s="19"/>
      <c r="DO171" s="19"/>
      <c r="DP171" s="19"/>
      <c r="DQ171" s="19"/>
      <c r="DR171" s="19"/>
      <c r="DS171" s="19"/>
      <c r="DT171" s="19"/>
      <c r="DU171" s="19"/>
      <c r="DV171" s="19"/>
      <c r="DW171" s="19"/>
      <c r="DX171" s="19"/>
      <c r="DY171" s="19"/>
      <c r="DZ171" s="19"/>
      <c r="EA171" s="19"/>
      <c r="EB171" s="19"/>
      <c r="EC171" s="19"/>
      <c r="ED171" s="19"/>
      <c r="EE171" s="19"/>
      <c r="EF171" s="19"/>
      <c r="EG171" s="19"/>
      <c r="EH171" s="19"/>
      <c r="EI171" s="19"/>
      <c r="EJ171" s="19"/>
      <c r="EK171" s="19"/>
      <c r="EL171" s="19"/>
      <c r="EM171" s="19"/>
      <c r="EN171" s="19"/>
      <c r="EO171" s="19"/>
      <c r="EP171" s="19"/>
      <c r="EQ171" s="19"/>
      <c r="ER171" s="19"/>
      <c r="ES171" s="19"/>
      <c r="ET171" s="19"/>
      <c r="EU171" s="19"/>
      <c r="EV171" s="19"/>
      <c r="EW171" s="19"/>
      <c r="EX171" s="19"/>
      <c r="EY171" s="19"/>
      <c r="EZ171" s="19"/>
      <c r="FA171" s="19"/>
      <c r="FB171" s="19"/>
      <c r="FC171" s="19"/>
      <c r="FD171" s="19"/>
      <c r="FE171" s="19"/>
      <c r="FF171" s="19"/>
      <c r="FG171" s="19"/>
      <c r="FH171" s="19"/>
      <c r="FI171" s="19"/>
      <c r="FJ171" s="19"/>
      <c r="FK171" s="19"/>
      <c r="FL171" s="19"/>
      <c r="FM171" s="19"/>
      <c r="FN171" s="19"/>
      <c r="FO171" s="19"/>
      <c r="FP171" s="19"/>
      <c r="FQ171" s="19"/>
      <c r="FR171" s="19"/>
      <c r="FS171" s="19"/>
      <c r="FT171" s="19"/>
      <c r="FU171" s="19"/>
      <c r="FV171" s="19"/>
      <c r="FW171" s="19"/>
      <c r="FX171" s="19"/>
      <c r="FY171" s="19"/>
      <c r="FZ171" s="19"/>
      <c r="GA171" s="19"/>
      <c r="GB171" s="19"/>
      <c r="GC171" s="19"/>
      <c r="GD171" s="19"/>
      <c r="GE171" s="19"/>
      <c r="GF171" s="19"/>
      <c r="GG171" s="19"/>
      <c r="GH171" s="19"/>
      <c r="GI171" s="19"/>
      <c r="GJ171" s="19"/>
      <c r="GK171" s="19"/>
      <c r="GL171" s="19"/>
      <c r="GM171" s="19"/>
      <c r="GN171" s="19"/>
      <c r="GO171" s="19"/>
      <c r="GP171" s="19"/>
      <c r="GQ171" s="19"/>
      <c r="GR171" s="19"/>
      <c r="GS171" s="19"/>
      <c r="GT171" s="19"/>
      <c r="GU171" s="19"/>
      <c r="GV171" s="19"/>
      <c r="GW171" s="19"/>
      <c r="GX171" s="19"/>
      <c r="GY171" s="19"/>
      <c r="GZ171" s="19"/>
      <c r="HA171" s="19"/>
      <c r="HB171" s="19"/>
      <c r="HC171" s="19"/>
      <c r="HD171" s="19"/>
      <c r="HE171" s="19"/>
      <c r="HF171" s="19"/>
      <c r="HG171" s="19"/>
      <c r="HH171" s="19"/>
      <c r="HI171" s="19"/>
      <c r="HJ171" s="19"/>
      <c r="HK171" s="19"/>
      <c r="HL171" s="19"/>
      <c r="HM171" s="19"/>
      <c r="HN171" s="19"/>
      <c r="HO171" s="19"/>
      <c r="HP171" s="19"/>
      <c r="HQ171" s="19"/>
      <c r="HR171" s="19"/>
      <c r="HS171" s="19"/>
      <c r="HT171" s="19"/>
      <c r="HU171" s="19"/>
      <c r="HV171" s="19"/>
      <c r="HW171" s="19"/>
      <c r="HX171" s="19"/>
      <c r="HY171" s="19"/>
      <c r="HZ171" s="19"/>
      <c r="IA171" s="19"/>
      <c r="IB171" s="19"/>
      <c r="IC171" s="19"/>
      <c r="ID171" s="19"/>
      <c r="IE171" s="19"/>
    </row>
    <row r="172" spans="1:239" s="40" customFormat="1" ht="47.25" x14ac:dyDescent="0.25">
      <c r="A172" s="5" t="s">
        <v>280</v>
      </c>
      <c r="B172" s="14" t="s">
        <v>286</v>
      </c>
      <c r="C172" s="15">
        <v>5321.5</v>
      </c>
      <c r="D172" s="15">
        <v>2380</v>
      </c>
      <c r="E172" s="15">
        <v>2380</v>
      </c>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19"/>
      <c r="DM172" s="19"/>
      <c r="DN172" s="19"/>
      <c r="DO172" s="19"/>
      <c r="DP172" s="19"/>
      <c r="DQ172" s="19"/>
      <c r="DR172" s="19"/>
      <c r="DS172" s="19"/>
      <c r="DT172" s="19"/>
      <c r="DU172" s="19"/>
      <c r="DV172" s="19"/>
      <c r="DW172" s="19"/>
      <c r="DX172" s="19"/>
      <c r="DY172" s="19"/>
      <c r="DZ172" s="19"/>
      <c r="EA172" s="19"/>
      <c r="EB172" s="19"/>
      <c r="EC172" s="19"/>
      <c r="ED172" s="19"/>
      <c r="EE172" s="19"/>
      <c r="EF172" s="19"/>
      <c r="EG172" s="19"/>
      <c r="EH172" s="19"/>
      <c r="EI172" s="19"/>
      <c r="EJ172" s="19"/>
      <c r="EK172" s="19"/>
      <c r="EL172" s="19"/>
      <c r="EM172" s="19"/>
      <c r="EN172" s="19"/>
      <c r="EO172" s="19"/>
      <c r="EP172" s="19"/>
      <c r="EQ172" s="19"/>
      <c r="ER172" s="19"/>
      <c r="ES172" s="19"/>
      <c r="ET172" s="19"/>
      <c r="EU172" s="19"/>
      <c r="EV172" s="19"/>
      <c r="EW172" s="19"/>
      <c r="EX172" s="19"/>
      <c r="EY172" s="19"/>
      <c r="EZ172" s="19"/>
      <c r="FA172" s="19"/>
      <c r="FB172" s="19"/>
      <c r="FC172" s="19"/>
      <c r="FD172" s="19"/>
      <c r="FE172" s="19"/>
      <c r="FF172" s="19"/>
      <c r="FG172" s="19"/>
      <c r="FH172" s="19"/>
      <c r="FI172" s="19"/>
      <c r="FJ172" s="19"/>
      <c r="FK172" s="19"/>
      <c r="FL172" s="19"/>
      <c r="FM172" s="19"/>
      <c r="FN172" s="19"/>
      <c r="FO172" s="19"/>
      <c r="FP172" s="19"/>
      <c r="FQ172" s="19"/>
      <c r="FR172" s="19"/>
      <c r="FS172" s="19"/>
      <c r="FT172" s="19"/>
      <c r="FU172" s="19"/>
      <c r="FV172" s="19"/>
      <c r="FW172" s="19"/>
      <c r="FX172" s="19"/>
      <c r="FY172" s="19"/>
      <c r="FZ172" s="19"/>
      <c r="GA172" s="19"/>
      <c r="GB172" s="19"/>
      <c r="GC172" s="19"/>
      <c r="GD172" s="19"/>
      <c r="GE172" s="19"/>
      <c r="GF172" s="19"/>
      <c r="GG172" s="19"/>
      <c r="GH172" s="19"/>
      <c r="GI172" s="19"/>
      <c r="GJ172" s="19"/>
      <c r="GK172" s="19"/>
      <c r="GL172" s="19"/>
      <c r="GM172" s="19"/>
      <c r="GN172" s="19"/>
      <c r="GO172" s="19"/>
      <c r="GP172" s="19"/>
      <c r="GQ172" s="19"/>
      <c r="GR172" s="19"/>
      <c r="GS172" s="19"/>
      <c r="GT172" s="19"/>
      <c r="GU172" s="19"/>
      <c r="GV172" s="19"/>
      <c r="GW172" s="19"/>
      <c r="GX172" s="19"/>
      <c r="GY172" s="19"/>
      <c r="GZ172" s="19"/>
      <c r="HA172" s="19"/>
      <c r="HB172" s="19"/>
      <c r="HC172" s="19"/>
      <c r="HD172" s="19"/>
      <c r="HE172" s="19"/>
      <c r="HF172" s="19"/>
      <c r="HG172" s="19"/>
      <c r="HH172" s="19"/>
      <c r="HI172" s="19"/>
      <c r="HJ172" s="19"/>
      <c r="HK172" s="19"/>
      <c r="HL172" s="19"/>
      <c r="HM172" s="19"/>
      <c r="HN172" s="19"/>
      <c r="HO172" s="19"/>
      <c r="HP172" s="19"/>
      <c r="HQ172" s="19"/>
      <c r="HR172" s="19"/>
      <c r="HS172" s="19"/>
      <c r="HT172" s="19"/>
      <c r="HU172" s="19"/>
      <c r="HV172" s="19"/>
      <c r="HW172" s="19"/>
      <c r="HX172" s="19"/>
      <c r="HY172" s="19"/>
      <c r="HZ172" s="19"/>
      <c r="IA172" s="19"/>
      <c r="IB172" s="19"/>
      <c r="IC172" s="19"/>
      <c r="ID172" s="19"/>
      <c r="IE172" s="19"/>
    </row>
    <row r="173" spans="1:239" s="40" customFormat="1" ht="63" x14ac:dyDescent="0.25">
      <c r="A173" s="50" t="s">
        <v>280</v>
      </c>
      <c r="B173" s="14" t="s">
        <v>287</v>
      </c>
      <c r="C173" s="15">
        <v>5890.9</v>
      </c>
      <c r="D173" s="15">
        <v>4922.6000000000004</v>
      </c>
      <c r="E173" s="15">
        <v>4922.6000000000004</v>
      </c>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19"/>
      <c r="DM173" s="19"/>
      <c r="DN173" s="19"/>
      <c r="DO173" s="19"/>
      <c r="DP173" s="19"/>
      <c r="DQ173" s="19"/>
      <c r="DR173" s="19"/>
      <c r="DS173" s="19"/>
      <c r="DT173" s="19"/>
      <c r="DU173" s="19"/>
      <c r="DV173" s="19"/>
      <c r="DW173" s="19"/>
      <c r="DX173" s="19"/>
      <c r="DY173" s="19"/>
      <c r="DZ173" s="19"/>
      <c r="EA173" s="19"/>
      <c r="EB173" s="19"/>
      <c r="EC173" s="19"/>
      <c r="ED173" s="19"/>
      <c r="EE173" s="19"/>
      <c r="EF173" s="19"/>
      <c r="EG173" s="19"/>
      <c r="EH173" s="19"/>
      <c r="EI173" s="19"/>
      <c r="EJ173" s="19"/>
      <c r="EK173" s="19"/>
      <c r="EL173" s="19"/>
      <c r="EM173" s="19"/>
      <c r="EN173" s="19"/>
      <c r="EO173" s="19"/>
      <c r="EP173" s="19"/>
      <c r="EQ173" s="19"/>
      <c r="ER173" s="19"/>
      <c r="ES173" s="19"/>
      <c r="ET173" s="19"/>
      <c r="EU173" s="19"/>
      <c r="EV173" s="19"/>
      <c r="EW173" s="19"/>
      <c r="EX173" s="19"/>
      <c r="EY173" s="19"/>
      <c r="EZ173" s="19"/>
      <c r="FA173" s="19"/>
      <c r="FB173" s="19"/>
      <c r="FC173" s="19"/>
      <c r="FD173" s="19"/>
      <c r="FE173" s="19"/>
      <c r="FF173" s="19"/>
      <c r="FG173" s="19"/>
      <c r="FH173" s="19"/>
      <c r="FI173" s="19"/>
      <c r="FJ173" s="19"/>
      <c r="FK173" s="19"/>
      <c r="FL173" s="19"/>
      <c r="FM173" s="19"/>
      <c r="FN173" s="19"/>
      <c r="FO173" s="19"/>
      <c r="FP173" s="19"/>
      <c r="FQ173" s="19"/>
      <c r="FR173" s="19"/>
      <c r="FS173" s="19"/>
      <c r="FT173" s="19"/>
      <c r="FU173" s="19"/>
      <c r="FV173" s="19"/>
      <c r="FW173" s="19"/>
      <c r="FX173" s="19"/>
      <c r="FY173" s="19"/>
      <c r="FZ173" s="19"/>
      <c r="GA173" s="19"/>
      <c r="GB173" s="19"/>
      <c r="GC173" s="19"/>
      <c r="GD173" s="19"/>
      <c r="GE173" s="19"/>
      <c r="GF173" s="19"/>
      <c r="GG173" s="19"/>
      <c r="GH173" s="19"/>
      <c r="GI173" s="19"/>
      <c r="GJ173" s="19"/>
      <c r="GK173" s="19"/>
      <c r="GL173" s="19"/>
      <c r="GM173" s="19"/>
      <c r="GN173" s="19"/>
      <c r="GO173" s="19"/>
      <c r="GP173" s="19"/>
      <c r="GQ173" s="19"/>
      <c r="GR173" s="19"/>
      <c r="GS173" s="19"/>
      <c r="GT173" s="19"/>
      <c r="GU173" s="19"/>
      <c r="GV173" s="19"/>
      <c r="GW173" s="19"/>
      <c r="GX173" s="19"/>
      <c r="GY173" s="19"/>
      <c r="GZ173" s="19"/>
      <c r="HA173" s="19"/>
      <c r="HB173" s="19"/>
      <c r="HC173" s="19"/>
      <c r="HD173" s="19"/>
      <c r="HE173" s="19"/>
      <c r="HF173" s="19"/>
      <c r="HG173" s="19"/>
      <c r="HH173" s="19"/>
      <c r="HI173" s="19"/>
      <c r="HJ173" s="19"/>
      <c r="HK173" s="19"/>
      <c r="HL173" s="19"/>
      <c r="HM173" s="19"/>
      <c r="HN173" s="19"/>
      <c r="HO173" s="19"/>
      <c r="HP173" s="19"/>
      <c r="HQ173" s="19"/>
      <c r="HR173" s="19"/>
      <c r="HS173" s="19"/>
      <c r="HT173" s="19"/>
      <c r="HU173" s="19"/>
      <c r="HV173" s="19"/>
      <c r="HW173" s="19"/>
      <c r="HX173" s="19"/>
      <c r="HY173" s="19"/>
      <c r="HZ173" s="19"/>
      <c r="IA173" s="19"/>
      <c r="IB173" s="19"/>
      <c r="IC173" s="19"/>
      <c r="ID173" s="19"/>
      <c r="IE173" s="19"/>
    </row>
    <row r="174" spans="1:239" s="40" customFormat="1" ht="63" x14ac:dyDescent="0.25">
      <c r="A174" s="50" t="s">
        <v>280</v>
      </c>
      <c r="B174" s="14" t="s">
        <v>288</v>
      </c>
      <c r="C174" s="15">
        <v>0</v>
      </c>
      <c r="D174" s="15">
        <v>0</v>
      </c>
      <c r="E174" s="15">
        <v>49749.4</v>
      </c>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19"/>
      <c r="DM174" s="19"/>
      <c r="DN174" s="19"/>
      <c r="DO174" s="19"/>
      <c r="DP174" s="19"/>
      <c r="DQ174" s="19"/>
      <c r="DR174" s="19"/>
      <c r="DS174" s="19"/>
      <c r="DT174" s="19"/>
      <c r="DU174" s="19"/>
      <c r="DV174" s="19"/>
      <c r="DW174" s="19"/>
      <c r="DX174" s="19"/>
      <c r="DY174" s="19"/>
      <c r="DZ174" s="19"/>
      <c r="EA174" s="19"/>
      <c r="EB174" s="19"/>
      <c r="EC174" s="19"/>
      <c r="ED174" s="19"/>
      <c r="EE174" s="19"/>
      <c r="EF174" s="19"/>
      <c r="EG174" s="19"/>
      <c r="EH174" s="19"/>
      <c r="EI174" s="19"/>
      <c r="EJ174" s="19"/>
      <c r="EK174" s="19"/>
      <c r="EL174" s="19"/>
      <c r="EM174" s="19"/>
      <c r="EN174" s="19"/>
      <c r="EO174" s="19"/>
      <c r="EP174" s="19"/>
      <c r="EQ174" s="19"/>
      <c r="ER174" s="19"/>
      <c r="ES174" s="19"/>
      <c r="ET174" s="19"/>
      <c r="EU174" s="19"/>
      <c r="EV174" s="19"/>
      <c r="EW174" s="19"/>
      <c r="EX174" s="19"/>
      <c r="EY174" s="19"/>
      <c r="EZ174" s="19"/>
      <c r="FA174" s="19"/>
      <c r="FB174" s="19"/>
      <c r="FC174" s="19"/>
      <c r="FD174" s="19"/>
      <c r="FE174" s="19"/>
      <c r="FF174" s="19"/>
      <c r="FG174" s="19"/>
      <c r="FH174" s="19"/>
      <c r="FI174" s="19"/>
      <c r="FJ174" s="19"/>
      <c r="FK174" s="19"/>
      <c r="FL174" s="19"/>
      <c r="FM174" s="19"/>
      <c r="FN174" s="19"/>
      <c r="FO174" s="19"/>
      <c r="FP174" s="19"/>
      <c r="FQ174" s="19"/>
      <c r="FR174" s="19"/>
      <c r="FS174" s="19"/>
      <c r="FT174" s="19"/>
      <c r="FU174" s="19"/>
      <c r="FV174" s="19"/>
      <c r="FW174" s="19"/>
      <c r="FX174" s="19"/>
      <c r="FY174" s="19"/>
      <c r="FZ174" s="19"/>
      <c r="GA174" s="19"/>
      <c r="GB174" s="19"/>
      <c r="GC174" s="19"/>
      <c r="GD174" s="19"/>
      <c r="GE174" s="19"/>
      <c r="GF174" s="19"/>
      <c r="GG174" s="19"/>
      <c r="GH174" s="19"/>
      <c r="GI174" s="19"/>
      <c r="GJ174" s="19"/>
      <c r="GK174" s="19"/>
      <c r="GL174" s="19"/>
      <c r="GM174" s="19"/>
      <c r="GN174" s="19"/>
      <c r="GO174" s="19"/>
      <c r="GP174" s="19"/>
      <c r="GQ174" s="19"/>
      <c r="GR174" s="19"/>
      <c r="GS174" s="19"/>
      <c r="GT174" s="19"/>
      <c r="GU174" s="19"/>
      <c r="GV174" s="19"/>
      <c r="GW174" s="19"/>
      <c r="GX174" s="19"/>
      <c r="GY174" s="19"/>
      <c r="GZ174" s="19"/>
      <c r="HA174" s="19"/>
      <c r="HB174" s="19"/>
      <c r="HC174" s="19"/>
      <c r="HD174" s="19"/>
      <c r="HE174" s="19"/>
      <c r="HF174" s="19"/>
      <c r="HG174" s="19"/>
      <c r="HH174" s="19"/>
      <c r="HI174" s="19"/>
      <c r="HJ174" s="19"/>
      <c r="HK174" s="19"/>
      <c r="HL174" s="19"/>
      <c r="HM174" s="19"/>
      <c r="HN174" s="19"/>
      <c r="HO174" s="19"/>
      <c r="HP174" s="19"/>
      <c r="HQ174" s="19"/>
      <c r="HR174" s="19"/>
      <c r="HS174" s="19"/>
      <c r="HT174" s="19"/>
      <c r="HU174" s="19"/>
      <c r="HV174" s="19"/>
      <c r="HW174" s="19"/>
      <c r="HX174" s="19"/>
      <c r="HY174" s="19"/>
      <c r="HZ174" s="19"/>
      <c r="IA174" s="19"/>
      <c r="IB174" s="19"/>
      <c r="IC174" s="19"/>
      <c r="ID174" s="19"/>
      <c r="IE174" s="19"/>
    </row>
    <row r="175" spans="1:239" s="40" customFormat="1" ht="47.25" x14ac:dyDescent="0.25">
      <c r="A175" s="50" t="s">
        <v>280</v>
      </c>
      <c r="B175" s="14" t="s">
        <v>289</v>
      </c>
      <c r="C175" s="15">
        <v>0</v>
      </c>
      <c r="D175" s="15">
        <v>4355.5</v>
      </c>
      <c r="E175" s="15">
        <v>0</v>
      </c>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19"/>
      <c r="DM175" s="19"/>
      <c r="DN175" s="19"/>
      <c r="DO175" s="19"/>
      <c r="DP175" s="19"/>
      <c r="DQ175" s="19"/>
      <c r="DR175" s="19"/>
      <c r="DS175" s="19"/>
      <c r="DT175" s="19"/>
      <c r="DU175" s="19"/>
      <c r="DV175" s="19"/>
      <c r="DW175" s="19"/>
      <c r="DX175" s="19"/>
      <c r="DY175" s="19"/>
      <c r="DZ175" s="19"/>
      <c r="EA175" s="19"/>
      <c r="EB175" s="19"/>
      <c r="EC175" s="19"/>
      <c r="ED175" s="19"/>
      <c r="EE175" s="19"/>
      <c r="EF175" s="19"/>
      <c r="EG175" s="19"/>
      <c r="EH175" s="19"/>
      <c r="EI175" s="19"/>
      <c r="EJ175" s="19"/>
      <c r="EK175" s="19"/>
      <c r="EL175" s="19"/>
      <c r="EM175" s="19"/>
      <c r="EN175" s="19"/>
      <c r="EO175" s="19"/>
      <c r="EP175" s="19"/>
      <c r="EQ175" s="19"/>
      <c r="ER175" s="19"/>
      <c r="ES175" s="19"/>
      <c r="ET175" s="19"/>
      <c r="EU175" s="19"/>
      <c r="EV175" s="19"/>
      <c r="EW175" s="19"/>
      <c r="EX175" s="19"/>
      <c r="EY175" s="19"/>
      <c r="EZ175" s="19"/>
      <c r="FA175" s="19"/>
      <c r="FB175" s="19"/>
      <c r="FC175" s="19"/>
      <c r="FD175" s="19"/>
      <c r="FE175" s="19"/>
      <c r="FF175" s="19"/>
      <c r="FG175" s="19"/>
      <c r="FH175" s="19"/>
      <c r="FI175" s="19"/>
      <c r="FJ175" s="19"/>
      <c r="FK175" s="19"/>
      <c r="FL175" s="19"/>
      <c r="FM175" s="19"/>
      <c r="FN175" s="19"/>
      <c r="FO175" s="19"/>
      <c r="FP175" s="19"/>
      <c r="FQ175" s="19"/>
      <c r="FR175" s="19"/>
      <c r="FS175" s="19"/>
      <c r="FT175" s="19"/>
      <c r="FU175" s="19"/>
      <c r="FV175" s="19"/>
      <c r="FW175" s="19"/>
      <c r="FX175" s="19"/>
      <c r="FY175" s="19"/>
      <c r="FZ175" s="19"/>
      <c r="GA175" s="19"/>
      <c r="GB175" s="19"/>
      <c r="GC175" s="19"/>
      <c r="GD175" s="19"/>
      <c r="GE175" s="19"/>
      <c r="GF175" s="19"/>
      <c r="GG175" s="19"/>
      <c r="GH175" s="19"/>
      <c r="GI175" s="19"/>
      <c r="GJ175" s="19"/>
      <c r="GK175" s="19"/>
      <c r="GL175" s="19"/>
      <c r="GM175" s="19"/>
      <c r="GN175" s="19"/>
      <c r="GO175" s="19"/>
      <c r="GP175" s="19"/>
      <c r="GQ175" s="19"/>
      <c r="GR175" s="19"/>
      <c r="GS175" s="19"/>
      <c r="GT175" s="19"/>
      <c r="GU175" s="19"/>
      <c r="GV175" s="19"/>
      <c r="GW175" s="19"/>
      <c r="GX175" s="19"/>
      <c r="GY175" s="19"/>
      <c r="GZ175" s="19"/>
      <c r="HA175" s="19"/>
      <c r="HB175" s="19"/>
      <c r="HC175" s="19"/>
      <c r="HD175" s="19"/>
      <c r="HE175" s="19"/>
      <c r="HF175" s="19"/>
      <c r="HG175" s="19"/>
      <c r="HH175" s="19"/>
      <c r="HI175" s="19"/>
      <c r="HJ175" s="19"/>
      <c r="HK175" s="19"/>
      <c r="HL175" s="19"/>
      <c r="HM175" s="19"/>
      <c r="HN175" s="19"/>
      <c r="HO175" s="19"/>
      <c r="HP175" s="19"/>
      <c r="HQ175" s="19"/>
      <c r="HR175" s="19"/>
      <c r="HS175" s="19"/>
      <c r="HT175" s="19"/>
      <c r="HU175" s="19"/>
      <c r="HV175" s="19"/>
      <c r="HW175" s="19"/>
      <c r="HX175" s="19"/>
      <c r="HY175" s="19"/>
      <c r="HZ175" s="19"/>
      <c r="IA175" s="19"/>
      <c r="IB175" s="19"/>
      <c r="IC175" s="19"/>
      <c r="ID175" s="19"/>
      <c r="IE175" s="19"/>
    </row>
    <row r="176" spans="1:239" s="40" customFormat="1" ht="78.75" x14ac:dyDescent="0.25">
      <c r="A176" s="50" t="s">
        <v>280</v>
      </c>
      <c r="B176" s="14" t="s">
        <v>290</v>
      </c>
      <c r="C176" s="15">
        <v>70</v>
      </c>
      <c r="D176" s="15">
        <v>70</v>
      </c>
      <c r="E176" s="15">
        <v>70</v>
      </c>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19"/>
      <c r="DM176" s="19"/>
      <c r="DN176" s="19"/>
      <c r="DO176" s="19"/>
      <c r="DP176" s="19"/>
      <c r="DQ176" s="19"/>
      <c r="DR176" s="19"/>
      <c r="DS176" s="19"/>
      <c r="DT176" s="19"/>
      <c r="DU176" s="19"/>
      <c r="DV176" s="19"/>
      <c r="DW176" s="19"/>
      <c r="DX176" s="19"/>
      <c r="DY176" s="19"/>
      <c r="DZ176" s="19"/>
      <c r="EA176" s="19"/>
      <c r="EB176" s="19"/>
      <c r="EC176" s="19"/>
      <c r="ED176" s="19"/>
      <c r="EE176" s="19"/>
      <c r="EF176" s="19"/>
      <c r="EG176" s="19"/>
      <c r="EH176" s="19"/>
      <c r="EI176" s="19"/>
      <c r="EJ176" s="19"/>
      <c r="EK176" s="19"/>
      <c r="EL176" s="19"/>
      <c r="EM176" s="19"/>
      <c r="EN176" s="19"/>
      <c r="EO176" s="19"/>
      <c r="EP176" s="19"/>
      <c r="EQ176" s="19"/>
      <c r="ER176" s="19"/>
      <c r="ES176" s="19"/>
      <c r="ET176" s="19"/>
      <c r="EU176" s="19"/>
      <c r="EV176" s="19"/>
      <c r="EW176" s="19"/>
      <c r="EX176" s="19"/>
      <c r="EY176" s="19"/>
      <c r="EZ176" s="19"/>
      <c r="FA176" s="19"/>
      <c r="FB176" s="19"/>
      <c r="FC176" s="19"/>
      <c r="FD176" s="19"/>
      <c r="FE176" s="19"/>
      <c r="FF176" s="19"/>
      <c r="FG176" s="19"/>
      <c r="FH176" s="19"/>
      <c r="FI176" s="19"/>
      <c r="FJ176" s="19"/>
      <c r="FK176" s="19"/>
      <c r="FL176" s="19"/>
      <c r="FM176" s="19"/>
      <c r="FN176" s="19"/>
      <c r="FO176" s="19"/>
      <c r="FP176" s="19"/>
      <c r="FQ176" s="19"/>
      <c r="FR176" s="19"/>
      <c r="FS176" s="19"/>
      <c r="FT176" s="19"/>
      <c r="FU176" s="19"/>
      <c r="FV176" s="19"/>
      <c r="FW176" s="19"/>
      <c r="FX176" s="19"/>
      <c r="FY176" s="19"/>
      <c r="FZ176" s="19"/>
      <c r="GA176" s="19"/>
      <c r="GB176" s="19"/>
      <c r="GC176" s="19"/>
      <c r="GD176" s="19"/>
      <c r="GE176" s="19"/>
      <c r="GF176" s="19"/>
      <c r="GG176" s="19"/>
      <c r="GH176" s="19"/>
      <c r="GI176" s="19"/>
      <c r="GJ176" s="19"/>
      <c r="GK176" s="19"/>
      <c r="GL176" s="19"/>
      <c r="GM176" s="19"/>
      <c r="GN176" s="19"/>
      <c r="GO176" s="19"/>
      <c r="GP176" s="19"/>
      <c r="GQ176" s="19"/>
      <c r="GR176" s="19"/>
      <c r="GS176" s="19"/>
      <c r="GT176" s="19"/>
      <c r="GU176" s="19"/>
      <c r="GV176" s="19"/>
      <c r="GW176" s="19"/>
      <c r="GX176" s="19"/>
      <c r="GY176" s="19"/>
      <c r="GZ176" s="19"/>
      <c r="HA176" s="19"/>
      <c r="HB176" s="19"/>
      <c r="HC176" s="19"/>
      <c r="HD176" s="19"/>
      <c r="HE176" s="19"/>
      <c r="HF176" s="19"/>
      <c r="HG176" s="19"/>
      <c r="HH176" s="19"/>
      <c r="HI176" s="19"/>
      <c r="HJ176" s="19"/>
      <c r="HK176" s="19"/>
      <c r="HL176" s="19"/>
      <c r="HM176" s="19"/>
      <c r="HN176" s="19"/>
      <c r="HO176" s="19"/>
      <c r="HP176" s="19"/>
      <c r="HQ176" s="19"/>
      <c r="HR176" s="19"/>
      <c r="HS176" s="19"/>
      <c r="HT176" s="19"/>
      <c r="HU176" s="19"/>
      <c r="HV176" s="19"/>
      <c r="HW176" s="19"/>
      <c r="HX176" s="19"/>
      <c r="HY176" s="19"/>
      <c r="HZ176" s="19"/>
      <c r="IA176" s="19"/>
      <c r="IB176" s="19"/>
      <c r="IC176" s="19"/>
      <c r="ID176" s="19"/>
      <c r="IE176" s="19"/>
    </row>
    <row r="177" spans="1:239" s="40" customFormat="1" ht="94.5" x14ac:dyDescent="0.25">
      <c r="A177" s="50" t="s">
        <v>280</v>
      </c>
      <c r="B177" s="14" t="s">
        <v>248</v>
      </c>
      <c r="C177" s="15">
        <v>0</v>
      </c>
      <c r="D177" s="15">
        <v>4907.1000000000004</v>
      </c>
      <c r="E177" s="15">
        <v>0</v>
      </c>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19"/>
      <c r="DM177" s="19"/>
      <c r="DN177" s="19"/>
      <c r="DO177" s="19"/>
      <c r="DP177" s="19"/>
      <c r="DQ177" s="19"/>
      <c r="DR177" s="19"/>
      <c r="DS177" s="19"/>
      <c r="DT177" s="19"/>
      <c r="DU177" s="19"/>
      <c r="DV177" s="19"/>
      <c r="DW177" s="19"/>
      <c r="DX177" s="19"/>
      <c r="DY177" s="19"/>
      <c r="DZ177" s="19"/>
      <c r="EA177" s="19"/>
      <c r="EB177" s="19"/>
      <c r="EC177" s="19"/>
      <c r="ED177" s="19"/>
      <c r="EE177" s="19"/>
      <c r="EF177" s="19"/>
      <c r="EG177" s="19"/>
      <c r="EH177" s="19"/>
      <c r="EI177" s="19"/>
      <c r="EJ177" s="19"/>
      <c r="EK177" s="19"/>
      <c r="EL177" s="19"/>
      <c r="EM177" s="19"/>
      <c r="EN177" s="19"/>
      <c r="EO177" s="19"/>
      <c r="EP177" s="19"/>
      <c r="EQ177" s="19"/>
      <c r="ER177" s="19"/>
      <c r="ES177" s="19"/>
      <c r="ET177" s="19"/>
      <c r="EU177" s="19"/>
      <c r="EV177" s="19"/>
      <c r="EW177" s="19"/>
      <c r="EX177" s="19"/>
      <c r="EY177" s="19"/>
      <c r="EZ177" s="19"/>
      <c r="FA177" s="19"/>
      <c r="FB177" s="19"/>
      <c r="FC177" s="19"/>
      <c r="FD177" s="19"/>
      <c r="FE177" s="19"/>
      <c r="FF177" s="19"/>
      <c r="FG177" s="19"/>
      <c r="FH177" s="19"/>
      <c r="FI177" s="19"/>
      <c r="FJ177" s="19"/>
      <c r="FK177" s="19"/>
      <c r="FL177" s="19"/>
      <c r="FM177" s="19"/>
      <c r="FN177" s="19"/>
      <c r="FO177" s="19"/>
      <c r="FP177" s="19"/>
      <c r="FQ177" s="19"/>
      <c r="FR177" s="19"/>
      <c r="FS177" s="19"/>
      <c r="FT177" s="19"/>
      <c r="FU177" s="19"/>
      <c r="FV177" s="19"/>
      <c r="FW177" s="19"/>
      <c r="FX177" s="19"/>
      <c r="FY177" s="19"/>
      <c r="FZ177" s="19"/>
      <c r="GA177" s="19"/>
      <c r="GB177" s="19"/>
      <c r="GC177" s="19"/>
      <c r="GD177" s="19"/>
      <c r="GE177" s="19"/>
      <c r="GF177" s="19"/>
      <c r="GG177" s="19"/>
      <c r="GH177" s="19"/>
      <c r="GI177" s="19"/>
      <c r="GJ177" s="19"/>
      <c r="GK177" s="19"/>
      <c r="GL177" s="19"/>
      <c r="GM177" s="19"/>
      <c r="GN177" s="19"/>
      <c r="GO177" s="19"/>
      <c r="GP177" s="19"/>
      <c r="GQ177" s="19"/>
      <c r="GR177" s="19"/>
      <c r="GS177" s="19"/>
      <c r="GT177" s="19"/>
      <c r="GU177" s="19"/>
      <c r="GV177" s="19"/>
      <c r="GW177" s="19"/>
      <c r="GX177" s="19"/>
      <c r="GY177" s="19"/>
      <c r="GZ177" s="19"/>
      <c r="HA177" s="19"/>
      <c r="HB177" s="19"/>
      <c r="HC177" s="19"/>
      <c r="HD177" s="19"/>
      <c r="HE177" s="19"/>
      <c r="HF177" s="19"/>
      <c r="HG177" s="19"/>
      <c r="HH177" s="19"/>
      <c r="HI177" s="19"/>
      <c r="HJ177" s="19"/>
      <c r="HK177" s="19"/>
      <c r="HL177" s="19"/>
      <c r="HM177" s="19"/>
      <c r="HN177" s="19"/>
      <c r="HO177" s="19"/>
      <c r="HP177" s="19"/>
      <c r="HQ177" s="19"/>
      <c r="HR177" s="19"/>
      <c r="HS177" s="19"/>
      <c r="HT177" s="19"/>
      <c r="HU177" s="19"/>
      <c r="HV177" s="19"/>
      <c r="HW177" s="19"/>
      <c r="HX177" s="19"/>
      <c r="HY177" s="19"/>
      <c r="HZ177" s="19"/>
      <c r="IA177" s="19"/>
      <c r="IB177" s="19"/>
      <c r="IC177" s="19"/>
      <c r="ID177" s="19"/>
      <c r="IE177" s="19"/>
    </row>
    <row r="178" spans="1:239" s="40" customFormat="1" ht="31.5" x14ac:dyDescent="0.25">
      <c r="A178" s="50" t="s">
        <v>291</v>
      </c>
      <c r="B178" s="14" t="s">
        <v>292</v>
      </c>
      <c r="C178" s="15">
        <v>21644.3</v>
      </c>
      <c r="D178" s="15">
        <v>21644.3</v>
      </c>
      <c r="E178" s="15">
        <v>21644.3</v>
      </c>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c r="DN178" s="19"/>
      <c r="DO178" s="19"/>
      <c r="DP178" s="19"/>
      <c r="DQ178" s="19"/>
      <c r="DR178" s="19"/>
      <c r="DS178" s="19"/>
      <c r="DT178" s="19"/>
      <c r="DU178" s="19"/>
      <c r="DV178" s="19"/>
      <c r="DW178" s="19"/>
      <c r="DX178" s="19"/>
      <c r="DY178" s="19"/>
      <c r="DZ178" s="19"/>
      <c r="EA178" s="19"/>
      <c r="EB178" s="19"/>
      <c r="EC178" s="19"/>
      <c r="ED178" s="19"/>
      <c r="EE178" s="19"/>
      <c r="EF178" s="19"/>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c r="GW178" s="19"/>
      <c r="GX178" s="19"/>
      <c r="GY178" s="19"/>
      <c r="GZ178" s="19"/>
      <c r="HA178" s="19"/>
      <c r="HB178" s="19"/>
      <c r="HC178" s="19"/>
      <c r="HD178" s="19"/>
      <c r="HE178" s="19"/>
      <c r="HF178" s="19"/>
      <c r="HG178" s="19"/>
      <c r="HH178" s="19"/>
      <c r="HI178" s="19"/>
      <c r="HJ178" s="19"/>
      <c r="HK178" s="19"/>
      <c r="HL178" s="19"/>
      <c r="HM178" s="19"/>
      <c r="HN178" s="19"/>
      <c r="HO178" s="19"/>
      <c r="HP178" s="19"/>
      <c r="HQ178" s="19"/>
      <c r="HR178" s="19"/>
      <c r="HS178" s="19"/>
      <c r="HT178" s="19"/>
      <c r="HU178" s="19"/>
      <c r="HV178" s="19"/>
      <c r="HW178" s="19"/>
      <c r="HX178" s="19"/>
      <c r="HY178" s="19"/>
      <c r="HZ178" s="19"/>
      <c r="IA178" s="19"/>
      <c r="IB178" s="19"/>
      <c r="IC178" s="19"/>
      <c r="ID178" s="19"/>
      <c r="IE178" s="19"/>
    </row>
    <row r="179" spans="1:239" s="40" customFormat="1" ht="47.25" x14ac:dyDescent="0.25">
      <c r="A179" s="50" t="s">
        <v>291</v>
      </c>
      <c r="B179" s="14" t="s">
        <v>293</v>
      </c>
      <c r="C179" s="15">
        <v>1034</v>
      </c>
      <c r="D179" s="15">
        <v>1034</v>
      </c>
      <c r="E179" s="15">
        <v>1034</v>
      </c>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c r="DL179" s="19"/>
      <c r="DM179" s="19"/>
      <c r="DN179" s="19"/>
      <c r="DO179" s="19"/>
      <c r="DP179" s="19"/>
      <c r="DQ179" s="19"/>
      <c r="DR179" s="19"/>
      <c r="DS179" s="19"/>
      <c r="DT179" s="19"/>
      <c r="DU179" s="19"/>
      <c r="DV179" s="19"/>
      <c r="DW179" s="19"/>
      <c r="DX179" s="19"/>
      <c r="DY179" s="19"/>
      <c r="DZ179" s="19"/>
      <c r="EA179" s="19"/>
      <c r="EB179" s="19"/>
      <c r="EC179" s="19"/>
      <c r="ED179" s="19"/>
      <c r="EE179" s="19"/>
      <c r="EF179" s="19"/>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c r="FN179" s="19"/>
      <c r="FO179" s="19"/>
      <c r="FP179" s="19"/>
      <c r="FQ179" s="19"/>
      <c r="FR179" s="19"/>
      <c r="FS179" s="19"/>
      <c r="FT179" s="19"/>
      <c r="FU179" s="19"/>
      <c r="FV179" s="19"/>
      <c r="FW179" s="19"/>
      <c r="FX179" s="19"/>
      <c r="FY179" s="19"/>
      <c r="FZ179" s="19"/>
      <c r="GA179" s="19"/>
      <c r="GB179" s="19"/>
      <c r="GC179" s="19"/>
      <c r="GD179" s="19"/>
      <c r="GE179" s="19"/>
      <c r="GF179" s="19"/>
      <c r="GG179" s="19"/>
      <c r="GH179" s="19"/>
      <c r="GI179" s="19"/>
      <c r="GJ179" s="19"/>
      <c r="GK179" s="19"/>
      <c r="GL179" s="19"/>
      <c r="GM179" s="19"/>
      <c r="GN179" s="19"/>
      <c r="GO179" s="19"/>
      <c r="GP179" s="19"/>
      <c r="GQ179" s="19"/>
      <c r="GR179" s="19"/>
      <c r="GS179" s="19"/>
      <c r="GT179" s="19"/>
      <c r="GU179" s="19"/>
      <c r="GV179" s="19"/>
      <c r="GW179" s="19"/>
      <c r="GX179" s="19"/>
      <c r="GY179" s="19"/>
      <c r="GZ179" s="19"/>
      <c r="HA179" s="19"/>
      <c r="HB179" s="19"/>
      <c r="HC179" s="19"/>
      <c r="HD179" s="19"/>
      <c r="HE179" s="19"/>
      <c r="HF179" s="19"/>
      <c r="HG179" s="19"/>
      <c r="HH179" s="19"/>
      <c r="HI179" s="19"/>
      <c r="HJ179" s="19"/>
      <c r="HK179" s="19"/>
      <c r="HL179" s="19"/>
      <c r="HM179" s="19"/>
      <c r="HN179" s="19"/>
      <c r="HO179" s="19"/>
      <c r="HP179" s="19"/>
      <c r="HQ179" s="19"/>
      <c r="HR179" s="19"/>
      <c r="HS179" s="19"/>
      <c r="HT179" s="19"/>
      <c r="HU179" s="19"/>
      <c r="HV179" s="19"/>
      <c r="HW179" s="19"/>
      <c r="HX179" s="19"/>
      <c r="HY179" s="19"/>
      <c r="HZ179" s="19"/>
      <c r="IA179" s="19"/>
      <c r="IB179" s="19"/>
      <c r="IC179" s="19"/>
      <c r="ID179" s="19"/>
      <c r="IE179" s="19"/>
    </row>
    <row r="180" spans="1:239" s="40" customFormat="1" ht="47.25" x14ac:dyDescent="0.25">
      <c r="A180" s="50" t="s">
        <v>291</v>
      </c>
      <c r="B180" s="14" t="s">
        <v>294</v>
      </c>
      <c r="C180" s="15">
        <v>518</v>
      </c>
      <c r="D180" s="15">
        <v>518</v>
      </c>
      <c r="E180" s="15">
        <v>518</v>
      </c>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c r="DL180" s="19"/>
      <c r="DM180" s="19"/>
      <c r="DN180" s="19"/>
      <c r="DO180" s="19"/>
      <c r="DP180" s="19"/>
      <c r="DQ180" s="19"/>
      <c r="DR180" s="19"/>
      <c r="DS180" s="19"/>
      <c r="DT180" s="19"/>
      <c r="DU180" s="19"/>
      <c r="DV180" s="19"/>
      <c r="DW180" s="19"/>
      <c r="DX180" s="19"/>
      <c r="DY180" s="19"/>
      <c r="DZ180" s="19"/>
      <c r="EA180" s="19"/>
      <c r="EB180" s="19"/>
      <c r="EC180" s="19"/>
      <c r="ED180" s="19"/>
      <c r="EE180" s="19"/>
      <c r="EF180" s="19"/>
      <c r="EG180" s="19"/>
      <c r="EH180" s="19"/>
      <c r="EI180" s="19"/>
      <c r="EJ180" s="19"/>
      <c r="EK180" s="19"/>
      <c r="EL180" s="19"/>
      <c r="EM180" s="19"/>
      <c r="EN180" s="19"/>
      <c r="EO180" s="19"/>
      <c r="EP180" s="19"/>
      <c r="EQ180" s="19"/>
      <c r="ER180" s="19"/>
      <c r="ES180" s="19"/>
      <c r="ET180" s="19"/>
      <c r="EU180" s="19"/>
      <c r="EV180" s="19"/>
      <c r="EW180" s="19"/>
      <c r="EX180" s="19"/>
      <c r="EY180" s="19"/>
      <c r="EZ180" s="19"/>
      <c r="FA180" s="19"/>
      <c r="FB180" s="19"/>
      <c r="FC180" s="19"/>
      <c r="FD180" s="19"/>
      <c r="FE180" s="19"/>
      <c r="FF180" s="19"/>
      <c r="FG180" s="19"/>
      <c r="FH180" s="19"/>
      <c r="FI180" s="19"/>
      <c r="FJ180" s="19"/>
      <c r="FK180" s="19"/>
      <c r="FL180" s="19"/>
      <c r="FM180" s="19"/>
      <c r="FN180" s="19"/>
      <c r="FO180" s="19"/>
      <c r="FP180" s="19"/>
      <c r="FQ180" s="19"/>
      <c r="FR180" s="19"/>
      <c r="FS180" s="19"/>
      <c r="FT180" s="19"/>
      <c r="FU180" s="19"/>
      <c r="FV180" s="19"/>
      <c r="FW180" s="19"/>
      <c r="FX180" s="19"/>
      <c r="FY180" s="19"/>
      <c r="FZ180" s="19"/>
      <c r="GA180" s="19"/>
      <c r="GB180" s="19"/>
      <c r="GC180" s="19"/>
      <c r="GD180" s="19"/>
      <c r="GE180" s="19"/>
      <c r="GF180" s="19"/>
      <c r="GG180" s="19"/>
      <c r="GH180" s="19"/>
      <c r="GI180" s="19"/>
      <c r="GJ180" s="19"/>
      <c r="GK180" s="19"/>
      <c r="GL180" s="19"/>
      <c r="GM180" s="19"/>
      <c r="GN180" s="19"/>
      <c r="GO180" s="19"/>
      <c r="GP180" s="19"/>
      <c r="GQ180" s="19"/>
      <c r="GR180" s="19"/>
      <c r="GS180" s="19"/>
      <c r="GT180" s="19"/>
      <c r="GU180" s="19"/>
      <c r="GV180" s="19"/>
      <c r="GW180" s="19"/>
      <c r="GX180" s="19"/>
      <c r="GY180" s="19"/>
      <c r="GZ180" s="19"/>
      <c r="HA180" s="19"/>
      <c r="HB180" s="19"/>
      <c r="HC180" s="19"/>
      <c r="HD180" s="19"/>
      <c r="HE180" s="19"/>
      <c r="HF180" s="19"/>
      <c r="HG180" s="19"/>
      <c r="HH180" s="19"/>
      <c r="HI180" s="19"/>
      <c r="HJ180" s="19"/>
      <c r="HK180" s="19"/>
      <c r="HL180" s="19"/>
      <c r="HM180" s="19"/>
      <c r="HN180" s="19"/>
      <c r="HO180" s="19"/>
      <c r="HP180" s="19"/>
      <c r="HQ180" s="19"/>
      <c r="HR180" s="19"/>
      <c r="HS180" s="19"/>
      <c r="HT180" s="19"/>
      <c r="HU180" s="19"/>
      <c r="HV180" s="19"/>
      <c r="HW180" s="19"/>
      <c r="HX180" s="19"/>
      <c r="HY180" s="19"/>
      <c r="HZ180" s="19"/>
      <c r="IA180" s="19"/>
      <c r="IB180" s="19"/>
      <c r="IC180" s="19"/>
      <c r="ID180" s="19"/>
      <c r="IE180" s="19"/>
    </row>
    <row r="181" spans="1:239" s="40" customFormat="1" ht="63" x14ac:dyDescent="0.25">
      <c r="A181" s="50" t="s">
        <v>291</v>
      </c>
      <c r="B181" s="14" t="s">
        <v>295</v>
      </c>
      <c r="C181" s="15">
        <v>1113.5</v>
      </c>
      <c r="D181" s="15">
        <v>1113.5</v>
      </c>
      <c r="E181" s="15">
        <v>0</v>
      </c>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c r="DL181" s="19"/>
      <c r="DM181" s="19"/>
      <c r="DN181" s="19"/>
      <c r="DO181" s="19"/>
      <c r="DP181" s="19"/>
      <c r="DQ181" s="19"/>
      <c r="DR181" s="19"/>
      <c r="DS181" s="19"/>
      <c r="DT181" s="19"/>
      <c r="DU181" s="19"/>
      <c r="DV181" s="19"/>
      <c r="DW181" s="19"/>
      <c r="DX181" s="19"/>
      <c r="DY181" s="19"/>
      <c r="DZ181" s="19"/>
      <c r="EA181" s="19"/>
      <c r="EB181" s="19"/>
      <c r="EC181" s="19"/>
      <c r="ED181" s="19"/>
      <c r="EE181" s="19"/>
      <c r="EF181" s="19"/>
      <c r="EG181" s="19"/>
      <c r="EH181" s="19"/>
      <c r="EI181" s="19"/>
      <c r="EJ181" s="19"/>
      <c r="EK181" s="19"/>
      <c r="EL181" s="19"/>
      <c r="EM181" s="19"/>
      <c r="EN181" s="19"/>
      <c r="EO181" s="19"/>
      <c r="EP181" s="19"/>
      <c r="EQ181" s="19"/>
      <c r="ER181" s="19"/>
      <c r="ES181" s="19"/>
      <c r="ET181" s="19"/>
      <c r="EU181" s="19"/>
      <c r="EV181" s="19"/>
      <c r="EW181" s="19"/>
      <c r="EX181" s="19"/>
      <c r="EY181" s="19"/>
      <c r="EZ181" s="19"/>
      <c r="FA181" s="19"/>
      <c r="FB181" s="19"/>
      <c r="FC181" s="19"/>
      <c r="FD181" s="19"/>
      <c r="FE181" s="19"/>
      <c r="FF181" s="19"/>
      <c r="FG181" s="19"/>
      <c r="FH181" s="19"/>
      <c r="FI181" s="19"/>
      <c r="FJ181" s="19"/>
      <c r="FK181" s="19"/>
      <c r="FL181" s="19"/>
      <c r="FM181" s="19"/>
      <c r="FN181" s="19"/>
      <c r="FO181" s="19"/>
      <c r="FP181" s="19"/>
      <c r="FQ181" s="19"/>
      <c r="FR181" s="19"/>
      <c r="FS181" s="19"/>
      <c r="FT181" s="19"/>
      <c r="FU181" s="19"/>
      <c r="FV181" s="19"/>
      <c r="FW181" s="19"/>
      <c r="FX181" s="19"/>
      <c r="FY181" s="19"/>
      <c r="FZ181" s="19"/>
      <c r="GA181" s="19"/>
      <c r="GB181" s="19"/>
      <c r="GC181" s="19"/>
      <c r="GD181" s="19"/>
      <c r="GE181" s="19"/>
      <c r="GF181" s="19"/>
      <c r="GG181" s="19"/>
      <c r="GH181" s="19"/>
      <c r="GI181" s="19"/>
      <c r="GJ181" s="19"/>
      <c r="GK181" s="19"/>
      <c r="GL181" s="19"/>
      <c r="GM181" s="19"/>
      <c r="GN181" s="19"/>
      <c r="GO181" s="19"/>
      <c r="GP181" s="19"/>
      <c r="GQ181" s="19"/>
      <c r="GR181" s="19"/>
      <c r="GS181" s="19"/>
      <c r="GT181" s="19"/>
      <c r="GU181" s="19"/>
      <c r="GV181" s="19"/>
      <c r="GW181" s="19"/>
      <c r="GX181" s="19"/>
      <c r="GY181" s="19"/>
      <c r="GZ181" s="19"/>
      <c r="HA181" s="19"/>
      <c r="HB181" s="19"/>
      <c r="HC181" s="19"/>
      <c r="HD181" s="19"/>
      <c r="HE181" s="19"/>
      <c r="HF181" s="19"/>
      <c r="HG181" s="19"/>
      <c r="HH181" s="19"/>
      <c r="HI181" s="19"/>
      <c r="HJ181" s="19"/>
      <c r="HK181" s="19"/>
      <c r="HL181" s="19"/>
      <c r="HM181" s="19"/>
      <c r="HN181" s="19"/>
      <c r="HO181" s="19"/>
      <c r="HP181" s="19"/>
      <c r="HQ181" s="19"/>
      <c r="HR181" s="19"/>
      <c r="HS181" s="19"/>
      <c r="HT181" s="19"/>
      <c r="HU181" s="19"/>
      <c r="HV181" s="19"/>
      <c r="HW181" s="19"/>
      <c r="HX181" s="19"/>
      <c r="HY181" s="19"/>
      <c r="HZ181" s="19"/>
      <c r="IA181" s="19"/>
      <c r="IB181" s="19"/>
      <c r="IC181" s="19"/>
      <c r="ID181" s="19"/>
      <c r="IE181" s="19"/>
    </row>
    <row r="182" spans="1:239" s="10" customFormat="1" ht="47.25" x14ac:dyDescent="0.25">
      <c r="A182" s="50" t="s">
        <v>291</v>
      </c>
      <c r="B182" s="14" t="s">
        <v>296</v>
      </c>
      <c r="C182" s="15">
        <v>0</v>
      </c>
      <c r="D182" s="16">
        <v>9356.7000000000007</v>
      </c>
      <c r="E182" s="16">
        <v>9356.7000000000007</v>
      </c>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c r="DL182" s="19"/>
      <c r="DM182" s="19"/>
      <c r="DN182" s="19"/>
      <c r="DO182" s="19"/>
      <c r="DP182" s="19"/>
      <c r="DQ182" s="19"/>
      <c r="DR182" s="19"/>
      <c r="DS182" s="19"/>
      <c r="DT182" s="19"/>
      <c r="DU182" s="19"/>
      <c r="DV182" s="19"/>
      <c r="DW182" s="19"/>
      <c r="DX182" s="19"/>
      <c r="DY182" s="19"/>
      <c r="DZ182" s="19"/>
      <c r="EA182" s="19"/>
      <c r="EB182" s="19"/>
      <c r="EC182" s="19"/>
      <c r="ED182" s="19"/>
      <c r="EE182" s="19"/>
      <c r="EF182" s="19"/>
      <c r="EG182" s="19"/>
      <c r="EH182" s="19"/>
      <c r="EI182" s="19"/>
      <c r="EJ182" s="19"/>
      <c r="EK182" s="19"/>
      <c r="EL182" s="19"/>
      <c r="EM182" s="19"/>
      <c r="EN182" s="19"/>
      <c r="EO182" s="19"/>
      <c r="EP182" s="19"/>
      <c r="EQ182" s="19"/>
      <c r="ER182" s="19"/>
      <c r="ES182" s="19"/>
      <c r="ET182" s="19"/>
      <c r="EU182" s="19"/>
      <c r="EV182" s="19"/>
      <c r="EW182" s="19"/>
      <c r="EX182" s="19"/>
      <c r="EY182" s="19"/>
      <c r="EZ182" s="19"/>
      <c r="FA182" s="19"/>
      <c r="FB182" s="19"/>
      <c r="FC182" s="19"/>
      <c r="FD182" s="19"/>
      <c r="FE182" s="19"/>
      <c r="FF182" s="19"/>
      <c r="FG182" s="19"/>
      <c r="FH182" s="19"/>
      <c r="FI182" s="19"/>
      <c r="FJ182" s="19"/>
      <c r="FK182" s="19"/>
      <c r="FL182" s="19"/>
      <c r="FM182" s="19"/>
      <c r="FN182" s="19"/>
      <c r="FO182" s="19"/>
      <c r="FP182" s="19"/>
      <c r="FQ182" s="19"/>
      <c r="FR182" s="19"/>
      <c r="FS182" s="19"/>
      <c r="FT182" s="19"/>
      <c r="FU182" s="19"/>
      <c r="FV182" s="19"/>
      <c r="FW182" s="19"/>
      <c r="FX182" s="19"/>
      <c r="FY182" s="19"/>
      <c r="FZ182" s="19"/>
      <c r="GA182" s="19"/>
      <c r="GB182" s="19"/>
      <c r="GC182" s="19"/>
      <c r="GD182" s="19"/>
      <c r="GE182" s="19"/>
      <c r="GF182" s="19"/>
      <c r="GG182" s="19"/>
      <c r="GH182" s="19"/>
      <c r="GI182" s="19"/>
      <c r="GJ182" s="19"/>
      <c r="GK182" s="19"/>
      <c r="GL182" s="19"/>
      <c r="GM182" s="19"/>
      <c r="GN182" s="19"/>
      <c r="GO182" s="19"/>
      <c r="GP182" s="19"/>
      <c r="GQ182" s="19"/>
      <c r="GR182" s="19"/>
      <c r="GS182" s="19"/>
      <c r="GT182" s="19"/>
      <c r="GU182" s="19"/>
      <c r="GV182" s="19"/>
      <c r="GW182" s="19"/>
      <c r="GX182" s="19"/>
      <c r="GY182" s="19"/>
      <c r="GZ182" s="19"/>
      <c r="HA182" s="19"/>
      <c r="HB182" s="19"/>
      <c r="HC182" s="19"/>
      <c r="HD182" s="19"/>
      <c r="HE182" s="19"/>
      <c r="HF182" s="19"/>
      <c r="HG182" s="19"/>
      <c r="HH182" s="19"/>
      <c r="HI182" s="19"/>
      <c r="HJ182" s="19"/>
      <c r="HK182" s="19"/>
      <c r="HL182" s="19"/>
      <c r="HM182" s="19"/>
      <c r="HN182" s="19"/>
      <c r="HO182" s="19"/>
      <c r="HP182" s="19"/>
      <c r="HQ182" s="19"/>
      <c r="HR182" s="19"/>
      <c r="HS182" s="19"/>
      <c r="HT182" s="19"/>
      <c r="HU182" s="19"/>
      <c r="HV182" s="19"/>
      <c r="HW182" s="19"/>
      <c r="HX182" s="19"/>
      <c r="HY182" s="19"/>
      <c r="HZ182" s="19"/>
      <c r="IA182" s="19"/>
      <c r="IB182" s="19"/>
      <c r="IC182" s="19"/>
      <c r="ID182" s="19"/>
      <c r="IE182" s="19"/>
    </row>
    <row r="183" spans="1:239" s="10" customFormat="1" ht="78.75" x14ac:dyDescent="0.25">
      <c r="A183" s="50" t="s">
        <v>291</v>
      </c>
      <c r="B183" s="14" t="s">
        <v>297</v>
      </c>
      <c r="C183" s="15">
        <v>0</v>
      </c>
      <c r="D183" s="16">
        <v>2209.9</v>
      </c>
      <c r="E183" s="16">
        <v>0</v>
      </c>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c r="DL183" s="19"/>
      <c r="DM183" s="19"/>
      <c r="DN183" s="19"/>
      <c r="DO183" s="19"/>
      <c r="DP183" s="19"/>
      <c r="DQ183" s="19"/>
      <c r="DR183" s="19"/>
      <c r="DS183" s="19"/>
      <c r="DT183" s="19"/>
      <c r="DU183" s="19"/>
      <c r="DV183" s="19"/>
      <c r="DW183" s="19"/>
      <c r="DX183" s="19"/>
      <c r="DY183" s="19"/>
      <c r="DZ183" s="19"/>
      <c r="EA183" s="19"/>
      <c r="EB183" s="19"/>
      <c r="EC183" s="19"/>
      <c r="ED183" s="19"/>
      <c r="EE183" s="19"/>
      <c r="EF183" s="19"/>
      <c r="EG183" s="19"/>
      <c r="EH183" s="19"/>
      <c r="EI183" s="19"/>
      <c r="EJ183" s="19"/>
      <c r="EK183" s="19"/>
      <c r="EL183" s="19"/>
      <c r="EM183" s="19"/>
      <c r="EN183" s="19"/>
      <c r="EO183" s="19"/>
      <c r="EP183" s="19"/>
      <c r="EQ183" s="19"/>
      <c r="ER183" s="19"/>
      <c r="ES183" s="19"/>
      <c r="ET183" s="19"/>
      <c r="EU183" s="19"/>
      <c r="EV183" s="19"/>
      <c r="EW183" s="19"/>
      <c r="EX183" s="19"/>
      <c r="EY183" s="19"/>
      <c r="EZ183" s="19"/>
      <c r="FA183" s="19"/>
      <c r="FB183" s="19"/>
      <c r="FC183" s="19"/>
      <c r="FD183" s="19"/>
      <c r="FE183" s="19"/>
      <c r="FF183" s="19"/>
      <c r="FG183" s="19"/>
      <c r="FH183" s="19"/>
      <c r="FI183" s="19"/>
      <c r="FJ183" s="19"/>
      <c r="FK183" s="19"/>
      <c r="FL183" s="19"/>
      <c r="FM183" s="19"/>
      <c r="FN183" s="19"/>
      <c r="FO183" s="19"/>
      <c r="FP183" s="19"/>
      <c r="FQ183" s="19"/>
      <c r="FR183" s="19"/>
      <c r="FS183" s="19"/>
      <c r="FT183" s="19"/>
      <c r="FU183" s="19"/>
      <c r="FV183" s="19"/>
      <c r="FW183" s="19"/>
      <c r="FX183" s="19"/>
      <c r="FY183" s="19"/>
      <c r="FZ183" s="19"/>
      <c r="GA183" s="19"/>
      <c r="GB183" s="19"/>
      <c r="GC183" s="19"/>
      <c r="GD183" s="19"/>
      <c r="GE183" s="19"/>
      <c r="GF183" s="19"/>
      <c r="GG183" s="19"/>
      <c r="GH183" s="19"/>
      <c r="GI183" s="19"/>
      <c r="GJ183" s="19"/>
      <c r="GK183" s="19"/>
      <c r="GL183" s="19"/>
      <c r="GM183" s="19"/>
      <c r="GN183" s="19"/>
      <c r="GO183" s="19"/>
      <c r="GP183" s="19"/>
      <c r="GQ183" s="19"/>
      <c r="GR183" s="19"/>
      <c r="GS183" s="19"/>
      <c r="GT183" s="19"/>
      <c r="GU183" s="19"/>
      <c r="GV183" s="19"/>
      <c r="GW183" s="19"/>
      <c r="GX183" s="19"/>
      <c r="GY183" s="19"/>
      <c r="GZ183" s="19"/>
      <c r="HA183" s="19"/>
      <c r="HB183" s="19"/>
      <c r="HC183" s="19"/>
      <c r="HD183" s="19"/>
      <c r="HE183" s="19"/>
      <c r="HF183" s="19"/>
      <c r="HG183" s="19"/>
      <c r="HH183" s="19"/>
      <c r="HI183" s="19"/>
      <c r="HJ183" s="19"/>
      <c r="HK183" s="19"/>
      <c r="HL183" s="19"/>
      <c r="HM183" s="19"/>
      <c r="HN183" s="19"/>
      <c r="HO183" s="19"/>
      <c r="HP183" s="19"/>
      <c r="HQ183" s="19"/>
      <c r="HR183" s="19"/>
      <c r="HS183" s="19"/>
      <c r="HT183" s="19"/>
      <c r="HU183" s="19"/>
      <c r="HV183" s="19"/>
      <c r="HW183" s="19"/>
      <c r="HX183" s="19"/>
      <c r="HY183" s="19"/>
      <c r="HZ183" s="19"/>
      <c r="IA183" s="19"/>
      <c r="IB183" s="19"/>
      <c r="IC183" s="19"/>
      <c r="ID183" s="19"/>
      <c r="IE183" s="19"/>
    </row>
    <row r="184" spans="1:239" s="10" customFormat="1" ht="47.25" x14ac:dyDescent="0.25">
      <c r="A184" s="50" t="s">
        <v>291</v>
      </c>
      <c r="B184" s="14" t="s">
        <v>298</v>
      </c>
      <c r="C184" s="15">
        <v>910.5</v>
      </c>
      <c r="D184" s="16">
        <v>1033.7</v>
      </c>
      <c r="E184" s="16">
        <v>1109.9000000000001</v>
      </c>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c r="DL184" s="19"/>
      <c r="DM184" s="19"/>
      <c r="DN184" s="19"/>
      <c r="DO184" s="19"/>
      <c r="DP184" s="19"/>
      <c r="DQ184" s="19"/>
      <c r="DR184" s="19"/>
      <c r="DS184" s="19"/>
      <c r="DT184" s="19"/>
      <c r="DU184" s="19"/>
      <c r="DV184" s="19"/>
      <c r="DW184" s="19"/>
      <c r="DX184" s="19"/>
      <c r="DY184" s="19"/>
      <c r="DZ184" s="19"/>
      <c r="EA184" s="19"/>
      <c r="EB184" s="19"/>
      <c r="EC184" s="19"/>
      <c r="ED184" s="19"/>
      <c r="EE184" s="19"/>
      <c r="EF184" s="19"/>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c r="FN184" s="19"/>
      <c r="FO184" s="19"/>
      <c r="FP184" s="19"/>
      <c r="FQ184" s="19"/>
      <c r="FR184" s="19"/>
      <c r="FS184" s="19"/>
      <c r="FT184" s="19"/>
      <c r="FU184" s="19"/>
      <c r="FV184" s="19"/>
      <c r="FW184" s="19"/>
      <c r="FX184" s="19"/>
      <c r="FY184" s="19"/>
      <c r="FZ184" s="19"/>
      <c r="GA184" s="19"/>
      <c r="GB184" s="19"/>
      <c r="GC184" s="19"/>
      <c r="GD184" s="19"/>
      <c r="GE184" s="19"/>
      <c r="GF184" s="19"/>
      <c r="GG184" s="19"/>
      <c r="GH184" s="19"/>
      <c r="GI184" s="19"/>
      <c r="GJ184" s="19"/>
      <c r="GK184" s="19"/>
      <c r="GL184" s="19"/>
      <c r="GM184" s="19"/>
      <c r="GN184" s="19"/>
      <c r="GO184" s="19"/>
      <c r="GP184" s="19"/>
      <c r="GQ184" s="19"/>
      <c r="GR184" s="19"/>
      <c r="GS184" s="19"/>
      <c r="GT184" s="19"/>
      <c r="GU184" s="19"/>
      <c r="GV184" s="19"/>
      <c r="GW184" s="19"/>
      <c r="GX184" s="19"/>
      <c r="GY184" s="19"/>
      <c r="GZ184" s="19"/>
      <c r="HA184" s="19"/>
      <c r="HB184" s="19"/>
      <c r="HC184" s="19"/>
      <c r="HD184" s="19"/>
      <c r="HE184" s="19"/>
      <c r="HF184" s="19"/>
      <c r="HG184" s="19"/>
      <c r="HH184" s="19"/>
      <c r="HI184" s="19"/>
      <c r="HJ184" s="19"/>
      <c r="HK184" s="19"/>
      <c r="HL184" s="19"/>
      <c r="HM184" s="19"/>
      <c r="HN184" s="19"/>
      <c r="HO184" s="19"/>
      <c r="HP184" s="19"/>
      <c r="HQ184" s="19"/>
      <c r="HR184" s="19"/>
      <c r="HS184" s="19"/>
      <c r="HT184" s="19"/>
      <c r="HU184" s="19"/>
      <c r="HV184" s="19"/>
      <c r="HW184" s="19"/>
      <c r="HX184" s="19"/>
      <c r="HY184" s="19"/>
      <c r="HZ184" s="19"/>
      <c r="IA184" s="19"/>
      <c r="IB184" s="19"/>
      <c r="IC184" s="19"/>
      <c r="ID184" s="19"/>
      <c r="IE184" s="19"/>
    </row>
    <row r="185" spans="1:239" s="10" customFormat="1" ht="63" x14ac:dyDescent="0.25">
      <c r="A185" s="50" t="s">
        <v>291</v>
      </c>
      <c r="B185" s="14" t="s">
        <v>299</v>
      </c>
      <c r="C185" s="15">
        <v>4831.6000000000004</v>
      </c>
      <c r="D185" s="15">
        <v>4831.6000000000004</v>
      </c>
      <c r="E185" s="15">
        <v>4831.6000000000004</v>
      </c>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c r="DL185" s="19"/>
      <c r="DM185" s="19"/>
      <c r="DN185" s="19"/>
      <c r="DO185" s="19"/>
      <c r="DP185" s="19"/>
      <c r="DQ185" s="19"/>
      <c r="DR185" s="19"/>
      <c r="DS185" s="19"/>
      <c r="DT185" s="19"/>
      <c r="DU185" s="19"/>
      <c r="DV185" s="19"/>
      <c r="DW185" s="19"/>
      <c r="DX185" s="19"/>
      <c r="DY185" s="19"/>
      <c r="DZ185" s="19"/>
      <c r="EA185" s="19"/>
      <c r="EB185" s="19"/>
      <c r="EC185" s="19"/>
      <c r="ED185" s="19"/>
      <c r="EE185" s="19"/>
      <c r="EF185" s="19"/>
      <c r="EG185" s="19"/>
      <c r="EH185" s="19"/>
      <c r="EI185" s="19"/>
      <c r="EJ185" s="19"/>
      <c r="EK185" s="19"/>
      <c r="EL185" s="19"/>
      <c r="EM185" s="19"/>
      <c r="EN185" s="19"/>
      <c r="EO185" s="19"/>
      <c r="EP185" s="19"/>
      <c r="EQ185" s="19"/>
      <c r="ER185" s="19"/>
      <c r="ES185" s="19"/>
      <c r="ET185" s="19"/>
      <c r="EU185" s="19"/>
      <c r="EV185" s="19"/>
      <c r="EW185" s="19"/>
      <c r="EX185" s="19"/>
      <c r="EY185" s="19"/>
      <c r="EZ185" s="19"/>
      <c r="FA185" s="19"/>
      <c r="FB185" s="19"/>
      <c r="FC185" s="19"/>
      <c r="FD185" s="19"/>
      <c r="FE185" s="19"/>
      <c r="FF185" s="19"/>
      <c r="FG185" s="19"/>
      <c r="FH185" s="19"/>
      <c r="FI185" s="19"/>
      <c r="FJ185" s="19"/>
      <c r="FK185" s="19"/>
      <c r="FL185" s="19"/>
      <c r="FM185" s="19"/>
      <c r="FN185" s="19"/>
      <c r="FO185" s="19"/>
      <c r="FP185" s="19"/>
      <c r="FQ185" s="19"/>
      <c r="FR185" s="19"/>
      <c r="FS185" s="19"/>
      <c r="FT185" s="19"/>
      <c r="FU185" s="19"/>
      <c r="FV185" s="19"/>
      <c r="FW185" s="19"/>
      <c r="FX185" s="19"/>
      <c r="FY185" s="19"/>
      <c r="FZ185" s="19"/>
      <c r="GA185" s="19"/>
      <c r="GB185" s="19"/>
      <c r="GC185" s="19"/>
      <c r="GD185" s="19"/>
      <c r="GE185" s="19"/>
      <c r="GF185" s="19"/>
      <c r="GG185" s="19"/>
      <c r="GH185" s="19"/>
      <c r="GI185" s="19"/>
      <c r="GJ185" s="19"/>
      <c r="GK185" s="19"/>
      <c r="GL185" s="19"/>
      <c r="GM185" s="19"/>
      <c r="GN185" s="19"/>
      <c r="GO185" s="19"/>
      <c r="GP185" s="19"/>
      <c r="GQ185" s="19"/>
      <c r="GR185" s="19"/>
      <c r="GS185" s="19"/>
      <c r="GT185" s="19"/>
      <c r="GU185" s="19"/>
      <c r="GV185" s="19"/>
      <c r="GW185" s="19"/>
      <c r="GX185" s="19"/>
      <c r="GY185" s="19"/>
      <c r="GZ185" s="19"/>
      <c r="HA185" s="19"/>
      <c r="HB185" s="19"/>
      <c r="HC185" s="19"/>
      <c r="HD185" s="19"/>
      <c r="HE185" s="19"/>
      <c r="HF185" s="19"/>
      <c r="HG185" s="19"/>
      <c r="HH185" s="19"/>
      <c r="HI185" s="19"/>
      <c r="HJ185" s="19"/>
      <c r="HK185" s="19"/>
      <c r="HL185" s="19"/>
      <c r="HM185" s="19"/>
      <c r="HN185" s="19"/>
      <c r="HO185" s="19"/>
      <c r="HP185" s="19"/>
      <c r="HQ185" s="19"/>
      <c r="HR185" s="19"/>
      <c r="HS185" s="19"/>
      <c r="HT185" s="19"/>
      <c r="HU185" s="19"/>
      <c r="HV185" s="19"/>
      <c r="HW185" s="19"/>
      <c r="HX185" s="19"/>
      <c r="HY185" s="19"/>
      <c r="HZ185" s="19"/>
      <c r="IA185" s="19"/>
      <c r="IB185" s="19"/>
      <c r="IC185" s="19"/>
      <c r="ID185" s="19"/>
      <c r="IE185" s="19"/>
    </row>
    <row r="186" spans="1:239" ht="63" x14ac:dyDescent="0.25">
      <c r="A186" s="47" t="s">
        <v>291</v>
      </c>
      <c r="B186" s="51" t="s">
        <v>300</v>
      </c>
      <c r="C186" s="15">
        <v>12486.1</v>
      </c>
      <c r="D186" s="15">
        <v>12486.1</v>
      </c>
      <c r="E186" s="15">
        <v>12486.1</v>
      </c>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c r="DL186" s="19"/>
      <c r="DM186" s="19"/>
      <c r="DN186" s="19"/>
      <c r="DO186" s="19"/>
      <c r="DP186" s="19"/>
      <c r="DQ186" s="19"/>
      <c r="DR186" s="19"/>
      <c r="DS186" s="19"/>
      <c r="DT186" s="19"/>
      <c r="DU186" s="19"/>
      <c r="DV186" s="19"/>
      <c r="DW186" s="19"/>
      <c r="DX186" s="19"/>
      <c r="DY186" s="19"/>
      <c r="DZ186" s="19"/>
      <c r="EA186" s="19"/>
      <c r="EB186" s="19"/>
      <c r="EC186" s="19"/>
      <c r="ED186" s="19"/>
      <c r="EE186" s="19"/>
      <c r="EF186" s="19"/>
      <c r="EG186" s="19"/>
      <c r="EH186" s="19"/>
      <c r="EI186" s="19"/>
      <c r="EJ186" s="19"/>
      <c r="EK186" s="19"/>
      <c r="EL186" s="19"/>
      <c r="EM186" s="19"/>
      <c r="EN186" s="19"/>
      <c r="EO186" s="19"/>
      <c r="EP186" s="19"/>
      <c r="EQ186" s="19"/>
      <c r="ER186" s="19"/>
      <c r="ES186" s="19"/>
      <c r="ET186" s="19"/>
      <c r="EU186" s="19"/>
      <c r="EV186" s="19"/>
      <c r="EW186" s="19"/>
      <c r="EX186" s="19"/>
      <c r="EY186" s="19"/>
      <c r="EZ186" s="19"/>
      <c r="FA186" s="19"/>
      <c r="FB186" s="19"/>
      <c r="FC186" s="19"/>
      <c r="FD186" s="19"/>
      <c r="FE186" s="19"/>
      <c r="FF186" s="19"/>
      <c r="FG186" s="19"/>
      <c r="FH186" s="19"/>
      <c r="FI186" s="19"/>
      <c r="FJ186" s="19"/>
      <c r="FK186" s="19"/>
      <c r="FL186" s="19"/>
      <c r="FM186" s="19"/>
      <c r="FN186" s="19"/>
      <c r="FO186" s="19"/>
      <c r="FP186" s="19"/>
      <c r="FQ186" s="19"/>
      <c r="FR186" s="19"/>
      <c r="FS186" s="19"/>
      <c r="FT186" s="19"/>
      <c r="FU186" s="19"/>
      <c r="FV186" s="19"/>
      <c r="FW186" s="19"/>
      <c r="FX186" s="19"/>
      <c r="FY186" s="19"/>
      <c r="FZ186" s="19"/>
      <c r="GA186" s="19"/>
      <c r="GB186" s="19"/>
      <c r="GC186" s="19"/>
      <c r="GD186" s="19"/>
      <c r="GE186" s="19"/>
      <c r="GF186" s="19"/>
      <c r="GG186" s="19"/>
      <c r="GH186" s="19"/>
      <c r="GI186" s="19"/>
      <c r="GJ186" s="19"/>
      <c r="GK186" s="19"/>
      <c r="GL186" s="19"/>
      <c r="GM186" s="19"/>
      <c r="GN186" s="19"/>
      <c r="GO186" s="19"/>
      <c r="GP186" s="19"/>
      <c r="GQ186" s="19"/>
      <c r="GR186" s="19"/>
      <c r="GS186" s="19"/>
      <c r="GT186" s="19"/>
      <c r="GU186" s="19"/>
      <c r="GV186" s="19"/>
      <c r="GW186" s="19"/>
      <c r="GX186" s="19"/>
      <c r="GY186" s="19"/>
      <c r="GZ186" s="19"/>
      <c r="HA186" s="19"/>
      <c r="HB186" s="19"/>
      <c r="HC186" s="19"/>
      <c r="HD186" s="19"/>
      <c r="HE186" s="19"/>
      <c r="HF186" s="19"/>
      <c r="HG186" s="19"/>
      <c r="HH186" s="19"/>
      <c r="HI186" s="19"/>
      <c r="HJ186" s="19"/>
      <c r="HK186" s="19"/>
      <c r="HL186" s="19"/>
      <c r="HM186" s="19"/>
      <c r="HN186" s="19"/>
      <c r="HO186" s="19"/>
      <c r="HP186" s="19"/>
      <c r="HQ186" s="19"/>
      <c r="HR186" s="19"/>
      <c r="HS186" s="19"/>
      <c r="HT186" s="19"/>
      <c r="HU186" s="19"/>
      <c r="HV186" s="19"/>
      <c r="HW186" s="19"/>
      <c r="HX186" s="19"/>
      <c r="HY186" s="19"/>
      <c r="HZ186" s="19"/>
      <c r="IA186" s="19"/>
      <c r="IB186" s="19"/>
      <c r="IC186" s="19"/>
      <c r="ID186" s="19"/>
      <c r="IE186" s="19"/>
    </row>
    <row r="187" spans="1:239" ht="94.5" x14ac:dyDescent="0.25">
      <c r="A187" s="50" t="s">
        <v>301</v>
      </c>
      <c r="B187" s="14" t="s">
        <v>302</v>
      </c>
      <c r="C187" s="15">
        <v>3196.6</v>
      </c>
      <c r="D187" s="15">
        <v>3196.6</v>
      </c>
      <c r="E187" s="15">
        <v>3196.6</v>
      </c>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c r="DL187" s="19"/>
      <c r="DM187" s="19"/>
      <c r="DN187" s="19"/>
      <c r="DO187" s="19"/>
      <c r="DP187" s="19"/>
      <c r="DQ187" s="19"/>
      <c r="DR187" s="19"/>
      <c r="DS187" s="19"/>
      <c r="DT187" s="19"/>
      <c r="DU187" s="19"/>
      <c r="DV187" s="19"/>
      <c r="DW187" s="19"/>
      <c r="DX187" s="19"/>
      <c r="DY187" s="19"/>
      <c r="DZ187" s="19"/>
      <c r="EA187" s="19"/>
      <c r="EB187" s="19"/>
      <c r="EC187" s="19"/>
      <c r="ED187" s="19"/>
      <c r="EE187" s="19"/>
      <c r="EF187" s="19"/>
      <c r="EG187" s="19"/>
      <c r="EH187" s="19"/>
      <c r="EI187" s="19"/>
      <c r="EJ187" s="19"/>
      <c r="EK187" s="19"/>
      <c r="EL187" s="19"/>
      <c r="EM187" s="19"/>
      <c r="EN187" s="19"/>
      <c r="EO187" s="19"/>
      <c r="EP187" s="19"/>
      <c r="EQ187" s="19"/>
      <c r="ER187" s="19"/>
      <c r="ES187" s="19"/>
      <c r="ET187" s="19"/>
      <c r="EU187" s="19"/>
      <c r="EV187" s="19"/>
      <c r="EW187" s="19"/>
      <c r="EX187" s="19"/>
      <c r="EY187" s="19"/>
      <c r="EZ187" s="19"/>
      <c r="FA187" s="19"/>
      <c r="FB187" s="19"/>
      <c r="FC187" s="19"/>
      <c r="FD187" s="19"/>
      <c r="FE187" s="19"/>
      <c r="FF187" s="19"/>
      <c r="FG187" s="19"/>
      <c r="FH187" s="19"/>
      <c r="FI187" s="19"/>
      <c r="FJ187" s="19"/>
      <c r="FK187" s="19"/>
      <c r="FL187" s="19"/>
      <c r="FM187" s="19"/>
      <c r="FN187" s="19"/>
      <c r="FO187" s="19"/>
      <c r="FP187" s="19"/>
      <c r="FQ187" s="19"/>
      <c r="FR187" s="19"/>
      <c r="FS187" s="19"/>
      <c r="FT187" s="19"/>
      <c r="FU187" s="19"/>
      <c r="FV187" s="19"/>
      <c r="FW187" s="19"/>
      <c r="FX187" s="19"/>
      <c r="FY187" s="19"/>
      <c r="FZ187" s="19"/>
      <c r="GA187" s="19"/>
      <c r="GB187" s="19"/>
      <c r="GC187" s="19"/>
      <c r="GD187" s="19"/>
      <c r="GE187" s="19"/>
      <c r="GF187" s="19"/>
      <c r="GG187" s="19"/>
      <c r="GH187" s="19"/>
      <c r="GI187" s="19"/>
      <c r="GJ187" s="19"/>
      <c r="GK187" s="19"/>
      <c r="GL187" s="19"/>
      <c r="GM187" s="19"/>
      <c r="GN187" s="19"/>
      <c r="GO187" s="19"/>
      <c r="GP187" s="19"/>
      <c r="GQ187" s="19"/>
      <c r="GR187" s="19"/>
      <c r="GS187" s="19"/>
      <c r="GT187" s="19"/>
      <c r="GU187" s="19"/>
      <c r="GV187" s="19"/>
      <c r="GW187" s="19"/>
      <c r="GX187" s="19"/>
      <c r="GY187" s="19"/>
      <c r="GZ187" s="19"/>
      <c r="HA187" s="19"/>
      <c r="HB187" s="19"/>
      <c r="HC187" s="19"/>
      <c r="HD187" s="19"/>
      <c r="HE187" s="19"/>
      <c r="HF187" s="19"/>
      <c r="HG187" s="19"/>
      <c r="HH187" s="19"/>
      <c r="HI187" s="19"/>
      <c r="HJ187" s="19"/>
      <c r="HK187" s="19"/>
      <c r="HL187" s="19"/>
      <c r="HM187" s="19"/>
      <c r="HN187" s="19"/>
      <c r="HO187" s="19"/>
      <c r="HP187" s="19"/>
      <c r="HQ187" s="19"/>
      <c r="HR187" s="19"/>
      <c r="HS187" s="19"/>
      <c r="HT187" s="19"/>
      <c r="HU187" s="19"/>
      <c r="HV187" s="19"/>
      <c r="HW187" s="19"/>
      <c r="HX187" s="19"/>
      <c r="HY187" s="19"/>
      <c r="HZ187" s="19"/>
      <c r="IA187" s="19"/>
      <c r="IB187" s="19"/>
      <c r="IC187" s="19"/>
      <c r="ID187" s="19"/>
      <c r="IE187" s="19"/>
    </row>
    <row r="188" spans="1:239" s="10" customFormat="1" ht="31.5" x14ac:dyDescent="0.25">
      <c r="A188" s="50" t="s">
        <v>291</v>
      </c>
      <c r="B188" s="14" t="s">
        <v>303</v>
      </c>
      <c r="C188" s="15">
        <v>343</v>
      </c>
      <c r="D188" s="15">
        <v>343</v>
      </c>
      <c r="E188" s="15">
        <v>0</v>
      </c>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c r="DL188" s="19"/>
      <c r="DM188" s="19"/>
      <c r="DN188" s="19"/>
      <c r="DO188" s="19"/>
      <c r="DP188" s="19"/>
      <c r="DQ188" s="19"/>
      <c r="DR188" s="19"/>
      <c r="DS188" s="19"/>
      <c r="DT188" s="19"/>
      <c r="DU188" s="19"/>
      <c r="DV188" s="19"/>
      <c r="DW188" s="19"/>
      <c r="DX188" s="19"/>
      <c r="DY188" s="19"/>
      <c r="DZ188" s="19"/>
      <c r="EA188" s="19"/>
      <c r="EB188" s="19"/>
      <c r="EC188" s="19"/>
      <c r="ED188" s="19"/>
      <c r="EE188" s="19"/>
      <c r="EF188" s="19"/>
      <c r="EG188" s="19"/>
      <c r="EH188" s="19"/>
      <c r="EI188" s="19"/>
      <c r="EJ188" s="19"/>
      <c r="EK188" s="19"/>
      <c r="EL188" s="19"/>
      <c r="EM188" s="19"/>
      <c r="EN188" s="19"/>
      <c r="EO188" s="19"/>
      <c r="EP188" s="19"/>
      <c r="EQ188" s="19"/>
      <c r="ER188" s="19"/>
      <c r="ES188" s="19"/>
      <c r="ET188" s="19"/>
      <c r="EU188" s="19"/>
      <c r="EV188" s="19"/>
      <c r="EW188" s="19"/>
      <c r="EX188" s="19"/>
      <c r="EY188" s="19"/>
      <c r="EZ188" s="19"/>
      <c r="FA188" s="19"/>
      <c r="FB188" s="19"/>
      <c r="FC188" s="19"/>
      <c r="FD188" s="19"/>
      <c r="FE188" s="19"/>
      <c r="FF188" s="19"/>
      <c r="FG188" s="19"/>
      <c r="FH188" s="19"/>
      <c r="FI188" s="19"/>
      <c r="FJ188" s="19"/>
      <c r="FK188" s="19"/>
      <c r="FL188" s="19"/>
      <c r="FM188" s="19"/>
      <c r="FN188" s="19"/>
      <c r="FO188" s="19"/>
      <c r="FP188" s="19"/>
      <c r="FQ188" s="19"/>
      <c r="FR188" s="19"/>
      <c r="FS188" s="19"/>
      <c r="FT188" s="19"/>
      <c r="FU188" s="19"/>
      <c r="FV188" s="19"/>
      <c r="FW188" s="19"/>
      <c r="FX188" s="19"/>
      <c r="FY188" s="19"/>
      <c r="FZ188" s="19"/>
      <c r="GA188" s="19"/>
      <c r="GB188" s="19"/>
      <c r="GC188" s="19"/>
      <c r="GD188" s="19"/>
      <c r="GE188" s="19"/>
      <c r="GF188" s="19"/>
      <c r="GG188" s="19"/>
      <c r="GH188" s="19"/>
      <c r="GI188" s="19"/>
      <c r="GJ188" s="19"/>
      <c r="GK188" s="19"/>
      <c r="GL188" s="19"/>
      <c r="GM188" s="19"/>
      <c r="GN188" s="19"/>
      <c r="GO188" s="19"/>
      <c r="GP188" s="19"/>
      <c r="GQ188" s="19"/>
      <c r="GR188" s="19"/>
      <c r="GS188" s="19"/>
      <c r="GT188" s="19"/>
      <c r="GU188" s="19"/>
      <c r="GV188" s="19"/>
      <c r="GW188" s="19"/>
      <c r="GX188" s="19"/>
      <c r="GY188" s="19"/>
      <c r="GZ188" s="19"/>
      <c r="HA188" s="19"/>
      <c r="HB188" s="19"/>
      <c r="HC188" s="19"/>
      <c r="HD188" s="19"/>
      <c r="HE188" s="19"/>
      <c r="HF188" s="19"/>
      <c r="HG188" s="19"/>
      <c r="HH188" s="19"/>
      <c r="HI188" s="19"/>
      <c r="HJ188" s="19"/>
      <c r="HK188" s="19"/>
      <c r="HL188" s="19"/>
      <c r="HM188" s="19"/>
      <c r="HN188" s="19"/>
      <c r="HO188" s="19"/>
      <c r="HP188" s="19"/>
      <c r="HQ188" s="19"/>
      <c r="HR188" s="19"/>
      <c r="HS188" s="19"/>
      <c r="HT188" s="19"/>
      <c r="HU188" s="19"/>
      <c r="HV188" s="19"/>
      <c r="HW188" s="19"/>
      <c r="HX188" s="19"/>
      <c r="HY188" s="19"/>
      <c r="HZ188" s="19"/>
      <c r="IA188" s="19"/>
      <c r="IB188" s="19"/>
      <c r="IC188" s="19"/>
      <c r="ID188" s="19"/>
      <c r="IE188" s="19"/>
    </row>
    <row r="189" spans="1:239" s="10" customFormat="1" ht="63" x14ac:dyDescent="0.25">
      <c r="A189" s="50" t="s">
        <v>291</v>
      </c>
      <c r="B189" s="52" t="s">
        <v>304</v>
      </c>
      <c r="C189" s="15">
        <v>3606.8</v>
      </c>
      <c r="D189" s="15">
        <v>3606.8</v>
      </c>
      <c r="E189" s="15">
        <v>3606.8</v>
      </c>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c r="CW189" s="19"/>
      <c r="CX189" s="19"/>
      <c r="CY189" s="19"/>
      <c r="CZ189" s="19"/>
      <c r="DA189" s="19"/>
      <c r="DB189" s="19"/>
      <c r="DC189" s="19"/>
      <c r="DD189" s="19"/>
      <c r="DE189" s="19"/>
      <c r="DF189" s="19"/>
      <c r="DG189" s="19"/>
      <c r="DH189" s="19"/>
      <c r="DI189" s="19"/>
      <c r="DJ189" s="19"/>
      <c r="DK189" s="19"/>
      <c r="DL189" s="19"/>
      <c r="DM189" s="19"/>
      <c r="DN189" s="19"/>
      <c r="DO189" s="19"/>
      <c r="DP189" s="19"/>
      <c r="DQ189" s="19"/>
      <c r="DR189" s="19"/>
      <c r="DS189" s="19"/>
      <c r="DT189" s="19"/>
      <c r="DU189" s="19"/>
      <c r="DV189" s="19"/>
      <c r="DW189" s="19"/>
      <c r="DX189" s="19"/>
      <c r="DY189" s="19"/>
      <c r="DZ189" s="19"/>
      <c r="EA189" s="19"/>
      <c r="EB189" s="19"/>
      <c r="EC189" s="19"/>
      <c r="ED189" s="19"/>
      <c r="EE189" s="19"/>
      <c r="EF189" s="19"/>
      <c r="EG189" s="19"/>
      <c r="EH189" s="19"/>
      <c r="EI189" s="19"/>
      <c r="EJ189" s="19"/>
      <c r="EK189" s="19"/>
      <c r="EL189" s="19"/>
      <c r="EM189" s="19"/>
      <c r="EN189" s="19"/>
      <c r="EO189" s="19"/>
      <c r="EP189" s="19"/>
      <c r="EQ189" s="19"/>
      <c r="ER189" s="19"/>
      <c r="ES189" s="19"/>
      <c r="ET189" s="19"/>
      <c r="EU189" s="19"/>
      <c r="EV189" s="19"/>
      <c r="EW189" s="19"/>
      <c r="EX189" s="19"/>
      <c r="EY189" s="19"/>
      <c r="EZ189" s="19"/>
      <c r="FA189" s="19"/>
      <c r="FB189" s="19"/>
      <c r="FC189" s="19"/>
      <c r="FD189" s="19"/>
      <c r="FE189" s="19"/>
      <c r="FF189" s="19"/>
      <c r="FG189" s="19"/>
      <c r="FH189" s="19"/>
      <c r="FI189" s="19"/>
      <c r="FJ189" s="19"/>
      <c r="FK189" s="19"/>
      <c r="FL189" s="19"/>
      <c r="FM189" s="19"/>
      <c r="FN189" s="19"/>
      <c r="FO189" s="19"/>
      <c r="FP189" s="19"/>
      <c r="FQ189" s="19"/>
      <c r="FR189" s="19"/>
      <c r="FS189" s="19"/>
      <c r="FT189" s="19"/>
      <c r="FU189" s="19"/>
      <c r="FV189" s="19"/>
      <c r="FW189" s="19"/>
      <c r="FX189" s="19"/>
      <c r="FY189" s="19"/>
      <c r="FZ189" s="19"/>
      <c r="GA189" s="19"/>
      <c r="GB189" s="19"/>
      <c r="GC189" s="19"/>
      <c r="GD189" s="19"/>
      <c r="GE189" s="19"/>
      <c r="GF189" s="19"/>
      <c r="GG189" s="19"/>
      <c r="GH189" s="19"/>
      <c r="GI189" s="19"/>
      <c r="GJ189" s="19"/>
      <c r="GK189" s="19"/>
      <c r="GL189" s="19"/>
      <c r="GM189" s="19"/>
      <c r="GN189" s="19"/>
      <c r="GO189" s="19"/>
      <c r="GP189" s="19"/>
      <c r="GQ189" s="19"/>
      <c r="GR189" s="19"/>
      <c r="GS189" s="19"/>
      <c r="GT189" s="19"/>
      <c r="GU189" s="19"/>
      <c r="GV189" s="19"/>
      <c r="GW189" s="19"/>
      <c r="GX189" s="19"/>
      <c r="GY189" s="19"/>
      <c r="GZ189" s="19"/>
      <c r="HA189" s="19"/>
      <c r="HB189" s="19"/>
      <c r="HC189" s="19"/>
      <c r="HD189" s="19"/>
      <c r="HE189" s="19"/>
      <c r="HF189" s="19"/>
      <c r="HG189" s="19"/>
      <c r="HH189" s="19"/>
      <c r="HI189" s="19"/>
      <c r="HJ189" s="19"/>
      <c r="HK189" s="19"/>
      <c r="HL189" s="19"/>
      <c r="HM189" s="19"/>
      <c r="HN189" s="19"/>
      <c r="HO189" s="19"/>
      <c r="HP189" s="19"/>
      <c r="HQ189" s="19"/>
      <c r="HR189" s="19"/>
      <c r="HS189" s="19"/>
      <c r="HT189" s="19"/>
      <c r="HU189" s="19"/>
      <c r="HV189" s="19"/>
      <c r="HW189" s="19"/>
      <c r="HX189" s="19"/>
      <c r="HY189" s="19"/>
      <c r="HZ189" s="19"/>
      <c r="IA189" s="19"/>
      <c r="IB189" s="19"/>
      <c r="IC189" s="19"/>
      <c r="ID189" s="19"/>
      <c r="IE189" s="19"/>
    </row>
    <row r="190" spans="1:239" s="10" customFormat="1" ht="63" x14ac:dyDescent="0.25">
      <c r="A190" s="50" t="s">
        <v>291</v>
      </c>
      <c r="B190" s="52" t="s">
        <v>305</v>
      </c>
      <c r="C190" s="15">
        <v>2187</v>
      </c>
      <c r="D190" s="15">
        <v>2187</v>
      </c>
      <c r="E190" s="15">
        <v>0</v>
      </c>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c r="CT190" s="19"/>
      <c r="CU190" s="19"/>
      <c r="CV190" s="19"/>
      <c r="CW190" s="19"/>
      <c r="CX190" s="19"/>
      <c r="CY190" s="19"/>
      <c r="CZ190" s="19"/>
      <c r="DA190" s="19"/>
      <c r="DB190" s="19"/>
      <c r="DC190" s="19"/>
      <c r="DD190" s="19"/>
      <c r="DE190" s="19"/>
      <c r="DF190" s="19"/>
      <c r="DG190" s="19"/>
      <c r="DH190" s="19"/>
      <c r="DI190" s="19"/>
      <c r="DJ190" s="19"/>
      <c r="DK190" s="19"/>
      <c r="DL190" s="19"/>
      <c r="DM190" s="19"/>
      <c r="DN190" s="19"/>
      <c r="DO190" s="19"/>
      <c r="DP190" s="19"/>
      <c r="DQ190" s="19"/>
      <c r="DR190" s="19"/>
      <c r="DS190" s="19"/>
      <c r="DT190" s="19"/>
      <c r="DU190" s="19"/>
      <c r="DV190" s="19"/>
      <c r="DW190" s="19"/>
      <c r="DX190" s="19"/>
      <c r="DY190" s="19"/>
      <c r="DZ190" s="19"/>
      <c r="EA190" s="19"/>
      <c r="EB190" s="19"/>
      <c r="EC190" s="19"/>
      <c r="ED190" s="19"/>
      <c r="EE190" s="19"/>
      <c r="EF190" s="19"/>
      <c r="EG190" s="19"/>
      <c r="EH190" s="19"/>
      <c r="EI190" s="19"/>
      <c r="EJ190" s="19"/>
      <c r="EK190" s="19"/>
      <c r="EL190" s="19"/>
      <c r="EM190" s="19"/>
      <c r="EN190" s="19"/>
      <c r="EO190" s="19"/>
      <c r="EP190" s="19"/>
      <c r="EQ190" s="19"/>
      <c r="ER190" s="19"/>
      <c r="ES190" s="19"/>
      <c r="ET190" s="19"/>
      <c r="EU190" s="19"/>
      <c r="EV190" s="19"/>
      <c r="EW190" s="19"/>
      <c r="EX190" s="19"/>
      <c r="EY190" s="19"/>
      <c r="EZ190" s="19"/>
      <c r="FA190" s="19"/>
      <c r="FB190" s="19"/>
      <c r="FC190" s="19"/>
      <c r="FD190" s="19"/>
      <c r="FE190" s="19"/>
      <c r="FF190" s="19"/>
      <c r="FG190" s="19"/>
      <c r="FH190" s="19"/>
      <c r="FI190" s="19"/>
      <c r="FJ190" s="19"/>
      <c r="FK190" s="19"/>
      <c r="FL190" s="19"/>
      <c r="FM190" s="19"/>
      <c r="FN190" s="19"/>
      <c r="FO190" s="19"/>
      <c r="FP190" s="19"/>
      <c r="FQ190" s="19"/>
      <c r="FR190" s="19"/>
      <c r="FS190" s="19"/>
      <c r="FT190" s="19"/>
      <c r="FU190" s="19"/>
      <c r="FV190" s="19"/>
      <c r="FW190" s="19"/>
      <c r="FX190" s="19"/>
      <c r="FY190" s="19"/>
      <c r="FZ190" s="19"/>
      <c r="GA190" s="19"/>
      <c r="GB190" s="19"/>
      <c r="GC190" s="19"/>
      <c r="GD190" s="19"/>
      <c r="GE190" s="19"/>
      <c r="GF190" s="19"/>
      <c r="GG190" s="19"/>
      <c r="GH190" s="19"/>
      <c r="GI190" s="19"/>
      <c r="GJ190" s="19"/>
      <c r="GK190" s="19"/>
      <c r="GL190" s="19"/>
      <c r="GM190" s="19"/>
      <c r="GN190" s="19"/>
      <c r="GO190" s="19"/>
      <c r="GP190" s="19"/>
      <c r="GQ190" s="19"/>
      <c r="GR190" s="19"/>
      <c r="GS190" s="19"/>
      <c r="GT190" s="19"/>
      <c r="GU190" s="19"/>
      <c r="GV190" s="19"/>
      <c r="GW190" s="19"/>
      <c r="GX190" s="19"/>
      <c r="GY190" s="19"/>
      <c r="GZ190" s="19"/>
      <c r="HA190" s="19"/>
      <c r="HB190" s="19"/>
      <c r="HC190" s="19"/>
      <c r="HD190" s="19"/>
      <c r="HE190" s="19"/>
      <c r="HF190" s="19"/>
      <c r="HG190" s="19"/>
      <c r="HH190" s="19"/>
      <c r="HI190" s="19"/>
      <c r="HJ190" s="19"/>
      <c r="HK190" s="19"/>
      <c r="HL190" s="19"/>
      <c r="HM190" s="19"/>
      <c r="HN190" s="19"/>
      <c r="HO190" s="19"/>
      <c r="HP190" s="19"/>
      <c r="HQ190" s="19"/>
      <c r="HR190" s="19"/>
      <c r="HS190" s="19"/>
      <c r="HT190" s="19"/>
      <c r="HU190" s="19"/>
      <c r="HV190" s="19"/>
      <c r="HW190" s="19"/>
      <c r="HX190" s="19"/>
      <c r="HY190" s="19"/>
      <c r="HZ190" s="19"/>
      <c r="IA190" s="19"/>
      <c r="IB190" s="19"/>
      <c r="IC190" s="19"/>
      <c r="ID190" s="19"/>
      <c r="IE190" s="19"/>
    </row>
    <row r="191" spans="1:239" s="10" customFormat="1" ht="63" x14ac:dyDescent="0.25">
      <c r="A191" s="47" t="s">
        <v>291</v>
      </c>
      <c r="B191" s="51" t="s">
        <v>306</v>
      </c>
      <c r="C191" s="15">
        <v>697.6</v>
      </c>
      <c r="D191" s="16">
        <v>697.6</v>
      </c>
      <c r="E191" s="16">
        <v>697.6</v>
      </c>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c r="CI191" s="19"/>
      <c r="CJ191" s="19"/>
      <c r="CK191" s="19"/>
      <c r="CL191" s="19"/>
      <c r="CM191" s="19"/>
      <c r="CN191" s="19"/>
      <c r="CO191" s="19"/>
      <c r="CP191" s="19"/>
      <c r="CQ191" s="19"/>
      <c r="CR191" s="19"/>
      <c r="CS191" s="19"/>
      <c r="CT191" s="19"/>
      <c r="CU191" s="19"/>
      <c r="CV191" s="19"/>
      <c r="CW191" s="19"/>
      <c r="CX191" s="19"/>
      <c r="CY191" s="19"/>
      <c r="CZ191" s="19"/>
      <c r="DA191" s="19"/>
      <c r="DB191" s="19"/>
      <c r="DC191" s="19"/>
      <c r="DD191" s="19"/>
      <c r="DE191" s="19"/>
      <c r="DF191" s="19"/>
      <c r="DG191" s="19"/>
      <c r="DH191" s="19"/>
      <c r="DI191" s="19"/>
      <c r="DJ191" s="19"/>
      <c r="DK191" s="19"/>
      <c r="DL191" s="19"/>
      <c r="DM191" s="19"/>
      <c r="DN191" s="19"/>
      <c r="DO191" s="19"/>
      <c r="DP191" s="19"/>
      <c r="DQ191" s="19"/>
      <c r="DR191" s="19"/>
      <c r="DS191" s="19"/>
      <c r="DT191" s="19"/>
      <c r="DU191" s="19"/>
      <c r="DV191" s="19"/>
      <c r="DW191" s="19"/>
      <c r="DX191" s="19"/>
      <c r="DY191" s="19"/>
      <c r="DZ191" s="19"/>
      <c r="EA191" s="19"/>
      <c r="EB191" s="19"/>
      <c r="EC191" s="19"/>
      <c r="ED191" s="19"/>
      <c r="EE191" s="19"/>
      <c r="EF191" s="19"/>
      <c r="EG191" s="19"/>
      <c r="EH191" s="19"/>
      <c r="EI191" s="19"/>
      <c r="EJ191" s="19"/>
      <c r="EK191" s="19"/>
      <c r="EL191" s="19"/>
      <c r="EM191" s="19"/>
      <c r="EN191" s="19"/>
      <c r="EO191" s="19"/>
      <c r="EP191" s="19"/>
      <c r="EQ191" s="19"/>
      <c r="ER191" s="19"/>
      <c r="ES191" s="19"/>
      <c r="ET191" s="19"/>
      <c r="EU191" s="19"/>
      <c r="EV191" s="19"/>
      <c r="EW191" s="19"/>
      <c r="EX191" s="19"/>
      <c r="EY191" s="19"/>
      <c r="EZ191" s="19"/>
      <c r="FA191" s="19"/>
      <c r="FB191" s="19"/>
      <c r="FC191" s="19"/>
      <c r="FD191" s="19"/>
      <c r="FE191" s="19"/>
      <c r="FF191" s="19"/>
      <c r="FG191" s="19"/>
      <c r="FH191" s="19"/>
      <c r="FI191" s="19"/>
      <c r="FJ191" s="19"/>
      <c r="FK191" s="19"/>
      <c r="FL191" s="19"/>
      <c r="FM191" s="19"/>
      <c r="FN191" s="19"/>
      <c r="FO191" s="19"/>
      <c r="FP191" s="19"/>
      <c r="FQ191" s="19"/>
      <c r="FR191" s="19"/>
      <c r="FS191" s="19"/>
      <c r="FT191" s="19"/>
      <c r="FU191" s="19"/>
      <c r="FV191" s="19"/>
      <c r="FW191" s="19"/>
      <c r="FX191" s="19"/>
      <c r="FY191" s="19"/>
      <c r="FZ191" s="19"/>
      <c r="GA191" s="19"/>
      <c r="GB191" s="19"/>
      <c r="GC191" s="19"/>
      <c r="GD191" s="19"/>
      <c r="GE191" s="19"/>
      <c r="GF191" s="19"/>
      <c r="GG191" s="19"/>
      <c r="GH191" s="19"/>
      <c r="GI191" s="19"/>
      <c r="GJ191" s="19"/>
      <c r="GK191" s="19"/>
      <c r="GL191" s="19"/>
      <c r="GM191" s="19"/>
      <c r="GN191" s="19"/>
      <c r="GO191" s="19"/>
      <c r="GP191" s="19"/>
      <c r="GQ191" s="19"/>
      <c r="GR191" s="19"/>
      <c r="GS191" s="19"/>
      <c r="GT191" s="19"/>
      <c r="GU191" s="19"/>
      <c r="GV191" s="19"/>
      <c r="GW191" s="19"/>
      <c r="GX191" s="19"/>
      <c r="GY191" s="19"/>
      <c r="GZ191" s="19"/>
      <c r="HA191" s="19"/>
      <c r="HB191" s="19"/>
      <c r="HC191" s="19"/>
      <c r="HD191" s="19"/>
      <c r="HE191" s="19"/>
      <c r="HF191" s="19"/>
      <c r="HG191" s="19"/>
      <c r="HH191" s="19"/>
      <c r="HI191" s="19"/>
      <c r="HJ191" s="19"/>
      <c r="HK191" s="19"/>
      <c r="HL191" s="19"/>
      <c r="HM191" s="19"/>
      <c r="HN191" s="19"/>
      <c r="HO191" s="19"/>
      <c r="HP191" s="19"/>
      <c r="HQ191" s="19"/>
      <c r="HR191" s="19"/>
      <c r="HS191" s="19"/>
      <c r="HT191" s="19"/>
      <c r="HU191" s="19"/>
      <c r="HV191" s="19"/>
      <c r="HW191" s="19"/>
      <c r="HX191" s="19"/>
      <c r="HY191" s="19"/>
      <c r="HZ191" s="19"/>
      <c r="IA191" s="19"/>
      <c r="IB191" s="19"/>
      <c r="IC191" s="19"/>
      <c r="ID191" s="19"/>
      <c r="IE191" s="19"/>
    </row>
    <row r="192" spans="1:239" s="10" customFormat="1" ht="63" x14ac:dyDescent="0.25">
      <c r="A192" s="47" t="s">
        <v>307</v>
      </c>
      <c r="B192" s="51" t="s">
        <v>308</v>
      </c>
      <c r="C192" s="15">
        <v>0</v>
      </c>
      <c r="D192" s="16">
        <v>2293.1</v>
      </c>
      <c r="E192" s="16">
        <v>0</v>
      </c>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c r="CT192" s="19"/>
      <c r="CU192" s="19"/>
      <c r="CV192" s="19"/>
      <c r="CW192" s="19"/>
      <c r="CX192" s="19"/>
      <c r="CY192" s="19"/>
      <c r="CZ192" s="19"/>
      <c r="DA192" s="19"/>
      <c r="DB192" s="19"/>
      <c r="DC192" s="19"/>
      <c r="DD192" s="19"/>
      <c r="DE192" s="19"/>
      <c r="DF192" s="19"/>
      <c r="DG192" s="19"/>
      <c r="DH192" s="19"/>
      <c r="DI192" s="19"/>
      <c r="DJ192" s="19"/>
      <c r="DK192" s="19"/>
      <c r="DL192" s="19"/>
      <c r="DM192" s="19"/>
      <c r="DN192" s="19"/>
      <c r="DO192" s="19"/>
      <c r="DP192" s="19"/>
      <c r="DQ192" s="19"/>
      <c r="DR192" s="19"/>
      <c r="DS192" s="19"/>
      <c r="DT192" s="19"/>
      <c r="DU192" s="19"/>
      <c r="DV192" s="19"/>
      <c r="DW192" s="19"/>
      <c r="DX192" s="19"/>
      <c r="DY192" s="19"/>
      <c r="DZ192" s="19"/>
      <c r="EA192" s="19"/>
      <c r="EB192" s="19"/>
      <c r="EC192" s="19"/>
      <c r="ED192" s="19"/>
      <c r="EE192" s="19"/>
      <c r="EF192" s="19"/>
      <c r="EG192" s="19"/>
      <c r="EH192" s="19"/>
      <c r="EI192" s="19"/>
      <c r="EJ192" s="19"/>
      <c r="EK192" s="19"/>
      <c r="EL192" s="19"/>
      <c r="EM192" s="19"/>
      <c r="EN192" s="19"/>
      <c r="EO192" s="19"/>
      <c r="EP192" s="19"/>
      <c r="EQ192" s="19"/>
      <c r="ER192" s="19"/>
      <c r="ES192" s="19"/>
      <c r="ET192" s="19"/>
      <c r="EU192" s="19"/>
      <c r="EV192" s="19"/>
      <c r="EW192" s="19"/>
      <c r="EX192" s="19"/>
      <c r="EY192" s="19"/>
      <c r="EZ192" s="19"/>
      <c r="FA192" s="19"/>
      <c r="FB192" s="19"/>
      <c r="FC192" s="19"/>
      <c r="FD192" s="19"/>
      <c r="FE192" s="19"/>
      <c r="FF192" s="19"/>
      <c r="FG192" s="19"/>
      <c r="FH192" s="19"/>
      <c r="FI192" s="19"/>
      <c r="FJ192" s="19"/>
      <c r="FK192" s="19"/>
      <c r="FL192" s="19"/>
      <c r="FM192" s="19"/>
      <c r="FN192" s="19"/>
      <c r="FO192" s="19"/>
      <c r="FP192" s="19"/>
      <c r="FQ192" s="19"/>
      <c r="FR192" s="19"/>
      <c r="FS192" s="19"/>
      <c r="FT192" s="19"/>
      <c r="FU192" s="19"/>
      <c r="FV192" s="19"/>
      <c r="FW192" s="19"/>
      <c r="FX192" s="19"/>
      <c r="FY192" s="19"/>
      <c r="FZ192" s="19"/>
      <c r="GA192" s="19"/>
      <c r="GB192" s="19"/>
      <c r="GC192" s="19"/>
      <c r="GD192" s="19"/>
      <c r="GE192" s="19"/>
      <c r="GF192" s="19"/>
      <c r="GG192" s="19"/>
      <c r="GH192" s="19"/>
      <c r="GI192" s="19"/>
      <c r="GJ192" s="19"/>
      <c r="GK192" s="19"/>
      <c r="GL192" s="19"/>
      <c r="GM192" s="19"/>
      <c r="GN192" s="19"/>
      <c r="GO192" s="19"/>
      <c r="GP192" s="19"/>
      <c r="GQ192" s="19"/>
      <c r="GR192" s="19"/>
      <c r="GS192" s="19"/>
      <c r="GT192" s="19"/>
      <c r="GU192" s="19"/>
      <c r="GV192" s="19"/>
      <c r="GW192" s="19"/>
      <c r="GX192" s="19"/>
      <c r="GY192" s="19"/>
      <c r="GZ192" s="19"/>
      <c r="HA192" s="19"/>
      <c r="HB192" s="19"/>
      <c r="HC192" s="19"/>
      <c r="HD192" s="19"/>
      <c r="HE192" s="19"/>
      <c r="HF192" s="19"/>
      <c r="HG192" s="19"/>
      <c r="HH192" s="19"/>
      <c r="HI192" s="19"/>
      <c r="HJ192" s="19"/>
      <c r="HK192" s="19"/>
      <c r="HL192" s="19"/>
      <c r="HM192" s="19"/>
      <c r="HN192" s="19"/>
      <c r="HO192" s="19"/>
      <c r="HP192" s="19"/>
      <c r="HQ192" s="19"/>
      <c r="HR192" s="19"/>
      <c r="HS192" s="19"/>
      <c r="HT192" s="19"/>
      <c r="HU192" s="19"/>
      <c r="HV192" s="19"/>
      <c r="HW192" s="19"/>
      <c r="HX192" s="19"/>
      <c r="HY192" s="19"/>
      <c r="HZ192" s="19"/>
      <c r="IA192" s="19"/>
      <c r="IB192" s="19"/>
      <c r="IC192" s="19"/>
      <c r="ID192" s="19"/>
      <c r="IE192" s="19"/>
    </row>
    <row r="193" spans="1:239" ht="31.5" x14ac:dyDescent="0.25">
      <c r="A193" s="7" t="s">
        <v>309</v>
      </c>
      <c r="B193" s="8" t="s">
        <v>310</v>
      </c>
      <c r="C193" s="9">
        <f>SUM(C194:C236)</f>
        <v>2790064.6999999997</v>
      </c>
      <c r="D193" s="9">
        <f>SUM(D194:D236)</f>
        <v>2811608.5999999996</v>
      </c>
      <c r="E193" s="9">
        <f>SUM(E194:E236)</f>
        <v>2856364.0999999996</v>
      </c>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c r="CV193" s="19"/>
      <c r="CW193" s="19"/>
      <c r="CX193" s="19"/>
      <c r="CY193" s="19"/>
      <c r="CZ193" s="19"/>
      <c r="DA193" s="19"/>
      <c r="DB193" s="19"/>
      <c r="DC193" s="19"/>
      <c r="DD193" s="19"/>
      <c r="DE193" s="19"/>
      <c r="DF193" s="19"/>
      <c r="DG193" s="19"/>
      <c r="DH193" s="19"/>
      <c r="DI193" s="19"/>
      <c r="DJ193" s="19"/>
      <c r="DK193" s="19"/>
      <c r="DL193" s="19"/>
      <c r="DM193" s="19"/>
      <c r="DN193" s="19"/>
      <c r="DO193" s="19"/>
      <c r="DP193" s="19"/>
      <c r="DQ193" s="19"/>
      <c r="DR193" s="19"/>
      <c r="DS193" s="19"/>
      <c r="DT193" s="19"/>
      <c r="DU193" s="19"/>
      <c r="DV193" s="19"/>
      <c r="DW193" s="19"/>
      <c r="DX193" s="19"/>
      <c r="DY193" s="19"/>
      <c r="DZ193" s="19"/>
      <c r="EA193" s="19"/>
      <c r="EB193" s="19"/>
      <c r="EC193" s="19"/>
      <c r="ED193" s="19"/>
      <c r="EE193" s="19"/>
      <c r="EF193" s="19"/>
      <c r="EG193" s="19"/>
      <c r="EH193" s="19"/>
      <c r="EI193" s="19"/>
      <c r="EJ193" s="19"/>
      <c r="EK193" s="19"/>
      <c r="EL193" s="19"/>
      <c r="EM193" s="19"/>
      <c r="EN193" s="19"/>
      <c r="EO193" s="19"/>
      <c r="EP193" s="19"/>
      <c r="EQ193" s="19"/>
      <c r="ER193" s="19"/>
      <c r="ES193" s="19"/>
      <c r="ET193" s="19"/>
      <c r="EU193" s="19"/>
      <c r="EV193" s="19"/>
      <c r="EW193" s="19"/>
      <c r="EX193" s="19"/>
      <c r="EY193" s="19"/>
      <c r="EZ193" s="19"/>
      <c r="FA193" s="19"/>
      <c r="FB193" s="19"/>
      <c r="FC193" s="19"/>
      <c r="FD193" s="19"/>
      <c r="FE193" s="19"/>
      <c r="FF193" s="19"/>
      <c r="FG193" s="19"/>
      <c r="FH193" s="19"/>
      <c r="FI193" s="19"/>
      <c r="FJ193" s="19"/>
      <c r="FK193" s="19"/>
      <c r="FL193" s="19"/>
      <c r="FM193" s="19"/>
      <c r="FN193" s="19"/>
      <c r="FO193" s="19"/>
      <c r="FP193" s="19"/>
      <c r="FQ193" s="19"/>
      <c r="FR193" s="19"/>
      <c r="FS193" s="19"/>
      <c r="FT193" s="19"/>
      <c r="FU193" s="19"/>
      <c r="FV193" s="19"/>
      <c r="FW193" s="19"/>
      <c r="FX193" s="19"/>
      <c r="FY193" s="19"/>
      <c r="FZ193" s="19"/>
      <c r="GA193" s="19"/>
      <c r="GB193" s="19"/>
      <c r="GC193" s="19"/>
      <c r="GD193" s="19"/>
      <c r="GE193" s="19"/>
      <c r="GF193" s="19"/>
      <c r="GG193" s="19"/>
      <c r="GH193" s="19"/>
      <c r="GI193" s="19"/>
      <c r="GJ193" s="19"/>
      <c r="GK193" s="19"/>
      <c r="GL193" s="19"/>
      <c r="GM193" s="19"/>
      <c r="GN193" s="19"/>
      <c r="GO193" s="19"/>
      <c r="GP193" s="19"/>
      <c r="GQ193" s="19"/>
      <c r="GR193" s="19"/>
      <c r="GS193" s="19"/>
      <c r="GT193" s="19"/>
      <c r="GU193" s="19"/>
      <c r="GV193" s="19"/>
      <c r="GW193" s="19"/>
      <c r="GX193" s="19"/>
      <c r="GY193" s="19"/>
      <c r="GZ193" s="19"/>
      <c r="HA193" s="19"/>
      <c r="HB193" s="19"/>
      <c r="HC193" s="19"/>
      <c r="HD193" s="19"/>
      <c r="HE193" s="19"/>
      <c r="HF193" s="19"/>
      <c r="HG193" s="19"/>
      <c r="HH193" s="19"/>
      <c r="HI193" s="19"/>
      <c r="HJ193" s="19"/>
      <c r="HK193" s="19"/>
      <c r="HL193" s="19"/>
      <c r="HM193" s="19"/>
      <c r="HN193" s="19"/>
      <c r="HO193" s="19"/>
      <c r="HP193" s="19"/>
      <c r="HQ193" s="19"/>
      <c r="HR193" s="19"/>
      <c r="HS193" s="19"/>
      <c r="HT193" s="19"/>
      <c r="HU193" s="19"/>
      <c r="HV193" s="19"/>
      <c r="HW193" s="19"/>
      <c r="HX193" s="19"/>
      <c r="HY193" s="19"/>
      <c r="HZ193" s="19"/>
      <c r="IA193" s="19"/>
      <c r="IB193" s="19"/>
      <c r="IC193" s="19"/>
      <c r="ID193" s="19"/>
      <c r="IE193" s="19"/>
    </row>
    <row r="194" spans="1:239" ht="47.25" x14ac:dyDescent="0.25">
      <c r="A194" s="5" t="s">
        <v>311</v>
      </c>
      <c r="B194" s="14" t="s">
        <v>312</v>
      </c>
      <c r="C194" s="15">
        <v>9587.4</v>
      </c>
      <c r="D194" s="16">
        <v>10248.200000000001</v>
      </c>
      <c r="E194" s="16">
        <v>10641.5</v>
      </c>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c r="CV194" s="19"/>
      <c r="CW194" s="19"/>
      <c r="CX194" s="19"/>
      <c r="CY194" s="19"/>
      <c r="CZ194" s="19"/>
      <c r="DA194" s="19"/>
      <c r="DB194" s="19"/>
      <c r="DC194" s="19"/>
      <c r="DD194" s="19"/>
      <c r="DE194" s="19"/>
      <c r="DF194" s="19"/>
      <c r="DG194" s="19"/>
      <c r="DH194" s="19"/>
      <c r="DI194" s="19"/>
      <c r="DJ194" s="19"/>
      <c r="DK194" s="19"/>
      <c r="DL194" s="19"/>
      <c r="DM194" s="19"/>
      <c r="DN194" s="19"/>
      <c r="DO194" s="19"/>
      <c r="DP194" s="19"/>
      <c r="DQ194" s="19"/>
      <c r="DR194" s="19"/>
      <c r="DS194" s="19"/>
      <c r="DT194" s="19"/>
      <c r="DU194" s="19"/>
      <c r="DV194" s="19"/>
      <c r="DW194" s="19"/>
      <c r="DX194" s="19"/>
      <c r="DY194" s="19"/>
      <c r="DZ194" s="19"/>
      <c r="EA194" s="19"/>
      <c r="EB194" s="19"/>
      <c r="EC194" s="19"/>
      <c r="ED194" s="19"/>
      <c r="EE194" s="19"/>
      <c r="EF194" s="19"/>
      <c r="EG194" s="19"/>
      <c r="EH194" s="19"/>
      <c r="EI194" s="19"/>
      <c r="EJ194" s="19"/>
      <c r="EK194" s="19"/>
      <c r="EL194" s="19"/>
      <c r="EM194" s="19"/>
      <c r="EN194" s="19"/>
      <c r="EO194" s="19"/>
      <c r="EP194" s="19"/>
      <c r="EQ194" s="19"/>
      <c r="ER194" s="19"/>
      <c r="ES194" s="19"/>
      <c r="ET194" s="19"/>
      <c r="EU194" s="19"/>
      <c r="EV194" s="19"/>
      <c r="EW194" s="19"/>
      <c r="EX194" s="19"/>
      <c r="EY194" s="19"/>
      <c r="EZ194" s="19"/>
      <c r="FA194" s="19"/>
      <c r="FB194" s="19"/>
      <c r="FC194" s="19"/>
      <c r="FD194" s="19"/>
      <c r="FE194" s="19"/>
      <c r="FF194" s="19"/>
      <c r="FG194" s="19"/>
      <c r="FH194" s="19"/>
      <c r="FI194" s="19"/>
      <c r="FJ194" s="19"/>
      <c r="FK194" s="19"/>
      <c r="FL194" s="19"/>
      <c r="FM194" s="19"/>
      <c r="FN194" s="19"/>
      <c r="FO194" s="19"/>
      <c r="FP194" s="19"/>
      <c r="FQ194" s="19"/>
      <c r="FR194" s="19"/>
      <c r="FS194" s="19"/>
      <c r="FT194" s="19"/>
      <c r="FU194" s="19"/>
      <c r="FV194" s="19"/>
      <c r="FW194" s="19"/>
      <c r="FX194" s="19"/>
      <c r="FY194" s="19"/>
      <c r="FZ194" s="19"/>
      <c r="GA194" s="19"/>
      <c r="GB194" s="19"/>
      <c r="GC194" s="19"/>
      <c r="GD194" s="19"/>
      <c r="GE194" s="19"/>
      <c r="GF194" s="19"/>
      <c r="GG194" s="19"/>
      <c r="GH194" s="19"/>
      <c r="GI194" s="19"/>
      <c r="GJ194" s="19"/>
      <c r="GK194" s="19"/>
      <c r="GL194" s="19"/>
      <c r="GM194" s="19"/>
      <c r="GN194" s="19"/>
      <c r="GO194" s="19"/>
      <c r="GP194" s="19"/>
      <c r="GQ194" s="19"/>
      <c r="GR194" s="19"/>
      <c r="GS194" s="19"/>
      <c r="GT194" s="19"/>
      <c r="GU194" s="19"/>
      <c r="GV194" s="19"/>
      <c r="GW194" s="19"/>
      <c r="GX194" s="19"/>
      <c r="GY194" s="19"/>
      <c r="GZ194" s="19"/>
      <c r="HA194" s="19"/>
      <c r="HB194" s="19"/>
      <c r="HC194" s="19"/>
      <c r="HD194" s="19"/>
      <c r="HE194" s="19"/>
      <c r="HF194" s="19"/>
      <c r="HG194" s="19"/>
      <c r="HH194" s="19"/>
      <c r="HI194" s="19"/>
      <c r="HJ194" s="19"/>
      <c r="HK194" s="19"/>
      <c r="HL194" s="19"/>
      <c r="HM194" s="19"/>
      <c r="HN194" s="19"/>
      <c r="HO194" s="19"/>
      <c r="HP194" s="19"/>
      <c r="HQ194" s="19"/>
      <c r="HR194" s="19"/>
      <c r="HS194" s="19"/>
      <c r="HT194" s="19"/>
      <c r="HU194" s="19"/>
      <c r="HV194" s="19"/>
      <c r="HW194" s="19"/>
      <c r="HX194" s="19"/>
      <c r="HY194" s="19"/>
      <c r="HZ194" s="19"/>
      <c r="IA194" s="19"/>
      <c r="IB194" s="19"/>
      <c r="IC194" s="19"/>
      <c r="ID194" s="19"/>
      <c r="IE194" s="19"/>
    </row>
    <row r="195" spans="1:239" ht="47.25" x14ac:dyDescent="0.25">
      <c r="A195" s="5" t="s">
        <v>313</v>
      </c>
      <c r="B195" s="14" t="s">
        <v>314</v>
      </c>
      <c r="C195" s="15">
        <v>243312.2</v>
      </c>
      <c r="D195" s="16">
        <v>253880.4</v>
      </c>
      <c r="E195" s="16">
        <v>267454.40000000002</v>
      </c>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c r="CW195" s="19"/>
      <c r="CX195" s="19"/>
      <c r="CY195" s="19"/>
      <c r="CZ195" s="19"/>
      <c r="DA195" s="19"/>
      <c r="DB195" s="19"/>
      <c r="DC195" s="19"/>
      <c r="DD195" s="19"/>
      <c r="DE195" s="19"/>
      <c r="DF195" s="19"/>
      <c r="DG195" s="19"/>
      <c r="DH195" s="19"/>
      <c r="DI195" s="19"/>
      <c r="DJ195" s="19"/>
      <c r="DK195" s="19"/>
      <c r="DL195" s="19"/>
      <c r="DM195" s="19"/>
      <c r="DN195" s="19"/>
      <c r="DO195" s="19"/>
      <c r="DP195" s="19"/>
      <c r="DQ195" s="19"/>
      <c r="DR195" s="19"/>
      <c r="DS195" s="19"/>
      <c r="DT195" s="19"/>
      <c r="DU195" s="19"/>
      <c r="DV195" s="19"/>
      <c r="DW195" s="19"/>
      <c r="DX195" s="19"/>
      <c r="DY195" s="19"/>
      <c r="DZ195" s="19"/>
      <c r="EA195" s="19"/>
      <c r="EB195" s="19"/>
      <c r="EC195" s="19"/>
      <c r="ED195" s="19"/>
      <c r="EE195" s="19"/>
      <c r="EF195" s="19"/>
      <c r="EG195" s="19"/>
      <c r="EH195" s="19"/>
      <c r="EI195" s="19"/>
      <c r="EJ195" s="19"/>
      <c r="EK195" s="19"/>
      <c r="EL195" s="19"/>
      <c r="EM195" s="19"/>
      <c r="EN195" s="19"/>
      <c r="EO195" s="19"/>
      <c r="EP195" s="19"/>
      <c r="EQ195" s="19"/>
      <c r="ER195" s="19"/>
      <c r="ES195" s="19"/>
      <c r="ET195" s="19"/>
      <c r="EU195" s="19"/>
      <c r="EV195" s="19"/>
      <c r="EW195" s="19"/>
      <c r="EX195" s="19"/>
      <c r="EY195" s="19"/>
      <c r="EZ195" s="19"/>
      <c r="FA195" s="19"/>
      <c r="FB195" s="19"/>
      <c r="FC195" s="19"/>
      <c r="FD195" s="19"/>
      <c r="FE195" s="19"/>
      <c r="FF195" s="19"/>
      <c r="FG195" s="19"/>
      <c r="FH195" s="19"/>
      <c r="FI195" s="19"/>
      <c r="FJ195" s="19"/>
      <c r="FK195" s="19"/>
      <c r="FL195" s="19"/>
      <c r="FM195" s="19"/>
      <c r="FN195" s="19"/>
      <c r="FO195" s="19"/>
      <c r="FP195" s="19"/>
      <c r="FQ195" s="19"/>
      <c r="FR195" s="19"/>
      <c r="FS195" s="19"/>
      <c r="FT195" s="19"/>
      <c r="FU195" s="19"/>
      <c r="FV195" s="19"/>
      <c r="FW195" s="19"/>
      <c r="FX195" s="19"/>
      <c r="FY195" s="19"/>
      <c r="FZ195" s="19"/>
      <c r="GA195" s="19"/>
      <c r="GB195" s="19"/>
      <c r="GC195" s="19"/>
      <c r="GD195" s="19"/>
      <c r="GE195" s="19"/>
      <c r="GF195" s="19"/>
      <c r="GG195" s="19"/>
      <c r="GH195" s="19"/>
      <c r="GI195" s="19"/>
      <c r="GJ195" s="19"/>
      <c r="GK195" s="19"/>
      <c r="GL195" s="19"/>
      <c r="GM195" s="19"/>
      <c r="GN195" s="19"/>
      <c r="GO195" s="19"/>
      <c r="GP195" s="19"/>
      <c r="GQ195" s="19"/>
      <c r="GR195" s="19"/>
      <c r="GS195" s="19"/>
      <c r="GT195" s="19"/>
      <c r="GU195" s="19"/>
      <c r="GV195" s="19"/>
      <c r="GW195" s="19"/>
      <c r="GX195" s="19"/>
      <c r="GY195" s="19"/>
      <c r="GZ195" s="19"/>
      <c r="HA195" s="19"/>
      <c r="HB195" s="19"/>
      <c r="HC195" s="19"/>
      <c r="HD195" s="19"/>
      <c r="HE195" s="19"/>
      <c r="HF195" s="19"/>
      <c r="HG195" s="19"/>
      <c r="HH195" s="19"/>
      <c r="HI195" s="19"/>
      <c r="HJ195" s="19"/>
      <c r="HK195" s="19"/>
      <c r="HL195" s="19"/>
      <c r="HM195" s="19"/>
      <c r="HN195" s="19"/>
      <c r="HO195" s="19"/>
      <c r="HP195" s="19"/>
      <c r="HQ195" s="19"/>
      <c r="HR195" s="19"/>
      <c r="HS195" s="19"/>
      <c r="HT195" s="19"/>
      <c r="HU195" s="19"/>
      <c r="HV195" s="19"/>
      <c r="HW195" s="19"/>
      <c r="HX195" s="19"/>
      <c r="HY195" s="19"/>
      <c r="HZ195" s="19"/>
      <c r="IA195" s="19"/>
      <c r="IB195" s="19"/>
      <c r="IC195" s="19"/>
      <c r="ID195" s="19"/>
      <c r="IE195" s="19"/>
    </row>
    <row r="196" spans="1:239" ht="63" x14ac:dyDescent="0.25">
      <c r="A196" s="5" t="s">
        <v>315</v>
      </c>
      <c r="B196" s="14" t="s">
        <v>316</v>
      </c>
      <c r="C196" s="15">
        <v>4390.1000000000004</v>
      </c>
      <c r="D196" s="15">
        <v>4390.1000000000004</v>
      </c>
      <c r="E196" s="15">
        <v>4390.1000000000004</v>
      </c>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c r="CW196" s="19"/>
      <c r="CX196" s="19"/>
      <c r="CY196" s="19"/>
      <c r="CZ196" s="19"/>
      <c r="DA196" s="19"/>
      <c r="DB196" s="19"/>
      <c r="DC196" s="19"/>
      <c r="DD196" s="19"/>
      <c r="DE196" s="19"/>
      <c r="DF196" s="19"/>
      <c r="DG196" s="19"/>
      <c r="DH196" s="19"/>
      <c r="DI196" s="19"/>
      <c r="DJ196" s="19"/>
      <c r="DK196" s="19"/>
      <c r="DL196" s="19"/>
      <c r="DM196" s="19"/>
      <c r="DN196" s="19"/>
      <c r="DO196" s="19"/>
      <c r="DP196" s="19"/>
      <c r="DQ196" s="19"/>
      <c r="DR196" s="19"/>
      <c r="DS196" s="19"/>
      <c r="DT196" s="19"/>
      <c r="DU196" s="19"/>
      <c r="DV196" s="19"/>
      <c r="DW196" s="19"/>
      <c r="DX196" s="19"/>
      <c r="DY196" s="19"/>
      <c r="DZ196" s="19"/>
      <c r="EA196" s="19"/>
      <c r="EB196" s="19"/>
      <c r="EC196" s="19"/>
      <c r="ED196" s="19"/>
      <c r="EE196" s="19"/>
      <c r="EF196" s="19"/>
      <c r="EG196" s="19"/>
      <c r="EH196" s="19"/>
      <c r="EI196" s="19"/>
      <c r="EJ196" s="19"/>
      <c r="EK196" s="19"/>
      <c r="EL196" s="19"/>
      <c r="EM196" s="19"/>
      <c r="EN196" s="19"/>
      <c r="EO196" s="19"/>
      <c r="EP196" s="19"/>
      <c r="EQ196" s="19"/>
      <c r="ER196" s="19"/>
      <c r="ES196" s="19"/>
      <c r="ET196" s="19"/>
      <c r="EU196" s="19"/>
      <c r="EV196" s="19"/>
      <c r="EW196" s="19"/>
      <c r="EX196" s="19"/>
      <c r="EY196" s="19"/>
      <c r="EZ196" s="19"/>
      <c r="FA196" s="19"/>
      <c r="FB196" s="19"/>
      <c r="FC196" s="19"/>
      <c r="FD196" s="19"/>
      <c r="FE196" s="19"/>
      <c r="FF196" s="19"/>
      <c r="FG196" s="19"/>
      <c r="FH196" s="19"/>
      <c r="FI196" s="19"/>
      <c r="FJ196" s="19"/>
      <c r="FK196" s="19"/>
      <c r="FL196" s="19"/>
      <c r="FM196" s="19"/>
      <c r="FN196" s="19"/>
      <c r="FO196" s="19"/>
      <c r="FP196" s="19"/>
      <c r="FQ196" s="19"/>
      <c r="FR196" s="19"/>
      <c r="FS196" s="19"/>
      <c r="FT196" s="19"/>
      <c r="FU196" s="19"/>
      <c r="FV196" s="19"/>
      <c r="FW196" s="19"/>
      <c r="FX196" s="19"/>
      <c r="FY196" s="19"/>
      <c r="FZ196" s="19"/>
      <c r="GA196" s="19"/>
      <c r="GB196" s="19"/>
      <c r="GC196" s="19"/>
      <c r="GD196" s="19"/>
      <c r="GE196" s="19"/>
      <c r="GF196" s="19"/>
      <c r="GG196" s="19"/>
      <c r="GH196" s="19"/>
      <c r="GI196" s="19"/>
      <c r="GJ196" s="19"/>
      <c r="GK196" s="19"/>
      <c r="GL196" s="19"/>
      <c r="GM196" s="19"/>
      <c r="GN196" s="19"/>
      <c r="GO196" s="19"/>
      <c r="GP196" s="19"/>
      <c r="GQ196" s="19"/>
      <c r="GR196" s="19"/>
      <c r="GS196" s="19"/>
      <c r="GT196" s="19"/>
      <c r="GU196" s="19"/>
      <c r="GV196" s="19"/>
      <c r="GW196" s="19"/>
      <c r="GX196" s="19"/>
      <c r="GY196" s="19"/>
      <c r="GZ196" s="19"/>
      <c r="HA196" s="19"/>
      <c r="HB196" s="19"/>
      <c r="HC196" s="19"/>
      <c r="HD196" s="19"/>
      <c r="HE196" s="19"/>
      <c r="HF196" s="19"/>
      <c r="HG196" s="19"/>
      <c r="HH196" s="19"/>
      <c r="HI196" s="19"/>
      <c r="HJ196" s="19"/>
      <c r="HK196" s="19"/>
      <c r="HL196" s="19"/>
      <c r="HM196" s="19"/>
      <c r="HN196" s="19"/>
      <c r="HO196" s="19"/>
      <c r="HP196" s="19"/>
      <c r="HQ196" s="19"/>
      <c r="HR196" s="19"/>
      <c r="HS196" s="19"/>
      <c r="HT196" s="19"/>
      <c r="HU196" s="19"/>
      <c r="HV196" s="19"/>
      <c r="HW196" s="19"/>
      <c r="HX196" s="19"/>
      <c r="HY196" s="19"/>
      <c r="HZ196" s="19"/>
      <c r="IA196" s="19"/>
      <c r="IB196" s="19"/>
      <c r="IC196" s="19"/>
      <c r="ID196" s="19"/>
      <c r="IE196" s="19"/>
    </row>
    <row r="197" spans="1:239" ht="63" x14ac:dyDescent="0.25">
      <c r="A197" s="5" t="s">
        <v>315</v>
      </c>
      <c r="B197" s="14" t="s">
        <v>317</v>
      </c>
      <c r="C197" s="15">
        <v>236.4</v>
      </c>
      <c r="D197" s="15">
        <v>236.4</v>
      </c>
      <c r="E197" s="15">
        <v>236.4</v>
      </c>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c r="DP197" s="19"/>
      <c r="DQ197" s="19"/>
      <c r="DR197" s="19"/>
      <c r="DS197" s="19"/>
      <c r="DT197" s="19"/>
      <c r="DU197" s="19"/>
      <c r="DV197" s="19"/>
      <c r="DW197" s="19"/>
      <c r="DX197" s="19"/>
      <c r="DY197" s="19"/>
      <c r="DZ197" s="19"/>
      <c r="EA197" s="19"/>
      <c r="EB197" s="19"/>
      <c r="EC197" s="19"/>
      <c r="ED197" s="19"/>
      <c r="EE197" s="19"/>
      <c r="EF197" s="19"/>
      <c r="EG197" s="19"/>
      <c r="EH197" s="19"/>
      <c r="EI197" s="19"/>
      <c r="EJ197" s="19"/>
      <c r="EK197" s="19"/>
      <c r="EL197" s="19"/>
      <c r="EM197" s="19"/>
      <c r="EN197" s="19"/>
      <c r="EO197" s="19"/>
      <c r="EP197" s="19"/>
      <c r="EQ197" s="19"/>
      <c r="ER197" s="19"/>
      <c r="ES197" s="19"/>
      <c r="ET197" s="19"/>
      <c r="EU197" s="19"/>
      <c r="EV197" s="19"/>
      <c r="EW197" s="19"/>
      <c r="EX197" s="19"/>
      <c r="EY197" s="19"/>
      <c r="EZ197" s="19"/>
      <c r="FA197" s="19"/>
      <c r="FB197" s="19"/>
      <c r="FC197" s="19"/>
      <c r="FD197" s="19"/>
      <c r="FE197" s="19"/>
      <c r="FF197" s="19"/>
      <c r="FG197" s="19"/>
      <c r="FH197" s="19"/>
      <c r="FI197" s="19"/>
      <c r="FJ197" s="19"/>
      <c r="FK197" s="19"/>
      <c r="FL197" s="19"/>
      <c r="FM197" s="19"/>
      <c r="FN197" s="19"/>
      <c r="FO197" s="19"/>
      <c r="FP197" s="19"/>
      <c r="FQ197" s="19"/>
      <c r="FR197" s="19"/>
      <c r="FS197" s="19"/>
      <c r="FT197" s="19"/>
      <c r="FU197" s="19"/>
      <c r="FV197" s="19"/>
      <c r="FW197" s="19"/>
      <c r="FX197" s="19"/>
      <c r="FY197" s="19"/>
      <c r="FZ197" s="19"/>
      <c r="GA197" s="19"/>
      <c r="GB197" s="19"/>
      <c r="GC197" s="19"/>
      <c r="GD197" s="19"/>
      <c r="GE197" s="19"/>
      <c r="GF197" s="19"/>
      <c r="GG197" s="19"/>
      <c r="GH197" s="19"/>
      <c r="GI197" s="19"/>
      <c r="GJ197" s="19"/>
      <c r="GK197" s="19"/>
      <c r="GL197" s="19"/>
      <c r="GM197" s="19"/>
      <c r="GN197" s="19"/>
      <c r="GO197" s="19"/>
      <c r="GP197" s="19"/>
      <c r="GQ197" s="19"/>
      <c r="GR197" s="19"/>
      <c r="GS197" s="19"/>
      <c r="GT197" s="19"/>
      <c r="GU197" s="19"/>
      <c r="GV197" s="19"/>
      <c r="GW197" s="19"/>
      <c r="GX197" s="19"/>
      <c r="GY197" s="19"/>
      <c r="GZ197" s="19"/>
      <c r="HA197" s="19"/>
      <c r="HB197" s="19"/>
      <c r="HC197" s="19"/>
      <c r="HD197" s="19"/>
      <c r="HE197" s="19"/>
      <c r="HF197" s="19"/>
      <c r="HG197" s="19"/>
      <c r="HH197" s="19"/>
      <c r="HI197" s="19"/>
      <c r="HJ197" s="19"/>
      <c r="HK197" s="19"/>
      <c r="HL197" s="19"/>
      <c r="HM197" s="19"/>
      <c r="HN197" s="19"/>
      <c r="HO197" s="19"/>
      <c r="HP197" s="19"/>
      <c r="HQ197" s="19"/>
      <c r="HR197" s="19"/>
      <c r="HS197" s="19"/>
      <c r="HT197" s="19"/>
      <c r="HU197" s="19"/>
      <c r="HV197" s="19"/>
      <c r="HW197" s="19"/>
      <c r="HX197" s="19"/>
      <c r="HY197" s="19"/>
      <c r="HZ197" s="19"/>
      <c r="IA197" s="19"/>
      <c r="IB197" s="19"/>
      <c r="IC197" s="19"/>
      <c r="ID197" s="19"/>
      <c r="IE197" s="19"/>
    </row>
    <row r="198" spans="1:239" ht="78.75" x14ac:dyDescent="0.25">
      <c r="A198" s="5" t="s">
        <v>315</v>
      </c>
      <c r="B198" s="14" t="s">
        <v>318</v>
      </c>
      <c r="C198" s="15">
        <v>124.2</v>
      </c>
      <c r="D198" s="16">
        <v>124.2</v>
      </c>
      <c r="E198" s="16">
        <v>124.2</v>
      </c>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c r="DP198" s="19"/>
      <c r="DQ198" s="19"/>
      <c r="DR198" s="19"/>
      <c r="DS198" s="19"/>
      <c r="DT198" s="19"/>
      <c r="DU198" s="19"/>
      <c r="DV198" s="19"/>
      <c r="DW198" s="19"/>
      <c r="DX198" s="19"/>
      <c r="DY198" s="19"/>
      <c r="DZ198" s="19"/>
      <c r="EA198" s="19"/>
      <c r="EB198" s="19"/>
      <c r="EC198" s="19"/>
      <c r="ED198" s="19"/>
      <c r="EE198" s="19"/>
      <c r="EF198" s="19"/>
      <c r="EG198" s="19"/>
      <c r="EH198" s="19"/>
      <c r="EI198" s="19"/>
      <c r="EJ198" s="19"/>
      <c r="EK198" s="19"/>
      <c r="EL198" s="19"/>
      <c r="EM198" s="19"/>
      <c r="EN198" s="19"/>
      <c r="EO198" s="19"/>
      <c r="EP198" s="19"/>
      <c r="EQ198" s="19"/>
      <c r="ER198" s="19"/>
      <c r="ES198" s="19"/>
      <c r="ET198" s="19"/>
      <c r="EU198" s="19"/>
      <c r="EV198" s="19"/>
      <c r="EW198" s="19"/>
      <c r="EX198" s="19"/>
      <c r="EY198" s="19"/>
      <c r="EZ198" s="19"/>
      <c r="FA198" s="19"/>
      <c r="FB198" s="19"/>
      <c r="FC198" s="19"/>
      <c r="FD198" s="19"/>
      <c r="FE198" s="19"/>
      <c r="FF198" s="19"/>
      <c r="FG198" s="19"/>
      <c r="FH198" s="19"/>
      <c r="FI198" s="19"/>
      <c r="FJ198" s="19"/>
      <c r="FK198" s="19"/>
      <c r="FL198" s="19"/>
      <c r="FM198" s="19"/>
      <c r="FN198" s="19"/>
      <c r="FO198" s="19"/>
      <c r="FP198" s="19"/>
      <c r="FQ198" s="19"/>
      <c r="FR198" s="19"/>
      <c r="FS198" s="19"/>
      <c r="FT198" s="19"/>
      <c r="FU198" s="19"/>
      <c r="FV198" s="19"/>
      <c r="FW198" s="19"/>
      <c r="FX198" s="19"/>
      <c r="FY198" s="19"/>
      <c r="FZ198" s="19"/>
      <c r="GA198" s="19"/>
      <c r="GB198" s="19"/>
      <c r="GC198" s="19"/>
      <c r="GD198" s="19"/>
      <c r="GE198" s="19"/>
      <c r="GF198" s="19"/>
      <c r="GG198" s="19"/>
      <c r="GH198" s="19"/>
      <c r="GI198" s="19"/>
      <c r="GJ198" s="19"/>
      <c r="GK198" s="19"/>
      <c r="GL198" s="19"/>
      <c r="GM198" s="19"/>
      <c r="GN198" s="19"/>
      <c r="GO198" s="19"/>
      <c r="GP198" s="19"/>
      <c r="GQ198" s="19"/>
      <c r="GR198" s="19"/>
      <c r="GS198" s="19"/>
      <c r="GT198" s="19"/>
      <c r="GU198" s="19"/>
      <c r="GV198" s="19"/>
      <c r="GW198" s="19"/>
      <c r="GX198" s="19"/>
      <c r="GY198" s="19"/>
      <c r="GZ198" s="19"/>
      <c r="HA198" s="19"/>
      <c r="HB198" s="19"/>
      <c r="HC198" s="19"/>
      <c r="HD198" s="19"/>
      <c r="HE198" s="19"/>
      <c r="HF198" s="19"/>
      <c r="HG198" s="19"/>
      <c r="HH198" s="19"/>
      <c r="HI198" s="19"/>
      <c r="HJ198" s="19"/>
      <c r="HK198" s="19"/>
      <c r="HL198" s="19"/>
      <c r="HM198" s="19"/>
      <c r="HN198" s="19"/>
      <c r="HO198" s="19"/>
      <c r="HP198" s="19"/>
      <c r="HQ198" s="19"/>
      <c r="HR198" s="19"/>
      <c r="HS198" s="19"/>
      <c r="HT198" s="19"/>
      <c r="HU198" s="19"/>
      <c r="HV198" s="19"/>
      <c r="HW198" s="19"/>
      <c r="HX198" s="19"/>
      <c r="HY198" s="19"/>
      <c r="HZ198" s="19"/>
      <c r="IA198" s="19"/>
      <c r="IB198" s="19"/>
      <c r="IC198" s="19"/>
      <c r="ID198" s="19"/>
      <c r="IE198" s="19"/>
    </row>
    <row r="199" spans="1:239" ht="63" x14ac:dyDescent="0.25">
      <c r="A199" s="5" t="s">
        <v>315</v>
      </c>
      <c r="B199" s="14" t="s">
        <v>319</v>
      </c>
      <c r="C199" s="15">
        <v>731.9</v>
      </c>
      <c r="D199" s="16">
        <v>731.9</v>
      </c>
      <c r="E199" s="16">
        <v>731.9</v>
      </c>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c r="CT199" s="19"/>
      <c r="CU199" s="19"/>
      <c r="CV199" s="19"/>
      <c r="CW199" s="19"/>
      <c r="CX199" s="19"/>
      <c r="CY199" s="19"/>
      <c r="CZ199" s="19"/>
      <c r="DA199" s="19"/>
      <c r="DB199" s="19"/>
      <c r="DC199" s="19"/>
      <c r="DD199" s="19"/>
      <c r="DE199" s="19"/>
      <c r="DF199" s="19"/>
      <c r="DG199" s="19"/>
      <c r="DH199" s="19"/>
      <c r="DI199" s="19"/>
      <c r="DJ199" s="19"/>
      <c r="DK199" s="19"/>
      <c r="DL199" s="19"/>
      <c r="DM199" s="19"/>
      <c r="DN199" s="19"/>
      <c r="DO199" s="19"/>
      <c r="DP199" s="19"/>
      <c r="DQ199" s="19"/>
      <c r="DR199" s="19"/>
      <c r="DS199" s="19"/>
      <c r="DT199" s="19"/>
      <c r="DU199" s="19"/>
      <c r="DV199" s="19"/>
      <c r="DW199" s="19"/>
      <c r="DX199" s="19"/>
      <c r="DY199" s="19"/>
      <c r="DZ199" s="19"/>
      <c r="EA199" s="19"/>
      <c r="EB199" s="19"/>
      <c r="EC199" s="19"/>
      <c r="ED199" s="19"/>
      <c r="EE199" s="19"/>
      <c r="EF199" s="19"/>
      <c r="EG199" s="19"/>
      <c r="EH199" s="19"/>
      <c r="EI199" s="19"/>
      <c r="EJ199" s="19"/>
      <c r="EK199" s="19"/>
      <c r="EL199" s="19"/>
      <c r="EM199" s="19"/>
      <c r="EN199" s="19"/>
      <c r="EO199" s="19"/>
      <c r="EP199" s="19"/>
      <c r="EQ199" s="19"/>
      <c r="ER199" s="19"/>
      <c r="ES199" s="19"/>
      <c r="ET199" s="19"/>
      <c r="EU199" s="19"/>
      <c r="EV199" s="19"/>
      <c r="EW199" s="19"/>
      <c r="EX199" s="19"/>
      <c r="EY199" s="19"/>
      <c r="EZ199" s="19"/>
      <c r="FA199" s="19"/>
      <c r="FB199" s="19"/>
      <c r="FC199" s="19"/>
      <c r="FD199" s="19"/>
      <c r="FE199" s="19"/>
      <c r="FF199" s="19"/>
      <c r="FG199" s="19"/>
      <c r="FH199" s="19"/>
      <c r="FI199" s="19"/>
      <c r="FJ199" s="19"/>
      <c r="FK199" s="19"/>
      <c r="FL199" s="19"/>
      <c r="FM199" s="19"/>
      <c r="FN199" s="19"/>
      <c r="FO199" s="19"/>
      <c r="FP199" s="19"/>
      <c r="FQ199" s="19"/>
      <c r="FR199" s="19"/>
      <c r="FS199" s="19"/>
      <c r="FT199" s="19"/>
      <c r="FU199" s="19"/>
      <c r="FV199" s="19"/>
      <c r="FW199" s="19"/>
      <c r="FX199" s="19"/>
      <c r="FY199" s="19"/>
      <c r="FZ199" s="19"/>
      <c r="GA199" s="19"/>
      <c r="GB199" s="19"/>
      <c r="GC199" s="19"/>
      <c r="GD199" s="19"/>
      <c r="GE199" s="19"/>
      <c r="GF199" s="19"/>
      <c r="GG199" s="19"/>
      <c r="GH199" s="19"/>
      <c r="GI199" s="19"/>
      <c r="GJ199" s="19"/>
      <c r="GK199" s="19"/>
      <c r="GL199" s="19"/>
      <c r="GM199" s="19"/>
      <c r="GN199" s="19"/>
      <c r="GO199" s="19"/>
      <c r="GP199" s="19"/>
      <c r="GQ199" s="19"/>
      <c r="GR199" s="19"/>
      <c r="GS199" s="19"/>
      <c r="GT199" s="19"/>
      <c r="GU199" s="19"/>
      <c r="GV199" s="19"/>
      <c r="GW199" s="19"/>
      <c r="GX199" s="19"/>
      <c r="GY199" s="19"/>
      <c r="GZ199" s="19"/>
      <c r="HA199" s="19"/>
      <c r="HB199" s="19"/>
      <c r="HC199" s="19"/>
      <c r="HD199" s="19"/>
      <c r="HE199" s="19"/>
      <c r="HF199" s="19"/>
      <c r="HG199" s="19"/>
      <c r="HH199" s="19"/>
      <c r="HI199" s="19"/>
      <c r="HJ199" s="19"/>
      <c r="HK199" s="19"/>
      <c r="HL199" s="19"/>
      <c r="HM199" s="19"/>
      <c r="HN199" s="19"/>
      <c r="HO199" s="19"/>
      <c r="HP199" s="19"/>
      <c r="HQ199" s="19"/>
      <c r="HR199" s="19"/>
      <c r="HS199" s="19"/>
      <c r="HT199" s="19"/>
      <c r="HU199" s="19"/>
      <c r="HV199" s="19"/>
      <c r="HW199" s="19"/>
      <c r="HX199" s="19"/>
      <c r="HY199" s="19"/>
      <c r="HZ199" s="19"/>
      <c r="IA199" s="19"/>
      <c r="IB199" s="19"/>
      <c r="IC199" s="19"/>
      <c r="ID199" s="19"/>
      <c r="IE199" s="19"/>
    </row>
    <row r="200" spans="1:239" ht="47.25" x14ac:dyDescent="0.25">
      <c r="A200" s="5" t="s">
        <v>315</v>
      </c>
      <c r="B200" s="14" t="s">
        <v>320</v>
      </c>
      <c r="C200" s="15">
        <v>1182.7</v>
      </c>
      <c r="D200" s="15">
        <v>1182.7</v>
      </c>
      <c r="E200" s="15">
        <v>1182.7</v>
      </c>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c r="CG200" s="19"/>
      <c r="CH200" s="19"/>
      <c r="CI200" s="19"/>
      <c r="CJ200" s="19"/>
      <c r="CK200" s="19"/>
      <c r="CL200" s="19"/>
      <c r="CM200" s="19"/>
      <c r="CN200" s="19"/>
      <c r="CO200" s="19"/>
      <c r="CP200" s="19"/>
      <c r="CQ200" s="19"/>
      <c r="CR200" s="19"/>
      <c r="CS200" s="19"/>
      <c r="CT200" s="19"/>
      <c r="CU200" s="19"/>
      <c r="CV200" s="19"/>
      <c r="CW200" s="19"/>
      <c r="CX200" s="19"/>
      <c r="CY200" s="19"/>
      <c r="CZ200" s="19"/>
      <c r="DA200" s="19"/>
      <c r="DB200" s="19"/>
      <c r="DC200" s="19"/>
      <c r="DD200" s="19"/>
      <c r="DE200" s="19"/>
      <c r="DF200" s="19"/>
      <c r="DG200" s="19"/>
      <c r="DH200" s="19"/>
      <c r="DI200" s="19"/>
      <c r="DJ200" s="19"/>
      <c r="DK200" s="19"/>
      <c r="DL200" s="19"/>
      <c r="DM200" s="19"/>
      <c r="DN200" s="19"/>
      <c r="DO200" s="19"/>
      <c r="DP200" s="19"/>
      <c r="DQ200" s="19"/>
      <c r="DR200" s="19"/>
      <c r="DS200" s="19"/>
      <c r="DT200" s="19"/>
      <c r="DU200" s="19"/>
      <c r="DV200" s="19"/>
      <c r="DW200" s="19"/>
      <c r="DX200" s="19"/>
      <c r="DY200" s="19"/>
      <c r="DZ200" s="19"/>
      <c r="EA200" s="19"/>
      <c r="EB200" s="19"/>
      <c r="EC200" s="19"/>
      <c r="ED200" s="19"/>
      <c r="EE200" s="19"/>
      <c r="EF200" s="19"/>
      <c r="EG200" s="19"/>
      <c r="EH200" s="19"/>
      <c r="EI200" s="19"/>
      <c r="EJ200" s="19"/>
      <c r="EK200" s="19"/>
      <c r="EL200" s="19"/>
      <c r="EM200" s="19"/>
      <c r="EN200" s="19"/>
      <c r="EO200" s="19"/>
      <c r="EP200" s="19"/>
      <c r="EQ200" s="19"/>
      <c r="ER200" s="19"/>
      <c r="ES200" s="19"/>
      <c r="ET200" s="19"/>
      <c r="EU200" s="19"/>
      <c r="EV200" s="19"/>
      <c r="EW200" s="19"/>
      <c r="EX200" s="19"/>
      <c r="EY200" s="19"/>
      <c r="EZ200" s="19"/>
      <c r="FA200" s="19"/>
      <c r="FB200" s="19"/>
      <c r="FC200" s="19"/>
      <c r="FD200" s="19"/>
      <c r="FE200" s="19"/>
      <c r="FF200" s="19"/>
      <c r="FG200" s="19"/>
      <c r="FH200" s="19"/>
      <c r="FI200" s="19"/>
      <c r="FJ200" s="19"/>
      <c r="FK200" s="19"/>
      <c r="FL200" s="19"/>
      <c r="FM200" s="19"/>
      <c r="FN200" s="19"/>
      <c r="FO200" s="19"/>
      <c r="FP200" s="19"/>
      <c r="FQ200" s="19"/>
      <c r="FR200" s="19"/>
      <c r="FS200" s="19"/>
      <c r="FT200" s="19"/>
      <c r="FU200" s="19"/>
      <c r="FV200" s="19"/>
      <c r="FW200" s="19"/>
      <c r="FX200" s="19"/>
      <c r="FY200" s="19"/>
      <c r="FZ200" s="19"/>
      <c r="GA200" s="19"/>
      <c r="GB200" s="19"/>
      <c r="GC200" s="19"/>
      <c r="GD200" s="19"/>
      <c r="GE200" s="19"/>
      <c r="GF200" s="19"/>
      <c r="GG200" s="19"/>
      <c r="GH200" s="19"/>
      <c r="GI200" s="19"/>
      <c r="GJ200" s="19"/>
      <c r="GK200" s="19"/>
      <c r="GL200" s="19"/>
      <c r="GM200" s="19"/>
      <c r="GN200" s="19"/>
      <c r="GO200" s="19"/>
      <c r="GP200" s="19"/>
      <c r="GQ200" s="19"/>
      <c r="GR200" s="19"/>
      <c r="GS200" s="19"/>
      <c r="GT200" s="19"/>
      <c r="GU200" s="19"/>
      <c r="GV200" s="19"/>
      <c r="GW200" s="19"/>
      <c r="GX200" s="19"/>
      <c r="GY200" s="19"/>
      <c r="GZ200" s="19"/>
      <c r="HA200" s="19"/>
      <c r="HB200" s="19"/>
      <c r="HC200" s="19"/>
      <c r="HD200" s="19"/>
      <c r="HE200" s="19"/>
      <c r="HF200" s="19"/>
      <c r="HG200" s="19"/>
      <c r="HH200" s="19"/>
      <c r="HI200" s="19"/>
      <c r="HJ200" s="19"/>
      <c r="HK200" s="19"/>
      <c r="HL200" s="19"/>
      <c r="HM200" s="19"/>
      <c r="HN200" s="19"/>
      <c r="HO200" s="19"/>
      <c r="HP200" s="19"/>
      <c r="HQ200" s="19"/>
      <c r="HR200" s="19"/>
      <c r="HS200" s="19"/>
      <c r="HT200" s="19"/>
      <c r="HU200" s="19"/>
      <c r="HV200" s="19"/>
      <c r="HW200" s="19"/>
      <c r="HX200" s="19"/>
      <c r="HY200" s="19"/>
      <c r="HZ200" s="19"/>
      <c r="IA200" s="19"/>
      <c r="IB200" s="19"/>
      <c r="IC200" s="19"/>
      <c r="ID200" s="19"/>
      <c r="IE200" s="19"/>
    </row>
    <row r="201" spans="1:239" ht="189" x14ac:dyDescent="0.25">
      <c r="A201" s="5" t="s">
        <v>315</v>
      </c>
      <c r="B201" s="14" t="s">
        <v>321</v>
      </c>
      <c r="C201" s="15">
        <v>72.400000000000006</v>
      </c>
      <c r="D201" s="15">
        <v>70.3</v>
      </c>
      <c r="E201" s="15">
        <v>70.3</v>
      </c>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19"/>
      <c r="CG201" s="19"/>
      <c r="CH201" s="19"/>
      <c r="CI201" s="19"/>
      <c r="CJ201" s="19"/>
      <c r="CK201" s="19"/>
      <c r="CL201" s="19"/>
      <c r="CM201" s="19"/>
      <c r="CN201" s="19"/>
      <c r="CO201" s="19"/>
      <c r="CP201" s="19"/>
      <c r="CQ201" s="19"/>
      <c r="CR201" s="19"/>
      <c r="CS201" s="19"/>
      <c r="CT201" s="19"/>
      <c r="CU201" s="19"/>
      <c r="CV201" s="19"/>
      <c r="CW201" s="19"/>
      <c r="CX201" s="19"/>
      <c r="CY201" s="19"/>
      <c r="CZ201" s="19"/>
      <c r="DA201" s="19"/>
      <c r="DB201" s="19"/>
      <c r="DC201" s="19"/>
      <c r="DD201" s="19"/>
      <c r="DE201" s="19"/>
      <c r="DF201" s="19"/>
      <c r="DG201" s="19"/>
      <c r="DH201" s="19"/>
      <c r="DI201" s="19"/>
      <c r="DJ201" s="19"/>
      <c r="DK201" s="19"/>
      <c r="DL201" s="19"/>
      <c r="DM201" s="19"/>
      <c r="DN201" s="19"/>
      <c r="DO201" s="19"/>
      <c r="DP201" s="19"/>
      <c r="DQ201" s="19"/>
      <c r="DR201" s="19"/>
      <c r="DS201" s="19"/>
      <c r="DT201" s="19"/>
      <c r="DU201" s="19"/>
      <c r="DV201" s="19"/>
      <c r="DW201" s="19"/>
      <c r="DX201" s="19"/>
      <c r="DY201" s="19"/>
      <c r="DZ201" s="19"/>
      <c r="EA201" s="19"/>
      <c r="EB201" s="19"/>
      <c r="EC201" s="19"/>
      <c r="ED201" s="19"/>
      <c r="EE201" s="19"/>
      <c r="EF201" s="19"/>
      <c r="EG201" s="19"/>
      <c r="EH201" s="19"/>
      <c r="EI201" s="19"/>
      <c r="EJ201" s="19"/>
      <c r="EK201" s="19"/>
      <c r="EL201" s="19"/>
      <c r="EM201" s="19"/>
      <c r="EN201" s="19"/>
      <c r="EO201" s="19"/>
      <c r="EP201" s="19"/>
      <c r="EQ201" s="19"/>
      <c r="ER201" s="19"/>
      <c r="ES201" s="19"/>
      <c r="ET201" s="19"/>
      <c r="EU201" s="19"/>
      <c r="EV201" s="19"/>
      <c r="EW201" s="19"/>
      <c r="EX201" s="19"/>
      <c r="EY201" s="19"/>
      <c r="EZ201" s="19"/>
      <c r="FA201" s="19"/>
      <c r="FB201" s="19"/>
      <c r="FC201" s="19"/>
      <c r="FD201" s="19"/>
      <c r="FE201" s="19"/>
      <c r="FF201" s="19"/>
      <c r="FG201" s="19"/>
      <c r="FH201" s="19"/>
      <c r="FI201" s="19"/>
      <c r="FJ201" s="19"/>
      <c r="FK201" s="19"/>
      <c r="FL201" s="19"/>
      <c r="FM201" s="19"/>
      <c r="FN201" s="19"/>
      <c r="FO201" s="19"/>
      <c r="FP201" s="19"/>
      <c r="FQ201" s="19"/>
      <c r="FR201" s="19"/>
      <c r="FS201" s="19"/>
      <c r="FT201" s="19"/>
      <c r="FU201" s="19"/>
      <c r="FV201" s="19"/>
      <c r="FW201" s="19"/>
      <c r="FX201" s="19"/>
      <c r="FY201" s="19"/>
      <c r="FZ201" s="19"/>
      <c r="GA201" s="19"/>
      <c r="GB201" s="19"/>
      <c r="GC201" s="19"/>
      <c r="GD201" s="19"/>
      <c r="GE201" s="19"/>
      <c r="GF201" s="19"/>
      <c r="GG201" s="19"/>
      <c r="GH201" s="19"/>
      <c r="GI201" s="19"/>
      <c r="GJ201" s="19"/>
      <c r="GK201" s="19"/>
      <c r="GL201" s="19"/>
      <c r="GM201" s="19"/>
      <c r="GN201" s="19"/>
      <c r="GO201" s="19"/>
      <c r="GP201" s="19"/>
      <c r="GQ201" s="19"/>
      <c r="GR201" s="19"/>
      <c r="GS201" s="19"/>
      <c r="GT201" s="19"/>
      <c r="GU201" s="19"/>
      <c r="GV201" s="19"/>
      <c r="GW201" s="19"/>
      <c r="GX201" s="19"/>
      <c r="GY201" s="19"/>
      <c r="GZ201" s="19"/>
      <c r="HA201" s="19"/>
      <c r="HB201" s="19"/>
      <c r="HC201" s="19"/>
      <c r="HD201" s="19"/>
      <c r="HE201" s="19"/>
      <c r="HF201" s="19"/>
      <c r="HG201" s="19"/>
      <c r="HH201" s="19"/>
      <c r="HI201" s="19"/>
      <c r="HJ201" s="19"/>
      <c r="HK201" s="19"/>
      <c r="HL201" s="19"/>
      <c r="HM201" s="19"/>
      <c r="HN201" s="19"/>
      <c r="HO201" s="19"/>
      <c r="HP201" s="19"/>
      <c r="HQ201" s="19"/>
      <c r="HR201" s="19"/>
      <c r="HS201" s="19"/>
      <c r="HT201" s="19"/>
      <c r="HU201" s="19"/>
      <c r="HV201" s="19"/>
      <c r="HW201" s="19"/>
      <c r="HX201" s="19"/>
      <c r="HY201" s="19"/>
      <c r="HZ201" s="19"/>
      <c r="IA201" s="19"/>
      <c r="IB201" s="19"/>
      <c r="IC201" s="19"/>
      <c r="ID201" s="19"/>
      <c r="IE201" s="19"/>
    </row>
    <row r="202" spans="1:239" s="53" customFormat="1" ht="63" x14ac:dyDescent="0.25">
      <c r="A202" s="5" t="s">
        <v>322</v>
      </c>
      <c r="B202" s="14" t="s">
        <v>323</v>
      </c>
      <c r="C202" s="15">
        <v>7065.7</v>
      </c>
      <c r="D202" s="15">
        <v>8465.7000000000007</v>
      </c>
      <c r="E202" s="15">
        <v>8465.7000000000007</v>
      </c>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c r="CG202" s="19"/>
      <c r="CH202" s="19"/>
      <c r="CI202" s="19"/>
      <c r="CJ202" s="19"/>
      <c r="CK202" s="19"/>
      <c r="CL202" s="19"/>
      <c r="CM202" s="19"/>
      <c r="CN202" s="19"/>
      <c r="CO202" s="19"/>
      <c r="CP202" s="19"/>
      <c r="CQ202" s="19"/>
      <c r="CR202" s="19"/>
      <c r="CS202" s="19"/>
      <c r="CT202" s="19"/>
      <c r="CU202" s="19"/>
      <c r="CV202" s="19"/>
      <c r="CW202" s="19"/>
      <c r="CX202" s="19"/>
      <c r="CY202" s="19"/>
      <c r="CZ202" s="19"/>
      <c r="DA202" s="19"/>
      <c r="DB202" s="19"/>
      <c r="DC202" s="19"/>
      <c r="DD202" s="19"/>
      <c r="DE202" s="19"/>
      <c r="DF202" s="19"/>
      <c r="DG202" s="19"/>
      <c r="DH202" s="19"/>
      <c r="DI202" s="19"/>
      <c r="DJ202" s="19"/>
      <c r="DK202" s="19"/>
      <c r="DL202" s="19"/>
      <c r="DM202" s="19"/>
      <c r="DN202" s="19"/>
      <c r="DO202" s="19"/>
      <c r="DP202" s="19"/>
      <c r="DQ202" s="19"/>
      <c r="DR202" s="19"/>
      <c r="DS202" s="19"/>
      <c r="DT202" s="19"/>
      <c r="DU202" s="19"/>
      <c r="DV202" s="19"/>
      <c r="DW202" s="19"/>
      <c r="DX202" s="19"/>
      <c r="DY202" s="19"/>
      <c r="DZ202" s="19"/>
      <c r="EA202" s="19"/>
      <c r="EB202" s="19"/>
      <c r="EC202" s="19"/>
      <c r="ED202" s="19"/>
      <c r="EE202" s="19"/>
      <c r="EF202" s="19"/>
      <c r="EG202" s="19"/>
      <c r="EH202" s="19"/>
      <c r="EI202" s="19"/>
      <c r="EJ202" s="19"/>
      <c r="EK202" s="19"/>
      <c r="EL202" s="19"/>
      <c r="EM202" s="19"/>
      <c r="EN202" s="19"/>
      <c r="EO202" s="19"/>
      <c r="EP202" s="19"/>
      <c r="EQ202" s="19"/>
      <c r="ER202" s="19"/>
      <c r="ES202" s="19"/>
      <c r="ET202" s="19"/>
      <c r="EU202" s="19"/>
      <c r="EV202" s="19"/>
      <c r="EW202" s="19"/>
      <c r="EX202" s="19"/>
      <c r="EY202" s="19"/>
      <c r="EZ202" s="19"/>
      <c r="FA202" s="19"/>
      <c r="FB202" s="19"/>
      <c r="FC202" s="19"/>
      <c r="FD202" s="19"/>
      <c r="FE202" s="19"/>
      <c r="FF202" s="19"/>
      <c r="FG202" s="19"/>
      <c r="FH202" s="19"/>
      <c r="FI202" s="19"/>
      <c r="FJ202" s="19"/>
      <c r="FK202" s="19"/>
      <c r="FL202" s="19"/>
      <c r="FM202" s="19"/>
      <c r="FN202" s="19"/>
      <c r="FO202" s="19"/>
      <c r="FP202" s="19"/>
      <c r="FQ202" s="19"/>
      <c r="FR202" s="19"/>
      <c r="FS202" s="19"/>
      <c r="FT202" s="19"/>
      <c r="FU202" s="19"/>
      <c r="FV202" s="19"/>
      <c r="FW202" s="19"/>
      <c r="FX202" s="19"/>
      <c r="FY202" s="19"/>
      <c r="FZ202" s="19"/>
      <c r="GA202" s="19"/>
      <c r="GB202" s="19"/>
      <c r="GC202" s="19"/>
      <c r="GD202" s="19"/>
      <c r="GE202" s="19"/>
      <c r="GF202" s="19"/>
      <c r="GG202" s="19"/>
      <c r="GH202" s="19"/>
      <c r="GI202" s="19"/>
      <c r="GJ202" s="19"/>
      <c r="GK202" s="19"/>
      <c r="GL202" s="19"/>
      <c r="GM202" s="19"/>
      <c r="GN202" s="19"/>
      <c r="GO202" s="19"/>
      <c r="GP202" s="19"/>
      <c r="GQ202" s="19"/>
      <c r="GR202" s="19"/>
      <c r="GS202" s="19"/>
      <c r="GT202" s="19"/>
      <c r="GU202" s="19"/>
      <c r="GV202" s="19"/>
      <c r="GW202" s="19"/>
      <c r="GX202" s="19"/>
      <c r="GY202" s="19"/>
      <c r="GZ202" s="19"/>
      <c r="HA202" s="19"/>
      <c r="HB202" s="19"/>
      <c r="HC202" s="19"/>
      <c r="HD202" s="19"/>
      <c r="HE202" s="19"/>
      <c r="HF202" s="19"/>
      <c r="HG202" s="19"/>
      <c r="HH202" s="19"/>
      <c r="HI202" s="19"/>
      <c r="HJ202" s="19"/>
      <c r="HK202" s="19"/>
      <c r="HL202" s="19"/>
      <c r="HM202" s="19"/>
      <c r="HN202" s="19"/>
      <c r="HO202" s="19"/>
      <c r="HP202" s="19"/>
      <c r="HQ202" s="19"/>
      <c r="HR202" s="19"/>
      <c r="HS202" s="19"/>
      <c r="HT202" s="19"/>
      <c r="HU202" s="19"/>
      <c r="HV202" s="19"/>
      <c r="HW202" s="19"/>
      <c r="HX202" s="19"/>
      <c r="HY202" s="19"/>
      <c r="HZ202" s="19"/>
      <c r="IA202" s="19"/>
      <c r="IB202" s="19"/>
      <c r="IC202" s="19"/>
      <c r="ID202" s="19"/>
      <c r="IE202" s="19"/>
    </row>
    <row r="203" spans="1:239" s="53" customFormat="1" ht="157.5" x14ac:dyDescent="0.25">
      <c r="A203" s="5" t="s">
        <v>322</v>
      </c>
      <c r="B203" s="14" t="s">
        <v>324</v>
      </c>
      <c r="C203" s="15">
        <v>1300</v>
      </c>
      <c r="D203" s="15">
        <v>348</v>
      </c>
      <c r="E203" s="15">
        <v>348</v>
      </c>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19"/>
      <c r="CG203" s="19"/>
      <c r="CH203" s="19"/>
      <c r="CI203" s="19"/>
      <c r="CJ203" s="19"/>
      <c r="CK203" s="19"/>
      <c r="CL203" s="19"/>
      <c r="CM203" s="19"/>
      <c r="CN203" s="19"/>
      <c r="CO203" s="19"/>
      <c r="CP203" s="19"/>
      <c r="CQ203" s="19"/>
      <c r="CR203" s="19"/>
      <c r="CS203" s="19"/>
      <c r="CT203" s="19"/>
      <c r="CU203" s="19"/>
      <c r="CV203" s="19"/>
      <c r="CW203" s="19"/>
      <c r="CX203" s="19"/>
      <c r="CY203" s="19"/>
      <c r="CZ203" s="19"/>
      <c r="DA203" s="19"/>
      <c r="DB203" s="19"/>
      <c r="DC203" s="19"/>
      <c r="DD203" s="19"/>
      <c r="DE203" s="19"/>
      <c r="DF203" s="19"/>
      <c r="DG203" s="19"/>
      <c r="DH203" s="19"/>
      <c r="DI203" s="19"/>
      <c r="DJ203" s="19"/>
      <c r="DK203" s="19"/>
      <c r="DL203" s="19"/>
      <c r="DM203" s="19"/>
      <c r="DN203" s="19"/>
      <c r="DO203" s="19"/>
      <c r="DP203" s="19"/>
      <c r="DQ203" s="19"/>
      <c r="DR203" s="19"/>
      <c r="DS203" s="19"/>
      <c r="DT203" s="19"/>
      <c r="DU203" s="19"/>
      <c r="DV203" s="19"/>
      <c r="DW203" s="19"/>
      <c r="DX203" s="19"/>
      <c r="DY203" s="19"/>
      <c r="DZ203" s="19"/>
      <c r="EA203" s="19"/>
      <c r="EB203" s="19"/>
      <c r="EC203" s="19"/>
      <c r="ED203" s="19"/>
      <c r="EE203" s="19"/>
      <c r="EF203" s="19"/>
      <c r="EG203" s="19"/>
      <c r="EH203" s="19"/>
      <c r="EI203" s="19"/>
      <c r="EJ203" s="19"/>
      <c r="EK203" s="19"/>
      <c r="EL203" s="19"/>
      <c r="EM203" s="19"/>
      <c r="EN203" s="19"/>
      <c r="EO203" s="19"/>
      <c r="EP203" s="19"/>
      <c r="EQ203" s="19"/>
      <c r="ER203" s="19"/>
      <c r="ES203" s="19"/>
      <c r="ET203" s="19"/>
      <c r="EU203" s="19"/>
      <c r="EV203" s="19"/>
      <c r="EW203" s="19"/>
      <c r="EX203" s="19"/>
      <c r="EY203" s="19"/>
      <c r="EZ203" s="19"/>
      <c r="FA203" s="19"/>
      <c r="FB203" s="19"/>
      <c r="FC203" s="19"/>
      <c r="FD203" s="19"/>
      <c r="FE203" s="19"/>
      <c r="FF203" s="19"/>
      <c r="FG203" s="19"/>
      <c r="FH203" s="19"/>
      <c r="FI203" s="19"/>
      <c r="FJ203" s="19"/>
      <c r="FK203" s="19"/>
      <c r="FL203" s="19"/>
      <c r="FM203" s="19"/>
      <c r="FN203" s="19"/>
      <c r="FO203" s="19"/>
      <c r="FP203" s="19"/>
      <c r="FQ203" s="19"/>
      <c r="FR203" s="19"/>
      <c r="FS203" s="19"/>
      <c r="FT203" s="19"/>
      <c r="FU203" s="19"/>
      <c r="FV203" s="19"/>
      <c r="FW203" s="19"/>
      <c r="FX203" s="19"/>
      <c r="FY203" s="19"/>
      <c r="FZ203" s="19"/>
      <c r="GA203" s="19"/>
      <c r="GB203" s="19"/>
      <c r="GC203" s="19"/>
      <c r="GD203" s="19"/>
      <c r="GE203" s="19"/>
      <c r="GF203" s="19"/>
      <c r="GG203" s="19"/>
      <c r="GH203" s="19"/>
      <c r="GI203" s="19"/>
      <c r="GJ203" s="19"/>
      <c r="GK203" s="19"/>
      <c r="GL203" s="19"/>
      <c r="GM203" s="19"/>
      <c r="GN203" s="19"/>
      <c r="GO203" s="19"/>
      <c r="GP203" s="19"/>
      <c r="GQ203" s="19"/>
      <c r="GR203" s="19"/>
      <c r="GS203" s="19"/>
      <c r="GT203" s="19"/>
      <c r="GU203" s="19"/>
      <c r="GV203" s="19"/>
      <c r="GW203" s="19"/>
      <c r="GX203" s="19"/>
      <c r="GY203" s="19"/>
      <c r="GZ203" s="19"/>
      <c r="HA203" s="19"/>
      <c r="HB203" s="19"/>
      <c r="HC203" s="19"/>
      <c r="HD203" s="19"/>
      <c r="HE203" s="19"/>
      <c r="HF203" s="19"/>
      <c r="HG203" s="19"/>
      <c r="HH203" s="19"/>
      <c r="HI203" s="19"/>
      <c r="HJ203" s="19"/>
      <c r="HK203" s="19"/>
      <c r="HL203" s="19"/>
      <c r="HM203" s="19"/>
      <c r="HN203" s="19"/>
      <c r="HO203" s="19"/>
      <c r="HP203" s="19"/>
      <c r="HQ203" s="19"/>
      <c r="HR203" s="19"/>
      <c r="HS203" s="19"/>
      <c r="HT203" s="19"/>
      <c r="HU203" s="19"/>
      <c r="HV203" s="19"/>
      <c r="HW203" s="19"/>
      <c r="HX203" s="19"/>
      <c r="HY203" s="19"/>
      <c r="HZ203" s="19"/>
      <c r="IA203" s="19"/>
      <c r="IB203" s="19"/>
      <c r="IC203" s="19"/>
      <c r="ID203" s="19"/>
      <c r="IE203" s="19"/>
    </row>
    <row r="204" spans="1:239" ht="78.75" x14ac:dyDescent="0.25">
      <c r="A204" s="5" t="s">
        <v>322</v>
      </c>
      <c r="B204" s="14" t="s">
        <v>325</v>
      </c>
      <c r="C204" s="15">
        <v>10603.5</v>
      </c>
      <c r="D204" s="16">
        <v>9181.5</v>
      </c>
      <c r="E204" s="16">
        <v>9517.6</v>
      </c>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19"/>
      <c r="CG204" s="19"/>
      <c r="CH204" s="19"/>
      <c r="CI204" s="19"/>
      <c r="CJ204" s="19"/>
      <c r="CK204" s="19"/>
      <c r="CL204" s="19"/>
      <c r="CM204" s="19"/>
      <c r="CN204" s="19"/>
      <c r="CO204" s="19"/>
      <c r="CP204" s="19"/>
      <c r="CQ204" s="19"/>
      <c r="CR204" s="19"/>
      <c r="CS204" s="19"/>
      <c r="CT204" s="19"/>
      <c r="CU204" s="19"/>
      <c r="CV204" s="19"/>
      <c r="CW204" s="19"/>
      <c r="CX204" s="19"/>
      <c r="CY204" s="19"/>
      <c r="CZ204" s="19"/>
      <c r="DA204" s="19"/>
      <c r="DB204" s="19"/>
      <c r="DC204" s="19"/>
      <c r="DD204" s="19"/>
      <c r="DE204" s="19"/>
      <c r="DF204" s="19"/>
      <c r="DG204" s="19"/>
      <c r="DH204" s="19"/>
      <c r="DI204" s="19"/>
      <c r="DJ204" s="19"/>
      <c r="DK204" s="19"/>
      <c r="DL204" s="19"/>
      <c r="DM204" s="19"/>
      <c r="DN204" s="19"/>
      <c r="DO204" s="19"/>
      <c r="DP204" s="19"/>
      <c r="DQ204" s="19"/>
      <c r="DR204" s="19"/>
      <c r="DS204" s="19"/>
      <c r="DT204" s="19"/>
      <c r="DU204" s="19"/>
      <c r="DV204" s="19"/>
      <c r="DW204" s="19"/>
      <c r="DX204" s="19"/>
      <c r="DY204" s="19"/>
      <c r="DZ204" s="19"/>
      <c r="EA204" s="19"/>
      <c r="EB204" s="19"/>
      <c r="EC204" s="19"/>
      <c r="ED204" s="19"/>
      <c r="EE204" s="19"/>
      <c r="EF204" s="19"/>
      <c r="EG204" s="19"/>
      <c r="EH204" s="19"/>
      <c r="EI204" s="19"/>
      <c r="EJ204" s="19"/>
      <c r="EK204" s="19"/>
      <c r="EL204" s="19"/>
      <c r="EM204" s="19"/>
      <c r="EN204" s="19"/>
      <c r="EO204" s="19"/>
      <c r="EP204" s="19"/>
      <c r="EQ204" s="19"/>
      <c r="ER204" s="19"/>
      <c r="ES204" s="19"/>
      <c r="ET204" s="19"/>
      <c r="EU204" s="19"/>
      <c r="EV204" s="19"/>
      <c r="EW204" s="19"/>
      <c r="EX204" s="19"/>
      <c r="EY204" s="19"/>
      <c r="EZ204" s="19"/>
      <c r="FA204" s="19"/>
      <c r="FB204" s="19"/>
      <c r="FC204" s="19"/>
      <c r="FD204" s="19"/>
      <c r="FE204" s="19"/>
      <c r="FF204" s="19"/>
      <c r="FG204" s="19"/>
      <c r="FH204" s="19"/>
      <c r="FI204" s="19"/>
      <c r="FJ204" s="19"/>
      <c r="FK204" s="19"/>
      <c r="FL204" s="19"/>
      <c r="FM204" s="19"/>
      <c r="FN204" s="19"/>
      <c r="FO204" s="19"/>
      <c r="FP204" s="19"/>
      <c r="FQ204" s="19"/>
      <c r="FR204" s="19"/>
      <c r="FS204" s="19"/>
      <c r="FT204" s="19"/>
      <c r="FU204" s="19"/>
      <c r="FV204" s="19"/>
      <c r="FW204" s="19"/>
      <c r="FX204" s="19"/>
      <c r="FY204" s="19"/>
      <c r="FZ204" s="19"/>
      <c r="GA204" s="19"/>
      <c r="GB204" s="19"/>
      <c r="GC204" s="19"/>
      <c r="GD204" s="19"/>
      <c r="GE204" s="19"/>
      <c r="GF204" s="19"/>
      <c r="GG204" s="19"/>
      <c r="GH204" s="19"/>
      <c r="GI204" s="19"/>
      <c r="GJ204" s="19"/>
      <c r="GK204" s="19"/>
      <c r="GL204" s="19"/>
      <c r="GM204" s="19"/>
      <c r="GN204" s="19"/>
      <c r="GO204" s="19"/>
      <c r="GP204" s="19"/>
      <c r="GQ204" s="19"/>
      <c r="GR204" s="19"/>
      <c r="GS204" s="19"/>
      <c r="GT204" s="19"/>
      <c r="GU204" s="19"/>
      <c r="GV204" s="19"/>
      <c r="GW204" s="19"/>
      <c r="GX204" s="19"/>
      <c r="GY204" s="19"/>
      <c r="GZ204" s="19"/>
      <c r="HA204" s="19"/>
      <c r="HB204" s="19"/>
      <c r="HC204" s="19"/>
      <c r="HD204" s="19"/>
      <c r="HE204" s="19"/>
      <c r="HF204" s="19"/>
      <c r="HG204" s="19"/>
      <c r="HH204" s="19"/>
      <c r="HI204" s="19"/>
      <c r="HJ204" s="19"/>
      <c r="HK204" s="19"/>
      <c r="HL204" s="19"/>
      <c r="HM204" s="19"/>
      <c r="HN204" s="19"/>
      <c r="HO204" s="19"/>
      <c r="HP204" s="19"/>
      <c r="HQ204" s="19"/>
      <c r="HR204" s="19"/>
      <c r="HS204" s="19"/>
      <c r="HT204" s="19"/>
      <c r="HU204" s="19"/>
      <c r="HV204" s="19"/>
      <c r="HW204" s="19"/>
      <c r="HX204" s="19"/>
      <c r="HY204" s="19"/>
      <c r="HZ204" s="19"/>
      <c r="IA204" s="19"/>
      <c r="IB204" s="19"/>
      <c r="IC204" s="19"/>
      <c r="ID204" s="19"/>
      <c r="IE204" s="19"/>
    </row>
    <row r="205" spans="1:239" ht="63" x14ac:dyDescent="0.25">
      <c r="A205" s="5" t="s">
        <v>322</v>
      </c>
      <c r="B205" s="14" t="s">
        <v>326</v>
      </c>
      <c r="C205" s="15">
        <v>7745.1</v>
      </c>
      <c r="D205" s="16">
        <v>7736.5</v>
      </c>
      <c r="E205" s="16">
        <v>7736.5</v>
      </c>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19"/>
      <c r="CD205" s="19"/>
      <c r="CE205" s="19"/>
      <c r="CF205" s="19"/>
      <c r="CG205" s="19"/>
      <c r="CH205" s="19"/>
      <c r="CI205" s="19"/>
      <c r="CJ205" s="19"/>
      <c r="CK205" s="19"/>
      <c r="CL205" s="19"/>
      <c r="CM205" s="19"/>
      <c r="CN205" s="19"/>
      <c r="CO205" s="19"/>
      <c r="CP205" s="19"/>
      <c r="CQ205" s="19"/>
      <c r="CR205" s="19"/>
      <c r="CS205" s="19"/>
      <c r="CT205" s="19"/>
      <c r="CU205" s="19"/>
      <c r="CV205" s="19"/>
      <c r="CW205" s="19"/>
      <c r="CX205" s="19"/>
      <c r="CY205" s="19"/>
      <c r="CZ205" s="19"/>
      <c r="DA205" s="19"/>
      <c r="DB205" s="19"/>
      <c r="DC205" s="19"/>
      <c r="DD205" s="19"/>
      <c r="DE205" s="19"/>
      <c r="DF205" s="19"/>
      <c r="DG205" s="19"/>
      <c r="DH205" s="19"/>
      <c r="DI205" s="19"/>
      <c r="DJ205" s="19"/>
      <c r="DK205" s="19"/>
      <c r="DL205" s="19"/>
      <c r="DM205" s="19"/>
      <c r="DN205" s="19"/>
      <c r="DO205" s="19"/>
      <c r="DP205" s="19"/>
      <c r="DQ205" s="19"/>
      <c r="DR205" s="19"/>
      <c r="DS205" s="19"/>
      <c r="DT205" s="19"/>
      <c r="DU205" s="19"/>
      <c r="DV205" s="19"/>
      <c r="DW205" s="19"/>
      <c r="DX205" s="19"/>
      <c r="DY205" s="19"/>
      <c r="DZ205" s="19"/>
      <c r="EA205" s="19"/>
      <c r="EB205" s="19"/>
      <c r="EC205" s="19"/>
      <c r="ED205" s="19"/>
      <c r="EE205" s="19"/>
      <c r="EF205" s="19"/>
      <c r="EG205" s="19"/>
      <c r="EH205" s="19"/>
      <c r="EI205" s="19"/>
      <c r="EJ205" s="19"/>
      <c r="EK205" s="19"/>
      <c r="EL205" s="19"/>
      <c r="EM205" s="19"/>
      <c r="EN205" s="19"/>
      <c r="EO205" s="19"/>
      <c r="EP205" s="19"/>
      <c r="EQ205" s="19"/>
      <c r="ER205" s="19"/>
      <c r="ES205" s="19"/>
      <c r="ET205" s="19"/>
      <c r="EU205" s="19"/>
      <c r="EV205" s="19"/>
      <c r="EW205" s="19"/>
      <c r="EX205" s="19"/>
      <c r="EY205" s="19"/>
      <c r="EZ205" s="19"/>
      <c r="FA205" s="19"/>
      <c r="FB205" s="19"/>
      <c r="FC205" s="19"/>
      <c r="FD205" s="19"/>
      <c r="FE205" s="19"/>
      <c r="FF205" s="19"/>
      <c r="FG205" s="19"/>
      <c r="FH205" s="19"/>
      <c r="FI205" s="19"/>
      <c r="FJ205" s="19"/>
      <c r="FK205" s="19"/>
      <c r="FL205" s="19"/>
      <c r="FM205" s="19"/>
      <c r="FN205" s="19"/>
      <c r="FO205" s="19"/>
      <c r="FP205" s="19"/>
      <c r="FQ205" s="19"/>
      <c r="FR205" s="19"/>
      <c r="FS205" s="19"/>
      <c r="FT205" s="19"/>
      <c r="FU205" s="19"/>
      <c r="FV205" s="19"/>
      <c r="FW205" s="19"/>
      <c r="FX205" s="19"/>
      <c r="FY205" s="19"/>
      <c r="FZ205" s="19"/>
      <c r="GA205" s="19"/>
      <c r="GB205" s="19"/>
      <c r="GC205" s="19"/>
      <c r="GD205" s="19"/>
      <c r="GE205" s="19"/>
      <c r="GF205" s="19"/>
      <c r="GG205" s="19"/>
      <c r="GH205" s="19"/>
      <c r="GI205" s="19"/>
      <c r="GJ205" s="19"/>
      <c r="GK205" s="19"/>
      <c r="GL205" s="19"/>
      <c r="GM205" s="19"/>
      <c r="GN205" s="19"/>
      <c r="GO205" s="19"/>
      <c r="GP205" s="19"/>
      <c r="GQ205" s="19"/>
      <c r="GR205" s="19"/>
      <c r="GS205" s="19"/>
      <c r="GT205" s="19"/>
      <c r="GU205" s="19"/>
      <c r="GV205" s="19"/>
      <c r="GW205" s="19"/>
      <c r="GX205" s="19"/>
      <c r="GY205" s="19"/>
      <c r="GZ205" s="19"/>
      <c r="HA205" s="19"/>
      <c r="HB205" s="19"/>
      <c r="HC205" s="19"/>
      <c r="HD205" s="19"/>
      <c r="HE205" s="19"/>
      <c r="HF205" s="19"/>
      <c r="HG205" s="19"/>
      <c r="HH205" s="19"/>
      <c r="HI205" s="19"/>
      <c r="HJ205" s="19"/>
      <c r="HK205" s="19"/>
      <c r="HL205" s="19"/>
      <c r="HM205" s="19"/>
      <c r="HN205" s="19"/>
      <c r="HO205" s="19"/>
      <c r="HP205" s="19"/>
      <c r="HQ205" s="19"/>
      <c r="HR205" s="19"/>
      <c r="HS205" s="19"/>
      <c r="HT205" s="19"/>
      <c r="HU205" s="19"/>
      <c r="HV205" s="19"/>
      <c r="HW205" s="19"/>
      <c r="HX205" s="19"/>
      <c r="HY205" s="19"/>
      <c r="HZ205" s="19"/>
      <c r="IA205" s="19"/>
      <c r="IB205" s="19"/>
      <c r="IC205" s="19"/>
      <c r="ID205" s="19"/>
      <c r="IE205" s="19"/>
    </row>
    <row r="206" spans="1:239" ht="47.25" x14ac:dyDescent="0.25">
      <c r="A206" s="5" t="s">
        <v>322</v>
      </c>
      <c r="B206" s="14" t="s">
        <v>327</v>
      </c>
      <c r="C206" s="15">
        <v>39497.1</v>
      </c>
      <c r="D206" s="16">
        <v>54576.3</v>
      </c>
      <c r="E206" s="16">
        <v>54871.3</v>
      </c>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19"/>
      <c r="CD206" s="19"/>
      <c r="CE206" s="19"/>
      <c r="CF206" s="19"/>
      <c r="CG206" s="19"/>
      <c r="CH206" s="19"/>
      <c r="CI206" s="19"/>
      <c r="CJ206" s="19"/>
      <c r="CK206" s="19"/>
      <c r="CL206" s="19"/>
      <c r="CM206" s="19"/>
      <c r="CN206" s="19"/>
      <c r="CO206" s="19"/>
      <c r="CP206" s="19"/>
      <c r="CQ206" s="19"/>
      <c r="CR206" s="19"/>
      <c r="CS206" s="19"/>
      <c r="CT206" s="19"/>
      <c r="CU206" s="19"/>
      <c r="CV206" s="19"/>
      <c r="CW206" s="19"/>
      <c r="CX206" s="19"/>
      <c r="CY206" s="19"/>
      <c r="CZ206" s="19"/>
      <c r="DA206" s="19"/>
      <c r="DB206" s="19"/>
      <c r="DC206" s="19"/>
      <c r="DD206" s="19"/>
      <c r="DE206" s="19"/>
      <c r="DF206" s="19"/>
      <c r="DG206" s="19"/>
      <c r="DH206" s="19"/>
      <c r="DI206" s="19"/>
      <c r="DJ206" s="19"/>
      <c r="DK206" s="19"/>
      <c r="DL206" s="19"/>
      <c r="DM206" s="19"/>
      <c r="DN206" s="19"/>
      <c r="DO206" s="19"/>
      <c r="DP206" s="19"/>
      <c r="DQ206" s="19"/>
      <c r="DR206" s="19"/>
      <c r="DS206" s="19"/>
      <c r="DT206" s="19"/>
      <c r="DU206" s="19"/>
      <c r="DV206" s="19"/>
      <c r="DW206" s="19"/>
      <c r="DX206" s="19"/>
      <c r="DY206" s="19"/>
      <c r="DZ206" s="19"/>
      <c r="EA206" s="19"/>
      <c r="EB206" s="19"/>
      <c r="EC206" s="19"/>
      <c r="ED206" s="19"/>
      <c r="EE206" s="19"/>
      <c r="EF206" s="19"/>
      <c r="EG206" s="19"/>
      <c r="EH206" s="19"/>
      <c r="EI206" s="19"/>
      <c r="EJ206" s="19"/>
      <c r="EK206" s="19"/>
      <c r="EL206" s="19"/>
      <c r="EM206" s="19"/>
      <c r="EN206" s="19"/>
      <c r="EO206" s="19"/>
      <c r="EP206" s="19"/>
      <c r="EQ206" s="19"/>
      <c r="ER206" s="19"/>
      <c r="ES206" s="19"/>
      <c r="ET206" s="19"/>
      <c r="EU206" s="19"/>
      <c r="EV206" s="19"/>
      <c r="EW206" s="19"/>
      <c r="EX206" s="19"/>
      <c r="EY206" s="19"/>
      <c r="EZ206" s="19"/>
      <c r="FA206" s="19"/>
      <c r="FB206" s="19"/>
      <c r="FC206" s="19"/>
      <c r="FD206" s="19"/>
      <c r="FE206" s="19"/>
      <c r="FF206" s="19"/>
      <c r="FG206" s="19"/>
      <c r="FH206" s="19"/>
      <c r="FI206" s="19"/>
      <c r="FJ206" s="19"/>
      <c r="FK206" s="19"/>
      <c r="FL206" s="19"/>
      <c r="FM206" s="19"/>
      <c r="FN206" s="19"/>
      <c r="FO206" s="19"/>
      <c r="FP206" s="19"/>
      <c r="FQ206" s="19"/>
      <c r="FR206" s="19"/>
      <c r="FS206" s="19"/>
      <c r="FT206" s="19"/>
      <c r="FU206" s="19"/>
      <c r="FV206" s="19"/>
      <c r="FW206" s="19"/>
      <c r="FX206" s="19"/>
      <c r="FY206" s="19"/>
      <c r="FZ206" s="19"/>
      <c r="GA206" s="19"/>
      <c r="GB206" s="19"/>
      <c r="GC206" s="19"/>
      <c r="GD206" s="19"/>
      <c r="GE206" s="19"/>
      <c r="GF206" s="19"/>
      <c r="GG206" s="19"/>
      <c r="GH206" s="19"/>
      <c r="GI206" s="19"/>
      <c r="GJ206" s="19"/>
      <c r="GK206" s="19"/>
      <c r="GL206" s="19"/>
      <c r="GM206" s="19"/>
      <c r="GN206" s="19"/>
      <c r="GO206" s="19"/>
      <c r="GP206" s="19"/>
      <c r="GQ206" s="19"/>
      <c r="GR206" s="19"/>
      <c r="GS206" s="19"/>
      <c r="GT206" s="19"/>
      <c r="GU206" s="19"/>
      <c r="GV206" s="19"/>
      <c r="GW206" s="19"/>
      <c r="GX206" s="19"/>
      <c r="GY206" s="19"/>
      <c r="GZ206" s="19"/>
      <c r="HA206" s="19"/>
      <c r="HB206" s="19"/>
      <c r="HC206" s="19"/>
      <c r="HD206" s="19"/>
      <c r="HE206" s="19"/>
      <c r="HF206" s="19"/>
      <c r="HG206" s="19"/>
      <c r="HH206" s="19"/>
      <c r="HI206" s="19"/>
      <c r="HJ206" s="19"/>
      <c r="HK206" s="19"/>
      <c r="HL206" s="19"/>
      <c r="HM206" s="19"/>
      <c r="HN206" s="19"/>
      <c r="HO206" s="19"/>
      <c r="HP206" s="19"/>
      <c r="HQ206" s="19"/>
      <c r="HR206" s="19"/>
      <c r="HS206" s="19"/>
      <c r="HT206" s="19"/>
      <c r="HU206" s="19"/>
      <c r="HV206" s="19"/>
      <c r="HW206" s="19"/>
      <c r="HX206" s="19"/>
      <c r="HY206" s="19"/>
      <c r="HZ206" s="19"/>
      <c r="IA206" s="19"/>
      <c r="IB206" s="19"/>
      <c r="IC206" s="19"/>
      <c r="ID206" s="19"/>
      <c r="IE206" s="19"/>
    </row>
    <row r="207" spans="1:239" ht="63" x14ac:dyDescent="0.25">
      <c r="A207" s="5" t="s">
        <v>322</v>
      </c>
      <c r="B207" s="14" t="s">
        <v>328</v>
      </c>
      <c r="C207" s="15">
        <v>2431.9</v>
      </c>
      <c r="D207" s="15">
        <v>2331.9</v>
      </c>
      <c r="E207" s="15">
        <v>2331.9</v>
      </c>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19"/>
      <c r="CD207" s="19"/>
      <c r="CE207" s="19"/>
      <c r="CF207" s="19"/>
      <c r="CG207" s="19"/>
      <c r="CH207" s="19"/>
      <c r="CI207" s="19"/>
      <c r="CJ207" s="19"/>
      <c r="CK207" s="19"/>
      <c r="CL207" s="19"/>
      <c r="CM207" s="19"/>
      <c r="CN207" s="19"/>
      <c r="CO207" s="19"/>
      <c r="CP207" s="19"/>
      <c r="CQ207" s="19"/>
      <c r="CR207" s="19"/>
      <c r="CS207" s="19"/>
      <c r="CT207" s="19"/>
      <c r="CU207" s="19"/>
      <c r="CV207" s="19"/>
      <c r="CW207" s="19"/>
      <c r="CX207" s="19"/>
      <c r="CY207" s="19"/>
      <c r="CZ207" s="19"/>
      <c r="DA207" s="19"/>
      <c r="DB207" s="19"/>
      <c r="DC207" s="19"/>
      <c r="DD207" s="19"/>
      <c r="DE207" s="19"/>
      <c r="DF207" s="19"/>
      <c r="DG207" s="19"/>
      <c r="DH207" s="19"/>
      <c r="DI207" s="19"/>
      <c r="DJ207" s="19"/>
      <c r="DK207" s="19"/>
      <c r="DL207" s="19"/>
      <c r="DM207" s="19"/>
      <c r="DN207" s="19"/>
      <c r="DO207" s="19"/>
      <c r="DP207" s="19"/>
      <c r="DQ207" s="19"/>
      <c r="DR207" s="19"/>
      <c r="DS207" s="19"/>
      <c r="DT207" s="19"/>
      <c r="DU207" s="19"/>
      <c r="DV207" s="19"/>
      <c r="DW207" s="19"/>
      <c r="DX207" s="19"/>
      <c r="DY207" s="19"/>
      <c r="DZ207" s="19"/>
      <c r="EA207" s="19"/>
      <c r="EB207" s="19"/>
      <c r="EC207" s="19"/>
      <c r="ED207" s="19"/>
      <c r="EE207" s="19"/>
      <c r="EF207" s="19"/>
      <c r="EG207" s="19"/>
      <c r="EH207" s="19"/>
      <c r="EI207" s="19"/>
      <c r="EJ207" s="19"/>
      <c r="EK207" s="19"/>
      <c r="EL207" s="19"/>
      <c r="EM207" s="19"/>
      <c r="EN207" s="19"/>
      <c r="EO207" s="19"/>
      <c r="EP207" s="19"/>
      <c r="EQ207" s="19"/>
      <c r="ER207" s="19"/>
      <c r="ES207" s="19"/>
      <c r="ET207" s="19"/>
      <c r="EU207" s="19"/>
      <c r="EV207" s="19"/>
      <c r="EW207" s="19"/>
      <c r="EX207" s="19"/>
      <c r="EY207" s="19"/>
      <c r="EZ207" s="19"/>
      <c r="FA207" s="19"/>
      <c r="FB207" s="19"/>
      <c r="FC207" s="19"/>
      <c r="FD207" s="19"/>
      <c r="FE207" s="19"/>
      <c r="FF207" s="19"/>
      <c r="FG207" s="19"/>
      <c r="FH207" s="19"/>
      <c r="FI207" s="19"/>
      <c r="FJ207" s="19"/>
      <c r="FK207" s="19"/>
      <c r="FL207" s="19"/>
      <c r="FM207" s="19"/>
      <c r="FN207" s="19"/>
      <c r="FO207" s="19"/>
      <c r="FP207" s="19"/>
      <c r="FQ207" s="19"/>
      <c r="FR207" s="19"/>
      <c r="FS207" s="19"/>
      <c r="FT207" s="19"/>
      <c r="FU207" s="19"/>
      <c r="FV207" s="19"/>
      <c r="FW207" s="19"/>
      <c r="FX207" s="19"/>
      <c r="FY207" s="19"/>
      <c r="FZ207" s="19"/>
      <c r="GA207" s="19"/>
      <c r="GB207" s="19"/>
      <c r="GC207" s="19"/>
      <c r="GD207" s="19"/>
      <c r="GE207" s="19"/>
      <c r="GF207" s="19"/>
      <c r="GG207" s="19"/>
      <c r="GH207" s="19"/>
      <c r="GI207" s="19"/>
      <c r="GJ207" s="19"/>
      <c r="GK207" s="19"/>
      <c r="GL207" s="19"/>
      <c r="GM207" s="19"/>
      <c r="GN207" s="19"/>
      <c r="GO207" s="19"/>
      <c r="GP207" s="19"/>
      <c r="GQ207" s="19"/>
      <c r="GR207" s="19"/>
      <c r="GS207" s="19"/>
      <c r="GT207" s="19"/>
      <c r="GU207" s="19"/>
      <c r="GV207" s="19"/>
      <c r="GW207" s="19"/>
      <c r="GX207" s="19"/>
      <c r="GY207" s="19"/>
      <c r="GZ207" s="19"/>
      <c r="HA207" s="19"/>
      <c r="HB207" s="19"/>
      <c r="HC207" s="19"/>
      <c r="HD207" s="19"/>
      <c r="HE207" s="19"/>
      <c r="HF207" s="19"/>
      <c r="HG207" s="19"/>
      <c r="HH207" s="19"/>
      <c r="HI207" s="19"/>
      <c r="HJ207" s="19"/>
      <c r="HK207" s="19"/>
      <c r="HL207" s="19"/>
      <c r="HM207" s="19"/>
      <c r="HN207" s="19"/>
      <c r="HO207" s="19"/>
      <c r="HP207" s="19"/>
      <c r="HQ207" s="19"/>
      <c r="HR207" s="19"/>
      <c r="HS207" s="19"/>
      <c r="HT207" s="19"/>
      <c r="HU207" s="19"/>
      <c r="HV207" s="19"/>
      <c r="HW207" s="19"/>
      <c r="HX207" s="19"/>
      <c r="HY207" s="19"/>
      <c r="HZ207" s="19"/>
      <c r="IA207" s="19"/>
      <c r="IB207" s="19"/>
      <c r="IC207" s="19"/>
      <c r="ID207" s="19"/>
      <c r="IE207" s="19"/>
    </row>
    <row r="208" spans="1:239" ht="63" x14ac:dyDescent="0.25">
      <c r="A208" s="50" t="s">
        <v>322</v>
      </c>
      <c r="B208" s="30" t="s">
        <v>329</v>
      </c>
      <c r="C208" s="15">
        <v>0.6</v>
      </c>
      <c r="D208" s="16">
        <v>0.6</v>
      </c>
      <c r="E208" s="16">
        <v>0.6</v>
      </c>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19"/>
      <c r="CG208" s="19"/>
      <c r="CH208" s="19"/>
      <c r="CI208" s="19"/>
      <c r="CJ208" s="19"/>
      <c r="CK208" s="19"/>
      <c r="CL208" s="19"/>
      <c r="CM208" s="19"/>
      <c r="CN208" s="19"/>
      <c r="CO208" s="19"/>
      <c r="CP208" s="19"/>
      <c r="CQ208" s="19"/>
      <c r="CR208" s="19"/>
      <c r="CS208" s="19"/>
      <c r="CT208" s="19"/>
      <c r="CU208" s="19"/>
      <c r="CV208" s="19"/>
      <c r="CW208" s="19"/>
      <c r="CX208" s="19"/>
      <c r="CY208" s="19"/>
      <c r="CZ208" s="19"/>
      <c r="DA208" s="19"/>
      <c r="DB208" s="19"/>
      <c r="DC208" s="19"/>
      <c r="DD208" s="19"/>
      <c r="DE208" s="19"/>
      <c r="DF208" s="19"/>
      <c r="DG208" s="19"/>
      <c r="DH208" s="19"/>
      <c r="DI208" s="19"/>
      <c r="DJ208" s="19"/>
      <c r="DK208" s="19"/>
      <c r="DL208" s="19"/>
      <c r="DM208" s="19"/>
      <c r="DN208" s="19"/>
      <c r="DO208" s="19"/>
      <c r="DP208" s="19"/>
      <c r="DQ208" s="19"/>
      <c r="DR208" s="19"/>
      <c r="DS208" s="19"/>
      <c r="DT208" s="19"/>
      <c r="DU208" s="19"/>
      <c r="DV208" s="19"/>
      <c r="DW208" s="19"/>
      <c r="DX208" s="19"/>
      <c r="DY208" s="19"/>
      <c r="DZ208" s="19"/>
      <c r="EA208" s="19"/>
      <c r="EB208" s="19"/>
      <c r="EC208" s="19"/>
      <c r="ED208" s="19"/>
      <c r="EE208" s="19"/>
      <c r="EF208" s="19"/>
      <c r="EG208" s="19"/>
      <c r="EH208" s="19"/>
      <c r="EI208" s="19"/>
      <c r="EJ208" s="19"/>
      <c r="EK208" s="19"/>
      <c r="EL208" s="19"/>
      <c r="EM208" s="19"/>
      <c r="EN208" s="19"/>
      <c r="EO208" s="19"/>
      <c r="EP208" s="19"/>
      <c r="EQ208" s="19"/>
      <c r="ER208" s="19"/>
      <c r="ES208" s="19"/>
      <c r="ET208" s="19"/>
      <c r="EU208" s="19"/>
      <c r="EV208" s="19"/>
      <c r="EW208" s="19"/>
      <c r="EX208" s="19"/>
      <c r="EY208" s="19"/>
      <c r="EZ208" s="19"/>
      <c r="FA208" s="19"/>
      <c r="FB208" s="19"/>
      <c r="FC208" s="19"/>
      <c r="FD208" s="19"/>
      <c r="FE208" s="19"/>
      <c r="FF208" s="19"/>
      <c r="FG208" s="19"/>
      <c r="FH208" s="19"/>
      <c r="FI208" s="19"/>
      <c r="FJ208" s="19"/>
      <c r="FK208" s="19"/>
      <c r="FL208" s="19"/>
      <c r="FM208" s="19"/>
      <c r="FN208" s="19"/>
      <c r="FO208" s="19"/>
      <c r="FP208" s="19"/>
      <c r="FQ208" s="19"/>
      <c r="FR208" s="19"/>
      <c r="FS208" s="19"/>
      <c r="FT208" s="19"/>
      <c r="FU208" s="19"/>
      <c r="FV208" s="19"/>
      <c r="FW208" s="19"/>
      <c r="FX208" s="19"/>
      <c r="FY208" s="19"/>
      <c r="FZ208" s="19"/>
      <c r="GA208" s="19"/>
      <c r="GB208" s="19"/>
      <c r="GC208" s="19"/>
      <c r="GD208" s="19"/>
      <c r="GE208" s="19"/>
      <c r="GF208" s="19"/>
      <c r="GG208" s="19"/>
      <c r="GH208" s="19"/>
      <c r="GI208" s="19"/>
      <c r="GJ208" s="19"/>
      <c r="GK208" s="19"/>
      <c r="GL208" s="19"/>
      <c r="GM208" s="19"/>
      <c r="GN208" s="19"/>
      <c r="GO208" s="19"/>
      <c r="GP208" s="19"/>
      <c r="GQ208" s="19"/>
      <c r="GR208" s="19"/>
      <c r="GS208" s="19"/>
      <c r="GT208" s="19"/>
      <c r="GU208" s="19"/>
      <c r="GV208" s="19"/>
      <c r="GW208" s="19"/>
      <c r="GX208" s="19"/>
      <c r="GY208" s="19"/>
      <c r="GZ208" s="19"/>
      <c r="HA208" s="19"/>
      <c r="HB208" s="19"/>
      <c r="HC208" s="19"/>
      <c r="HD208" s="19"/>
      <c r="HE208" s="19"/>
      <c r="HF208" s="19"/>
      <c r="HG208" s="19"/>
      <c r="HH208" s="19"/>
      <c r="HI208" s="19"/>
      <c r="HJ208" s="19"/>
      <c r="HK208" s="19"/>
      <c r="HL208" s="19"/>
      <c r="HM208" s="19"/>
      <c r="HN208" s="19"/>
      <c r="HO208" s="19"/>
      <c r="HP208" s="19"/>
      <c r="HQ208" s="19"/>
      <c r="HR208" s="19"/>
      <c r="HS208" s="19"/>
      <c r="HT208" s="19"/>
      <c r="HU208" s="19"/>
      <c r="HV208" s="19"/>
      <c r="HW208" s="19"/>
      <c r="HX208" s="19"/>
      <c r="HY208" s="19"/>
      <c r="HZ208" s="19"/>
      <c r="IA208" s="19"/>
      <c r="IB208" s="19"/>
      <c r="IC208" s="19"/>
      <c r="ID208" s="19"/>
      <c r="IE208" s="19"/>
    </row>
    <row r="209" spans="1:239" ht="63" x14ac:dyDescent="0.25">
      <c r="A209" s="50" t="s">
        <v>322</v>
      </c>
      <c r="B209" s="30" t="s">
        <v>330</v>
      </c>
      <c r="C209" s="15">
        <v>17545.2</v>
      </c>
      <c r="D209" s="15">
        <v>19665.400000000001</v>
      </c>
      <c r="E209" s="15">
        <v>20450.8</v>
      </c>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19"/>
      <c r="CD209" s="19"/>
      <c r="CE209" s="19"/>
      <c r="CF209" s="19"/>
      <c r="CG209" s="19"/>
      <c r="CH209" s="19"/>
      <c r="CI209" s="19"/>
      <c r="CJ209" s="19"/>
      <c r="CK209" s="19"/>
      <c r="CL209" s="19"/>
      <c r="CM209" s="19"/>
      <c r="CN209" s="19"/>
      <c r="CO209" s="19"/>
      <c r="CP209" s="19"/>
      <c r="CQ209" s="19"/>
      <c r="CR209" s="19"/>
      <c r="CS209" s="19"/>
      <c r="CT209" s="19"/>
      <c r="CU209" s="19"/>
      <c r="CV209" s="19"/>
      <c r="CW209" s="19"/>
      <c r="CX209" s="19"/>
      <c r="CY209" s="19"/>
      <c r="CZ209" s="19"/>
      <c r="DA209" s="19"/>
      <c r="DB209" s="19"/>
      <c r="DC209" s="19"/>
      <c r="DD209" s="19"/>
      <c r="DE209" s="19"/>
      <c r="DF209" s="19"/>
      <c r="DG209" s="19"/>
      <c r="DH209" s="19"/>
      <c r="DI209" s="19"/>
      <c r="DJ209" s="19"/>
      <c r="DK209" s="19"/>
      <c r="DL209" s="19"/>
      <c r="DM209" s="19"/>
      <c r="DN209" s="19"/>
      <c r="DO209" s="19"/>
      <c r="DP209" s="19"/>
      <c r="DQ209" s="19"/>
      <c r="DR209" s="19"/>
      <c r="DS209" s="19"/>
      <c r="DT209" s="19"/>
      <c r="DU209" s="19"/>
      <c r="DV209" s="19"/>
      <c r="DW209" s="19"/>
      <c r="DX209" s="19"/>
      <c r="DY209" s="19"/>
      <c r="DZ209" s="19"/>
      <c r="EA209" s="19"/>
      <c r="EB209" s="19"/>
      <c r="EC209" s="19"/>
      <c r="ED209" s="19"/>
      <c r="EE209" s="19"/>
      <c r="EF209" s="19"/>
      <c r="EG209" s="19"/>
      <c r="EH209" s="19"/>
      <c r="EI209" s="19"/>
      <c r="EJ209" s="19"/>
      <c r="EK209" s="19"/>
      <c r="EL209" s="19"/>
      <c r="EM209" s="19"/>
      <c r="EN209" s="19"/>
      <c r="EO209" s="19"/>
      <c r="EP209" s="19"/>
      <c r="EQ209" s="19"/>
      <c r="ER209" s="19"/>
      <c r="ES209" s="19"/>
      <c r="ET209" s="19"/>
      <c r="EU209" s="19"/>
      <c r="EV209" s="19"/>
      <c r="EW209" s="19"/>
      <c r="EX209" s="19"/>
      <c r="EY209" s="19"/>
      <c r="EZ209" s="19"/>
      <c r="FA209" s="19"/>
      <c r="FB209" s="19"/>
      <c r="FC209" s="19"/>
      <c r="FD209" s="19"/>
      <c r="FE209" s="19"/>
      <c r="FF209" s="19"/>
      <c r="FG209" s="19"/>
      <c r="FH209" s="19"/>
      <c r="FI209" s="19"/>
      <c r="FJ209" s="19"/>
      <c r="FK209" s="19"/>
      <c r="FL209" s="19"/>
      <c r="FM209" s="19"/>
      <c r="FN209" s="19"/>
      <c r="FO209" s="19"/>
      <c r="FP209" s="19"/>
      <c r="FQ209" s="19"/>
      <c r="FR209" s="19"/>
      <c r="FS209" s="19"/>
      <c r="FT209" s="19"/>
      <c r="FU209" s="19"/>
      <c r="FV209" s="19"/>
      <c r="FW209" s="19"/>
      <c r="FX209" s="19"/>
      <c r="FY209" s="19"/>
      <c r="FZ209" s="19"/>
      <c r="GA209" s="19"/>
      <c r="GB209" s="19"/>
      <c r="GC209" s="19"/>
      <c r="GD209" s="19"/>
      <c r="GE209" s="19"/>
      <c r="GF209" s="19"/>
      <c r="GG209" s="19"/>
      <c r="GH209" s="19"/>
      <c r="GI209" s="19"/>
      <c r="GJ209" s="19"/>
      <c r="GK209" s="19"/>
      <c r="GL209" s="19"/>
      <c r="GM209" s="19"/>
      <c r="GN209" s="19"/>
      <c r="GO209" s="19"/>
      <c r="GP209" s="19"/>
      <c r="GQ209" s="19"/>
      <c r="GR209" s="19"/>
      <c r="GS209" s="19"/>
      <c r="GT209" s="19"/>
      <c r="GU209" s="19"/>
      <c r="GV209" s="19"/>
      <c r="GW209" s="19"/>
      <c r="GX209" s="19"/>
      <c r="GY209" s="19"/>
      <c r="GZ209" s="19"/>
      <c r="HA209" s="19"/>
      <c r="HB209" s="19"/>
      <c r="HC209" s="19"/>
      <c r="HD209" s="19"/>
      <c r="HE209" s="19"/>
      <c r="HF209" s="19"/>
      <c r="HG209" s="19"/>
      <c r="HH209" s="19"/>
      <c r="HI209" s="19"/>
      <c r="HJ209" s="19"/>
      <c r="HK209" s="19"/>
      <c r="HL209" s="19"/>
      <c r="HM209" s="19"/>
      <c r="HN209" s="19"/>
      <c r="HO209" s="19"/>
      <c r="HP209" s="19"/>
      <c r="HQ209" s="19"/>
      <c r="HR209" s="19"/>
      <c r="HS209" s="19"/>
      <c r="HT209" s="19"/>
      <c r="HU209" s="19"/>
      <c r="HV209" s="19"/>
      <c r="HW209" s="19"/>
      <c r="HX209" s="19"/>
      <c r="HY209" s="19"/>
      <c r="HZ209" s="19"/>
      <c r="IA209" s="19"/>
      <c r="IB209" s="19"/>
      <c r="IC209" s="19"/>
      <c r="ID209" s="19"/>
      <c r="IE209" s="19"/>
    </row>
    <row r="210" spans="1:239" ht="63" x14ac:dyDescent="0.25">
      <c r="A210" s="5" t="s">
        <v>322</v>
      </c>
      <c r="B210" s="14" t="s">
        <v>331</v>
      </c>
      <c r="C210" s="15">
        <v>26783</v>
      </c>
      <c r="D210" s="16">
        <v>26608.6</v>
      </c>
      <c r="E210" s="16">
        <v>27795.4</v>
      </c>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19"/>
      <c r="CG210" s="19"/>
      <c r="CH210" s="19"/>
      <c r="CI210" s="19"/>
      <c r="CJ210" s="19"/>
      <c r="CK210" s="19"/>
      <c r="CL210" s="19"/>
      <c r="CM210" s="19"/>
      <c r="CN210" s="19"/>
      <c r="CO210" s="19"/>
      <c r="CP210" s="19"/>
      <c r="CQ210" s="19"/>
      <c r="CR210" s="19"/>
      <c r="CS210" s="19"/>
      <c r="CT210" s="19"/>
      <c r="CU210" s="19"/>
      <c r="CV210" s="19"/>
      <c r="CW210" s="19"/>
      <c r="CX210" s="19"/>
      <c r="CY210" s="19"/>
      <c r="CZ210" s="19"/>
      <c r="DA210" s="19"/>
      <c r="DB210" s="19"/>
      <c r="DC210" s="19"/>
      <c r="DD210" s="19"/>
      <c r="DE210" s="19"/>
      <c r="DF210" s="19"/>
      <c r="DG210" s="19"/>
      <c r="DH210" s="19"/>
      <c r="DI210" s="19"/>
      <c r="DJ210" s="19"/>
      <c r="DK210" s="19"/>
      <c r="DL210" s="19"/>
      <c r="DM210" s="19"/>
      <c r="DN210" s="19"/>
      <c r="DO210" s="19"/>
      <c r="DP210" s="19"/>
      <c r="DQ210" s="19"/>
      <c r="DR210" s="19"/>
      <c r="DS210" s="19"/>
      <c r="DT210" s="19"/>
      <c r="DU210" s="19"/>
      <c r="DV210" s="19"/>
      <c r="DW210" s="19"/>
      <c r="DX210" s="19"/>
      <c r="DY210" s="19"/>
      <c r="DZ210" s="19"/>
      <c r="EA210" s="19"/>
      <c r="EB210" s="19"/>
      <c r="EC210" s="19"/>
      <c r="ED210" s="19"/>
      <c r="EE210" s="19"/>
      <c r="EF210" s="19"/>
      <c r="EG210" s="19"/>
      <c r="EH210" s="19"/>
      <c r="EI210" s="19"/>
      <c r="EJ210" s="19"/>
      <c r="EK210" s="19"/>
      <c r="EL210" s="19"/>
      <c r="EM210" s="19"/>
      <c r="EN210" s="19"/>
      <c r="EO210" s="19"/>
      <c r="EP210" s="19"/>
      <c r="EQ210" s="19"/>
      <c r="ER210" s="19"/>
      <c r="ES210" s="19"/>
      <c r="ET210" s="19"/>
      <c r="EU210" s="19"/>
      <c r="EV210" s="19"/>
      <c r="EW210" s="19"/>
      <c r="EX210" s="19"/>
      <c r="EY210" s="19"/>
      <c r="EZ210" s="19"/>
      <c r="FA210" s="19"/>
      <c r="FB210" s="19"/>
      <c r="FC210" s="19"/>
      <c r="FD210" s="19"/>
      <c r="FE210" s="19"/>
      <c r="FF210" s="19"/>
      <c r="FG210" s="19"/>
      <c r="FH210" s="19"/>
      <c r="FI210" s="19"/>
      <c r="FJ210" s="19"/>
      <c r="FK210" s="19"/>
      <c r="FL210" s="19"/>
      <c r="FM210" s="19"/>
      <c r="FN210" s="19"/>
      <c r="FO210" s="19"/>
      <c r="FP210" s="19"/>
      <c r="FQ210" s="19"/>
      <c r="FR210" s="19"/>
      <c r="FS210" s="19"/>
      <c r="FT210" s="19"/>
      <c r="FU210" s="19"/>
      <c r="FV210" s="19"/>
      <c r="FW210" s="19"/>
      <c r="FX210" s="19"/>
      <c r="FY210" s="19"/>
      <c r="FZ210" s="19"/>
      <c r="GA210" s="19"/>
      <c r="GB210" s="19"/>
      <c r="GC210" s="19"/>
      <c r="GD210" s="19"/>
      <c r="GE210" s="19"/>
      <c r="GF210" s="19"/>
      <c r="GG210" s="19"/>
      <c r="GH210" s="19"/>
      <c r="GI210" s="19"/>
      <c r="GJ210" s="19"/>
      <c r="GK210" s="19"/>
      <c r="GL210" s="19"/>
      <c r="GM210" s="19"/>
      <c r="GN210" s="19"/>
      <c r="GO210" s="19"/>
      <c r="GP210" s="19"/>
      <c r="GQ210" s="19"/>
      <c r="GR210" s="19"/>
      <c r="GS210" s="19"/>
      <c r="GT210" s="19"/>
      <c r="GU210" s="19"/>
      <c r="GV210" s="19"/>
      <c r="GW210" s="19"/>
      <c r="GX210" s="19"/>
      <c r="GY210" s="19"/>
      <c r="GZ210" s="19"/>
      <c r="HA210" s="19"/>
      <c r="HB210" s="19"/>
      <c r="HC210" s="19"/>
      <c r="HD210" s="19"/>
      <c r="HE210" s="19"/>
      <c r="HF210" s="19"/>
      <c r="HG210" s="19"/>
      <c r="HH210" s="19"/>
      <c r="HI210" s="19"/>
      <c r="HJ210" s="19"/>
      <c r="HK210" s="19"/>
      <c r="HL210" s="19"/>
      <c r="HM210" s="19"/>
      <c r="HN210" s="19"/>
      <c r="HO210" s="19"/>
      <c r="HP210" s="19"/>
      <c r="HQ210" s="19"/>
      <c r="HR210" s="19"/>
      <c r="HS210" s="19"/>
      <c r="HT210" s="19"/>
      <c r="HU210" s="19"/>
      <c r="HV210" s="19"/>
      <c r="HW210" s="19"/>
      <c r="HX210" s="19"/>
      <c r="HY210" s="19"/>
      <c r="HZ210" s="19"/>
      <c r="IA210" s="19"/>
      <c r="IB210" s="19"/>
      <c r="IC210" s="19"/>
      <c r="ID210" s="19"/>
      <c r="IE210" s="19"/>
    </row>
    <row r="211" spans="1:239" ht="63" x14ac:dyDescent="0.25">
      <c r="A211" s="5" t="s">
        <v>322</v>
      </c>
      <c r="B211" s="14" t="s">
        <v>332</v>
      </c>
      <c r="C211" s="15">
        <v>170589.7</v>
      </c>
      <c r="D211" s="16">
        <v>189115.5</v>
      </c>
      <c r="E211" s="16">
        <v>196680.2</v>
      </c>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19"/>
      <c r="CB211" s="19"/>
      <c r="CC211" s="19"/>
      <c r="CD211" s="19"/>
      <c r="CE211" s="19"/>
      <c r="CF211" s="19"/>
      <c r="CG211" s="19"/>
      <c r="CH211" s="19"/>
      <c r="CI211" s="19"/>
      <c r="CJ211" s="19"/>
      <c r="CK211" s="19"/>
      <c r="CL211" s="19"/>
      <c r="CM211" s="19"/>
      <c r="CN211" s="19"/>
      <c r="CO211" s="19"/>
      <c r="CP211" s="19"/>
      <c r="CQ211" s="19"/>
      <c r="CR211" s="19"/>
      <c r="CS211" s="19"/>
      <c r="CT211" s="19"/>
      <c r="CU211" s="19"/>
      <c r="CV211" s="19"/>
      <c r="CW211" s="19"/>
      <c r="CX211" s="19"/>
      <c r="CY211" s="19"/>
      <c r="CZ211" s="19"/>
      <c r="DA211" s="19"/>
      <c r="DB211" s="19"/>
      <c r="DC211" s="19"/>
      <c r="DD211" s="19"/>
      <c r="DE211" s="19"/>
      <c r="DF211" s="19"/>
      <c r="DG211" s="19"/>
      <c r="DH211" s="19"/>
      <c r="DI211" s="19"/>
      <c r="DJ211" s="19"/>
      <c r="DK211" s="19"/>
      <c r="DL211" s="19"/>
      <c r="DM211" s="19"/>
      <c r="DN211" s="19"/>
      <c r="DO211" s="19"/>
      <c r="DP211" s="19"/>
      <c r="DQ211" s="19"/>
      <c r="DR211" s="19"/>
      <c r="DS211" s="19"/>
      <c r="DT211" s="19"/>
      <c r="DU211" s="19"/>
      <c r="DV211" s="19"/>
      <c r="DW211" s="19"/>
      <c r="DX211" s="19"/>
      <c r="DY211" s="19"/>
      <c r="DZ211" s="19"/>
      <c r="EA211" s="19"/>
      <c r="EB211" s="19"/>
      <c r="EC211" s="19"/>
      <c r="ED211" s="19"/>
      <c r="EE211" s="19"/>
      <c r="EF211" s="19"/>
      <c r="EG211" s="19"/>
      <c r="EH211" s="19"/>
      <c r="EI211" s="19"/>
      <c r="EJ211" s="19"/>
      <c r="EK211" s="19"/>
      <c r="EL211" s="19"/>
      <c r="EM211" s="19"/>
      <c r="EN211" s="19"/>
      <c r="EO211" s="19"/>
      <c r="EP211" s="19"/>
      <c r="EQ211" s="19"/>
      <c r="ER211" s="19"/>
      <c r="ES211" s="19"/>
      <c r="ET211" s="19"/>
      <c r="EU211" s="19"/>
      <c r="EV211" s="19"/>
      <c r="EW211" s="19"/>
      <c r="EX211" s="19"/>
      <c r="EY211" s="19"/>
      <c r="EZ211" s="19"/>
      <c r="FA211" s="19"/>
      <c r="FB211" s="19"/>
      <c r="FC211" s="19"/>
      <c r="FD211" s="19"/>
      <c r="FE211" s="19"/>
      <c r="FF211" s="19"/>
      <c r="FG211" s="19"/>
      <c r="FH211" s="19"/>
      <c r="FI211" s="19"/>
      <c r="FJ211" s="19"/>
      <c r="FK211" s="19"/>
      <c r="FL211" s="19"/>
      <c r="FM211" s="19"/>
      <c r="FN211" s="19"/>
      <c r="FO211" s="19"/>
      <c r="FP211" s="19"/>
      <c r="FQ211" s="19"/>
      <c r="FR211" s="19"/>
      <c r="FS211" s="19"/>
      <c r="FT211" s="19"/>
      <c r="FU211" s="19"/>
      <c r="FV211" s="19"/>
      <c r="FW211" s="19"/>
      <c r="FX211" s="19"/>
      <c r="FY211" s="19"/>
      <c r="FZ211" s="19"/>
      <c r="GA211" s="19"/>
      <c r="GB211" s="19"/>
      <c r="GC211" s="19"/>
      <c r="GD211" s="19"/>
      <c r="GE211" s="19"/>
      <c r="GF211" s="19"/>
      <c r="GG211" s="19"/>
      <c r="GH211" s="19"/>
      <c r="GI211" s="19"/>
      <c r="GJ211" s="19"/>
      <c r="GK211" s="19"/>
      <c r="GL211" s="19"/>
      <c r="GM211" s="19"/>
      <c r="GN211" s="19"/>
      <c r="GO211" s="19"/>
      <c r="GP211" s="19"/>
      <c r="GQ211" s="19"/>
      <c r="GR211" s="19"/>
      <c r="GS211" s="19"/>
      <c r="GT211" s="19"/>
      <c r="GU211" s="19"/>
      <c r="GV211" s="19"/>
      <c r="GW211" s="19"/>
      <c r="GX211" s="19"/>
      <c r="GY211" s="19"/>
      <c r="GZ211" s="19"/>
      <c r="HA211" s="19"/>
      <c r="HB211" s="19"/>
      <c r="HC211" s="19"/>
      <c r="HD211" s="19"/>
      <c r="HE211" s="19"/>
      <c r="HF211" s="19"/>
      <c r="HG211" s="19"/>
      <c r="HH211" s="19"/>
      <c r="HI211" s="19"/>
      <c r="HJ211" s="19"/>
      <c r="HK211" s="19"/>
      <c r="HL211" s="19"/>
      <c r="HM211" s="19"/>
      <c r="HN211" s="19"/>
      <c r="HO211" s="19"/>
      <c r="HP211" s="19"/>
      <c r="HQ211" s="19"/>
      <c r="HR211" s="19"/>
      <c r="HS211" s="19"/>
      <c r="HT211" s="19"/>
      <c r="HU211" s="19"/>
      <c r="HV211" s="19"/>
      <c r="HW211" s="19"/>
      <c r="HX211" s="19"/>
      <c r="HY211" s="19"/>
      <c r="HZ211" s="19"/>
      <c r="IA211" s="19"/>
      <c r="IB211" s="19"/>
      <c r="IC211" s="19"/>
      <c r="ID211" s="19"/>
      <c r="IE211" s="19"/>
    </row>
    <row r="212" spans="1:239" ht="63" x14ac:dyDescent="0.25">
      <c r="A212" s="5" t="s">
        <v>322</v>
      </c>
      <c r="B212" s="14" t="s">
        <v>333</v>
      </c>
      <c r="C212" s="15">
        <v>126043.1</v>
      </c>
      <c r="D212" s="16">
        <v>136099.6</v>
      </c>
      <c r="E212" s="16">
        <v>141543.6</v>
      </c>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c r="CT212" s="19"/>
      <c r="CU212" s="19"/>
      <c r="CV212" s="19"/>
      <c r="CW212" s="19"/>
      <c r="CX212" s="19"/>
      <c r="CY212" s="19"/>
      <c r="CZ212" s="19"/>
      <c r="DA212" s="19"/>
      <c r="DB212" s="19"/>
      <c r="DC212" s="19"/>
      <c r="DD212" s="19"/>
      <c r="DE212" s="19"/>
      <c r="DF212" s="19"/>
      <c r="DG212" s="19"/>
      <c r="DH212" s="19"/>
      <c r="DI212" s="19"/>
      <c r="DJ212" s="19"/>
      <c r="DK212" s="19"/>
      <c r="DL212" s="19"/>
      <c r="DM212" s="19"/>
      <c r="DN212" s="19"/>
      <c r="DO212" s="19"/>
      <c r="DP212" s="19"/>
      <c r="DQ212" s="19"/>
      <c r="DR212" s="19"/>
      <c r="DS212" s="19"/>
      <c r="DT212" s="19"/>
      <c r="DU212" s="19"/>
      <c r="DV212" s="19"/>
      <c r="DW212" s="19"/>
      <c r="DX212" s="19"/>
      <c r="DY212" s="19"/>
      <c r="DZ212" s="19"/>
      <c r="EA212" s="19"/>
      <c r="EB212" s="19"/>
      <c r="EC212" s="19"/>
      <c r="ED212" s="19"/>
      <c r="EE212" s="19"/>
      <c r="EF212" s="19"/>
      <c r="EG212" s="19"/>
      <c r="EH212" s="19"/>
      <c r="EI212" s="19"/>
      <c r="EJ212" s="19"/>
      <c r="EK212" s="19"/>
      <c r="EL212" s="19"/>
      <c r="EM212" s="19"/>
      <c r="EN212" s="19"/>
      <c r="EO212" s="19"/>
      <c r="EP212" s="19"/>
      <c r="EQ212" s="19"/>
      <c r="ER212" s="19"/>
      <c r="ES212" s="19"/>
      <c r="ET212" s="19"/>
      <c r="EU212" s="19"/>
      <c r="EV212" s="19"/>
      <c r="EW212" s="19"/>
      <c r="EX212" s="19"/>
      <c r="EY212" s="19"/>
      <c r="EZ212" s="19"/>
      <c r="FA212" s="19"/>
      <c r="FB212" s="19"/>
      <c r="FC212" s="19"/>
      <c r="FD212" s="19"/>
      <c r="FE212" s="19"/>
      <c r="FF212" s="19"/>
      <c r="FG212" s="19"/>
      <c r="FH212" s="19"/>
      <c r="FI212" s="19"/>
      <c r="FJ212" s="19"/>
      <c r="FK212" s="19"/>
      <c r="FL212" s="19"/>
      <c r="FM212" s="19"/>
      <c r="FN212" s="19"/>
      <c r="FO212" s="19"/>
      <c r="FP212" s="19"/>
      <c r="FQ212" s="19"/>
      <c r="FR212" s="19"/>
      <c r="FS212" s="19"/>
      <c r="FT212" s="19"/>
      <c r="FU212" s="19"/>
      <c r="FV212" s="19"/>
      <c r="FW212" s="19"/>
      <c r="FX212" s="19"/>
      <c r="FY212" s="19"/>
      <c r="FZ212" s="19"/>
      <c r="GA212" s="19"/>
      <c r="GB212" s="19"/>
      <c r="GC212" s="19"/>
      <c r="GD212" s="19"/>
      <c r="GE212" s="19"/>
      <c r="GF212" s="19"/>
      <c r="GG212" s="19"/>
      <c r="GH212" s="19"/>
      <c r="GI212" s="19"/>
      <c r="GJ212" s="19"/>
      <c r="GK212" s="19"/>
      <c r="GL212" s="19"/>
      <c r="GM212" s="19"/>
      <c r="GN212" s="19"/>
      <c r="GO212" s="19"/>
      <c r="GP212" s="19"/>
      <c r="GQ212" s="19"/>
      <c r="GR212" s="19"/>
      <c r="GS212" s="19"/>
      <c r="GT212" s="19"/>
      <c r="GU212" s="19"/>
      <c r="GV212" s="19"/>
      <c r="GW212" s="19"/>
      <c r="GX212" s="19"/>
      <c r="GY212" s="19"/>
      <c r="GZ212" s="19"/>
      <c r="HA212" s="19"/>
      <c r="HB212" s="19"/>
      <c r="HC212" s="19"/>
      <c r="HD212" s="19"/>
      <c r="HE212" s="19"/>
      <c r="HF212" s="19"/>
      <c r="HG212" s="19"/>
      <c r="HH212" s="19"/>
      <c r="HI212" s="19"/>
      <c r="HJ212" s="19"/>
      <c r="HK212" s="19"/>
      <c r="HL212" s="19"/>
      <c r="HM212" s="19"/>
      <c r="HN212" s="19"/>
      <c r="HO212" s="19"/>
      <c r="HP212" s="19"/>
      <c r="HQ212" s="19"/>
      <c r="HR212" s="19"/>
      <c r="HS212" s="19"/>
      <c r="HT212" s="19"/>
      <c r="HU212" s="19"/>
      <c r="HV212" s="19"/>
      <c r="HW212" s="19"/>
      <c r="HX212" s="19"/>
      <c r="HY212" s="19"/>
      <c r="HZ212" s="19"/>
      <c r="IA212" s="19"/>
      <c r="IB212" s="19"/>
      <c r="IC212" s="19"/>
      <c r="ID212" s="19"/>
      <c r="IE212" s="19"/>
    </row>
    <row r="213" spans="1:239" ht="78.75" x14ac:dyDescent="0.25">
      <c r="A213" s="5" t="s">
        <v>322</v>
      </c>
      <c r="B213" s="14" t="s">
        <v>334</v>
      </c>
      <c r="C213" s="15">
        <v>0</v>
      </c>
      <c r="D213" s="16">
        <v>0</v>
      </c>
      <c r="E213" s="16">
        <v>0</v>
      </c>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19"/>
      <c r="CG213" s="19"/>
      <c r="CH213" s="19"/>
      <c r="CI213" s="19"/>
      <c r="CJ213" s="19"/>
      <c r="CK213" s="19"/>
      <c r="CL213" s="19"/>
      <c r="CM213" s="19"/>
      <c r="CN213" s="19"/>
      <c r="CO213" s="19"/>
      <c r="CP213" s="19"/>
      <c r="CQ213" s="19"/>
      <c r="CR213" s="19"/>
      <c r="CS213" s="19"/>
      <c r="CT213" s="19"/>
      <c r="CU213" s="19"/>
      <c r="CV213" s="19"/>
      <c r="CW213" s="19"/>
      <c r="CX213" s="19"/>
      <c r="CY213" s="19"/>
      <c r="CZ213" s="19"/>
      <c r="DA213" s="19"/>
      <c r="DB213" s="19"/>
      <c r="DC213" s="19"/>
      <c r="DD213" s="19"/>
      <c r="DE213" s="19"/>
      <c r="DF213" s="19"/>
      <c r="DG213" s="19"/>
      <c r="DH213" s="19"/>
      <c r="DI213" s="19"/>
      <c r="DJ213" s="19"/>
      <c r="DK213" s="19"/>
      <c r="DL213" s="19"/>
      <c r="DM213" s="19"/>
      <c r="DN213" s="19"/>
      <c r="DO213" s="19"/>
      <c r="DP213" s="19"/>
      <c r="DQ213" s="19"/>
      <c r="DR213" s="19"/>
      <c r="DS213" s="19"/>
      <c r="DT213" s="19"/>
      <c r="DU213" s="19"/>
      <c r="DV213" s="19"/>
      <c r="DW213" s="19"/>
      <c r="DX213" s="19"/>
      <c r="DY213" s="19"/>
      <c r="DZ213" s="19"/>
      <c r="EA213" s="19"/>
      <c r="EB213" s="19"/>
      <c r="EC213" s="19"/>
      <c r="ED213" s="19"/>
      <c r="EE213" s="19"/>
      <c r="EF213" s="19"/>
      <c r="EG213" s="19"/>
      <c r="EH213" s="19"/>
      <c r="EI213" s="19"/>
      <c r="EJ213" s="19"/>
      <c r="EK213" s="19"/>
      <c r="EL213" s="19"/>
      <c r="EM213" s="19"/>
      <c r="EN213" s="19"/>
      <c r="EO213" s="19"/>
      <c r="EP213" s="19"/>
      <c r="EQ213" s="19"/>
      <c r="ER213" s="19"/>
      <c r="ES213" s="19"/>
      <c r="ET213" s="19"/>
      <c r="EU213" s="19"/>
      <c r="EV213" s="19"/>
      <c r="EW213" s="19"/>
      <c r="EX213" s="19"/>
      <c r="EY213" s="19"/>
      <c r="EZ213" s="19"/>
      <c r="FA213" s="19"/>
      <c r="FB213" s="19"/>
      <c r="FC213" s="19"/>
      <c r="FD213" s="19"/>
      <c r="FE213" s="19"/>
      <c r="FF213" s="19"/>
      <c r="FG213" s="19"/>
      <c r="FH213" s="19"/>
      <c r="FI213" s="19"/>
      <c r="FJ213" s="19"/>
      <c r="FK213" s="19"/>
      <c r="FL213" s="19"/>
      <c r="FM213" s="19"/>
      <c r="FN213" s="19"/>
      <c r="FO213" s="19"/>
      <c r="FP213" s="19"/>
      <c r="FQ213" s="19"/>
      <c r="FR213" s="19"/>
      <c r="FS213" s="19"/>
      <c r="FT213" s="19"/>
      <c r="FU213" s="19"/>
      <c r="FV213" s="19"/>
      <c r="FW213" s="19"/>
      <c r="FX213" s="19"/>
      <c r="FY213" s="19"/>
      <c r="FZ213" s="19"/>
      <c r="GA213" s="19"/>
      <c r="GB213" s="19"/>
      <c r="GC213" s="19"/>
      <c r="GD213" s="19"/>
      <c r="GE213" s="19"/>
      <c r="GF213" s="19"/>
      <c r="GG213" s="19"/>
      <c r="GH213" s="19"/>
      <c r="GI213" s="19"/>
      <c r="GJ213" s="19"/>
      <c r="GK213" s="19"/>
      <c r="GL213" s="19"/>
      <c r="GM213" s="19"/>
      <c r="GN213" s="19"/>
      <c r="GO213" s="19"/>
      <c r="GP213" s="19"/>
      <c r="GQ213" s="19"/>
      <c r="GR213" s="19"/>
      <c r="GS213" s="19"/>
      <c r="GT213" s="19"/>
      <c r="GU213" s="19"/>
      <c r="GV213" s="19"/>
      <c r="GW213" s="19"/>
      <c r="GX213" s="19"/>
      <c r="GY213" s="19"/>
      <c r="GZ213" s="19"/>
      <c r="HA213" s="19"/>
      <c r="HB213" s="19"/>
      <c r="HC213" s="19"/>
      <c r="HD213" s="19"/>
      <c r="HE213" s="19"/>
      <c r="HF213" s="19"/>
      <c r="HG213" s="19"/>
      <c r="HH213" s="19"/>
      <c r="HI213" s="19"/>
      <c r="HJ213" s="19"/>
      <c r="HK213" s="19"/>
      <c r="HL213" s="19"/>
      <c r="HM213" s="19"/>
      <c r="HN213" s="19"/>
      <c r="HO213" s="19"/>
      <c r="HP213" s="19"/>
      <c r="HQ213" s="19"/>
      <c r="HR213" s="19"/>
      <c r="HS213" s="19"/>
      <c r="HT213" s="19"/>
      <c r="HU213" s="19"/>
      <c r="HV213" s="19"/>
      <c r="HW213" s="19"/>
      <c r="HX213" s="19"/>
      <c r="HY213" s="19"/>
      <c r="HZ213" s="19"/>
      <c r="IA213" s="19"/>
      <c r="IB213" s="19"/>
      <c r="IC213" s="19"/>
      <c r="ID213" s="19"/>
      <c r="IE213" s="19"/>
    </row>
    <row r="214" spans="1:239" ht="78.75" x14ac:dyDescent="0.25">
      <c r="A214" s="5" t="s">
        <v>322</v>
      </c>
      <c r="B214" s="14" t="s">
        <v>335</v>
      </c>
      <c r="C214" s="15">
        <v>310.7</v>
      </c>
      <c r="D214" s="16">
        <v>333.5</v>
      </c>
      <c r="E214" s="16">
        <v>346.8</v>
      </c>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19"/>
      <c r="CG214" s="19"/>
      <c r="CH214" s="19"/>
      <c r="CI214" s="19"/>
      <c r="CJ214" s="19"/>
      <c r="CK214" s="19"/>
      <c r="CL214" s="19"/>
      <c r="CM214" s="19"/>
      <c r="CN214" s="19"/>
      <c r="CO214" s="19"/>
      <c r="CP214" s="19"/>
      <c r="CQ214" s="19"/>
      <c r="CR214" s="19"/>
      <c r="CS214" s="19"/>
      <c r="CT214" s="19"/>
      <c r="CU214" s="19"/>
      <c r="CV214" s="19"/>
      <c r="CW214" s="19"/>
      <c r="CX214" s="19"/>
      <c r="CY214" s="19"/>
      <c r="CZ214" s="19"/>
      <c r="DA214" s="19"/>
      <c r="DB214" s="19"/>
      <c r="DC214" s="19"/>
      <c r="DD214" s="19"/>
      <c r="DE214" s="19"/>
      <c r="DF214" s="19"/>
      <c r="DG214" s="19"/>
      <c r="DH214" s="19"/>
      <c r="DI214" s="19"/>
      <c r="DJ214" s="19"/>
      <c r="DK214" s="19"/>
      <c r="DL214" s="19"/>
      <c r="DM214" s="19"/>
      <c r="DN214" s="19"/>
      <c r="DO214" s="19"/>
      <c r="DP214" s="19"/>
      <c r="DQ214" s="19"/>
      <c r="DR214" s="19"/>
      <c r="DS214" s="19"/>
      <c r="DT214" s="19"/>
      <c r="DU214" s="19"/>
      <c r="DV214" s="19"/>
      <c r="DW214" s="19"/>
      <c r="DX214" s="19"/>
      <c r="DY214" s="19"/>
      <c r="DZ214" s="19"/>
      <c r="EA214" s="19"/>
      <c r="EB214" s="19"/>
      <c r="EC214" s="19"/>
      <c r="ED214" s="19"/>
      <c r="EE214" s="19"/>
      <c r="EF214" s="19"/>
      <c r="EG214" s="19"/>
      <c r="EH214" s="19"/>
      <c r="EI214" s="19"/>
      <c r="EJ214" s="19"/>
      <c r="EK214" s="19"/>
      <c r="EL214" s="19"/>
      <c r="EM214" s="19"/>
      <c r="EN214" s="19"/>
      <c r="EO214" s="19"/>
      <c r="EP214" s="19"/>
      <c r="EQ214" s="19"/>
      <c r="ER214" s="19"/>
      <c r="ES214" s="19"/>
      <c r="ET214" s="19"/>
      <c r="EU214" s="19"/>
      <c r="EV214" s="19"/>
      <c r="EW214" s="19"/>
      <c r="EX214" s="19"/>
      <c r="EY214" s="19"/>
      <c r="EZ214" s="19"/>
      <c r="FA214" s="19"/>
      <c r="FB214" s="19"/>
      <c r="FC214" s="19"/>
      <c r="FD214" s="19"/>
      <c r="FE214" s="19"/>
      <c r="FF214" s="19"/>
      <c r="FG214" s="19"/>
      <c r="FH214" s="19"/>
      <c r="FI214" s="19"/>
      <c r="FJ214" s="19"/>
      <c r="FK214" s="19"/>
      <c r="FL214" s="19"/>
      <c r="FM214" s="19"/>
      <c r="FN214" s="19"/>
      <c r="FO214" s="19"/>
      <c r="FP214" s="19"/>
      <c r="FQ214" s="19"/>
      <c r="FR214" s="19"/>
      <c r="FS214" s="19"/>
      <c r="FT214" s="19"/>
      <c r="FU214" s="19"/>
      <c r="FV214" s="19"/>
      <c r="FW214" s="19"/>
      <c r="FX214" s="19"/>
      <c r="FY214" s="19"/>
      <c r="FZ214" s="19"/>
      <c r="GA214" s="19"/>
      <c r="GB214" s="19"/>
      <c r="GC214" s="19"/>
      <c r="GD214" s="19"/>
      <c r="GE214" s="19"/>
      <c r="GF214" s="19"/>
      <c r="GG214" s="19"/>
      <c r="GH214" s="19"/>
      <c r="GI214" s="19"/>
      <c r="GJ214" s="19"/>
      <c r="GK214" s="19"/>
      <c r="GL214" s="19"/>
      <c r="GM214" s="19"/>
      <c r="GN214" s="19"/>
      <c r="GO214" s="19"/>
      <c r="GP214" s="19"/>
      <c r="GQ214" s="19"/>
      <c r="GR214" s="19"/>
      <c r="GS214" s="19"/>
      <c r="GT214" s="19"/>
      <c r="GU214" s="19"/>
      <c r="GV214" s="19"/>
      <c r="GW214" s="19"/>
      <c r="GX214" s="19"/>
      <c r="GY214" s="19"/>
      <c r="GZ214" s="19"/>
      <c r="HA214" s="19"/>
      <c r="HB214" s="19"/>
      <c r="HC214" s="19"/>
      <c r="HD214" s="19"/>
      <c r="HE214" s="19"/>
      <c r="HF214" s="19"/>
      <c r="HG214" s="19"/>
      <c r="HH214" s="19"/>
      <c r="HI214" s="19"/>
      <c r="HJ214" s="19"/>
      <c r="HK214" s="19"/>
      <c r="HL214" s="19"/>
      <c r="HM214" s="19"/>
      <c r="HN214" s="19"/>
      <c r="HO214" s="19"/>
      <c r="HP214" s="19"/>
      <c r="HQ214" s="19"/>
      <c r="HR214" s="19"/>
      <c r="HS214" s="19"/>
      <c r="HT214" s="19"/>
      <c r="HU214" s="19"/>
      <c r="HV214" s="19"/>
      <c r="HW214" s="19"/>
      <c r="HX214" s="19"/>
      <c r="HY214" s="19"/>
      <c r="HZ214" s="19"/>
      <c r="IA214" s="19"/>
      <c r="IB214" s="19"/>
      <c r="IC214" s="19"/>
      <c r="ID214" s="19"/>
      <c r="IE214" s="19"/>
    </row>
    <row r="215" spans="1:239" ht="78.75" x14ac:dyDescent="0.25">
      <c r="A215" s="5" t="s">
        <v>322</v>
      </c>
      <c r="B215" s="14" t="s">
        <v>336</v>
      </c>
      <c r="C215" s="15">
        <v>13.8</v>
      </c>
      <c r="D215" s="16">
        <v>24.6</v>
      </c>
      <c r="E215" s="16">
        <v>24.6</v>
      </c>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19"/>
      <c r="CG215" s="19"/>
      <c r="CH215" s="19"/>
      <c r="CI215" s="19"/>
      <c r="CJ215" s="19"/>
      <c r="CK215" s="19"/>
      <c r="CL215" s="19"/>
      <c r="CM215" s="19"/>
      <c r="CN215" s="19"/>
      <c r="CO215" s="19"/>
      <c r="CP215" s="19"/>
      <c r="CQ215" s="19"/>
      <c r="CR215" s="19"/>
      <c r="CS215" s="19"/>
      <c r="CT215" s="19"/>
      <c r="CU215" s="19"/>
      <c r="CV215" s="19"/>
      <c r="CW215" s="19"/>
      <c r="CX215" s="19"/>
      <c r="CY215" s="19"/>
      <c r="CZ215" s="19"/>
      <c r="DA215" s="19"/>
      <c r="DB215" s="19"/>
      <c r="DC215" s="19"/>
      <c r="DD215" s="19"/>
      <c r="DE215" s="19"/>
      <c r="DF215" s="19"/>
      <c r="DG215" s="19"/>
      <c r="DH215" s="19"/>
      <c r="DI215" s="19"/>
      <c r="DJ215" s="19"/>
      <c r="DK215" s="19"/>
      <c r="DL215" s="19"/>
      <c r="DM215" s="19"/>
      <c r="DN215" s="19"/>
      <c r="DO215" s="19"/>
      <c r="DP215" s="19"/>
      <c r="DQ215" s="19"/>
      <c r="DR215" s="19"/>
      <c r="DS215" s="19"/>
      <c r="DT215" s="19"/>
      <c r="DU215" s="19"/>
      <c r="DV215" s="19"/>
      <c r="DW215" s="19"/>
      <c r="DX215" s="19"/>
      <c r="DY215" s="19"/>
      <c r="DZ215" s="19"/>
      <c r="EA215" s="19"/>
      <c r="EB215" s="19"/>
      <c r="EC215" s="19"/>
      <c r="ED215" s="19"/>
      <c r="EE215" s="19"/>
      <c r="EF215" s="19"/>
      <c r="EG215" s="19"/>
      <c r="EH215" s="19"/>
      <c r="EI215" s="19"/>
      <c r="EJ215" s="19"/>
      <c r="EK215" s="19"/>
      <c r="EL215" s="19"/>
      <c r="EM215" s="19"/>
      <c r="EN215" s="19"/>
      <c r="EO215" s="19"/>
      <c r="EP215" s="19"/>
      <c r="EQ215" s="19"/>
      <c r="ER215" s="19"/>
      <c r="ES215" s="19"/>
      <c r="ET215" s="19"/>
      <c r="EU215" s="19"/>
      <c r="EV215" s="19"/>
      <c r="EW215" s="19"/>
      <c r="EX215" s="19"/>
      <c r="EY215" s="19"/>
      <c r="EZ215" s="19"/>
      <c r="FA215" s="19"/>
      <c r="FB215" s="19"/>
      <c r="FC215" s="19"/>
      <c r="FD215" s="19"/>
      <c r="FE215" s="19"/>
      <c r="FF215" s="19"/>
      <c r="FG215" s="19"/>
      <c r="FH215" s="19"/>
      <c r="FI215" s="19"/>
      <c r="FJ215" s="19"/>
      <c r="FK215" s="19"/>
      <c r="FL215" s="19"/>
      <c r="FM215" s="19"/>
      <c r="FN215" s="19"/>
      <c r="FO215" s="19"/>
      <c r="FP215" s="19"/>
      <c r="FQ215" s="19"/>
      <c r="FR215" s="19"/>
      <c r="FS215" s="19"/>
      <c r="FT215" s="19"/>
      <c r="FU215" s="19"/>
      <c r="FV215" s="19"/>
      <c r="FW215" s="19"/>
      <c r="FX215" s="19"/>
      <c r="FY215" s="19"/>
      <c r="FZ215" s="19"/>
      <c r="GA215" s="19"/>
      <c r="GB215" s="19"/>
      <c r="GC215" s="19"/>
      <c r="GD215" s="19"/>
      <c r="GE215" s="19"/>
      <c r="GF215" s="19"/>
      <c r="GG215" s="19"/>
      <c r="GH215" s="19"/>
      <c r="GI215" s="19"/>
      <c r="GJ215" s="19"/>
      <c r="GK215" s="19"/>
      <c r="GL215" s="19"/>
      <c r="GM215" s="19"/>
      <c r="GN215" s="19"/>
      <c r="GO215" s="19"/>
      <c r="GP215" s="19"/>
      <c r="GQ215" s="19"/>
      <c r="GR215" s="19"/>
      <c r="GS215" s="19"/>
      <c r="GT215" s="19"/>
      <c r="GU215" s="19"/>
      <c r="GV215" s="19"/>
      <c r="GW215" s="19"/>
      <c r="GX215" s="19"/>
      <c r="GY215" s="19"/>
      <c r="GZ215" s="19"/>
      <c r="HA215" s="19"/>
      <c r="HB215" s="19"/>
      <c r="HC215" s="19"/>
      <c r="HD215" s="19"/>
      <c r="HE215" s="19"/>
      <c r="HF215" s="19"/>
      <c r="HG215" s="19"/>
      <c r="HH215" s="19"/>
      <c r="HI215" s="19"/>
      <c r="HJ215" s="19"/>
      <c r="HK215" s="19"/>
      <c r="HL215" s="19"/>
      <c r="HM215" s="19"/>
      <c r="HN215" s="19"/>
      <c r="HO215" s="19"/>
      <c r="HP215" s="19"/>
      <c r="HQ215" s="19"/>
      <c r="HR215" s="19"/>
      <c r="HS215" s="19"/>
      <c r="HT215" s="19"/>
      <c r="HU215" s="19"/>
      <c r="HV215" s="19"/>
      <c r="HW215" s="19"/>
      <c r="HX215" s="19"/>
      <c r="HY215" s="19"/>
      <c r="HZ215" s="19"/>
      <c r="IA215" s="19"/>
      <c r="IB215" s="19"/>
      <c r="IC215" s="19"/>
      <c r="ID215" s="19"/>
      <c r="IE215" s="19"/>
    </row>
    <row r="216" spans="1:239" ht="141.75" x14ac:dyDescent="0.25">
      <c r="A216" s="5" t="s">
        <v>322</v>
      </c>
      <c r="B216" s="14" t="s">
        <v>337</v>
      </c>
      <c r="C216" s="15">
        <v>156</v>
      </c>
      <c r="D216" s="16">
        <v>111</v>
      </c>
      <c r="E216" s="16">
        <v>111</v>
      </c>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c r="CG216" s="19"/>
      <c r="CH216" s="19"/>
      <c r="CI216" s="19"/>
      <c r="CJ216" s="19"/>
      <c r="CK216" s="19"/>
      <c r="CL216" s="19"/>
      <c r="CM216" s="19"/>
      <c r="CN216" s="19"/>
      <c r="CO216" s="19"/>
      <c r="CP216" s="19"/>
      <c r="CQ216" s="19"/>
      <c r="CR216" s="19"/>
      <c r="CS216" s="19"/>
      <c r="CT216" s="19"/>
      <c r="CU216" s="19"/>
      <c r="CV216" s="19"/>
      <c r="CW216" s="19"/>
      <c r="CX216" s="19"/>
      <c r="CY216" s="19"/>
      <c r="CZ216" s="19"/>
      <c r="DA216" s="19"/>
      <c r="DB216" s="19"/>
      <c r="DC216" s="19"/>
      <c r="DD216" s="19"/>
      <c r="DE216" s="19"/>
      <c r="DF216" s="19"/>
      <c r="DG216" s="19"/>
      <c r="DH216" s="19"/>
      <c r="DI216" s="19"/>
      <c r="DJ216" s="19"/>
      <c r="DK216" s="19"/>
      <c r="DL216" s="19"/>
      <c r="DM216" s="19"/>
      <c r="DN216" s="19"/>
      <c r="DO216" s="19"/>
      <c r="DP216" s="19"/>
      <c r="DQ216" s="19"/>
      <c r="DR216" s="19"/>
      <c r="DS216" s="19"/>
      <c r="DT216" s="19"/>
      <c r="DU216" s="19"/>
      <c r="DV216" s="19"/>
      <c r="DW216" s="19"/>
      <c r="DX216" s="19"/>
      <c r="DY216" s="19"/>
      <c r="DZ216" s="19"/>
      <c r="EA216" s="19"/>
      <c r="EB216" s="19"/>
      <c r="EC216" s="19"/>
      <c r="ED216" s="19"/>
      <c r="EE216" s="19"/>
      <c r="EF216" s="19"/>
      <c r="EG216" s="19"/>
      <c r="EH216" s="19"/>
      <c r="EI216" s="19"/>
      <c r="EJ216" s="19"/>
      <c r="EK216" s="19"/>
      <c r="EL216" s="19"/>
      <c r="EM216" s="19"/>
      <c r="EN216" s="19"/>
      <c r="EO216" s="19"/>
      <c r="EP216" s="19"/>
      <c r="EQ216" s="19"/>
      <c r="ER216" s="19"/>
      <c r="ES216" s="19"/>
      <c r="ET216" s="19"/>
      <c r="EU216" s="19"/>
      <c r="EV216" s="19"/>
      <c r="EW216" s="19"/>
      <c r="EX216" s="19"/>
      <c r="EY216" s="19"/>
      <c r="EZ216" s="19"/>
      <c r="FA216" s="19"/>
      <c r="FB216" s="19"/>
      <c r="FC216" s="19"/>
      <c r="FD216" s="19"/>
      <c r="FE216" s="19"/>
      <c r="FF216" s="19"/>
      <c r="FG216" s="19"/>
      <c r="FH216" s="19"/>
      <c r="FI216" s="19"/>
      <c r="FJ216" s="19"/>
      <c r="FK216" s="19"/>
      <c r="FL216" s="19"/>
      <c r="FM216" s="19"/>
      <c r="FN216" s="19"/>
      <c r="FO216" s="19"/>
      <c r="FP216" s="19"/>
      <c r="FQ216" s="19"/>
      <c r="FR216" s="19"/>
      <c r="FS216" s="19"/>
      <c r="FT216" s="19"/>
      <c r="FU216" s="19"/>
      <c r="FV216" s="19"/>
      <c r="FW216" s="19"/>
      <c r="FX216" s="19"/>
      <c r="FY216" s="19"/>
      <c r="FZ216" s="19"/>
      <c r="GA216" s="19"/>
      <c r="GB216" s="19"/>
      <c r="GC216" s="19"/>
      <c r="GD216" s="19"/>
      <c r="GE216" s="19"/>
      <c r="GF216" s="19"/>
      <c r="GG216" s="19"/>
      <c r="GH216" s="19"/>
      <c r="GI216" s="19"/>
      <c r="GJ216" s="19"/>
      <c r="GK216" s="19"/>
      <c r="GL216" s="19"/>
      <c r="GM216" s="19"/>
      <c r="GN216" s="19"/>
      <c r="GO216" s="19"/>
      <c r="GP216" s="19"/>
      <c r="GQ216" s="19"/>
      <c r="GR216" s="19"/>
      <c r="GS216" s="19"/>
      <c r="GT216" s="19"/>
      <c r="GU216" s="19"/>
      <c r="GV216" s="19"/>
      <c r="GW216" s="19"/>
      <c r="GX216" s="19"/>
      <c r="GY216" s="19"/>
      <c r="GZ216" s="19"/>
      <c r="HA216" s="19"/>
      <c r="HB216" s="19"/>
      <c r="HC216" s="19"/>
      <c r="HD216" s="19"/>
      <c r="HE216" s="19"/>
      <c r="HF216" s="19"/>
      <c r="HG216" s="19"/>
      <c r="HH216" s="19"/>
      <c r="HI216" s="19"/>
      <c r="HJ216" s="19"/>
      <c r="HK216" s="19"/>
      <c r="HL216" s="19"/>
      <c r="HM216" s="19"/>
      <c r="HN216" s="19"/>
      <c r="HO216" s="19"/>
      <c r="HP216" s="19"/>
      <c r="HQ216" s="19"/>
      <c r="HR216" s="19"/>
      <c r="HS216" s="19"/>
      <c r="HT216" s="19"/>
      <c r="HU216" s="19"/>
      <c r="HV216" s="19"/>
      <c r="HW216" s="19"/>
      <c r="HX216" s="19"/>
      <c r="HY216" s="19"/>
      <c r="HZ216" s="19"/>
      <c r="IA216" s="19"/>
      <c r="IB216" s="19"/>
      <c r="IC216" s="19"/>
      <c r="ID216" s="19"/>
      <c r="IE216" s="19"/>
    </row>
    <row r="217" spans="1:239" ht="189" x14ac:dyDescent="0.25">
      <c r="A217" s="5" t="s">
        <v>322</v>
      </c>
      <c r="B217" s="14" t="s">
        <v>338</v>
      </c>
      <c r="C217" s="15">
        <v>924.8</v>
      </c>
      <c r="D217" s="16">
        <v>924.8</v>
      </c>
      <c r="E217" s="16">
        <v>924.8</v>
      </c>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19"/>
      <c r="CG217" s="19"/>
      <c r="CH217" s="19"/>
      <c r="CI217" s="19"/>
      <c r="CJ217" s="19"/>
      <c r="CK217" s="19"/>
      <c r="CL217" s="19"/>
      <c r="CM217" s="19"/>
      <c r="CN217" s="19"/>
      <c r="CO217" s="19"/>
      <c r="CP217" s="19"/>
      <c r="CQ217" s="19"/>
      <c r="CR217" s="19"/>
      <c r="CS217" s="19"/>
      <c r="CT217" s="19"/>
      <c r="CU217" s="19"/>
      <c r="CV217" s="19"/>
      <c r="CW217" s="19"/>
      <c r="CX217" s="19"/>
      <c r="CY217" s="19"/>
      <c r="CZ217" s="19"/>
      <c r="DA217" s="19"/>
      <c r="DB217" s="19"/>
      <c r="DC217" s="19"/>
      <c r="DD217" s="19"/>
      <c r="DE217" s="19"/>
      <c r="DF217" s="19"/>
      <c r="DG217" s="19"/>
      <c r="DH217" s="19"/>
      <c r="DI217" s="19"/>
      <c r="DJ217" s="19"/>
      <c r="DK217" s="19"/>
      <c r="DL217" s="19"/>
      <c r="DM217" s="19"/>
      <c r="DN217" s="19"/>
      <c r="DO217" s="19"/>
      <c r="DP217" s="19"/>
      <c r="DQ217" s="19"/>
      <c r="DR217" s="19"/>
      <c r="DS217" s="19"/>
      <c r="DT217" s="19"/>
      <c r="DU217" s="19"/>
      <c r="DV217" s="19"/>
      <c r="DW217" s="19"/>
      <c r="DX217" s="19"/>
      <c r="DY217" s="19"/>
      <c r="DZ217" s="19"/>
      <c r="EA217" s="19"/>
      <c r="EB217" s="19"/>
      <c r="EC217" s="19"/>
      <c r="ED217" s="19"/>
      <c r="EE217" s="19"/>
      <c r="EF217" s="19"/>
      <c r="EG217" s="19"/>
      <c r="EH217" s="19"/>
      <c r="EI217" s="19"/>
      <c r="EJ217" s="19"/>
      <c r="EK217" s="19"/>
      <c r="EL217" s="19"/>
      <c r="EM217" s="19"/>
      <c r="EN217" s="19"/>
      <c r="EO217" s="19"/>
      <c r="EP217" s="19"/>
      <c r="EQ217" s="19"/>
      <c r="ER217" s="19"/>
      <c r="ES217" s="19"/>
      <c r="ET217" s="19"/>
      <c r="EU217" s="19"/>
      <c r="EV217" s="19"/>
      <c r="EW217" s="19"/>
      <c r="EX217" s="19"/>
      <c r="EY217" s="19"/>
      <c r="EZ217" s="19"/>
      <c r="FA217" s="19"/>
      <c r="FB217" s="19"/>
      <c r="FC217" s="19"/>
      <c r="FD217" s="19"/>
      <c r="FE217" s="19"/>
      <c r="FF217" s="19"/>
      <c r="FG217" s="19"/>
      <c r="FH217" s="19"/>
      <c r="FI217" s="19"/>
      <c r="FJ217" s="19"/>
      <c r="FK217" s="19"/>
      <c r="FL217" s="19"/>
      <c r="FM217" s="19"/>
      <c r="FN217" s="19"/>
      <c r="FO217" s="19"/>
      <c r="FP217" s="19"/>
      <c r="FQ217" s="19"/>
      <c r="FR217" s="19"/>
      <c r="FS217" s="19"/>
      <c r="FT217" s="19"/>
      <c r="FU217" s="19"/>
      <c r="FV217" s="19"/>
      <c r="FW217" s="19"/>
      <c r="FX217" s="19"/>
      <c r="FY217" s="19"/>
      <c r="FZ217" s="19"/>
      <c r="GA217" s="19"/>
      <c r="GB217" s="19"/>
      <c r="GC217" s="19"/>
      <c r="GD217" s="19"/>
      <c r="GE217" s="19"/>
      <c r="GF217" s="19"/>
      <c r="GG217" s="19"/>
      <c r="GH217" s="19"/>
      <c r="GI217" s="19"/>
      <c r="GJ217" s="19"/>
      <c r="GK217" s="19"/>
      <c r="GL217" s="19"/>
      <c r="GM217" s="19"/>
      <c r="GN217" s="19"/>
      <c r="GO217" s="19"/>
      <c r="GP217" s="19"/>
      <c r="GQ217" s="19"/>
      <c r="GR217" s="19"/>
      <c r="GS217" s="19"/>
      <c r="GT217" s="19"/>
      <c r="GU217" s="19"/>
      <c r="GV217" s="19"/>
      <c r="GW217" s="19"/>
      <c r="GX217" s="19"/>
      <c r="GY217" s="19"/>
      <c r="GZ217" s="19"/>
      <c r="HA217" s="19"/>
      <c r="HB217" s="19"/>
      <c r="HC217" s="19"/>
      <c r="HD217" s="19"/>
      <c r="HE217" s="19"/>
      <c r="HF217" s="19"/>
      <c r="HG217" s="19"/>
      <c r="HH217" s="19"/>
      <c r="HI217" s="19"/>
      <c r="HJ217" s="19"/>
      <c r="HK217" s="19"/>
      <c r="HL217" s="19"/>
      <c r="HM217" s="19"/>
      <c r="HN217" s="19"/>
      <c r="HO217" s="19"/>
      <c r="HP217" s="19"/>
      <c r="HQ217" s="19"/>
      <c r="HR217" s="19"/>
      <c r="HS217" s="19"/>
      <c r="HT217" s="19"/>
      <c r="HU217" s="19"/>
      <c r="HV217" s="19"/>
      <c r="HW217" s="19"/>
      <c r="HX217" s="19"/>
      <c r="HY217" s="19"/>
      <c r="HZ217" s="19"/>
      <c r="IA217" s="19"/>
      <c r="IB217" s="19"/>
      <c r="IC217" s="19"/>
      <c r="ID217" s="19"/>
      <c r="IE217" s="19"/>
    </row>
    <row r="218" spans="1:239" ht="63" x14ac:dyDescent="0.25">
      <c r="A218" s="5" t="s">
        <v>322</v>
      </c>
      <c r="B218" s="54" t="s">
        <v>339</v>
      </c>
      <c r="C218" s="15">
        <v>139.5</v>
      </c>
      <c r="D218" s="16">
        <v>145</v>
      </c>
      <c r="E218" s="16">
        <v>145</v>
      </c>
    </row>
    <row r="219" spans="1:239" ht="94.5" x14ac:dyDescent="0.25">
      <c r="A219" s="5" t="s">
        <v>322</v>
      </c>
      <c r="B219" s="54" t="s">
        <v>340</v>
      </c>
      <c r="C219" s="15">
        <v>14422.4</v>
      </c>
      <c r="D219" s="16">
        <v>19331.099999999999</v>
      </c>
      <c r="E219" s="16">
        <v>18639.099999999999</v>
      </c>
    </row>
    <row r="220" spans="1:239" ht="126" x14ac:dyDescent="0.25">
      <c r="A220" s="5" t="s">
        <v>341</v>
      </c>
      <c r="B220" s="14" t="s">
        <v>342</v>
      </c>
      <c r="C220" s="15">
        <v>1917.5</v>
      </c>
      <c r="D220" s="15">
        <v>3287.2</v>
      </c>
      <c r="E220" s="15">
        <v>3287.2</v>
      </c>
    </row>
    <row r="221" spans="1:239" ht="110.25" x14ac:dyDescent="0.25">
      <c r="A221" s="5" t="s">
        <v>341</v>
      </c>
      <c r="B221" s="14" t="s">
        <v>343</v>
      </c>
      <c r="C221" s="15">
        <v>4876.2</v>
      </c>
      <c r="D221" s="15">
        <v>4814.1000000000004</v>
      </c>
      <c r="E221" s="15">
        <v>4828.7</v>
      </c>
    </row>
    <row r="222" spans="1:239" ht="126" x14ac:dyDescent="0.25">
      <c r="A222" s="5" t="s">
        <v>341</v>
      </c>
      <c r="B222" s="14" t="s">
        <v>344</v>
      </c>
      <c r="C222" s="55">
        <v>52040.800000000003</v>
      </c>
      <c r="D222" s="55">
        <v>61371.6</v>
      </c>
      <c r="E222" s="15">
        <v>61376.7</v>
      </c>
    </row>
    <row r="223" spans="1:239" ht="94.5" x14ac:dyDescent="0.25">
      <c r="A223" s="5" t="s">
        <v>341</v>
      </c>
      <c r="B223" s="14" t="s">
        <v>345</v>
      </c>
      <c r="C223" s="15">
        <v>1029428</v>
      </c>
      <c r="D223" s="15">
        <v>978820.3</v>
      </c>
      <c r="E223" s="15">
        <v>979649.2</v>
      </c>
    </row>
    <row r="224" spans="1:239" ht="63" x14ac:dyDescent="0.25">
      <c r="A224" s="5" t="s">
        <v>341</v>
      </c>
      <c r="B224" s="14" t="s">
        <v>346</v>
      </c>
      <c r="C224" s="15">
        <v>683393</v>
      </c>
      <c r="D224" s="15">
        <v>670431.1</v>
      </c>
      <c r="E224" s="15">
        <v>671058.4</v>
      </c>
    </row>
    <row r="225" spans="1:5" ht="115.5" customHeight="1" x14ac:dyDescent="0.25">
      <c r="A225" s="5" t="s">
        <v>341</v>
      </c>
      <c r="B225" s="14" t="s">
        <v>347</v>
      </c>
      <c r="C225" s="15">
        <v>38620.199999999997</v>
      </c>
      <c r="D225" s="15">
        <v>33081</v>
      </c>
      <c r="E225" s="15">
        <v>33081</v>
      </c>
    </row>
    <row r="226" spans="1:5" ht="141.75" x14ac:dyDescent="0.25">
      <c r="A226" s="5" t="s">
        <v>341</v>
      </c>
      <c r="B226" s="14" t="s">
        <v>348</v>
      </c>
      <c r="C226" s="15">
        <v>2067.3000000000002</v>
      </c>
      <c r="D226" s="15">
        <v>0</v>
      </c>
      <c r="E226" s="15">
        <v>0</v>
      </c>
    </row>
    <row r="227" spans="1:5" ht="47.25" x14ac:dyDescent="0.25">
      <c r="A227" s="5" t="s">
        <v>349</v>
      </c>
      <c r="B227" s="14" t="s">
        <v>350</v>
      </c>
      <c r="C227" s="15">
        <v>104452</v>
      </c>
      <c r="D227" s="16">
        <v>104864.3</v>
      </c>
      <c r="E227" s="16">
        <v>106161.7</v>
      </c>
    </row>
    <row r="228" spans="1:5" ht="78.75" x14ac:dyDescent="0.25">
      <c r="A228" s="5" t="s">
        <v>351</v>
      </c>
      <c r="B228" s="14" t="s">
        <v>352</v>
      </c>
      <c r="C228" s="15">
        <v>30710.1</v>
      </c>
      <c r="D228" s="15">
        <v>28059.1</v>
      </c>
      <c r="E228" s="15">
        <v>28059.1</v>
      </c>
    </row>
    <row r="229" spans="1:5" ht="63" x14ac:dyDescent="0.25">
      <c r="A229" s="5" t="s">
        <v>353</v>
      </c>
      <c r="B229" s="14" t="s">
        <v>354</v>
      </c>
      <c r="C229" s="15">
        <v>16449.599999999999</v>
      </c>
      <c r="D229" s="15">
        <v>39590.400000000001</v>
      </c>
      <c r="E229" s="15">
        <v>51863.6</v>
      </c>
    </row>
    <row r="230" spans="1:5" ht="63" x14ac:dyDescent="0.25">
      <c r="A230" s="5" t="s">
        <v>355</v>
      </c>
      <c r="B230" s="14" t="s">
        <v>356</v>
      </c>
      <c r="C230" s="15">
        <v>3</v>
      </c>
      <c r="D230" s="16">
        <v>3.1</v>
      </c>
      <c r="E230" s="16">
        <v>2.8</v>
      </c>
    </row>
    <row r="231" spans="1:5" ht="63" x14ac:dyDescent="0.25">
      <c r="A231" s="5" t="s">
        <v>357</v>
      </c>
      <c r="B231" s="14" t="s">
        <v>358</v>
      </c>
      <c r="C231" s="15">
        <v>16703.7</v>
      </c>
      <c r="D231" s="16">
        <v>17578.8</v>
      </c>
      <c r="E231" s="16">
        <v>18282</v>
      </c>
    </row>
    <row r="232" spans="1:5" ht="31.5" x14ac:dyDescent="0.25">
      <c r="A232" s="5" t="s">
        <v>359</v>
      </c>
      <c r="B232" s="14" t="s">
        <v>360</v>
      </c>
      <c r="C232" s="15">
        <v>100852.3</v>
      </c>
      <c r="D232" s="16">
        <v>100842</v>
      </c>
      <c r="E232" s="16">
        <v>100842</v>
      </c>
    </row>
    <row r="233" spans="1:5" ht="47.25" x14ac:dyDescent="0.25">
      <c r="A233" s="5" t="s">
        <v>361</v>
      </c>
      <c r="B233" s="14" t="s">
        <v>362</v>
      </c>
      <c r="C233" s="15">
        <v>17904</v>
      </c>
      <c r="D233" s="16">
        <v>17911.5</v>
      </c>
      <c r="E233" s="16">
        <v>17792.3</v>
      </c>
    </row>
    <row r="234" spans="1:5" ht="31.5" x14ac:dyDescent="0.25">
      <c r="A234" s="5" t="s">
        <v>363</v>
      </c>
      <c r="B234" s="14" t="s">
        <v>364</v>
      </c>
      <c r="C234" s="15">
        <v>5276.3</v>
      </c>
      <c r="D234" s="16">
        <v>4929</v>
      </c>
      <c r="E234" s="16">
        <v>5153.7</v>
      </c>
    </row>
    <row r="235" spans="1:5" ht="189" x14ac:dyDescent="0.25">
      <c r="A235" s="56" t="s">
        <v>365</v>
      </c>
      <c r="B235" s="14" t="s">
        <v>321</v>
      </c>
      <c r="C235" s="15">
        <v>0</v>
      </c>
      <c r="D235" s="16">
        <v>0</v>
      </c>
      <c r="E235" s="16">
        <v>0</v>
      </c>
    </row>
    <row r="236" spans="1:5" ht="47.25" x14ac:dyDescent="0.25">
      <c r="A236" s="56" t="s">
        <v>365</v>
      </c>
      <c r="B236" s="54" t="s">
        <v>366</v>
      </c>
      <c r="C236" s="15">
        <v>161.30000000000001</v>
      </c>
      <c r="D236" s="15">
        <v>161.30000000000001</v>
      </c>
      <c r="E236" s="15">
        <v>161.30000000000001</v>
      </c>
    </row>
    <row r="237" spans="1:5" ht="15.75" x14ac:dyDescent="0.25">
      <c r="A237" s="7" t="s">
        <v>367</v>
      </c>
      <c r="B237" s="8" t="s">
        <v>368</v>
      </c>
      <c r="C237" s="9">
        <f>SUM(C238:C249)</f>
        <v>222511.00000000003</v>
      </c>
      <c r="D237" s="9">
        <f>SUM(D238:D246)</f>
        <v>89356.5</v>
      </c>
      <c r="E237" s="9">
        <f>SUM(E238:E246)</f>
        <v>89760.7</v>
      </c>
    </row>
    <row r="238" spans="1:5" ht="78.75" x14ac:dyDescent="0.25">
      <c r="A238" s="5" t="s">
        <v>369</v>
      </c>
      <c r="B238" s="54" t="s">
        <v>370</v>
      </c>
      <c r="C238" s="15">
        <v>8664.1</v>
      </c>
      <c r="D238" s="15">
        <v>8541</v>
      </c>
      <c r="E238" s="15">
        <v>8541</v>
      </c>
    </row>
    <row r="239" spans="1:5" ht="63" x14ac:dyDescent="0.25">
      <c r="A239" s="5" t="s">
        <v>371</v>
      </c>
      <c r="B239" s="54" t="s">
        <v>372</v>
      </c>
      <c r="C239" s="15">
        <v>82189.399999999994</v>
      </c>
      <c r="D239" s="16">
        <v>80133.5</v>
      </c>
      <c r="E239" s="16">
        <v>80133.5</v>
      </c>
    </row>
    <row r="240" spans="1:5" ht="31.5" x14ac:dyDescent="0.25">
      <c r="A240" s="5" t="s">
        <v>373</v>
      </c>
      <c r="B240" s="54" t="s">
        <v>374</v>
      </c>
      <c r="C240" s="15">
        <v>2500</v>
      </c>
      <c r="D240" s="16">
        <v>0</v>
      </c>
      <c r="E240" s="16">
        <v>0</v>
      </c>
    </row>
    <row r="241" spans="1:5" ht="47.25" x14ac:dyDescent="0.25">
      <c r="A241" s="5" t="s">
        <v>375</v>
      </c>
      <c r="B241" s="54" t="s">
        <v>376</v>
      </c>
      <c r="C241" s="15">
        <v>682</v>
      </c>
      <c r="D241" s="16">
        <v>682</v>
      </c>
      <c r="E241" s="16">
        <v>682</v>
      </c>
    </row>
    <row r="242" spans="1:5" ht="63" x14ac:dyDescent="0.25">
      <c r="A242" s="5" t="s">
        <v>375</v>
      </c>
      <c r="B242" s="54" t="s">
        <v>377</v>
      </c>
      <c r="C242" s="15">
        <v>2000</v>
      </c>
      <c r="D242" s="16">
        <v>0</v>
      </c>
      <c r="E242" s="16">
        <v>0</v>
      </c>
    </row>
    <row r="243" spans="1:5" ht="47.25" x14ac:dyDescent="0.25">
      <c r="A243" s="5" t="s">
        <v>375</v>
      </c>
      <c r="B243" s="54" t="s">
        <v>378</v>
      </c>
      <c r="C243" s="15">
        <v>3214.5</v>
      </c>
      <c r="D243" s="16">
        <v>0</v>
      </c>
      <c r="E243" s="16">
        <v>0</v>
      </c>
    </row>
    <row r="244" spans="1:5" ht="47.25" x14ac:dyDescent="0.25">
      <c r="A244" s="5" t="s">
        <v>375</v>
      </c>
      <c r="B244" s="54" t="s">
        <v>379</v>
      </c>
      <c r="C244" s="15">
        <v>1850.2</v>
      </c>
      <c r="D244" s="16">
        <v>0</v>
      </c>
      <c r="E244" s="16">
        <v>0</v>
      </c>
    </row>
    <row r="245" spans="1:5" ht="47.25" x14ac:dyDescent="0.25">
      <c r="A245" s="5" t="s">
        <v>375</v>
      </c>
      <c r="B245" s="54" t="s">
        <v>380</v>
      </c>
      <c r="C245" s="15">
        <v>120000</v>
      </c>
      <c r="D245" s="16">
        <v>0</v>
      </c>
      <c r="E245" s="16">
        <v>0</v>
      </c>
    </row>
    <row r="246" spans="1:5" ht="47.25" x14ac:dyDescent="0.25">
      <c r="A246" s="5" t="s">
        <v>375</v>
      </c>
      <c r="B246" s="54" t="s">
        <v>381</v>
      </c>
      <c r="C246" s="15">
        <v>0</v>
      </c>
      <c r="D246" s="16">
        <v>0</v>
      </c>
      <c r="E246" s="16">
        <v>404.2</v>
      </c>
    </row>
    <row r="247" spans="1:5" ht="47.25" x14ac:dyDescent="0.25">
      <c r="A247" s="5" t="s">
        <v>382</v>
      </c>
      <c r="B247" s="54" t="s">
        <v>383</v>
      </c>
      <c r="C247" s="15">
        <v>465.7</v>
      </c>
      <c r="D247" s="16">
        <v>0</v>
      </c>
      <c r="E247" s="16">
        <v>0</v>
      </c>
    </row>
    <row r="248" spans="1:5" ht="47.25" x14ac:dyDescent="0.25">
      <c r="A248" s="5" t="s">
        <v>382</v>
      </c>
      <c r="B248" s="54" t="s">
        <v>384</v>
      </c>
      <c r="C248" s="15">
        <v>615.1</v>
      </c>
      <c r="D248" s="16">
        <v>0</v>
      </c>
      <c r="E248" s="16">
        <v>0</v>
      </c>
    </row>
    <row r="249" spans="1:5" ht="95.25" customHeight="1" x14ac:dyDescent="0.25">
      <c r="A249" s="5" t="s">
        <v>385</v>
      </c>
      <c r="B249" s="54" t="s">
        <v>386</v>
      </c>
      <c r="C249" s="15">
        <v>330</v>
      </c>
      <c r="D249" s="16">
        <v>0</v>
      </c>
      <c r="E249" s="16">
        <v>0</v>
      </c>
    </row>
    <row r="250" spans="1:5" ht="31.5" x14ac:dyDescent="0.25">
      <c r="A250" s="7" t="s">
        <v>387</v>
      </c>
      <c r="B250" s="8" t="s">
        <v>388</v>
      </c>
      <c r="C250" s="9">
        <f>SUM(C251:C253)</f>
        <v>960.6</v>
      </c>
      <c r="D250" s="9">
        <v>0</v>
      </c>
      <c r="E250" s="9">
        <v>0</v>
      </c>
    </row>
    <row r="251" spans="1:5" ht="47.25" x14ac:dyDescent="0.25">
      <c r="A251" s="17" t="s">
        <v>389</v>
      </c>
      <c r="B251" s="14" t="s">
        <v>390</v>
      </c>
      <c r="C251" s="15">
        <v>276</v>
      </c>
      <c r="D251" s="15">
        <v>0</v>
      </c>
      <c r="E251" s="15">
        <v>0</v>
      </c>
    </row>
    <row r="252" spans="1:5" ht="47.25" x14ac:dyDescent="0.25">
      <c r="A252" s="17" t="s">
        <v>391</v>
      </c>
      <c r="B252" s="14" t="s">
        <v>390</v>
      </c>
      <c r="C252" s="15">
        <v>605</v>
      </c>
      <c r="D252" s="15">
        <v>0</v>
      </c>
      <c r="E252" s="15">
        <v>0</v>
      </c>
    </row>
    <row r="253" spans="1:5" ht="47.25" x14ac:dyDescent="0.25">
      <c r="A253" s="17" t="s">
        <v>392</v>
      </c>
      <c r="B253" s="14" t="s">
        <v>390</v>
      </c>
      <c r="C253" s="15">
        <v>79.599999999999994</v>
      </c>
      <c r="D253" s="15">
        <v>0</v>
      </c>
      <c r="E253" s="15">
        <v>0</v>
      </c>
    </row>
    <row r="254" spans="1:5" ht="15.75" x14ac:dyDescent="0.25">
      <c r="A254" s="7" t="s">
        <v>393</v>
      </c>
      <c r="B254" s="8" t="s">
        <v>394</v>
      </c>
      <c r="C254" s="35">
        <f>C255+C257+C256</f>
        <v>207.1</v>
      </c>
      <c r="D254" s="35">
        <v>0</v>
      </c>
      <c r="E254" s="35">
        <v>0</v>
      </c>
    </row>
    <row r="255" spans="1:5" ht="47.25" x14ac:dyDescent="0.25">
      <c r="A255" s="17" t="s">
        <v>395</v>
      </c>
      <c r="B255" s="14" t="s">
        <v>396</v>
      </c>
      <c r="C255" s="16">
        <v>42.9</v>
      </c>
      <c r="D255" s="16">
        <v>0</v>
      </c>
      <c r="E255" s="16">
        <v>0</v>
      </c>
    </row>
    <row r="256" spans="1:5" ht="47.25" x14ac:dyDescent="0.25">
      <c r="A256" s="17" t="s">
        <v>397</v>
      </c>
      <c r="B256" s="14" t="s">
        <v>396</v>
      </c>
      <c r="C256" s="16">
        <v>163.1</v>
      </c>
      <c r="D256" s="16">
        <v>0</v>
      </c>
      <c r="E256" s="16">
        <v>0</v>
      </c>
    </row>
    <row r="257" spans="1:13" ht="47.25" x14ac:dyDescent="0.25">
      <c r="A257" s="17" t="s">
        <v>398</v>
      </c>
      <c r="B257" s="14" t="s">
        <v>396</v>
      </c>
      <c r="C257" s="16">
        <v>1.1000000000000001</v>
      </c>
      <c r="D257" s="16">
        <v>0</v>
      </c>
      <c r="E257" s="16">
        <v>0</v>
      </c>
    </row>
    <row r="258" spans="1:13" ht="15.75" x14ac:dyDescent="0.25">
      <c r="A258" s="7" t="s">
        <v>399</v>
      </c>
      <c r="B258" s="8" t="s">
        <v>400</v>
      </c>
      <c r="C258" s="9">
        <f>C129+C250+C254</f>
        <v>5099848.5</v>
      </c>
      <c r="D258" s="9">
        <f>D129+D250+D254</f>
        <v>4100545.1999999997</v>
      </c>
      <c r="E258" s="9">
        <f>E129+E250+E254</f>
        <v>3669752.4</v>
      </c>
    </row>
    <row r="259" spans="1:13" ht="15.75" x14ac:dyDescent="0.25">
      <c r="A259" s="57" t="s">
        <v>401</v>
      </c>
      <c r="B259" s="57" t="s">
        <v>401</v>
      </c>
      <c r="C259" s="9">
        <f>C258+C128</f>
        <v>7717218.3000000007</v>
      </c>
      <c r="D259" s="9">
        <f>D258+D128</f>
        <v>6574333.4000000004</v>
      </c>
      <c r="E259" s="9">
        <f>E258+E128</f>
        <v>6289257.7000000002</v>
      </c>
    </row>
    <row r="260" spans="1:13" x14ac:dyDescent="0.25">
      <c r="B260" s="59"/>
      <c r="C260" s="60"/>
      <c r="D260" s="60"/>
      <c r="E260" s="60"/>
      <c r="F260" s="61"/>
      <c r="G260" s="61"/>
      <c r="H260" s="61"/>
      <c r="I260" s="61"/>
      <c r="J260" s="61"/>
      <c r="K260" s="61"/>
      <c r="L260" s="61"/>
      <c r="M260" s="61"/>
    </row>
    <row r="261" spans="1:13" x14ac:dyDescent="0.25">
      <c r="B261" s="59"/>
      <c r="C261" s="60"/>
      <c r="D261" s="60"/>
      <c r="E261" s="60"/>
      <c r="F261" s="61"/>
      <c r="G261" s="61"/>
      <c r="H261" s="61"/>
      <c r="I261" s="61"/>
      <c r="J261" s="61"/>
      <c r="K261" s="61"/>
      <c r="L261" s="61"/>
      <c r="M261" s="61"/>
    </row>
    <row r="262" spans="1:13" x14ac:dyDescent="0.25">
      <c r="B262" s="59"/>
      <c r="C262" s="60"/>
      <c r="D262" s="60"/>
      <c r="E262" s="60"/>
      <c r="F262" s="61"/>
      <c r="G262" s="61"/>
      <c r="H262" s="61"/>
      <c r="I262" s="61"/>
      <c r="J262" s="61"/>
      <c r="K262" s="61"/>
      <c r="L262" s="61"/>
      <c r="M262" s="61"/>
    </row>
    <row r="263" spans="1:13" x14ac:dyDescent="0.25">
      <c r="B263" s="59"/>
      <c r="C263" s="60"/>
      <c r="D263" s="60"/>
      <c r="E263" s="60"/>
      <c r="F263" s="61"/>
      <c r="G263" s="61"/>
      <c r="H263" s="61"/>
      <c r="I263" s="61"/>
      <c r="J263" s="61"/>
      <c r="K263" s="61"/>
      <c r="L263" s="61"/>
      <c r="M263" s="61"/>
    </row>
    <row r="264" spans="1:13" x14ac:dyDescent="0.25">
      <c r="B264" s="59"/>
      <c r="C264" s="60"/>
      <c r="D264" s="60"/>
      <c r="E264" s="60"/>
      <c r="F264" s="61"/>
      <c r="G264" s="61"/>
      <c r="H264" s="61"/>
      <c r="I264" s="61"/>
      <c r="J264" s="61"/>
      <c r="K264" s="61"/>
      <c r="L264" s="61"/>
      <c r="M264" s="61"/>
    </row>
    <row r="265" spans="1:13" x14ac:dyDescent="0.25">
      <c r="D265" s="60"/>
      <c r="E265" s="60"/>
      <c r="F265" s="61"/>
      <c r="G265" s="61"/>
      <c r="H265" s="61"/>
      <c r="I265" s="61"/>
      <c r="J265" s="61"/>
      <c r="K265" s="61"/>
      <c r="L265" s="61"/>
    </row>
    <row r="266" spans="1:13" x14ac:dyDescent="0.25">
      <c r="D266" s="60"/>
      <c r="E266" s="60"/>
      <c r="F266" s="61"/>
      <c r="G266" s="61"/>
      <c r="H266" s="61"/>
      <c r="I266" s="61"/>
      <c r="J266" s="61"/>
      <c r="K266" s="61"/>
      <c r="L266" s="61"/>
    </row>
    <row r="267" spans="1:13" x14ac:dyDescent="0.25">
      <c r="D267" s="60"/>
      <c r="E267" s="60"/>
      <c r="F267" s="61"/>
      <c r="G267" s="61"/>
      <c r="H267" s="61"/>
      <c r="I267" s="61"/>
      <c r="J267" s="61"/>
      <c r="K267" s="61"/>
      <c r="L267" s="61"/>
    </row>
    <row r="268" spans="1:13" x14ac:dyDescent="0.25">
      <c r="D268" s="60"/>
      <c r="E268" s="60"/>
      <c r="F268" s="61"/>
      <c r="G268" s="61"/>
      <c r="H268" s="61"/>
      <c r="I268" s="61"/>
      <c r="J268" s="61"/>
      <c r="K268" s="61"/>
      <c r="L268" s="61"/>
    </row>
    <row r="269" spans="1:13" x14ac:dyDescent="0.25">
      <c r="D269" s="60"/>
      <c r="E269" s="60"/>
      <c r="F269" s="61"/>
      <c r="G269" s="61"/>
      <c r="H269" s="61"/>
      <c r="I269" s="61"/>
      <c r="J269" s="61"/>
      <c r="K269" s="61"/>
      <c r="L269" s="61"/>
    </row>
    <row r="270" spans="1:13" x14ac:dyDescent="0.25">
      <c r="D270" s="60"/>
      <c r="E270" s="60"/>
      <c r="F270" s="61"/>
      <c r="G270" s="61"/>
      <c r="H270" s="61"/>
      <c r="I270" s="61"/>
      <c r="J270" s="61"/>
      <c r="K270" s="61"/>
      <c r="L270" s="61"/>
    </row>
    <row r="271" spans="1:13" x14ac:dyDescent="0.25">
      <c r="D271" s="60"/>
      <c r="E271" s="60"/>
      <c r="F271" s="61"/>
      <c r="G271" s="61"/>
      <c r="H271" s="61"/>
      <c r="I271" s="61"/>
      <c r="J271" s="61"/>
      <c r="K271" s="61"/>
      <c r="L271" s="61"/>
    </row>
    <row r="272" spans="1:13" x14ac:dyDescent="0.25">
      <c r="D272" s="60"/>
      <c r="E272" s="60"/>
      <c r="F272" s="61"/>
      <c r="G272" s="61"/>
      <c r="H272" s="61"/>
      <c r="I272" s="61"/>
      <c r="J272" s="61"/>
      <c r="K272" s="61"/>
      <c r="L272" s="61"/>
    </row>
    <row r="273" spans="4:12" s="4" customFormat="1" x14ac:dyDescent="0.25">
      <c r="D273" s="60"/>
      <c r="E273" s="60"/>
      <c r="F273" s="61"/>
      <c r="G273" s="61"/>
      <c r="H273" s="61"/>
      <c r="I273" s="61"/>
      <c r="J273" s="61"/>
      <c r="K273" s="61"/>
      <c r="L273" s="61"/>
    </row>
    <row r="274" spans="4:12" s="4" customFormat="1" x14ac:dyDescent="0.25">
      <c r="D274" s="60"/>
      <c r="E274" s="60"/>
      <c r="F274" s="61"/>
      <c r="G274" s="61"/>
      <c r="H274" s="61"/>
      <c r="I274" s="61"/>
      <c r="J274" s="61"/>
      <c r="K274" s="61"/>
      <c r="L274" s="61"/>
    </row>
    <row r="275" spans="4:12" s="4" customFormat="1" x14ac:dyDescent="0.25">
      <c r="D275" s="60"/>
      <c r="E275" s="60"/>
      <c r="F275" s="61"/>
      <c r="G275" s="61"/>
      <c r="H275" s="61"/>
      <c r="I275" s="61"/>
      <c r="J275" s="61"/>
      <c r="K275" s="61"/>
      <c r="L275" s="61"/>
    </row>
    <row r="276" spans="4:12" s="4" customFormat="1" x14ac:dyDescent="0.25">
      <c r="D276" s="60"/>
      <c r="E276" s="60"/>
      <c r="F276" s="61"/>
      <c r="G276" s="61"/>
      <c r="H276" s="61"/>
      <c r="I276" s="61"/>
      <c r="J276" s="61"/>
      <c r="K276" s="61"/>
      <c r="L276" s="61"/>
    </row>
    <row r="277" spans="4:12" s="4" customFormat="1" x14ac:dyDescent="0.25">
      <c r="D277" s="60"/>
      <c r="E277" s="60"/>
      <c r="F277" s="61"/>
      <c r="G277" s="61"/>
      <c r="H277" s="61"/>
      <c r="I277" s="61"/>
      <c r="J277" s="61"/>
      <c r="K277" s="61"/>
      <c r="L277" s="61"/>
    </row>
    <row r="278" spans="4:12" s="4" customFormat="1" x14ac:dyDescent="0.25">
      <c r="D278" s="60"/>
      <c r="E278" s="60"/>
      <c r="F278" s="61"/>
      <c r="G278" s="61"/>
      <c r="H278" s="61"/>
      <c r="I278" s="61"/>
      <c r="J278" s="61"/>
      <c r="K278" s="61"/>
      <c r="L278" s="61"/>
    </row>
    <row r="279" spans="4:12" s="4" customFormat="1" x14ac:dyDescent="0.25">
      <c r="D279" s="60"/>
      <c r="E279" s="60"/>
      <c r="F279" s="61"/>
      <c r="G279" s="61"/>
      <c r="H279" s="61"/>
      <c r="I279" s="61"/>
      <c r="J279" s="61"/>
      <c r="K279" s="61"/>
      <c r="L279" s="61"/>
    </row>
    <row r="280" spans="4:12" s="4" customFormat="1" x14ac:dyDescent="0.25">
      <c r="D280" s="60"/>
      <c r="E280" s="60"/>
      <c r="F280" s="61"/>
      <c r="G280" s="61"/>
      <c r="H280" s="61"/>
      <c r="I280" s="61"/>
      <c r="J280" s="61"/>
      <c r="K280" s="61"/>
      <c r="L280" s="61"/>
    </row>
    <row r="281" spans="4:12" s="4" customFormat="1" x14ac:dyDescent="0.25">
      <c r="D281" s="60"/>
      <c r="E281" s="60"/>
      <c r="F281" s="61"/>
      <c r="G281" s="61"/>
      <c r="H281" s="61"/>
      <c r="I281" s="61"/>
      <c r="J281" s="61"/>
      <c r="K281" s="61"/>
      <c r="L281" s="61"/>
    </row>
    <row r="282" spans="4:12" s="4" customFormat="1" x14ac:dyDescent="0.25">
      <c r="D282" s="60"/>
      <c r="E282" s="60"/>
      <c r="F282" s="61"/>
      <c r="G282" s="61"/>
      <c r="H282" s="61"/>
      <c r="I282" s="61"/>
      <c r="J282" s="61"/>
      <c r="K282" s="61"/>
      <c r="L282" s="61"/>
    </row>
    <row r="283" spans="4:12" s="4" customFormat="1" x14ac:dyDescent="0.25">
      <c r="D283" s="60"/>
      <c r="E283" s="60"/>
      <c r="F283" s="61"/>
      <c r="G283" s="61"/>
      <c r="H283" s="61"/>
      <c r="I283" s="61"/>
      <c r="J283" s="61"/>
      <c r="K283" s="61"/>
      <c r="L283" s="61"/>
    </row>
    <row r="284" spans="4:12" s="4" customFormat="1" x14ac:dyDescent="0.25">
      <c r="D284" s="60"/>
      <c r="E284" s="60"/>
      <c r="F284" s="61"/>
      <c r="G284" s="61"/>
      <c r="H284" s="61"/>
      <c r="I284" s="61"/>
      <c r="J284" s="61"/>
      <c r="K284" s="61"/>
      <c r="L284" s="61"/>
    </row>
    <row r="285" spans="4:12" s="4" customFormat="1" x14ac:dyDescent="0.25">
      <c r="D285" s="60"/>
      <c r="E285" s="60"/>
      <c r="F285" s="61"/>
      <c r="G285" s="61"/>
      <c r="H285" s="61"/>
      <c r="I285" s="61"/>
      <c r="J285" s="61"/>
      <c r="K285" s="61"/>
      <c r="L285" s="61"/>
    </row>
    <row r="286" spans="4:12" s="4" customFormat="1" x14ac:dyDescent="0.25">
      <c r="D286" s="60"/>
      <c r="E286" s="60"/>
      <c r="F286" s="61"/>
      <c r="G286" s="61"/>
      <c r="H286" s="61"/>
      <c r="I286" s="61"/>
      <c r="J286" s="61"/>
      <c r="K286" s="61"/>
      <c r="L286" s="61"/>
    </row>
    <row r="287" spans="4:12" s="4" customFormat="1" x14ac:dyDescent="0.25">
      <c r="D287" s="60"/>
      <c r="E287" s="60"/>
      <c r="F287" s="61"/>
      <c r="G287" s="61"/>
      <c r="H287" s="61"/>
      <c r="I287" s="61"/>
      <c r="J287" s="61"/>
      <c r="K287" s="61"/>
      <c r="L287" s="61"/>
    </row>
    <row r="288" spans="4:12" s="4" customFormat="1" x14ac:dyDescent="0.25">
      <c r="D288" s="60"/>
      <c r="E288" s="60"/>
      <c r="F288" s="61"/>
      <c r="G288" s="61"/>
      <c r="H288" s="61"/>
      <c r="I288" s="61"/>
      <c r="J288" s="61"/>
      <c r="K288" s="61"/>
      <c r="L288" s="61"/>
    </row>
    <row r="289" spans="4:12" s="4" customFormat="1" x14ac:dyDescent="0.25">
      <c r="D289" s="60"/>
      <c r="E289" s="60"/>
      <c r="F289" s="61"/>
      <c r="G289" s="61"/>
      <c r="H289" s="61"/>
      <c r="I289" s="61"/>
      <c r="J289" s="61"/>
      <c r="K289" s="61"/>
      <c r="L289" s="61"/>
    </row>
    <row r="290" spans="4:12" s="4" customFormat="1" x14ac:dyDescent="0.25">
      <c r="D290" s="60"/>
      <c r="E290" s="60"/>
      <c r="F290" s="61"/>
      <c r="G290" s="61"/>
      <c r="H290" s="61"/>
      <c r="I290" s="61"/>
      <c r="J290" s="61"/>
      <c r="K290" s="61"/>
      <c r="L290" s="61"/>
    </row>
    <row r="291" spans="4:12" s="4" customFormat="1" x14ac:dyDescent="0.25">
      <c r="D291" s="60"/>
      <c r="E291" s="60"/>
      <c r="F291" s="61"/>
      <c r="G291" s="61"/>
      <c r="H291" s="61"/>
      <c r="I291" s="61"/>
      <c r="J291" s="61"/>
      <c r="K291" s="61"/>
      <c r="L291" s="61"/>
    </row>
    <row r="292" spans="4:12" s="4" customFormat="1" x14ac:dyDescent="0.25">
      <c r="D292" s="60"/>
      <c r="E292" s="60"/>
      <c r="F292" s="61"/>
      <c r="G292" s="61"/>
      <c r="H292" s="61"/>
      <c r="I292" s="61"/>
      <c r="J292" s="61"/>
      <c r="K292" s="61"/>
      <c r="L292" s="61"/>
    </row>
    <row r="293" spans="4:12" s="4" customFormat="1" x14ac:dyDescent="0.25">
      <c r="D293" s="60"/>
      <c r="E293" s="60"/>
      <c r="F293" s="61"/>
      <c r="G293" s="61"/>
      <c r="H293" s="61"/>
      <c r="I293" s="61"/>
      <c r="J293" s="61"/>
      <c r="K293" s="61"/>
      <c r="L293" s="61"/>
    </row>
    <row r="294" spans="4:12" s="4" customFormat="1" x14ac:dyDescent="0.25">
      <c r="D294" s="60"/>
      <c r="E294" s="60"/>
      <c r="F294" s="61"/>
      <c r="G294" s="61"/>
      <c r="H294" s="61"/>
      <c r="I294" s="61"/>
      <c r="J294" s="61"/>
      <c r="K294" s="61"/>
      <c r="L294" s="61"/>
    </row>
    <row r="295" spans="4:12" s="4" customFormat="1" x14ac:dyDescent="0.25">
      <c r="D295" s="60"/>
      <c r="E295" s="60"/>
      <c r="F295" s="61"/>
      <c r="G295" s="61"/>
      <c r="H295" s="61"/>
      <c r="I295" s="61"/>
      <c r="J295" s="61"/>
      <c r="K295" s="61"/>
      <c r="L295" s="61"/>
    </row>
    <row r="296" spans="4:12" s="4" customFormat="1" x14ac:dyDescent="0.25">
      <c r="D296" s="60"/>
      <c r="E296" s="60"/>
      <c r="F296" s="61"/>
      <c r="G296" s="61"/>
      <c r="H296" s="61"/>
      <c r="I296" s="61"/>
      <c r="J296" s="61"/>
      <c r="K296" s="61"/>
      <c r="L296" s="61"/>
    </row>
    <row r="297" spans="4:12" s="4" customFormat="1" x14ac:dyDescent="0.25">
      <c r="D297" s="60"/>
      <c r="E297" s="60"/>
      <c r="F297" s="61"/>
      <c r="G297" s="61"/>
      <c r="H297" s="61"/>
      <c r="I297" s="61"/>
      <c r="J297" s="61"/>
      <c r="K297" s="61"/>
      <c r="L297" s="61"/>
    </row>
    <row r="298" spans="4:12" s="4" customFormat="1" x14ac:dyDescent="0.25">
      <c r="D298" s="60"/>
      <c r="E298" s="60"/>
      <c r="F298" s="61"/>
      <c r="G298" s="61"/>
      <c r="H298" s="61"/>
      <c r="I298" s="61"/>
      <c r="J298" s="61"/>
      <c r="K298" s="61"/>
      <c r="L298" s="61"/>
    </row>
    <row r="299" spans="4:12" s="4" customFormat="1" x14ac:dyDescent="0.25">
      <c r="D299" s="60"/>
      <c r="E299" s="60"/>
      <c r="F299" s="61"/>
      <c r="G299" s="61"/>
      <c r="H299" s="61"/>
      <c r="I299" s="61"/>
      <c r="J299" s="61"/>
      <c r="K299" s="61"/>
      <c r="L299" s="61"/>
    </row>
    <row r="300" spans="4:12" s="4" customFormat="1" x14ac:dyDescent="0.25">
      <c r="D300" s="60"/>
      <c r="E300" s="60"/>
      <c r="F300" s="61"/>
      <c r="G300" s="61"/>
      <c r="H300" s="61"/>
      <c r="I300" s="61"/>
      <c r="J300" s="61"/>
      <c r="K300" s="61"/>
      <c r="L300" s="61"/>
    </row>
    <row r="301" spans="4:12" s="4" customFormat="1" x14ac:dyDescent="0.25">
      <c r="D301" s="60"/>
      <c r="E301" s="60"/>
      <c r="F301" s="61"/>
      <c r="G301" s="61"/>
      <c r="H301" s="61"/>
      <c r="I301" s="61"/>
      <c r="J301" s="61"/>
      <c r="K301" s="61"/>
      <c r="L301" s="61"/>
    </row>
    <row r="302" spans="4:12" s="4" customFormat="1" x14ac:dyDescent="0.25">
      <c r="D302" s="60"/>
      <c r="E302" s="60"/>
      <c r="F302" s="61"/>
      <c r="G302" s="61"/>
      <c r="H302" s="61"/>
      <c r="I302" s="61"/>
      <c r="J302" s="61"/>
      <c r="K302" s="61"/>
      <c r="L302" s="61"/>
    </row>
    <row r="303" spans="4:12" s="4" customFormat="1" x14ac:dyDescent="0.25">
      <c r="D303" s="60"/>
      <c r="E303" s="60"/>
      <c r="F303" s="61"/>
      <c r="G303" s="61"/>
      <c r="H303" s="61"/>
      <c r="I303" s="61"/>
      <c r="J303" s="61"/>
      <c r="K303" s="61"/>
      <c r="L303" s="61"/>
    </row>
    <row r="304" spans="4:12" s="4" customFormat="1" x14ac:dyDescent="0.25">
      <c r="D304" s="60"/>
      <c r="E304" s="60"/>
      <c r="F304" s="61"/>
      <c r="G304" s="61"/>
      <c r="H304" s="61"/>
      <c r="I304" s="61"/>
      <c r="J304" s="61"/>
      <c r="K304" s="61"/>
      <c r="L304" s="61"/>
    </row>
    <row r="305" spans="4:12" s="4" customFormat="1" x14ac:dyDescent="0.25">
      <c r="D305" s="60"/>
      <c r="E305" s="60"/>
      <c r="F305" s="61"/>
      <c r="G305" s="61"/>
      <c r="H305" s="61"/>
      <c r="I305" s="61"/>
      <c r="J305" s="61"/>
      <c r="K305" s="61"/>
      <c r="L305" s="61"/>
    </row>
    <row r="306" spans="4:12" s="4" customFormat="1" x14ac:dyDescent="0.25">
      <c r="D306" s="60"/>
      <c r="E306" s="60"/>
      <c r="F306" s="61"/>
      <c r="G306" s="61"/>
      <c r="H306" s="61"/>
      <c r="I306" s="61"/>
      <c r="J306" s="61"/>
      <c r="K306" s="61"/>
      <c r="L306" s="61"/>
    </row>
    <row r="307" spans="4:12" s="4" customFormat="1" x14ac:dyDescent="0.25">
      <c r="D307" s="60"/>
      <c r="E307" s="60"/>
      <c r="F307" s="61"/>
      <c r="G307" s="61"/>
      <c r="H307" s="61"/>
      <c r="I307" s="61"/>
      <c r="J307" s="61"/>
      <c r="K307" s="61"/>
      <c r="L307" s="61"/>
    </row>
    <row r="308" spans="4:12" s="4" customFormat="1" x14ac:dyDescent="0.25">
      <c r="D308" s="60"/>
      <c r="E308" s="60"/>
      <c r="F308" s="61"/>
      <c r="G308" s="61"/>
      <c r="H308" s="61"/>
      <c r="I308" s="61"/>
      <c r="J308" s="61"/>
      <c r="K308" s="61"/>
      <c r="L308" s="61"/>
    </row>
    <row r="309" spans="4:12" s="4" customFormat="1" x14ac:dyDescent="0.25">
      <c r="D309" s="60"/>
      <c r="E309" s="60"/>
      <c r="F309" s="61"/>
      <c r="G309" s="61"/>
      <c r="H309" s="61"/>
      <c r="I309" s="61"/>
      <c r="J309" s="61"/>
      <c r="K309" s="61"/>
      <c r="L309" s="61"/>
    </row>
    <row r="310" spans="4:12" s="4" customFormat="1" x14ac:dyDescent="0.25">
      <c r="D310" s="60"/>
      <c r="E310" s="60"/>
      <c r="F310" s="61"/>
      <c r="G310" s="61"/>
      <c r="H310" s="61"/>
      <c r="I310" s="61"/>
      <c r="J310" s="61"/>
      <c r="K310" s="61"/>
      <c r="L310" s="61"/>
    </row>
    <row r="311" spans="4:12" s="4" customFormat="1" x14ac:dyDescent="0.25">
      <c r="D311" s="60"/>
      <c r="E311" s="60"/>
      <c r="F311" s="61"/>
      <c r="G311" s="61"/>
      <c r="H311" s="61"/>
      <c r="I311" s="61"/>
      <c r="J311" s="61"/>
      <c r="K311" s="61"/>
      <c r="L311" s="61"/>
    </row>
    <row r="312" spans="4:12" s="4" customFormat="1" x14ac:dyDescent="0.25">
      <c r="D312" s="60"/>
      <c r="E312" s="60"/>
      <c r="F312" s="61"/>
      <c r="G312" s="61"/>
      <c r="H312" s="61"/>
      <c r="I312" s="61"/>
      <c r="J312" s="61"/>
      <c r="K312" s="61"/>
      <c r="L312" s="61"/>
    </row>
    <row r="313" spans="4:12" s="4" customFormat="1" x14ac:dyDescent="0.25">
      <c r="D313" s="60"/>
      <c r="E313" s="60"/>
      <c r="F313" s="61"/>
      <c r="G313" s="61"/>
      <c r="H313" s="61"/>
      <c r="I313" s="61"/>
      <c r="J313" s="61"/>
      <c r="K313" s="61"/>
      <c r="L313" s="61"/>
    </row>
    <row r="314" spans="4:12" s="4" customFormat="1" x14ac:dyDescent="0.25">
      <c r="D314" s="60"/>
      <c r="E314" s="60"/>
      <c r="F314" s="61"/>
      <c r="G314" s="61"/>
      <c r="H314" s="61"/>
      <c r="I314" s="61"/>
      <c r="J314" s="61"/>
      <c r="K314" s="61"/>
      <c r="L314" s="61"/>
    </row>
    <row r="315" spans="4:12" s="4" customFormat="1" x14ac:dyDescent="0.25">
      <c r="D315" s="60"/>
      <c r="E315" s="60"/>
      <c r="F315" s="61"/>
      <c r="G315" s="61"/>
      <c r="H315" s="61"/>
      <c r="I315" s="61"/>
      <c r="J315" s="61"/>
      <c r="K315" s="61"/>
      <c r="L315" s="61"/>
    </row>
    <row r="316" spans="4:12" s="4" customFormat="1" x14ac:dyDescent="0.25">
      <c r="D316" s="60"/>
      <c r="E316" s="60"/>
      <c r="F316" s="61"/>
      <c r="G316" s="61"/>
      <c r="H316" s="61"/>
      <c r="I316" s="61"/>
      <c r="J316" s="61"/>
      <c r="K316" s="61"/>
      <c r="L316" s="61"/>
    </row>
    <row r="317" spans="4:12" s="4" customFormat="1" x14ac:dyDescent="0.25">
      <c r="D317" s="60"/>
      <c r="E317" s="60"/>
      <c r="F317" s="61"/>
      <c r="G317" s="61"/>
      <c r="H317" s="61"/>
      <c r="I317" s="61"/>
      <c r="J317" s="61"/>
      <c r="K317" s="61"/>
      <c r="L317" s="61"/>
    </row>
    <row r="318" spans="4:12" s="4" customFormat="1" x14ac:dyDescent="0.25">
      <c r="D318" s="60"/>
      <c r="E318" s="60"/>
      <c r="F318" s="61"/>
      <c r="G318" s="61"/>
      <c r="H318" s="61"/>
      <c r="I318" s="61"/>
      <c r="J318" s="61"/>
      <c r="K318" s="61"/>
      <c r="L318" s="61"/>
    </row>
    <row r="319" spans="4:12" s="4" customFormat="1" x14ac:dyDescent="0.25">
      <c r="D319" s="60"/>
      <c r="E319" s="60"/>
      <c r="F319" s="61"/>
      <c r="G319" s="61"/>
      <c r="H319" s="61"/>
      <c r="I319" s="61"/>
      <c r="J319" s="61"/>
      <c r="K319" s="61"/>
      <c r="L319" s="61"/>
    </row>
    <row r="320" spans="4:12" s="4" customFormat="1" x14ac:dyDescent="0.25">
      <c r="D320" s="60"/>
      <c r="E320" s="60"/>
      <c r="F320" s="61"/>
      <c r="G320" s="61"/>
      <c r="H320" s="61"/>
      <c r="I320" s="61"/>
      <c r="J320" s="61"/>
      <c r="K320" s="61"/>
      <c r="L320" s="61"/>
    </row>
    <row r="321" spans="4:12" s="4" customFormat="1" x14ac:dyDescent="0.25">
      <c r="D321" s="60"/>
      <c r="E321" s="60"/>
      <c r="F321" s="61"/>
      <c r="G321" s="61"/>
      <c r="H321" s="61"/>
      <c r="I321" s="61"/>
      <c r="J321" s="61"/>
      <c r="K321" s="61"/>
      <c r="L321" s="61"/>
    </row>
    <row r="322" spans="4:12" s="4" customFormat="1" x14ac:dyDescent="0.25">
      <c r="D322" s="60"/>
      <c r="E322" s="60"/>
      <c r="F322" s="61"/>
      <c r="G322" s="61"/>
      <c r="H322" s="61"/>
      <c r="I322" s="61"/>
      <c r="J322" s="61"/>
      <c r="K322" s="61"/>
      <c r="L322" s="61"/>
    </row>
    <row r="323" spans="4:12" s="4" customFormat="1" x14ac:dyDescent="0.25">
      <c r="D323" s="60"/>
      <c r="E323" s="60"/>
      <c r="F323" s="61"/>
      <c r="G323" s="61"/>
      <c r="H323" s="61"/>
      <c r="I323" s="61"/>
      <c r="J323" s="61"/>
      <c r="K323" s="61"/>
      <c r="L323" s="61"/>
    </row>
    <row r="324" spans="4:12" s="4" customFormat="1" x14ac:dyDescent="0.25">
      <c r="D324" s="60"/>
      <c r="E324" s="60"/>
      <c r="F324" s="61"/>
      <c r="G324" s="61"/>
      <c r="H324" s="61"/>
      <c r="I324" s="61"/>
      <c r="J324" s="61"/>
      <c r="K324" s="61"/>
      <c r="L324" s="61"/>
    </row>
    <row r="325" spans="4:12" s="4" customFormat="1" x14ac:dyDescent="0.25">
      <c r="D325" s="60"/>
      <c r="E325" s="60"/>
      <c r="F325" s="61"/>
      <c r="G325" s="61"/>
      <c r="H325" s="61"/>
      <c r="I325" s="61"/>
      <c r="J325" s="61"/>
      <c r="K325" s="61"/>
      <c r="L325" s="61"/>
    </row>
    <row r="326" spans="4:12" s="4" customFormat="1" x14ac:dyDescent="0.25">
      <c r="D326" s="60"/>
      <c r="E326" s="60"/>
      <c r="F326" s="61"/>
      <c r="G326" s="61"/>
      <c r="H326" s="61"/>
      <c r="I326" s="61"/>
      <c r="J326" s="61"/>
      <c r="K326" s="61"/>
      <c r="L326" s="61"/>
    </row>
    <row r="327" spans="4:12" s="4" customFormat="1" x14ac:dyDescent="0.25">
      <c r="D327" s="60"/>
      <c r="E327" s="60"/>
      <c r="F327" s="61"/>
      <c r="G327" s="61"/>
      <c r="H327" s="61"/>
      <c r="I327" s="61"/>
      <c r="J327" s="61"/>
      <c r="K327" s="61"/>
      <c r="L327" s="61"/>
    </row>
    <row r="328" spans="4:12" s="4" customFormat="1" x14ac:dyDescent="0.25">
      <c r="D328" s="60"/>
      <c r="E328" s="60"/>
      <c r="F328" s="61"/>
      <c r="G328" s="61"/>
      <c r="H328" s="61"/>
      <c r="I328" s="61"/>
      <c r="J328" s="61"/>
      <c r="K328" s="61"/>
      <c r="L328" s="61"/>
    </row>
    <row r="329" spans="4:12" s="4" customFormat="1" x14ac:dyDescent="0.25">
      <c r="D329" s="60"/>
      <c r="E329" s="60"/>
      <c r="F329" s="61"/>
      <c r="G329" s="61"/>
      <c r="H329" s="61"/>
      <c r="I329" s="61"/>
      <c r="J329" s="61"/>
      <c r="K329" s="61"/>
      <c r="L329" s="61"/>
    </row>
    <row r="330" spans="4:12" s="4" customFormat="1" x14ac:dyDescent="0.25">
      <c r="D330" s="60"/>
      <c r="E330" s="60"/>
      <c r="F330" s="61"/>
      <c r="G330" s="61"/>
      <c r="H330" s="61"/>
      <c r="I330" s="61"/>
      <c r="J330" s="61"/>
      <c r="K330" s="61"/>
      <c r="L330" s="61"/>
    </row>
    <row r="331" spans="4:12" s="4" customFormat="1" x14ac:dyDescent="0.25">
      <c r="D331" s="60"/>
      <c r="E331" s="60"/>
      <c r="F331" s="61"/>
      <c r="G331" s="61"/>
      <c r="H331" s="61"/>
      <c r="I331" s="61"/>
      <c r="J331" s="61"/>
      <c r="K331" s="61"/>
      <c r="L331" s="61"/>
    </row>
    <row r="332" spans="4:12" s="4" customFormat="1" x14ac:dyDescent="0.25">
      <c r="D332" s="60"/>
      <c r="E332" s="60"/>
      <c r="F332" s="61"/>
      <c r="G332" s="61"/>
      <c r="H332" s="61"/>
      <c r="I332" s="61"/>
      <c r="J332" s="61"/>
      <c r="K332" s="61"/>
      <c r="L332" s="61"/>
    </row>
    <row r="333" spans="4:12" s="4" customFormat="1" x14ac:dyDescent="0.25">
      <c r="D333" s="60"/>
      <c r="E333" s="60"/>
      <c r="F333" s="61"/>
      <c r="G333" s="61"/>
      <c r="H333" s="61"/>
      <c r="I333" s="61"/>
      <c r="J333" s="61"/>
      <c r="K333" s="61"/>
      <c r="L333" s="61"/>
    </row>
    <row r="334" spans="4:12" s="4" customFormat="1" x14ac:dyDescent="0.25">
      <c r="D334" s="60"/>
      <c r="E334" s="60"/>
      <c r="F334" s="61"/>
      <c r="G334" s="61"/>
      <c r="H334" s="61"/>
      <c r="I334" s="61"/>
      <c r="J334" s="61"/>
      <c r="K334" s="61"/>
      <c r="L334" s="61"/>
    </row>
    <row r="335" spans="4:12" s="4" customFormat="1" x14ac:dyDescent="0.25">
      <c r="D335" s="60"/>
      <c r="E335" s="60"/>
      <c r="F335" s="61"/>
      <c r="G335" s="61"/>
      <c r="H335" s="61"/>
      <c r="I335" s="61"/>
      <c r="J335" s="61"/>
      <c r="K335" s="61"/>
      <c r="L335" s="61"/>
    </row>
    <row r="336" spans="4:12" s="4" customFormat="1" x14ac:dyDescent="0.25">
      <c r="D336" s="60"/>
      <c r="E336" s="60"/>
      <c r="F336" s="61"/>
      <c r="G336" s="61"/>
      <c r="H336" s="61"/>
      <c r="I336" s="61"/>
      <c r="J336" s="61"/>
      <c r="K336" s="61"/>
      <c r="L336" s="61"/>
    </row>
    <row r="337" spans="4:12" s="4" customFormat="1" x14ac:dyDescent="0.25">
      <c r="D337" s="60"/>
      <c r="E337" s="60"/>
      <c r="F337" s="61"/>
      <c r="G337" s="61"/>
      <c r="H337" s="61"/>
      <c r="I337" s="61"/>
      <c r="J337" s="61"/>
      <c r="K337" s="61"/>
      <c r="L337" s="61"/>
    </row>
    <row r="338" spans="4:12" s="4" customFormat="1" x14ac:dyDescent="0.25">
      <c r="D338" s="60"/>
      <c r="E338" s="60"/>
      <c r="F338" s="61"/>
      <c r="G338" s="61"/>
      <c r="H338" s="61"/>
      <c r="I338" s="61"/>
      <c r="J338" s="61"/>
      <c r="K338" s="61"/>
      <c r="L338" s="61"/>
    </row>
    <row r="339" spans="4:12" s="4" customFormat="1" x14ac:dyDescent="0.25">
      <c r="D339" s="60"/>
      <c r="E339" s="60"/>
      <c r="F339" s="61"/>
      <c r="G339" s="61"/>
      <c r="H339" s="61"/>
      <c r="I339" s="61"/>
      <c r="J339" s="61"/>
      <c r="K339" s="61"/>
      <c r="L339" s="61"/>
    </row>
    <row r="340" spans="4:12" s="4" customFormat="1" x14ac:dyDescent="0.25">
      <c r="D340" s="60"/>
      <c r="E340" s="60"/>
      <c r="F340" s="61"/>
      <c r="G340" s="61"/>
      <c r="H340" s="61"/>
      <c r="I340" s="61"/>
      <c r="J340" s="61"/>
      <c r="K340" s="61"/>
      <c r="L340" s="61"/>
    </row>
    <row r="341" spans="4:12" s="4" customFormat="1" x14ac:dyDescent="0.25">
      <c r="D341" s="60"/>
      <c r="E341" s="60"/>
      <c r="F341" s="61"/>
      <c r="G341" s="61"/>
      <c r="H341" s="61"/>
      <c r="I341" s="61"/>
      <c r="J341" s="61"/>
      <c r="K341" s="61"/>
      <c r="L341" s="61"/>
    </row>
    <row r="342" spans="4:12" s="4" customFormat="1" x14ac:dyDescent="0.25">
      <c r="D342" s="60"/>
      <c r="E342" s="60"/>
      <c r="F342" s="61"/>
      <c r="G342" s="61"/>
      <c r="H342" s="61"/>
      <c r="I342" s="61"/>
      <c r="J342" s="61"/>
      <c r="K342" s="61"/>
      <c r="L342" s="61"/>
    </row>
    <row r="343" spans="4:12" s="4" customFormat="1" x14ac:dyDescent="0.25">
      <c r="D343" s="60"/>
      <c r="E343" s="60"/>
      <c r="F343" s="61"/>
      <c r="G343" s="61"/>
      <c r="H343" s="61"/>
      <c r="I343" s="61"/>
      <c r="J343" s="61"/>
      <c r="K343" s="61"/>
      <c r="L343" s="61"/>
    </row>
    <row r="344" spans="4:12" s="4" customFormat="1" x14ac:dyDescent="0.25">
      <c r="D344" s="60"/>
      <c r="E344" s="60"/>
      <c r="F344" s="61"/>
      <c r="G344" s="61"/>
      <c r="H344" s="61"/>
      <c r="I344" s="61"/>
      <c r="J344" s="61"/>
      <c r="K344" s="61"/>
      <c r="L344" s="61"/>
    </row>
    <row r="345" spans="4:12" s="4" customFormat="1" x14ac:dyDescent="0.25">
      <c r="D345" s="60"/>
      <c r="E345" s="60"/>
      <c r="F345" s="61"/>
      <c r="G345" s="61"/>
      <c r="H345" s="61"/>
      <c r="I345" s="61"/>
      <c r="J345" s="61"/>
      <c r="K345" s="61"/>
      <c r="L345" s="61"/>
    </row>
    <row r="346" spans="4:12" s="4" customFormat="1" x14ac:dyDescent="0.25">
      <c r="D346" s="60"/>
      <c r="E346" s="60"/>
      <c r="F346" s="61"/>
      <c r="G346" s="61"/>
      <c r="H346" s="61"/>
      <c r="I346" s="61"/>
      <c r="J346" s="61"/>
      <c r="K346" s="61"/>
      <c r="L346" s="61"/>
    </row>
    <row r="347" spans="4:12" s="4" customFormat="1" x14ac:dyDescent="0.25">
      <c r="D347" s="60"/>
      <c r="E347" s="60"/>
      <c r="F347" s="61"/>
      <c r="G347" s="61"/>
      <c r="H347" s="61"/>
      <c r="I347" s="61"/>
      <c r="J347" s="61"/>
      <c r="K347" s="61"/>
      <c r="L347" s="61"/>
    </row>
    <row r="348" spans="4:12" s="4" customFormat="1" x14ac:dyDescent="0.25">
      <c r="D348" s="60"/>
      <c r="E348" s="60"/>
      <c r="F348" s="61"/>
      <c r="G348" s="61"/>
      <c r="H348" s="61"/>
      <c r="I348" s="61"/>
      <c r="J348" s="61"/>
      <c r="K348" s="61"/>
      <c r="L348" s="61"/>
    </row>
    <row r="349" spans="4:12" s="4" customFormat="1" x14ac:dyDescent="0.25">
      <c r="D349" s="60"/>
      <c r="E349" s="60"/>
      <c r="F349" s="61"/>
      <c r="G349" s="61"/>
      <c r="H349" s="61"/>
      <c r="I349" s="61"/>
      <c r="J349" s="61"/>
      <c r="K349" s="61"/>
      <c r="L349" s="61"/>
    </row>
    <row r="350" spans="4:12" s="4" customFormat="1" x14ac:dyDescent="0.25">
      <c r="D350" s="60"/>
      <c r="E350" s="60"/>
      <c r="F350" s="61"/>
      <c r="G350" s="61"/>
      <c r="H350" s="61"/>
      <c r="I350" s="61"/>
      <c r="J350" s="61"/>
      <c r="K350" s="61"/>
      <c r="L350" s="61"/>
    </row>
    <row r="351" spans="4:12" s="4" customFormat="1" x14ac:dyDescent="0.25">
      <c r="D351" s="60"/>
      <c r="E351" s="60"/>
      <c r="F351" s="61"/>
      <c r="G351" s="61"/>
      <c r="H351" s="61"/>
      <c r="I351" s="61"/>
      <c r="J351" s="61"/>
      <c r="K351" s="61"/>
      <c r="L351" s="61"/>
    </row>
    <row r="352" spans="4:12" s="4" customFormat="1" x14ac:dyDescent="0.25">
      <c r="D352" s="60"/>
      <c r="E352" s="60"/>
      <c r="F352" s="61"/>
      <c r="G352" s="61"/>
      <c r="H352" s="61"/>
      <c r="I352" s="61"/>
      <c r="J352" s="61"/>
      <c r="K352" s="61"/>
      <c r="L352" s="61"/>
    </row>
    <row r="353" spans="4:12" s="4" customFormat="1" x14ac:dyDescent="0.25">
      <c r="D353" s="60"/>
      <c r="E353" s="60"/>
      <c r="F353" s="61"/>
      <c r="G353" s="61"/>
      <c r="H353" s="61"/>
      <c r="I353" s="61"/>
      <c r="J353" s="61"/>
      <c r="K353" s="61"/>
      <c r="L353" s="61"/>
    </row>
    <row r="354" spans="4:12" s="4" customFormat="1" x14ac:dyDescent="0.25">
      <c r="D354" s="60"/>
      <c r="E354" s="60"/>
      <c r="F354" s="61"/>
      <c r="G354" s="61"/>
      <c r="H354" s="61"/>
      <c r="I354" s="61"/>
      <c r="J354" s="61"/>
      <c r="K354" s="61"/>
      <c r="L354" s="61"/>
    </row>
    <row r="355" spans="4:12" s="4" customFormat="1" x14ac:dyDescent="0.25">
      <c r="D355" s="60"/>
      <c r="E355" s="60"/>
      <c r="F355" s="61"/>
      <c r="G355" s="61"/>
      <c r="H355" s="61"/>
      <c r="I355" s="61"/>
      <c r="J355" s="61"/>
      <c r="K355" s="61"/>
      <c r="L355" s="61"/>
    </row>
    <row r="356" spans="4:12" s="4" customFormat="1" x14ac:dyDescent="0.25">
      <c r="D356" s="60"/>
      <c r="E356" s="60"/>
      <c r="F356" s="61"/>
      <c r="G356" s="61"/>
      <c r="H356" s="61"/>
      <c r="I356" s="61"/>
      <c r="J356" s="61"/>
      <c r="K356" s="61"/>
      <c r="L356" s="61"/>
    </row>
    <row r="357" spans="4:12" s="4" customFormat="1" x14ac:dyDescent="0.25">
      <c r="D357" s="60"/>
      <c r="E357" s="60"/>
      <c r="F357" s="61"/>
      <c r="G357" s="61"/>
      <c r="H357" s="61"/>
      <c r="I357" s="61"/>
      <c r="J357" s="61"/>
      <c r="K357" s="61"/>
      <c r="L357" s="61"/>
    </row>
    <row r="358" spans="4:12" s="4" customFormat="1" x14ac:dyDescent="0.25">
      <c r="D358" s="60"/>
      <c r="E358" s="60"/>
      <c r="F358" s="61"/>
      <c r="G358" s="61"/>
      <c r="H358" s="61"/>
      <c r="I358" s="61"/>
      <c r="J358" s="61"/>
      <c r="K358" s="61"/>
      <c r="L358" s="61"/>
    </row>
    <row r="359" spans="4:12" s="4" customFormat="1" x14ac:dyDescent="0.25">
      <c r="D359" s="60"/>
      <c r="E359" s="60"/>
      <c r="F359" s="61"/>
      <c r="G359" s="61"/>
      <c r="H359" s="61"/>
      <c r="I359" s="61"/>
      <c r="J359" s="61"/>
      <c r="K359" s="61"/>
      <c r="L359" s="61"/>
    </row>
    <row r="360" spans="4:12" s="4" customFormat="1" x14ac:dyDescent="0.25">
      <c r="D360" s="60"/>
      <c r="E360" s="60"/>
      <c r="F360" s="61"/>
      <c r="G360" s="61"/>
      <c r="H360" s="61"/>
      <c r="I360" s="61"/>
      <c r="J360" s="61"/>
      <c r="K360" s="61"/>
      <c r="L360" s="61"/>
    </row>
    <row r="361" spans="4:12" s="4" customFormat="1" x14ac:dyDescent="0.25">
      <c r="D361" s="60"/>
      <c r="E361" s="60"/>
      <c r="F361" s="61"/>
      <c r="G361" s="61"/>
      <c r="H361" s="61"/>
      <c r="I361" s="61"/>
      <c r="J361" s="61"/>
      <c r="K361" s="61"/>
      <c r="L361" s="61"/>
    </row>
    <row r="362" spans="4:12" s="4" customFormat="1" x14ac:dyDescent="0.25">
      <c r="D362" s="60"/>
      <c r="E362" s="60"/>
      <c r="F362" s="61"/>
      <c r="G362" s="61"/>
      <c r="H362" s="61"/>
      <c r="I362" s="61"/>
      <c r="J362" s="61"/>
      <c r="K362" s="61"/>
      <c r="L362" s="61"/>
    </row>
    <row r="363" spans="4:12" s="4" customFormat="1" x14ac:dyDescent="0.25">
      <c r="D363" s="60"/>
      <c r="E363" s="60"/>
      <c r="F363" s="61"/>
      <c r="G363" s="61"/>
      <c r="H363" s="61"/>
      <c r="I363" s="61"/>
      <c r="J363" s="61"/>
      <c r="K363" s="61"/>
      <c r="L363" s="61"/>
    </row>
    <row r="364" spans="4:12" s="4" customFormat="1" x14ac:dyDescent="0.25">
      <c r="D364" s="60"/>
      <c r="E364" s="60"/>
      <c r="F364" s="61"/>
      <c r="G364" s="61"/>
      <c r="H364" s="61"/>
      <c r="I364" s="61"/>
      <c r="J364" s="61"/>
      <c r="K364" s="61"/>
      <c r="L364" s="61"/>
    </row>
    <row r="365" spans="4:12" s="4" customFormat="1" x14ac:dyDescent="0.25">
      <c r="D365" s="60"/>
      <c r="E365" s="60"/>
      <c r="F365" s="61"/>
      <c r="G365" s="61"/>
      <c r="H365" s="61"/>
      <c r="I365" s="61"/>
      <c r="J365" s="61"/>
      <c r="K365" s="61"/>
      <c r="L365" s="61"/>
    </row>
    <row r="366" spans="4:12" s="4" customFormat="1" x14ac:dyDescent="0.25">
      <c r="D366" s="60"/>
      <c r="E366" s="60"/>
      <c r="F366" s="61"/>
      <c r="G366" s="61"/>
      <c r="H366" s="61"/>
      <c r="I366" s="61"/>
      <c r="J366" s="61"/>
      <c r="K366" s="61"/>
      <c r="L366" s="61"/>
    </row>
    <row r="367" spans="4:12" s="4" customFormat="1" x14ac:dyDescent="0.25">
      <c r="D367" s="60"/>
      <c r="E367" s="60"/>
      <c r="F367" s="61"/>
      <c r="G367" s="61"/>
      <c r="H367" s="61"/>
      <c r="I367" s="61"/>
      <c r="J367" s="61"/>
      <c r="K367" s="61"/>
      <c r="L367" s="61"/>
    </row>
    <row r="368" spans="4:12" s="4" customFormat="1" x14ac:dyDescent="0.25">
      <c r="D368" s="60"/>
      <c r="E368" s="60"/>
      <c r="F368" s="61"/>
      <c r="G368" s="61"/>
      <c r="H368" s="61"/>
      <c r="I368" s="61"/>
      <c r="J368" s="61"/>
      <c r="K368" s="61"/>
      <c r="L368" s="61"/>
    </row>
    <row r="369" spans="4:12" s="4" customFormat="1" x14ac:dyDescent="0.25">
      <c r="D369" s="60"/>
      <c r="E369" s="60"/>
      <c r="F369" s="61"/>
      <c r="G369" s="61"/>
      <c r="H369" s="61"/>
      <c r="I369" s="61"/>
      <c r="J369" s="61"/>
      <c r="K369" s="61"/>
      <c r="L369" s="61"/>
    </row>
    <row r="370" spans="4:12" s="4" customFormat="1" x14ac:dyDescent="0.25">
      <c r="D370" s="60"/>
      <c r="E370" s="60"/>
      <c r="F370" s="61"/>
      <c r="G370" s="61"/>
      <c r="H370" s="61"/>
      <c r="I370" s="61"/>
      <c r="J370" s="61"/>
      <c r="K370" s="61"/>
      <c r="L370" s="61"/>
    </row>
    <row r="371" spans="4:12" s="4" customFormat="1" x14ac:dyDescent="0.25">
      <c r="D371" s="60"/>
      <c r="E371" s="60"/>
      <c r="F371" s="61"/>
      <c r="G371" s="61"/>
      <c r="H371" s="61"/>
      <c r="I371" s="61"/>
      <c r="J371" s="61"/>
      <c r="K371" s="61"/>
      <c r="L371" s="61"/>
    </row>
    <row r="372" spans="4:12" s="4" customFormat="1" x14ac:dyDescent="0.25">
      <c r="D372" s="60"/>
      <c r="E372" s="60"/>
      <c r="F372" s="61"/>
      <c r="G372" s="61"/>
      <c r="H372" s="61"/>
      <c r="I372" s="61"/>
      <c r="J372" s="61"/>
      <c r="K372" s="61"/>
      <c r="L372" s="61"/>
    </row>
    <row r="373" spans="4:12" s="4" customFormat="1" x14ac:dyDescent="0.25">
      <c r="D373" s="60"/>
      <c r="E373" s="60"/>
      <c r="F373" s="61"/>
      <c r="G373" s="61"/>
      <c r="H373" s="61"/>
      <c r="I373" s="61"/>
      <c r="J373" s="61"/>
      <c r="K373" s="61"/>
      <c r="L373" s="61"/>
    </row>
    <row r="374" spans="4:12" s="4" customFormat="1" x14ac:dyDescent="0.25">
      <c r="D374" s="60"/>
      <c r="E374" s="60"/>
      <c r="F374" s="61"/>
      <c r="G374" s="61"/>
      <c r="H374" s="61"/>
      <c r="I374" s="61"/>
      <c r="J374" s="61"/>
      <c r="K374" s="61"/>
      <c r="L374" s="61"/>
    </row>
    <row r="375" spans="4:12" s="4" customFormat="1" x14ac:dyDescent="0.25">
      <c r="D375" s="60"/>
      <c r="E375" s="60"/>
      <c r="F375" s="61"/>
      <c r="G375" s="61"/>
      <c r="H375" s="61"/>
      <c r="I375" s="61"/>
      <c r="J375" s="61"/>
      <c r="K375" s="61"/>
      <c r="L375" s="61"/>
    </row>
    <row r="376" spans="4:12" s="4" customFormat="1" x14ac:dyDescent="0.25">
      <c r="D376" s="60"/>
      <c r="E376" s="60"/>
      <c r="F376" s="61"/>
      <c r="G376" s="61"/>
      <c r="H376" s="61"/>
      <c r="I376" s="61"/>
      <c r="J376" s="61"/>
      <c r="K376" s="61"/>
      <c r="L376" s="61"/>
    </row>
    <row r="377" spans="4:12" s="4" customFormat="1" x14ac:dyDescent="0.25">
      <c r="D377" s="60"/>
      <c r="E377" s="60"/>
      <c r="F377" s="61"/>
      <c r="G377" s="61"/>
      <c r="H377" s="61"/>
      <c r="I377" s="61"/>
      <c r="J377" s="61"/>
      <c r="K377" s="61"/>
      <c r="L377" s="61"/>
    </row>
    <row r="378" spans="4:12" s="4" customFormat="1" x14ac:dyDescent="0.25">
      <c r="D378" s="60"/>
      <c r="E378" s="60"/>
      <c r="F378" s="61"/>
      <c r="G378" s="61"/>
      <c r="H378" s="61"/>
      <c r="I378" s="61"/>
      <c r="J378" s="61"/>
      <c r="K378" s="61"/>
      <c r="L378" s="61"/>
    </row>
    <row r="379" spans="4:12" s="4" customFormat="1" x14ac:dyDescent="0.25">
      <c r="D379" s="60"/>
      <c r="E379" s="60"/>
      <c r="F379" s="61"/>
      <c r="G379" s="61"/>
      <c r="H379" s="61"/>
      <c r="I379" s="61"/>
      <c r="J379" s="61"/>
      <c r="K379" s="61"/>
      <c r="L379" s="61"/>
    </row>
    <row r="380" spans="4:12" s="4" customFormat="1" x14ac:dyDescent="0.25">
      <c r="D380" s="60"/>
      <c r="E380" s="60"/>
      <c r="F380" s="61"/>
      <c r="G380" s="61"/>
      <c r="H380" s="61"/>
      <c r="I380" s="61"/>
      <c r="J380" s="61"/>
      <c r="K380" s="61"/>
      <c r="L380" s="61"/>
    </row>
    <row r="381" spans="4:12" s="4" customFormat="1" x14ac:dyDescent="0.25">
      <c r="D381" s="60"/>
      <c r="E381" s="60"/>
      <c r="F381" s="61"/>
      <c r="G381" s="61"/>
      <c r="H381" s="61"/>
      <c r="I381" s="61"/>
      <c r="J381" s="61"/>
      <c r="K381" s="61"/>
      <c r="L381" s="61"/>
    </row>
    <row r="382" spans="4:12" s="4" customFormat="1" x14ac:dyDescent="0.25">
      <c r="D382" s="60"/>
      <c r="E382" s="60"/>
      <c r="F382" s="61"/>
      <c r="G382" s="61"/>
      <c r="H382" s="61"/>
      <c r="I382" s="61"/>
      <c r="J382" s="61"/>
      <c r="K382" s="61"/>
      <c r="L382" s="61"/>
    </row>
    <row r="383" spans="4:12" s="4" customFormat="1" x14ac:dyDescent="0.25">
      <c r="D383" s="60"/>
      <c r="E383" s="60"/>
      <c r="F383" s="61"/>
      <c r="G383" s="61"/>
      <c r="H383" s="61"/>
      <c r="I383" s="61"/>
      <c r="J383" s="61"/>
      <c r="K383" s="61"/>
      <c r="L383" s="61"/>
    </row>
    <row r="384" spans="4:12" s="4" customFormat="1" x14ac:dyDescent="0.25">
      <c r="D384" s="60"/>
      <c r="E384" s="60"/>
      <c r="F384" s="61"/>
      <c r="G384" s="61"/>
      <c r="H384" s="61"/>
      <c r="I384" s="61"/>
      <c r="J384" s="61"/>
      <c r="K384" s="61"/>
      <c r="L384" s="61"/>
    </row>
    <row r="385" spans="4:12" s="4" customFormat="1" x14ac:dyDescent="0.25">
      <c r="D385" s="60"/>
      <c r="E385" s="60"/>
      <c r="F385" s="61"/>
      <c r="G385" s="61"/>
      <c r="H385" s="61"/>
      <c r="I385" s="61"/>
      <c r="J385" s="61"/>
      <c r="K385" s="61"/>
      <c r="L385" s="61"/>
    </row>
    <row r="386" spans="4:12" s="4" customFormat="1" x14ac:dyDescent="0.25">
      <c r="D386" s="60"/>
      <c r="E386" s="60"/>
      <c r="F386" s="61"/>
      <c r="G386" s="61"/>
      <c r="H386" s="61"/>
      <c r="I386" s="61"/>
      <c r="J386" s="61"/>
      <c r="K386" s="61"/>
      <c r="L386" s="61"/>
    </row>
    <row r="387" spans="4:12" s="4" customFormat="1" x14ac:dyDescent="0.25">
      <c r="D387" s="60"/>
      <c r="E387" s="60"/>
      <c r="F387" s="61"/>
      <c r="G387" s="61"/>
      <c r="H387" s="61"/>
      <c r="I387" s="61"/>
      <c r="J387" s="61"/>
      <c r="K387" s="61"/>
      <c r="L387" s="61"/>
    </row>
    <row r="388" spans="4:12" s="4" customFormat="1" x14ac:dyDescent="0.25">
      <c r="D388" s="60"/>
      <c r="E388" s="60"/>
      <c r="F388" s="61"/>
      <c r="G388" s="61"/>
      <c r="H388" s="61"/>
      <c r="I388" s="61"/>
      <c r="J388" s="61"/>
      <c r="K388" s="61"/>
      <c r="L388" s="61"/>
    </row>
    <row r="389" spans="4:12" s="4" customFormat="1" x14ac:dyDescent="0.25">
      <c r="D389" s="60"/>
      <c r="E389" s="60"/>
      <c r="F389" s="61"/>
      <c r="G389" s="61"/>
      <c r="H389" s="61"/>
      <c r="I389" s="61"/>
      <c r="J389" s="61"/>
      <c r="K389" s="61"/>
      <c r="L389" s="61"/>
    </row>
    <row r="390" spans="4:12" s="4" customFormat="1" x14ac:dyDescent="0.25">
      <c r="D390" s="60"/>
      <c r="E390" s="60"/>
      <c r="F390" s="61"/>
      <c r="G390" s="61"/>
      <c r="H390" s="61"/>
      <c r="I390" s="61"/>
      <c r="J390" s="61"/>
      <c r="K390" s="61"/>
      <c r="L390" s="61"/>
    </row>
    <row r="391" spans="4:12" s="4" customFormat="1" x14ac:dyDescent="0.25">
      <c r="D391" s="60"/>
      <c r="E391" s="60"/>
      <c r="F391" s="61"/>
      <c r="G391" s="61"/>
      <c r="H391" s="61"/>
      <c r="I391" s="61"/>
      <c r="J391" s="61"/>
      <c r="K391" s="61"/>
      <c r="L391" s="61"/>
    </row>
    <row r="392" spans="4:12" s="4" customFormat="1" x14ac:dyDescent="0.25">
      <c r="D392" s="60"/>
      <c r="E392" s="60"/>
      <c r="F392" s="61"/>
      <c r="G392" s="61"/>
      <c r="H392" s="61"/>
      <c r="I392" s="61"/>
      <c r="J392" s="61"/>
      <c r="K392" s="61"/>
      <c r="L392" s="61"/>
    </row>
    <row r="393" spans="4:12" s="4" customFormat="1" x14ac:dyDescent="0.25">
      <c r="D393" s="60"/>
      <c r="E393" s="60"/>
      <c r="F393" s="61"/>
      <c r="G393" s="61"/>
      <c r="H393" s="61"/>
      <c r="I393" s="61"/>
      <c r="J393" s="61"/>
      <c r="K393" s="61"/>
      <c r="L393" s="61"/>
    </row>
    <row r="394" spans="4:12" s="4" customFormat="1" x14ac:dyDescent="0.25">
      <c r="D394" s="60"/>
      <c r="E394" s="60"/>
      <c r="F394" s="61"/>
      <c r="G394" s="61"/>
      <c r="H394" s="61"/>
      <c r="I394" s="61"/>
      <c r="J394" s="61"/>
      <c r="K394" s="61"/>
      <c r="L394" s="61"/>
    </row>
    <row r="395" spans="4:12" s="4" customFormat="1" x14ac:dyDescent="0.25">
      <c r="D395" s="60"/>
      <c r="E395" s="60"/>
      <c r="F395" s="61"/>
      <c r="G395" s="61"/>
      <c r="H395" s="61"/>
      <c r="I395" s="61"/>
      <c r="J395" s="61"/>
      <c r="K395" s="61"/>
      <c r="L395" s="61"/>
    </row>
    <row r="396" spans="4:12" s="4" customFormat="1" x14ac:dyDescent="0.25">
      <c r="D396" s="60"/>
      <c r="E396" s="60"/>
      <c r="F396" s="61"/>
      <c r="G396" s="61"/>
      <c r="H396" s="61"/>
      <c r="I396" s="61"/>
      <c r="J396" s="61"/>
      <c r="K396" s="61"/>
      <c r="L396" s="61"/>
    </row>
    <row r="397" spans="4:12" s="4" customFormat="1" x14ac:dyDescent="0.25">
      <c r="D397" s="60"/>
      <c r="E397" s="60"/>
      <c r="F397" s="61"/>
      <c r="G397" s="61"/>
      <c r="H397" s="61"/>
      <c r="I397" s="61"/>
      <c r="J397" s="61"/>
      <c r="K397" s="61"/>
      <c r="L397" s="61"/>
    </row>
    <row r="398" spans="4:12" s="4" customFormat="1" x14ac:dyDescent="0.25">
      <c r="D398" s="60"/>
      <c r="E398" s="60"/>
      <c r="F398" s="61"/>
      <c r="G398" s="61"/>
      <c r="H398" s="61"/>
      <c r="I398" s="61"/>
      <c r="J398" s="61"/>
      <c r="K398" s="61"/>
      <c r="L398" s="61"/>
    </row>
    <row r="399" spans="4:12" s="4" customFormat="1" x14ac:dyDescent="0.25">
      <c r="D399" s="60"/>
      <c r="E399" s="60"/>
      <c r="F399" s="61"/>
      <c r="G399" s="61"/>
      <c r="H399" s="61"/>
      <c r="I399" s="61"/>
      <c r="J399" s="61"/>
      <c r="K399" s="61"/>
      <c r="L399" s="61"/>
    </row>
    <row r="400" spans="4:12" s="4" customFormat="1" x14ac:dyDescent="0.25">
      <c r="D400" s="60"/>
      <c r="E400" s="60"/>
      <c r="F400" s="61"/>
      <c r="G400" s="61"/>
      <c r="H400" s="61"/>
      <c r="I400" s="61"/>
      <c r="J400" s="61"/>
      <c r="K400" s="61"/>
      <c r="L400" s="61"/>
    </row>
    <row r="401" spans="4:12" s="4" customFormat="1" x14ac:dyDescent="0.25">
      <c r="D401" s="60"/>
      <c r="E401" s="60"/>
      <c r="F401" s="61"/>
      <c r="G401" s="61"/>
      <c r="H401" s="61"/>
      <c r="I401" s="61"/>
      <c r="J401" s="61"/>
      <c r="K401" s="61"/>
      <c r="L401" s="61"/>
    </row>
    <row r="402" spans="4:12" s="4" customFormat="1" x14ac:dyDescent="0.25">
      <c r="D402" s="60"/>
      <c r="E402" s="60"/>
      <c r="F402" s="61"/>
      <c r="G402" s="61"/>
      <c r="H402" s="61"/>
      <c r="I402" s="61"/>
      <c r="J402" s="61"/>
      <c r="K402" s="61"/>
      <c r="L402" s="61"/>
    </row>
    <row r="403" spans="4:12" s="4" customFormat="1" x14ac:dyDescent="0.25">
      <c r="D403" s="60"/>
      <c r="E403" s="60"/>
      <c r="F403" s="61"/>
      <c r="G403" s="61"/>
      <c r="H403" s="61"/>
      <c r="I403" s="61"/>
      <c r="J403" s="61"/>
      <c r="K403" s="61"/>
      <c r="L403" s="61"/>
    </row>
    <row r="404" spans="4:12" s="4" customFormat="1" x14ac:dyDescent="0.25">
      <c r="D404" s="60"/>
      <c r="E404" s="60"/>
      <c r="F404" s="61"/>
      <c r="G404" s="61"/>
      <c r="H404" s="61"/>
      <c r="I404" s="61"/>
      <c r="J404" s="61"/>
      <c r="K404" s="61"/>
      <c r="L404" s="61"/>
    </row>
    <row r="405" spans="4:12" s="4" customFormat="1" x14ac:dyDescent="0.25">
      <c r="D405" s="60"/>
      <c r="E405" s="60"/>
      <c r="F405" s="61"/>
      <c r="G405" s="61"/>
      <c r="H405" s="61"/>
      <c r="I405" s="61"/>
      <c r="J405" s="61"/>
      <c r="K405" s="61"/>
      <c r="L405" s="61"/>
    </row>
    <row r="406" spans="4:12" s="4" customFormat="1" x14ac:dyDescent="0.25">
      <c r="D406" s="60"/>
      <c r="E406" s="60"/>
      <c r="F406" s="61"/>
      <c r="G406" s="61"/>
      <c r="H406" s="61"/>
      <c r="I406" s="61"/>
      <c r="J406" s="61"/>
      <c r="K406" s="61"/>
      <c r="L406" s="61"/>
    </row>
    <row r="407" spans="4:12" s="4" customFormat="1" x14ac:dyDescent="0.25">
      <c r="D407" s="60"/>
      <c r="E407" s="60"/>
      <c r="F407" s="61"/>
      <c r="G407" s="61"/>
      <c r="H407" s="61"/>
      <c r="I407" s="61"/>
      <c r="J407" s="61"/>
      <c r="K407" s="61"/>
      <c r="L407" s="61"/>
    </row>
    <row r="408" spans="4:12" s="4" customFormat="1" x14ac:dyDescent="0.25">
      <c r="D408" s="60"/>
      <c r="E408" s="60"/>
      <c r="F408" s="61"/>
      <c r="G408" s="61"/>
      <c r="H408" s="61"/>
      <c r="I408" s="61"/>
      <c r="J408" s="61"/>
      <c r="K408" s="61"/>
      <c r="L408" s="61"/>
    </row>
    <row r="409" spans="4:12" s="4" customFormat="1" x14ac:dyDescent="0.25">
      <c r="D409" s="60"/>
      <c r="E409" s="60"/>
      <c r="F409" s="61"/>
      <c r="G409" s="61"/>
      <c r="H409" s="61"/>
      <c r="I409" s="61"/>
      <c r="J409" s="61"/>
      <c r="K409" s="61"/>
      <c r="L409" s="61"/>
    </row>
    <row r="410" spans="4:12" s="4" customFormat="1" x14ac:dyDescent="0.25">
      <c r="D410" s="60"/>
      <c r="E410" s="60"/>
      <c r="F410" s="61"/>
      <c r="G410" s="61"/>
      <c r="H410" s="61"/>
      <c r="I410" s="61"/>
      <c r="J410" s="61"/>
      <c r="K410" s="61"/>
      <c r="L410" s="61"/>
    </row>
    <row r="411" spans="4:12" s="4" customFormat="1" x14ac:dyDescent="0.25">
      <c r="D411" s="60"/>
      <c r="E411" s="60"/>
      <c r="F411" s="61"/>
      <c r="G411" s="61"/>
      <c r="H411" s="61"/>
      <c r="I411" s="61"/>
      <c r="J411" s="61"/>
      <c r="K411" s="61"/>
      <c r="L411" s="61"/>
    </row>
    <row r="412" spans="4:12" s="4" customFormat="1" x14ac:dyDescent="0.25">
      <c r="D412" s="60"/>
      <c r="E412" s="60"/>
      <c r="F412" s="61"/>
      <c r="G412" s="61"/>
      <c r="H412" s="61"/>
      <c r="I412" s="61"/>
      <c r="J412" s="61"/>
      <c r="K412" s="61"/>
      <c r="L412" s="61"/>
    </row>
    <row r="413" spans="4:12" s="4" customFormat="1" x14ac:dyDescent="0.25">
      <c r="D413" s="60"/>
      <c r="E413" s="60"/>
      <c r="F413" s="61"/>
      <c r="G413" s="61"/>
      <c r="H413" s="61"/>
      <c r="I413" s="61"/>
      <c r="J413" s="61"/>
      <c r="K413" s="61"/>
      <c r="L413" s="61"/>
    </row>
    <row r="414" spans="4:12" s="4" customFormat="1" x14ac:dyDescent="0.25">
      <c r="D414" s="60"/>
      <c r="E414" s="60"/>
      <c r="F414" s="61"/>
      <c r="G414" s="61"/>
      <c r="H414" s="61"/>
      <c r="I414" s="61"/>
      <c r="J414" s="61"/>
      <c r="K414" s="61"/>
      <c r="L414" s="61"/>
    </row>
    <row r="415" spans="4:12" s="4" customFormat="1" x14ac:dyDescent="0.25">
      <c r="D415" s="60"/>
      <c r="E415" s="60"/>
      <c r="F415" s="61"/>
      <c r="G415" s="61"/>
      <c r="H415" s="61"/>
      <c r="I415" s="61"/>
      <c r="J415" s="61"/>
      <c r="K415" s="61"/>
      <c r="L415" s="61"/>
    </row>
    <row r="416" spans="4:12" s="4" customFormat="1" x14ac:dyDescent="0.25">
      <c r="D416" s="60"/>
      <c r="E416" s="60"/>
      <c r="F416" s="61"/>
      <c r="G416" s="61"/>
      <c r="H416" s="61"/>
      <c r="I416" s="61"/>
      <c r="J416" s="61"/>
      <c r="K416" s="61"/>
      <c r="L416" s="61"/>
    </row>
    <row r="417" spans="4:12" s="4" customFormat="1" x14ac:dyDescent="0.25">
      <c r="D417" s="60"/>
      <c r="E417" s="60"/>
      <c r="F417" s="61"/>
      <c r="G417" s="61"/>
      <c r="H417" s="61"/>
      <c r="I417" s="61"/>
      <c r="J417" s="61"/>
      <c r="K417" s="61"/>
      <c r="L417" s="61"/>
    </row>
    <row r="418" spans="4:12" s="4" customFormat="1" x14ac:dyDescent="0.25">
      <c r="D418" s="60"/>
      <c r="E418" s="60"/>
      <c r="F418" s="61"/>
      <c r="G418" s="61"/>
      <c r="H418" s="61"/>
      <c r="I418" s="61"/>
      <c r="J418" s="61"/>
      <c r="K418" s="61"/>
      <c r="L418" s="61"/>
    </row>
    <row r="419" spans="4:12" s="4" customFormat="1" x14ac:dyDescent="0.25">
      <c r="D419" s="60"/>
      <c r="E419" s="60"/>
      <c r="F419" s="61"/>
      <c r="G419" s="61"/>
      <c r="H419" s="61"/>
      <c r="I419" s="61"/>
      <c r="J419" s="61"/>
      <c r="K419" s="61"/>
      <c r="L419" s="61"/>
    </row>
    <row r="420" spans="4:12" s="4" customFormat="1" x14ac:dyDescent="0.25">
      <c r="D420" s="60"/>
      <c r="E420" s="60"/>
      <c r="F420" s="61"/>
      <c r="G420" s="61"/>
      <c r="H420" s="61"/>
      <c r="I420" s="61"/>
      <c r="J420" s="61"/>
      <c r="K420" s="61"/>
      <c r="L420" s="61"/>
    </row>
    <row r="421" spans="4:12" s="4" customFormat="1" x14ac:dyDescent="0.25">
      <c r="D421" s="60"/>
      <c r="E421" s="60"/>
      <c r="F421" s="61"/>
      <c r="G421" s="61"/>
      <c r="H421" s="61"/>
      <c r="I421" s="61"/>
      <c r="J421" s="61"/>
      <c r="K421" s="61"/>
      <c r="L421" s="61"/>
    </row>
    <row r="422" spans="4:12" s="4" customFormat="1" x14ac:dyDescent="0.25">
      <c r="D422" s="60"/>
      <c r="E422" s="60"/>
      <c r="F422" s="61"/>
      <c r="G422" s="61"/>
      <c r="H422" s="61"/>
      <c r="I422" s="61"/>
      <c r="J422" s="61"/>
      <c r="K422" s="61"/>
      <c r="L422" s="61"/>
    </row>
    <row r="423" spans="4:12" s="4" customFormat="1" x14ac:dyDescent="0.25">
      <c r="D423" s="60"/>
      <c r="E423" s="60"/>
      <c r="F423" s="61"/>
      <c r="G423" s="61"/>
      <c r="H423" s="61"/>
      <c r="I423" s="61"/>
      <c r="J423" s="61"/>
      <c r="K423" s="61"/>
      <c r="L423" s="61"/>
    </row>
    <row r="424" spans="4:12" s="4" customFormat="1" x14ac:dyDescent="0.25">
      <c r="D424" s="60"/>
      <c r="E424" s="60"/>
      <c r="F424" s="61"/>
      <c r="G424" s="61"/>
      <c r="H424" s="61"/>
      <c r="I424" s="61"/>
      <c r="J424" s="61"/>
      <c r="K424" s="61"/>
      <c r="L424" s="61"/>
    </row>
    <row r="425" spans="4:12" s="4" customFormat="1" x14ac:dyDescent="0.25">
      <c r="D425" s="60"/>
      <c r="E425" s="60"/>
      <c r="F425" s="61"/>
      <c r="G425" s="61"/>
      <c r="H425" s="61"/>
      <c r="I425" s="61"/>
      <c r="J425" s="61"/>
      <c r="K425" s="61"/>
      <c r="L425" s="61"/>
    </row>
    <row r="426" spans="4:12" s="4" customFormat="1" x14ac:dyDescent="0.25">
      <c r="D426" s="60"/>
      <c r="E426" s="60"/>
      <c r="F426" s="61"/>
      <c r="G426" s="61"/>
      <c r="H426" s="61"/>
      <c r="I426" s="61"/>
      <c r="J426" s="61"/>
      <c r="K426" s="61"/>
      <c r="L426" s="61"/>
    </row>
    <row r="427" spans="4:12" s="4" customFormat="1" x14ac:dyDescent="0.25">
      <c r="D427" s="60"/>
      <c r="E427" s="60"/>
      <c r="F427" s="61"/>
      <c r="G427" s="61"/>
      <c r="H427" s="61"/>
      <c r="I427" s="61"/>
      <c r="J427" s="61"/>
      <c r="K427" s="61"/>
      <c r="L427" s="61"/>
    </row>
    <row r="428" spans="4:12" s="4" customFormat="1" x14ac:dyDescent="0.25">
      <c r="D428" s="60"/>
      <c r="E428" s="60"/>
      <c r="F428" s="61"/>
      <c r="G428" s="61"/>
      <c r="H428" s="61"/>
      <c r="I428" s="61"/>
      <c r="J428" s="61"/>
      <c r="K428" s="61"/>
      <c r="L428" s="61"/>
    </row>
    <row r="429" spans="4:12" s="4" customFormat="1" x14ac:dyDescent="0.25">
      <c r="D429" s="60"/>
      <c r="E429" s="60"/>
      <c r="F429" s="61"/>
      <c r="G429" s="61"/>
      <c r="H429" s="61"/>
      <c r="I429" s="61"/>
      <c r="J429" s="61"/>
      <c r="K429" s="61"/>
      <c r="L429" s="61"/>
    </row>
    <row r="430" spans="4:12" s="4" customFormat="1" x14ac:dyDescent="0.25">
      <c r="D430" s="60"/>
      <c r="E430" s="60"/>
      <c r="F430" s="61"/>
      <c r="G430" s="61"/>
      <c r="H430" s="61"/>
      <c r="I430" s="61"/>
      <c r="J430" s="61"/>
      <c r="K430" s="61"/>
      <c r="L430" s="61"/>
    </row>
    <row r="431" spans="4:12" s="4" customFormat="1" x14ac:dyDescent="0.25">
      <c r="D431" s="60"/>
      <c r="E431" s="60"/>
      <c r="F431" s="61"/>
      <c r="G431" s="61"/>
      <c r="H431" s="61"/>
      <c r="I431" s="61"/>
      <c r="J431" s="61"/>
      <c r="K431" s="61"/>
      <c r="L431" s="61"/>
    </row>
    <row r="432" spans="4:12" s="4" customFormat="1" x14ac:dyDescent="0.25">
      <c r="D432" s="60"/>
      <c r="E432" s="60"/>
      <c r="F432" s="61"/>
      <c r="G432" s="61"/>
      <c r="H432" s="61"/>
      <c r="I432" s="61"/>
      <c r="J432" s="61"/>
      <c r="K432" s="61"/>
      <c r="L432" s="61"/>
    </row>
    <row r="433" spans="4:12" s="4" customFormat="1" x14ac:dyDescent="0.25">
      <c r="D433" s="60"/>
      <c r="E433" s="60"/>
      <c r="F433" s="61"/>
      <c r="G433" s="61"/>
      <c r="H433" s="61"/>
      <c r="I433" s="61"/>
      <c r="J433" s="61"/>
      <c r="K433" s="61"/>
      <c r="L433" s="61"/>
    </row>
  </sheetData>
  <mergeCells count="8">
    <mergeCell ref="A11:A12"/>
    <mergeCell ref="A127:B127"/>
    <mergeCell ref="A1:E1"/>
    <mergeCell ref="A2:E2"/>
    <mergeCell ref="A3:E3"/>
    <mergeCell ref="A4:E4"/>
    <mergeCell ref="A6:E6"/>
    <mergeCell ref="D7:E7"/>
  </mergeCells>
  <hyperlinks>
    <hyperlink ref="B93" r:id="rId1" display="consultantplus://offline/ref=988EC015ECBBF128B41797C3F93EFEE418A639455C871F0F56FDEF5480375203D55CBFEB8F11FA2C863F8EB8F7B01CF71C7C854735E60A15i2XAK"/>
    <hyperlink ref="B97" r:id="rId2" display="consultantplus://offline/ref=A5C545EE8C1C93B0B058E1FFE19DF454C219EB0B98198F2DC0D7B691EFFF64CC26DC8ECE4D9F7B181B1727911B979A94C0CB426D4AE9j9HFG"/>
    <hyperlink ref="B90" r:id="rId3" display="consultantplus://offline/ref=D42EAC7BD398020209D35F6AF6672FBA6F13F77B84F225875A8095FA102A9B2D8E358CD609751112B9E7A4869E64DFF883BAA8D38BAB06D8YDV9M"/>
    <hyperlink ref="B91" r:id="rId4" display="consultantplus://offline/ref=D42EAC7BD398020209D35F6AF6672FBA6F13F77B84F225875A8095FA102A9B2D8E358CD609751112B9E7A4869E64DFF883BAA8D38BAB06D8YDV9M"/>
    <hyperlink ref="B100" r:id="rId5" display="consultantplus://offline/ref=64FC3C9F96C0230A0CECA4E56C028B5E86A06F799E50F1FABBE4A6CFAC6E9A2AB2A69A82FE33DE9CACC0441FC29EF02FFBFA7ABCF960A970JDh7G"/>
  </hyperlinks>
  <pageMargins left="0.59055118110236227" right="0.19685039370078741" top="0.27559055118110237" bottom="0.31496062992125984" header="0.31496062992125984" footer="0.31496062992125984"/>
  <pageSetup paperSize="9" scale="95" fitToHeight="33"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 решению</vt:lpstr>
      <vt:lpstr>'к решению'!Заголовки_для_печати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2023-10-26T06:40:42Z</cp:lastPrinted>
  <dcterms:created xsi:type="dcterms:W3CDTF">2023-10-24T11:24:26Z</dcterms:created>
  <dcterms:modified xsi:type="dcterms:W3CDTF">2023-10-26T06:40:43Z</dcterms:modified>
</cp:coreProperties>
</file>