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К печати" sheetId="1" r:id="rId1"/>
  </sheets>
  <definedNames>
    <definedName name="_xlnm.Print_Titles" localSheetId="0">'К печати'!$7:$7</definedName>
    <definedName name="_xlnm.Print_Area" localSheetId="0">'К печати'!$A$1:$E$251</definedName>
  </definedNames>
  <calcPr calcId="145621"/>
</workbook>
</file>

<file path=xl/calcChain.xml><?xml version="1.0" encoding="utf-8"?>
<calcChain xmlns="http://schemas.openxmlformats.org/spreadsheetml/2006/main">
  <c r="E70" i="1" l="1"/>
  <c r="D70" i="1"/>
  <c r="C70" i="1"/>
  <c r="C246" i="1" l="1"/>
  <c r="C242" i="1"/>
  <c r="E232" i="1"/>
  <c r="D232" i="1"/>
  <c r="C232" i="1"/>
  <c r="E189" i="1"/>
  <c r="D189" i="1"/>
  <c r="C189" i="1"/>
  <c r="E131" i="1"/>
  <c r="D131" i="1"/>
  <c r="C131" i="1"/>
  <c r="E126" i="1"/>
  <c r="D126" i="1"/>
  <c r="C126" i="1"/>
  <c r="C125" i="1" s="1"/>
  <c r="C250" i="1" s="1"/>
  <c r="C121" i="1"/>
  <c r="E119" i="1"/>
  <c r="D119" i="1"/>
  <c r="C119" i="1"/>
  <c r="E84" i="1"/>
  <c r="D84" i="1"/>
  <c r="C84" i="1"/>
  <c r="E74" i="1"/>
  <c r="D74" i="1"/>
  <c r="C74" i="1"/>
  <c r="E64" i="1"/>
  <c r="E60" i="1" s="1"/>
  <c r="E65" i="1"/>
  <c r="D65" i="1"/>
  <c r="C65" i="1"/>
  <c r="C64" i="1" s="1"/>
  <c r="C60" i="1" s="1"/>
  <c r="E61" i="1"/>
  <c r="D61" i="1"/>
  <c r="C61" i="1"/>
  <c r="E56" i="1"/>
  <c r="D56" i="1"/>
  <c r="C56" i="1"/>
  <c r="E45" i="1"/>
  <c r="D45" i="1"/>
  <c r="C45" i="1"/>
  <c r="E40" i="1"/>
  <c r="D40" i="1"/>
  <c r="C40" i="1"/>
  <c r="E37" i="1"/>
  <c r="D37" i="1"/>
  <c r="D35" i="1" s="1"/>
  <c r="C37" i="1"/>
  <c r="C35" i="1" s="1"/>
  <c r="E35" i="1"/>
  <c r="E28" i="1"/>
  <c r="E27" i="1" s="1"/>
  <c r="D28" i="1"/>
  <c r="D27" i="1" s="1"/>
  <c r="C28" i="1"/>
  <c r="C27" i="1" s="1"/>
  <c r="E18" i="1"/>
  <c r="D18" i="1"/>
  <c r="C18" i="1"/>
  <c r="E9" i="1"/>
  <c r="D9" i="1"/>
  <c r="C9" i="1"/>
  <c r="E8" i="1"/>
  <c r="D8" i="1"/>
  <c r="C8" i="1"/>
  <c r="C44" i="1" l="1"/>
  <c r="E44" i="1"/>
  <c r="E123" i="1"/>
  <c r="C123" i="1"/>
  <c r="E125" i="1"/>
  <c r="E250" i="1" s="1"/>
  <c r="D64" i="1"/>
  <c r="D60" i="1" s="1"/>
  <c r="D123" i="1" s="1"/>
  <c r="D125" i="1"/>
  <c r="D250" i="1" s="1"/>
  <c r="C124" i="1"/>
  <c r="C251" i="1" s="1"/>
  <c r="D44" i="1"/>
  <c r="E124" i="1" l="1"/>
  <c r="E251" i="1" s="1"/>
  <c r="D124" i="1"/>
  <c r="D251" i="1" s="1"/>
</calcChain>
</file>

<file path=xl/sharedStrings.xml><?xml version="1.0" encoding="utf-8"?>
<sst xmlns="http://schemas.openxmlformats.org/spreadsheetml/2006/main" count="495" uniqueCount="395">
  <si>
    <t>Приложение  1</t>
  </si>
  <si>
    <t>к решению собрания депутатов</t>
  </si>
  <si>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</si>
  <si>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</si>
  <si>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</si>
  <si>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</si>
  <si>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</si>
  <si>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</si>
  <si>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 xml:space="preserve"> 2023 год</t>
  </si>
  <si>
    <t xml:space="preserve"> 2024 год</t>
  </si>
  <si>
    <t>2025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</si>
  <si>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</si>
  <si>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</si>
  <si>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</si>
  <si>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</si>
  <si>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</si>
  <si>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</si>
  <si>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</si>
  <si>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</si>
  <si>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</si>
  <si>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</si>
  <si>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</si>
  <si>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</si>
  <si>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</si>
  <si>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</si>
  <si>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</si>
  <si>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</si>
  <si>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</si>
  <si>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</si>
  <si>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</si>
  <si>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</si>
  <si>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</si>
  <si>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</si>
  <si>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</si>
  <si>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</si>
  <si>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</si>
  <si>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</si>
  <si>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</si>
  <si>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</si>
  <si>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</si>
  <si>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182 1 03 02241 01 0000 110</t>
  </si>
  <si>
    <t>182 1 03 02251 01 0000 110</t>
  </si>
  <si>
    <t>182 1 03 02261 01 0000 110</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</si>
  <si>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</si>
  <si>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</si>
  <si>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</si>
  <si>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</si>
  <si>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</si>
  <si>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</si>
  <si>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</si>
  <si>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</si>
  <si>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</si>
  <si>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</si>
  <si>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</si>
  <si>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</si>
  <si>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</si>
  <si>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</si>
  <si>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</si>
  <si>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</si>
  <si>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</si>
  <si>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</si>
  <si>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</si>
  <si>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</si>
  <si>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</si>
  <si>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</si>
  <si>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</si>
  <si>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</si>
  <si>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</si>
  <si>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</si>
  <si>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</si>
  <si>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</si>
  <si>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</si>
  <si>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</si>
  <si>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</si>
  <si>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</si>
  <si>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</si>
  <si>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</si>
  <si>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</si>
  <si>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</si>
  <si>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</si>
  <si>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</si>
  <si>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</si>
  <si>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</si>
  <si>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</si>
  <si>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</si>
  <si>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</si>
  <si>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</si>
  <si>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</si>
  <si>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</si>
  <si>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</si>
  <si>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</si>
  <si>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</si>
  <si>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</si>
  <si>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</si>
  <si>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</si>
  <si>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</si>
  <si>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</si>
  <si>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</si>
  <si>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</si>
  <si>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</si>
  <si>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</si>
  <si>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</si>
  <si>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</si>
  <si>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</si>
  <si>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</si>
  <si>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</si>
  <si>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</si>
  <si>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</si>
  <si>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</si>
  <si>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</si>
  <si>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</si>
  <si>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</si>
  <si>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</si>
  <si>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</si>
  <si>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</si>
  <si>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</si>
  <si>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</si>
  <si>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</si>
  <si>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</si>
  <si>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</si>
  <si>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</si>
  <si>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</si>
  <si>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</si>
  <si>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</si>
  <si>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</si>
  <si>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</si>
  <si>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</si>
  <si>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</si>
  <si>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</si>
  <si>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</si>
  <si>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</si>
  <si>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</si>
  <si>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</si>
  <si>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</si>
  <si>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</si>
  <si>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</si>
  <si>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</si>
  <si>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</si>
  <si>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</si>
  <si>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</si>
  <si>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</si>
  <si>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</si>
  <si>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</si>
  <si>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</si>
  <si>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</si>
  <si>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</si>
  <si>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</si>
  <si>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</si>
  <si>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</si>
  <si>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</si>
  <si>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</si>
  <si>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</si>
  <si>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</si>
  <si>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</si>
  <si>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</si>
  <si>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</si>
  <si>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</si>
  <si>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</si>
  <si>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</si>
  <si>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</si>
  <si>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</si>
  <si>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</si>
  <si>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</si>
  <si>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</si>
  <si>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</si>
  <si>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</si>
  <si>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</si>
  <si>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</si>
  <si>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</si>
  <si>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</si>
  <si>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</si>
  <si>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</si>
  <si>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</si>
  <si>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</si>
  <si>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</si>
  <si>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</si>
  <si>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</si>
  <si>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</si>
  <si>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</si>
  <si>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</si>
  <si>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</si>
  <si>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</si>
  <si>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</si>
  <si>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</si>
  <si>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</si>
  <si>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</si>
  <si>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</si>
  <si>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</si>
  <si>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</si>
  <si>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</si>
  <si>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</si>
  <si>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</si>
  <si>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</si>
  <si>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</si>
  <si>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</si>
  <si>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</si>
  <si>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</si>
  <si>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</si>
  <si>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</si>
  <si>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</si>
  <si>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</si>
  <si>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</si>
  <si>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</si>
  <si>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</si>
  <si>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</si>
  <si>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</si>
  <si>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</si>
  <si>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</si>
  <si>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</si>
  <si>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</si>
  <si>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</si>
  <si>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</si>
  <si>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</si>
  <si>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</si>
  <si>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</si>
  <si>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</si>
  <si>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</si>
  <si>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</si>
  <si>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</si>
  <si>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</si>
  <si>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</si>
  <si>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</si>
  <si>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</si>
  <si>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</si>
  <si>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</si>
  <si>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</si>
  <si>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</si>
  <si>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</si>
  <si>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</si>
  <si>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</si>
  <si>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</si>
  <si>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</si>
  <si>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</si>
  <si>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</si>
  <si>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</si>
  <si>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</si>
  <si>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</si>
  <si>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</si>
  <si>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</si>
  <si>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</si>
  <si>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</si>
  <si>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</si>
  <si>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</si>
  <si>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</si>
  <si>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</si>
  <si>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</si>
  <si>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</si>
  <si>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</si>
  <si>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</si>
  <si>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</si>
  <si>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</si>
  <si>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</si>
  <si>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</si>
  <si>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</si>
  <si>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</si>
  <si>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</si>
  <si>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</si>
  <si>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</si>
  <si>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</si>
  <si>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</si>
  <si>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</si>
  <si>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</si>
  <si>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</si>
  <si>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</si>
  <si>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</si>
  <si>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</si>
  <si>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</si>
  <si>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</si>
  <si>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</si>
  <si>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</si>
  <si>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</si>
  <si>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</si>
  <si>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</si>
  <si>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</si>
  <si>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</si>
  <si>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</si>
  <si>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</si>
  <si>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</si>
  <si>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</si>
  <si>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</si>
  <si>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</si>
  <si>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</si>
  <si>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</si>
  <si>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</si>
  <si>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</si>
  <si>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</si>
  <si>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</si>
  <si>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</si>
  <si>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</si>
  <si>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</si>
  <si>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</si>
  <si>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</si>
  <si>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</si>
  <si>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</si>
  <si>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</si>
  <si>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</si>
  <si>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</si>
  <si>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</si>
  <si>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</si>
  <si>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</si>
  <si>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</si>
  <si>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</si>
  <si>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</si>
  <si>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</si>
  <si>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</si>
  <si>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</si>
  <si>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</si>
  <si>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</si>
  <si>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</si>
  <si>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</si>
  <si>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</si>
  <si>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</si>
  <si>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</si>
  <si>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</si>
  <si>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</si>
  <si>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</si>
  <si>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</si>
  <si>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</si>
  <si>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</si>
  <si>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</si>
  <si>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</si>
  <si>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</si>
  <si>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</si>
  <si>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</si>
  <si>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</si>
  <si>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</si>
  <si>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</si>
  <si>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</si>
  <si>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</si>
  <si>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</si>
  <si>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</si>
  <si>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</si>
  <si>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</si>
  <si>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</si>
  <si>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</si>
  <si>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</si>
  <si>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</si>
  <si>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</si>
  <si>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</si>
  <si>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</si>
  <si>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</si>
  <si>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</si>
  <si>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</si>
  <si>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</si>
  <si>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</si>
  <si>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</si>
  <si>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</si>
  <si>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</si>
  <si>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</si>
  <si>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</si>
  <si>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</si>
  <si>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</si>
  <si>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</si>
  <si>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</si>
  <si>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</si>
  <si>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</si>
  <si>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</si>
  <si>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</si>
  <si>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</si>
  <si>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</si>
  <si>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</si>
  <si>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</si>
  <si>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</si>
  <si>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</si>
  <si>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</si>
  <si>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</si>
  <si>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</si>
  <si>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</si>
  <si>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</si>
  <si>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</si>
  <si>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</si>
  <si>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</si>
  <si>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</si>
  <si>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</si>
  <si>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</si>
  <si>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</si>
  <si>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</si>
  <si>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</si>
  <si>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</si>
  <si>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</si>
  <si>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</si>
  <si>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</si>
  <si>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</si>
  <si>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</si>
  <si>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</si>
  <si>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</si>
  <si>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</si>
  <si>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</si>
  <si>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</si>
  <si>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</si>
  <si>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</si>
  <si>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</si>
  <si>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</si>
  <si>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</si>
  <si>
    <t>292 1 13 02994 04 0000 130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</si>
</sst>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6" fillId="0" borderId="0" applyFont="0" applyFill="0" applyBorder="0" applyAlignment="0" applyProtection="0"/>
  </cellStyleXfs>
  <cellXfs count="80">
    <xf numFmtId="0" fontId="0" fillId="0" borderId="0" xfId="0"/>
    <xf numFmtId="0" fontId="2" fillId="0" borderId="0" xfId="1" applyFont="1" applyFill="1" applyAlignment="1">
      <alignment horizontal="right"/>
    </xf>
    <xf numFmtId="0" fontId="2" fillId="2" borderId="0" xfId="1" applyFont="1" applyFill="1" applyAlignment="1">
      <alignment horizontal="center" vertical="center" wrapText="1"/>
    </xf>
    <xf numFmtId="164" fontId="4"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xf numFmtId="0" fontId="5"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0" fontId="6" fillId="2" borderId="0" xfId="2" applyFont="1" applyFill="1" applyAlignment="1">
      <alignment vertical="center" wrapText="1"/>
    </xf>
    <xf numFmtId="0" fontId="2" fillId="2" borderId="3" xfId="2" applyFont="1" applyFill="1" applyBorder="1" applyAlignment="1">
      <alignment horizontal="center" vertical="center" wrapText="1"/>
    </xf>
    <xf numFmtId="0" fontId="7"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0" fillId="2" borderId="0" xfId="2" applyFont="1" applyFill="1" applyAlignment="1">
      <alignment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5"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0"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1" fillId="2" borderId="2" xfId="2" applyFont="1" applyFill="1" applyBorder="1" applyAlignment="1">
      <alignment horizontal="center" vertical="center" wrapText="1"/>
    </xf>
    <xf numFmtId="0" fontId="11" fillId="2" borderId="2" xfId="2" applyFont="1" applyFill="1" applyBorder="1" applyAlignment="1">
      <alignment horizontal="justify" vertical="center" wrapText="1"/>
    </xf>
    <xf numFmtId="165" fontId="7" fillId="2" borderId="2" xfId="3" applyNumberFormat="1" applyFont="1" applyFill="1" applyBorder="1" applyAlignment="1">
      <alignment horizontal="center" vertical="center" wrapText="1"/>
    </xf>
    <xf numFmtId="165" fontId="4" fillId="2" borderId="2" xfId="2" applyNumberFormat="1" applyFont="1" applyFill="1" applyBorder="1" applyAlignment="1">
      <alignment horizontal="center" vertical="center" wrapText="1"/>
    </xf>
    <xf numFmtId="165" fontId="10"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2" fillId="2" borderId="0" xfId="2" applyFont="1" applyFill="1" applyAlignment="1">
      <alignment vertical="center" wrapText="1"/>
    </xf>
    <xf numFmtId="0" fontId="10" fillId="0" borderId="0" xfId="2" applyFont="1" applyFill="1" applyAlignment="1">
      <alignment vertical="center" wrapText="1"/>
    </xf>
    <xf numFmtId="165" fontId="10" fillId="0" borderId="0" xfId="2" applyNumberFormat="1" applyFont="1" applyFill="1" applyAlignment="1">
      <alignment vertical="center" wrapText="1"/>
    </xf>
    <xf numFmtId="0" fontId="12" fillId="0" borderId="0" xfId="2" applyFont="1" applyFill="1" applyAlignment="1">
      <alignment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4" fillId="2" borderId="7" xfId="5" applyNumberFormat="1" applyFont="1" applyFill="1" applyBorder="1" applyAlignment="1">
      <alignment horizontal="justify" vertical="center" wrapText="1"/>
    </xf>
    <xf numFmtId="0" fontId="7"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49" fontId="7"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2" xfId="2" applyFont="1" applyFill="1" applyBorder="1" applyAlignment="1">
      <alignment horizontal="justify" vertical="center" wrapText="1"/>
    </xf>
    <xf numFmtId="0" fontId="7"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0" xfId="2" applyFont="1" applyFill="1" applyAlignment="1">
      <alignment horizontal="center" vertical="center" wrapText="1"/>
    </xf>
    <xf numFmtId="0" fontId="7"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4" fillId="2" borderId="0" xfId="2" applyFont="1" applyFill="1" applyBorder="1" applyAlignment="1">
      <alignment horizontal="justify" vertical="center" wrapText="1"/>
    </xf>
    <xf numFmtId="0" fontId="15"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14" fillId="2" borderId="0" xfId="2" applyFont="1" applyFill="1" applyAlignment="1">
      <alignment horizontal="justify" vertical="center" wrapText="1"/>
    </xf>
    <xf numFmtId="0" fontId="15" fillId="2" borderId="0" xfId="2" applyFont="1" applyFill="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2" xfId="2" applyFont="1" applyFill="1" applyBorder="1" applyAlignment="1">
      <alignment horizontal="justify" vertical="center" wrapText="1"/>
    </xf>
    <xf numFmtId="165" fontId="2" fillId="0" borderId="2" xfId="3" applyNumberFormat="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2" xfId="2" applyFont="1" applyFill="1" applyBorder="1" applyAlignment="1">
      <alignment horizontal="justify"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284"/>
  <sheetViews>
    <sheetView tabSelected="1" topLeftCell="A244" zoomScaleNormal="100" zoomScaleSheetLayoutView="80" workbookViewId="0">
      <selection activeCell="C70" sqref="C70"/>
    </sheetView>
  </sheetViews>
  <sheetFormatPr defaultColWidth="9.140625" defaultRowHeight="18.75" x14ac:dyDescent="0.25"/>
  <cols>
    <col min="1" max="1" width="29.5703125" style="62" customWidth="1"/>
    <col min="2" max="2" width="67.28515625" style="66" customWidth="1"/>
    <col min="3" max="5" width="14.28515625" style="67" customWidth="1"/>
    <col min="6" max="6" width="11" style="5" customWidth="1"/>
    <col min="7" max="16384" width="9.140625" style="5"/>
  </cols>
  <sheetData>
    <row r="1" spans="1:239" s="1" customFormat="1" ht="15.75" x14ac:dyDescent="0.25">
      <c r="A1" s="70" t="s">
        <v>0</v>
      </c>
      <c r="B1" s="70"/>
      <c r="C1" s="70"/>
      <c r="D1" s="70"/>
      <c r="E1" s="70"/>
    </row>
    <row r="2" spans="1:239" s="1" customFormat="1" ht="15.75" customHeight="1" x14ac:dyDescent="0.25">
      <c r="A2" s="70" t="s">
        <v>1</v>
      </c>
      <c r="B2" s="70"/>
      <c r="C2" s="70"/>
      <c r="D2" s="70"/>
      <c r="E2" s="70"/>
    </row>
    <row r="3" spans="1:239" s="1" customFormat="1" ht="15.75" x14ac:dyDescent="0.25">
      <c r="A3" s="71" t="s">
        <v>2</v>
      </c>
      <c r="B3" s="71"/>
      <c r="C3" s="71"/>
      <c r="D3" s="71"/>
      <c r="E3" s="71"/>
    </row>
    <row r="4" spans="1:239" s="1" customFormat="1" ht="15.75" x14ac:dyDescent="0.25">
      <c r="A4" s="70" t="s">
        <v>3</v>
      </c>
      <c r="B4" s="70"/>
      <c r="C4" s="70"/>
      <c r="D4" s="70"/>
      <c r="E4" s="70"/>
    </row>
    <row r="5" spans="1:239" s="1" customFormat="1" ht="15.75" x14ac:dyDescent="0.25">
      <c r="A5" s="72" t="s">
        <v>4</v>
      </c>
      <c r="B5" s="72"/>
      <c r="C5" s="72"/>
      <c r="D5" s="72"/>
      <c r="E5" s="2"/>
    </row>
    <row r="6" spans="1:239" ht="23.25" customHeight="1" x14ac:dyDescent="0.25">
      <c r="A6" s="3"/>
      <c r="B6" s="3"/>
      <c r="C6" s="3"/>
      <c r="D6" s="3"/>
      <c r="E6" s="4" t="s">
        <v>5</v>
      </c>
    </row>
    <row r="7" spans="1:239" ht="36" customHeight="1" x14ac:dyDescent="0.25">
      <c r="A7" s="6" t="s">
        <v>6</v>
      </c>
      <c r="B7" s="6" t="s">
        <v>7</v>
      </c>
      <c r="C7" s="6" t="s">
        <v>8</v>
      </c>
      <c r="D7" s="7" t="s">
        <v>9</v>
      </c>
      <c r="E7" s="7" t="s">
        <v>10</v>
      </c>
    </row>
    <row r="8" spans="1:239" s="11" customFormat="1" ht="15.75" x14ac:dyDescent="0.25">
      <c r="A8" s="8" t="s">
        <v>11</v>
      </c>
      <c r="B8" s="9" t="s">
        <v>12</v>
      </c>
      <c r="C8" s="10">
        <f>SUM(C10:C17)</f>
        <v>1563179</v>
      </c>
      <c r="D8" s="10">
        <f>SUM(D10:D15)</f>
        <v>1704427.7000000002</v>
      </c>
      <c r="E8" s="10">
        <f>SUM(E10:E15)</f>
        <v>1840410.1</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row>
    <row r="9" spans="1:239" ht="63" x14ac:dyDescent="0.25">
      <c r="A9" s="12"/>
      <c r="B9" s="13" t="s">
        <v>13</v>
      </c>
      <c r="C9" s="14">
        <f>((C10+C11+C12+C13)*17.84669555/32.8466955)+C14+(C15*17.84669555/32.78922429)+(C16*17.84669555/32.84669555)+(C17*17.84669555/32.78922429)</f>
        <v>851269.72716399608</v>
      </c>
      <c r="D9" s="14">
        <f>((D10+D11+D12+D13)*17.9654867/32.9654867)+D14+(D15*17.9654867/32.90801544)</f>
        <v>930583.58001780987</v>
      </c>
      <c r="E9" s="14">
        <f>((E10+E11+E12+E13)*17.49429208/32.49429208)+E14+(E15*17.49429208/32.43682082)</f>
        <v>992594.84611531394</v>
      </c>
    </row>
    <row r="10" spans="1:239" ht="78.75" x14ac:dyDescent="0.25">
      <c r="A10" s="73" t="s">
        <v>14</v>
      </c>
      <c r="B10" s="15" t="s">
        <v>15</v>
      </c>
      <c r="C10" s="16">
        <v>1348563.8</v>
      </c>
      <c r="D10" s="17">
        <v>1531815.3</v>
      </c>
      <c r="E10" s="17">
        <v>1661513</v>
      </c>
    </row>
    <row r="11" spans="1:239" ht="47.25" x14ac:dyDescent="0.25">
      <c r="A11" s="74"/>
      <c r="B11" s="15" t="s">
        <v>16</v>
      </c>
      <c r="C11" s="16">
        <v>52919.8</v>
      </c>
      <c r="D11" s="17">
        <v>54598.3</v>
      </c>
      <c r="E11" s="17">
        <v>55916.800000000003</v>
      </c>
    </row>
    <row r="12" spans="1:239" ht="110.25" x14ac:dyDescent="0.25">
      <c r="A12" s="18" t="s">
        <v>17</v>
      </c>
      <c r="B12" s="19" t="s">
        <v>18</v>
      </c>
      <c r="C12" s="16">
        <v>5500</v>
      </c>
      <c r="D12" s="17">
        <v>5760</v>
      </c>
      <c r="E12" s="17">
        <v>6030</v>
      </c>
    </row>
    <row r="13" spans="1:239" ht="47.25" x14ac:dyDescent="0.25">
      <c r="A13" s="18" t="s">
        <v>19</v>
      </c>
      <c r="B13" s="15" t="s">
        <v>20</v>
      </c>
      <c r="C13" s="16">
        <v>4315.3999999999996</v>
      </c>
      <c r="D13" s="17">
        <v>17779.099999999999</v>
      </c>
      <c r="E13" s="17">
        <v>18077.5</v>
      </c>
    </row>
    <row r="14" spans="1:239" s="20" customFormat="1" ht="94.5" x14ac:dyDescent="0.25">
      <c r="A14" s="18" t="s">
        <v>21</v>
      </c>
      <c r="B14" s="19" t="s">
        <v>22</v>
      </c>
      <c r="C14" s="16">
        <v>4000</v>
      </c>
      <c r="D14" s="17">
        <v>3561</v>
      </c>
      <c r="E14" s="17">
        <v>3602.8</v>
      </c>
    </row>
    <row r="15" spans="1:239" s="20" customFormat="1" ht="94.5" x14ac:dyDescent="0.25">
      <c r="A15" s="18" t="s">
        <v>23</v>
      </c>
      <c r="B15" s="19" t="s">
        <v>24</v>
      </c>
      <c r="C15" s="16">
        <v>86750</v>
      </c>
      <c r="D15" s="17">
        <v>90914</v>
      </c>
      <c r="E15" s="17">
        <v>95270</v>
      </c>
    </row>
    <row r="16" spans="1:239" s="20" customFormat="1" ht="47.25" x14ac:dyDescent="0.25">
      <c r="A16" s="18" t="s">
        <v>25</v>
      </c>
      <c r="B16" s="19" t="s">
        <v>26</v>
      </c>
      <c r="C16" s="16">
        <v>25830</v>
      </c>
      <c r="D16" s="17">
        <v>0</v>
      </c>
      <c r="E16" s="17">
        <v>0</v>
      </c>
    </row>
    <row r="17" spans="1:239" s="20" customFormat="1" ht="47.25" x14ac:dyDescent="0.25">
      <c r="A17" s="18" t="s">
        <v>27</v>
      </c>
      <c r="B17" s="19" t="s">
        <v>28</v>
      </c>
      <c r="C17" s="16">
        <v>35300</v>
      </c>
      <c r="D17" s="17">
        <v>0</v>
      </c>
      <c r="E17" s="17">
        <v>0</v>
      </c>
    </row>
    <row r="18" spans="1:239" ht="31.5" x14ac:dyDescent="0.25">
      <c r="A18" s="21" t="s">
        <v>29</v>
      </c>
      <c r="B18" s="22" t="s">
        <v>30</v>
      </c>
      <c r="C18" s="10">
        <f t="shared" ref="C18:E18" si="0">SUM(C19:C26)</f>
        <v>33082.5</v>
      </c>
      <c r="D18" s="10">
        <f t="shared" si="0"/>
        <v>35740.300000000003</v>
      </c>
      <c r="E18" s="10">
        <f t="shared" si="0"/>
        <v>36767.4</v>
      </c>
    </row>
    <row r="19" spans="1:239" ht="110.25" x14ac:dyDescent="0.25">
      <c r="A19" s="18" t="s">
        <v>31</v>
      </c>
      <c r="B19" s="23" t="s">
        <v>32</v>
      </c>
      <c r="C19" s="16">
        <v>0</v>
      </c>
      <c r="D19" s="16">
        <v>0</v>
      </c>
      <c r="E19" s="16">
        <v>0</v>
      </c>
    </row>
    <row r="20" spans="1:239" ht="126" x14ac:dyDescent="0.25">
      <c r="A20" s="18" t="s">
        <v>33</v>
      </c>
      <c r="B20" s="23" t="s">
        <v>34</v>
      </c>
      <c r="C20" s="16">
        <v>0</v>
      </c>
      <c r="D20" s="16">
        <v>0</v>
      </c>
      <c r="E20" s="16">
        <v>0</v>
      </c>
    </row>
    <row r="21" spans="1:239" ht="110.25" x14ac:dyDescent="0.25">
      <c r="A21" s="18" t="s">
        <v>35</v>
      </c>
      <c r="B21" s="23" t="s">
        <v>36</v>
      </c>
      <c r="C21" s="16">
        <v>0</v>
      </c>
      <c r="D21" s="16">
        <v>0</v>
      </c>
      <c r="E21" s="16">
        <v>0</v>
      </c>
    </row>
    <row r="22" spans="1:239" s="20" customFormat="1" ht="110.25" x14ac:dyDescent="0.25">
      <c r="A22" s="18" t="s">
        <v>37</v>
      </c>
      <c r="B22" s="23" t="s">
        <v>38</v>
      </c>
      <c r="C22" s="16">
        <v>0</v>
      </c>
      <c r="D22" s="16">
        <v>0</v>
      </c>
      <c r="E22" s="16">
        <v>0</v>
      </c>
    </row>
    <row r="23" spans="1:239" ht="110.25" x14ac:dyDescent="0.25">
      <c r="A23" s="18" t="s">
        <v>39</v>
      </c>
      <c r="B23" s="23" t="s">
        <v>32</v>
      </c>
      <c r="C23" s="16">
        <v>16030.3</v>
      </c>
      <c r="D23" s="16">
        <v>17078.400000000001</v>
      </c>
      <c r="E23" s="16">
        <v>17528.599999999999</v>
      </c>
    </row>
    <row r="24" spans="1:239" ht="126" x14ac:dyDescent="0.25">
      <c r="A24" s="18" t="s">
        <v>40</v>
      </c>
      <c r="B24" s="23" t="s">
        <v>34</v>
      </c>
      <c r="C24" s="16">
        <v>93.4</v>
      </c>
      <c r="D24" s="16">
        <v>99.6</v>
      </c>
      <c r="E24" s="16">
        <v>102.2</v>
      </c>
    </row>
    <row r="25" spans="1:239" ht="110.25" x14ac:dyDescent="0.25">
      <c r="A25" s="18" t="s">
        <v>41</v>
      </c>
      <c r="B25" s="23" t="s">
        <v>36</v>
      </c>
      <c r="C25" s="16">
        <v>19068.8</v>
      </c>
      <c r="D25" s="16">
        <v>20824.900000000001</v>
      </c>
      <c r="E25" s="16">
        <v>21376.3</v>
      </c>
    </row>
    <row r="26" spans="1:239" s="20" customFormat="1" ht="110.25" x14ac:dyDescent="0.25">
      <c r="A26" s="18" t="s">
        <v>42</v>
      </c>
      <c r="B26" s="23" t="s">
        <v>38</v>
      </c>
      <c r="C26" s="16">
        <v>-2110</v>
      </c>
      <c r="D26" s="16">
        <v>-2262.6</v>
      </c>
      <c r="E26" s="16">
        <v>-2239.6999999999998</v>
      </c>
    </row>
    <row r="27" spans="1:239" s="25" customFormat="1" ht="15.75" x14ac:dyDescent="0.25">
      <c r="A27" s="8" t="s">
        <v>43</v>
      </c>
      <c r="B27" s="24" t="s">
        <v>44</v>
      </c>
      <c r="C27" s="10">
        <f>C28+C32+C33+C34</f>
        <v>485811.7</v>
      </c>
      <c r="D27" s="10">
        <f>D28+D32+D33+D34</f>
        <v>414432.10000000003</v>
      </c>
      <c r="E27" s="10">
        <f>E28+E32+E33+E34</f>
        <v>422500.1</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row>
    <row r="28" spans="1:239" s="25" customFormat="1" ht="31.5" x14ac:dyDescent="0.25">
      <c r="A28" s="8" t="s">
        <v>45</v>
      </c>
      <c r="B28" s="9" t="s">
        <v>46</v>
      </c>
      <c r="C28" s="10">
        <f>C29+C30+C31</f>
        <v>461680.3</v>
      </c>
      <c r="D28" s="10">
        <f>D29+D30+D31</f>
        <v>389857.9</v>
      </c>
      <c r="E28" s="10">
        <f>E29+E30+E31</f>
        <v>397655</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row>
    <row r="29" spans="1:239" s="25" customFormat="1" ht="31.5" x14ac:dyDescent="0.25">
      <c r="A29" s="6" t="s">
        <v>47</v>
      </c>
      <c r="B29" s="15" t="s">
        <v>48</v>
      </c>
      <c r="C29" s="16">
        <v>308815.5</v>
      </c>
      <c r="D29" s="16">
        <v>302857.90000000002</v>
      </c>
      <c r="E29" s="16">
        <v>309655</v>
      </c>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row>
    <row r="30" spans="1:239" ht="47.25" x14ac:dyDescent="0.25">
      <c r="A30" s="6" t="s">
        <v>49</v>
      </c>
      <c r="B30" s="15" t="s">
        <v>50</v>
      </c>
      <c r="C30" s="16">
        <v>0</v>
      </c>
      <c r="D30" s="16">
        <v>0</v>
      </c>
      <c r="E30" s="16">
        <v>0</v>
      </c>
    </row>
    <row r="31" spans="1:239" ht="63" x14ac:dyDescent="0.25">
      <c r="A31" s="6" t="s">
        <v>51</v>
      </c>
      <c r="B31" s="15" t="s">
        <v>52</v>
      </c>
      <c r="C31" s="16">
        <v>152864.79999999999</v>
      </c>
      <c r="D31" s="16">
        <v>87000</v>
      </c>
      <c r="E31" s="16">
        <v>88000</v>
      </c>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row>
    <row r="32" spans="1:239" ht="31.5" x14ac:dyDescent="0.25">
      <c r="A32" s="6" t="s">
        <v>53</v>
      </c>
      <c r="B32" s="15" t="s">
        <v>54</v>
      </c>
      <c r="C32" s="16">
        <v>100.5</v>
      </c>
      <c r="D32" s="16">
        <v>0</v>
      </c>
      <c r="E32" s="16">
        <v>0</v>
      </c>
    </row>
    <row r="33" spans="1:239" s="20" customFormat="1" ht="15.75" x14ac:dyDescent="0.25">
      <c r="A33" s="6" t="s">
        <v>55</v>
      </c>
      <c r="B33" s="15" t="s">
        <v>56</v>
      </c>
      <c r="C33" s="16">
        <v>205</v>
      </c>
      <c r="D33" s="16">
        <v>480</v>
      </c>
      <c r="E33" s="16">
        <v>480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row>
    <row r="34" spans="1:239" ht="31.5" x14ac:dyDescent="0.25">
      <c r="A34" s="6" t="s">
        <v>57</v>
      </c>
      <c r="B34" s="15" t="s">
        <v>58</v>
      </c>
      <c r="C34" s="16">
        <v>23825.9</v>
      </c>
      <c r="D34" s="16">
        <v>24094.2</v>
      </c>
      <c r="E34" s="16">
        <v>24365.1</v>
      </c>
    </row>
    <row r="35" spans="1:239" s="20" customFormat="1" ht="15.75" x14ac:dyDescent="0.25">
      <c r="A35" s="8" t="s">
        <v>59</v>
      </c>
      <c r="B35" s="24" t="s">
        <v>60</v>
      </c>
      <c r="C35" s="10">
        <f>C36+C37</f>
        <v>170008.6</v>
      </c>
      <c r="D35" s="10">
        <f>D36+D37</f>
        <v>176997</v>
      </c>
      <c r="E35" s="10">
        <f>E36+E37</f>
        <v>176997.2</v>
      </c>
    </row>
    <row r="36" spans="1:239" s="20" customFormat="1" ht="47.25" x14ac:dyDescent="0.25">
      <c r="A36" s="6" t="s">
        <v>61</v>
      </c>
      <c r="B36" s="15" t="s">
        <v>62</v>
      </c>
      <c r="C36" s="16">
        <v>72808.600000000006</v>
      </c>
      <c r="D36" s="16">
        <v>79797</v>
      </c>
      <c r="E36" s="16">
        <v>79797.2</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row>
    <row r="37" spans="1:239" s="20" customFormat="1" ht="15.75" x14ac:dyDescent="0.25">
      <c r="A37" s="6" t="s">
        <v>63</v>
      </c>
      <c r="B37" s="9" t="s">
        <v>64</v>
      </c>
      <c r="C37" s="10">
        <f>C38+C39</f>
        <v>97200</v>
      </c>
      <c r="D37" s="10">
        <f>D38+D39</f>
        <v>97200</v>
      </c>
      <c r="E37" s="10">
        <f>E38+E39</f>
        <v>97200</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row>
    <row r="38" spans="1:239" s="20" customFormat="1" ht="31.5" x14ac:dyDescent="0.25">
      <c r="A38" s="6" t="s">
        <v>65</v>
      </c>
      <c r="B38" s="15" t="s">
        <v>66</v>
      </c>
      <c r="C38" s="16">
        <v>78400</v>
      </c>
      <c r="D38" s="16">
        <v>78400</v>
      </c>
      <c r="E38" s="16">
        <v>78400</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row>
    <row r="39" spans="1:239" s="20" customFormat="1" ht="31.5" x14ac:dyDescent="0.25">
      <c r="A39" s="6" t="s">
        <v>67</v>
      </c>
      <c r="B39" s="15" t="s">
        <v>68</v>
      </c>
      <c r="C39" s="16">
        <v>18800</v>
      </c>
      <c r="D39" s="16">
        <v>18800</v>
      </c>
      <c r="E39" s="16">
        <v>18800</v>
      </c>
    </row>
    <row r="40" spans="1:239" ht="15.75" x14ac:dyDescent="0.25">
      <c r="A40" s="8" t="s">
        <v>69</v>
      </c>
      <c r="B40" s="9" t="s">
        <v>70</v>
      </c>
      <c r="C40" s="10">
        <f>SUM(C41:C43)</f>
        <v>25232.600000000002</v>
      </c>
      <c r="D40" s="10">
        <f>SUM(D41:D43)</f>
        <v>25307.600000000002</v>
      </c>
      <c r="E40" s="10">
        <f>SUM(E41:E43)</f>
        <v>26651</v>
      </c>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row>
    <row r="41" spans="1:239" ht="47.25" x14ac:dyDescent="0.25">
      <c r="A41" s="6" t="s">
        <v>71</v>
      </c>
      <c r="B41" s="15" t="s">
        <v>72</v>
      </c>
      <c r="C41" s="16">
        <v>25150.2</v>
      </c>
      <c r="D41" s="16">
        <v>25250.2</v>
      </c>
      <c r="E41" s="16">
        <v>25250.2</v>
      </c>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row>
    <row r="42" spans="1:239" s="25" customFormat="1" ht="31.5" x14ac:dyDescent="0.25">
      <c r="A42" s="6" t="s">
        <v>73</v>
      </c>
      <c r="B42" s="15" t="s">
        <v>74</v>
      </c>
      <c r="C42" s="16">
        <v>60</v>
      </c>
      <c r="D42" s="16">
        <v>35</v>
      </c>
      <c r="E42" s="16">
        <v>1380</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row>
    <row r="43" spans="1:239" ht="94.5" x14ac:dyDescent="0.25">
      <c r="A43" s="6" t="s">
        <v>75</v>
      </c>
      <c r="B43" s="15" t="s">
        <v>76</v>
      </c>
      <c r="C43" s="16">
        <v>22.4</v>
      </c>
      <c r="D43" s="16">
        <v>22.4</v>
      </c>
      <c r="E43" s="16">
        <v>20.8</v>
      </c>
    </row>
    <row r="44" spans="1:239" ht="15.75" x14ac:dyDescent="0.25">
      <c r="A44" s="26" t="s">
        <v>77</v>
      </c>
      <c r="B44" s="27"/>
      <c r="C44" s="10">
        <f>C8+C18+C27+C35+C40</f>
        <v>2277314.4</v>
      </c>
      <c r="D44" s="10">
        <f>D8+D18+D27+D35+D40</f>
        <v>2356904.7000000002</v>
      </c>
      <c r="E44" s="10">
        <f>E8+E18+E27+E35+E40</f>
        <v>2503325.8000000003</v>
      </c>
    </row>
    <row r="45" spans="1:239" s="25" customFormat="1" ht="31.5" x14ac:dyDescent="0.25">
      <c r="A45" s="8" t="s">
        <v>78</v>
      </c>
      <c r="B45" s="9" t="s">
        <v>79</v>
      </c>
      <c r="C45" s="10">
        <f>SUM(C46:C55)</f>
        <v>88450.599999999991</v>
      </c>
      <c r="D45" s="10">
        <f>SUM(D46:D55)</f>
        <v>78051.199999999983</v>
      </c>
      <c r="E45" s="10">
        <f>SUM(E46:E55)</f>
        <v>77918.999999999985</v>
      </c>
      <c r="F45" s="28"/>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row>
    <row r="46" spans="1:239" s="25" customFormat="1" ht="78.75" x14ac:dyDescent="0.25">
      <c r="A46" s="29" t="s">
        <v>80</v>
      </c>
      <c r="B46" s="30" t="s">
        <v>81</v>
      </c>
      <c r="C46" s="16">
        <v>59765.7</v>
      </c>
      <c r="D46" s="16">
        <v>50094.2</v>
      </c>
      <c r="E46" s="16">
        <v>50094.2</v>
      </c>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row>
    <row r="47" spans="1:239" s="25" customFormat="1" ht="78.75" x14ac:dyDescent="0.25">
      <c r="A47" s="29" t="s">
        <v>82</v>
      </c>
      <c r="B47" s="30" t="s">
        <v>83</v>
      </c>
      <c r="C47" s="16">
        <v>9670.1</v>
      </c>
      <c r="D47" s="16">
        <v>9670.1</v>
      </c>
      <c r="E47" s="16">
        <v>9670.1</v>
      </c>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row>
    <row r="48" spans="1:239" s="20" customFormat="1" ht="63" x14ac:dyDescent="0.25">
      <c r="A48" s="29" t="s">
        <v>84</v>
      </c>
      <c r="B48" s="30" t="s">
        <v>85</v>
      </c>
      <c r="C48" s="16">
        <v>257.10000000000002</v>
      </c>
      <c r="D48" s="16">
        <v>257.10000000000002</v>
      </c>
      <c r="E48" s="16">
        <v>257.10000000000002</v>
      </c>
    </row>
    <row r="49" spans="1:238" s="20" customFormat="1" ht="63" x14ac:dyDescent="0.25">
      <c r="A49" s="29" t="s">
        <v>86</v>
      </c>
      <c r="B49" s="30" t="s">
        <v>85</v>
      </c>
      <c r="C49" s="16">
        <v>11.2</v>
      </c>
      <c r="D49" s="16">
        <v>11.2</v>
      </c>
      <c r="E49" s="16">
        <v>11.2</v>
      </c>
      <c r="F49" s="31"/>
    </row>
    <row r="50" spans="1:238" s="20" customFormat="1" ht="63" x14ac:dyDescent="0.25">
      <c r="A50" s="29" t="s">
        <v>87</v>
      </c>
      <c r="B50" s="30" t="s">
        <v>85</v>
      </c>
      <c r="C50" s="16">
        <v>848.4</v>
      </c>
      <c r="D50" s="16">
        <v>848.4</v>
      </c>
      <c r="E50" s="16">
        <v>848.4</v>
      </c>
    </row>
    <row r="51" spans="1:238" s="20" customFormat="1" ht="63" x14ac:dyDescent="0.25">
      <c r="A51" s="29" t="s">
        <v>88</v>
      </c>
      <c r="B51" s="30" t="s">
        <v>85</v>
      </c>
      <c r="C51" s="16">
        <v>176.2</v>
      </c>
      <c r="D51" s="16">
        <v>176.2</v>
      </c>
      <c r="E51" s="16">
        <v>176.2</v>
      </c>
    </row>
    <row r="52" spans="1:238" s="20" customFormat="1" ht="31.5" x14ac:dyDescent="0.25">
      <c r="A52" s="29" t="s">
        <v>89</v>
      </c>
      <c r="B52" s="32" t="s">
        <v>90</v>
      </c>
      <c r="C52" s="16">
        <v>8176</v>
      </c>
      <c r="D52" s="16">
        <v>8176</v>
      </c>
      <c r="E52" s="16">
        <v>8176</v>
      </c>
    </row>
    <row r="53" spans="1:238" s="20" customFormat="1" ht="110.25" x14ac:dyDescent="0.25">
      <c r="A53" s="29" t="s">
        <v>91</v>
      </c>
      <c r="B53" s="30" t="s">
        <v>92</v>
      </c>
      <c r="C53" s="16">
        <v>12.2</v>
      </c>
      <c r="D53" s="16">
        <v>12.2</v>
      </c>
      <c r="E53" s="16">
        <v>12.2</v>
      </c>
    </row>
    <row r="54" spans="1:238" s="20" customFormat="1" ht="47.25" x14ac:dyDescent="0.25">
      <c r="A54" s="29" t="s">
        <v>93</v>
      </c>
      <c r="B54" s="30" t="s">
        <v>94</v>
      </c>
      <c r="C54" s="16">
        <v>1066.9000000000001</v>
      </c>
      <c r="D54" s="16">
        <v>511.8</v>
      </c>
      <c r="E54" s="16">
        <v>511.8</v>
      </c>
    </row>
    <row r="55" spans="1:238" s="20" customFormat="1" ht="78.75" x14ac:dyDescent="0.25">
      <c r="A55" s="29" t="s">
        <v>95</v>
      </c>
      <c r="B55" s="15" t="s">
        <v>96</v>
      </c>
      <c r="C55" s="16">
        <v>8466.7999999999993</v>
      </c>
      <c r="D55" s="16">
        <v>8294</v>
      </c>
      <c r="E55" s="16">
        <v>8161.8</v>
      </c>
    </row>
    <row r="56" spans="1:238" s="20" customFormat="1" ht="15.75" x14ac:dyDescent="0.25">
      <c r="A56" s="8" t="s">
        <v>97</v>
      </c>
      <c r="B56" s="9" t="s">
        <v>98</v>
      </c>
      <c r="C56" s="10">
        <f>SUM(C57:C59)</f>
        <v>1690.8</v>
      </c>
      <c r="D56" s="10">
        <f>SUM(D57:D59)</f>
        <v>1758.4</v>
      </c>
      <c r="E56" s="10">
        <f>SUM(E57:E59)</f>
        <v>1828.8</v>
      </c>
    </row>
    <row r="57" spans="1:238" customFormat="1" ht="63" x14ac:dyDescent="0.25">
      <c r="A57" s="6" t="s">
        <v>99</v>
      </c>
      <c r="B57" s="15" t="s">
        <v>100</v>
      </c>
      <c r="C57" s="16">
        <v>983.5</v>
      </c>
      <c r="D57" s="16">
        <v>1022.8</v>
      </c>
      <c r="E57" s="16">
        <v>1063.8</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row>
    <row r="58" spans="1:238" customFormat="1" ht="63" x14ac:dyDescent="0.25">
      <c r="A58" s="6" t="s">
        <v>101</v>
      </c>
      <c r="B58" s="15" t="s">
        <v>102</v>
      </c>
      <c r="C58" s="16">
        <v>367.3</v>
      </c>
      <c r="D58" s="16">
        <v>394</v>
      </c>
      <c r="E58" s="16">
        <v>409.8</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row>
    <row r="59" spans="1:238" customFormat="1" ht="63" x14ac:dyDescent="0.25">
      <c r="A59" s="6" t="s">
        <v>103</v>
      </c>
      <c r="B59" s="15" t="s">
        <v>104</v>
      </c>
      <c r="C59" s="16">
        <v>340</v>
      </c>
      <c r="D59" s="16">
        <v>341.6</v>
      </c>
      <c r="E59" s="16">
        <v>355.2</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row>
    <row r="60" spans="1:238" customFormat="1" ht="31.5" x14ac:dyDescent="0.25">
      <c r="A60" s="8" t="s">
        <v>105</v>
      </c>
      <c r="B60" s="9" t="s">
        <v>106</v>
      </c>
      <c r="C60" s="10">
        <f>C61+C64</f>
        <v>10994.1</v>
      </c>
      <c r="D60" s="10">
        <f>D61+D64</f>
        <v>8876.5</v>
      </c>
      <c r="E60" s="10">
        <f>E61+E64</f>
        <v>8892.4</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row>
    <row r="61" spans="1:238" customFormat="1" ht="31.5" x14ac:dyDescent="0.25">
      <c r="A61" s="6" t="s">
        <v>107</v>
      </c>
      <c r="B61" s="15" t="s">
        <v>108</v>
      </c>
      <c r="C61" s="10">
        <f>SUM(C62:C63)</f>
        <v>6930</v>
      </c>
      <c r="D61" s="10">
        <f>SUM(D62:D63)</f>
        <v>6745.8</v>
      </c>
      <c r="E61" s="10">
        <f>SUM(E62:E63)</f>
        <v>6758.7</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row>
    <row r="62" spans="1:238" customFormat="1" ht="63" x14ac:dyDescent="0.25">
      <c r="A62" s="6" t="s">
        <v>109</v>
      </c>
      <c r="B62" s="15" t="s">
        <v>110</v>
      </c>
      <c r="C62" s="16">
        <v>5571.3</v>
      </c>
      <c r="D62" s="16">
        <v>5587.1</v>
      </c>
      <c r="E62" s="16">
        <v>5600</v>
      </c>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row>
    <row r="63" spans="1:238" customFormat="1" ht="31.5" x14ac:dyDescent="0.25">
      <c r="A63" s="6" t="s">
        <v>111</v>
      </c>
      <c r="B63" s="15" t="s">
        <v>108</v>
      </c>
      <c r="C63" s="16">
        <v>1358.7</v>
      </c>
      <c r="D63" s="16">
        <v>1158.7</v>
      </c>
      <c r="E63" s="16">
        <v>1158.7</v>
      </c>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row>
    <row r="64" spans="1:238" customFormat="1" ht="15.75" x14ac:dyDescent="0.25">
      <c r="A64" s="8" t="s">
        <v>112</v>
      </c>
      <c r="B64" s="9" t="s">
        <v>113</v>
      </c>
      <c r="C64" s="10">
        <f>C65+C70</f>
        <v>4064.1</v>
      </c>
      <c r="D64" s="10">
        <f>D65+D70</f>
        <v>2130.6999999999998</v>
      </c>
      <c r="E64" s="10">
        <f>E65+E70</f>
        <v>2133.6999999999998</v>
      </c>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row>
    <row r="65" spans="1:5" ht="47.25" x14ac:dyDescent="0.25">
      <c r="A65" s="6" t="s">
        <v>114</v>
      </c>
      <c r="B65" s="15" t="s">
        <v>115</v>
      </c>
      <c r="C65" s="16">
        <f>SUM(C66:C69)</f>
        <v>1709.8000000000002</v>
      </c>
      <c r="D65" s="16">
        <f>SUM(D66:D69)</f>
        <v>1329.2</v>
      </c>
      <c r="E65" s="16">
        <f>SUM(E66:E69)</f>
        <v>1332.2</v>
      </c>
    </row>
    <row r="66" spans="1:5" ht="47.25" x14ac:dyDescent="0.25">
      <c r="A66" s="33" t="s">
        <v>116</v>
      </c>
      <c r="B66" s="34" t="s">
        <v>115</v>
      </c>
      <c r="C66" s="16">
        <v>316.2</v>
      </c>
      <c r="D66" s="16">
        <v>327</v>
      </c>
      <c r="E66" s="16">
        <v>322.2</v>
      </c>
    </row>
    <row r="67" spans="1:5" ht="47.25" x14ac:dyDescent="0.25">
      <c r="A67" s="33" t="s">
        <v>117</v>
      </c>
      <c r="B67" s="34" t="s">
        <v>115</v>
      </c>
      <c r="C67" s="16">
        <v>32</v>
      </c>
      <c r="D67" s="16">
        <v>15</v>
      </c>
      <c r="E67" s="16">
        <v>15</v>
      </c>
    </row>
    <row r="68" spans="1:5" ht="47.25" x14ac:dyDescent="0.25">
      <c r="A68" s="33" t="s">
        <v>118</v>
      </c>
      <c r="B68" s="34" t="s">
        <v>115</v>
      </c>
      <c r="C68" s="16">
        <v>1210.9000000000001</v>
      </c>
      <c r="D68" s="16">
        <v>855.2</v>
      </c>
      <c r="E68" s="16">
        <v>863</v>
      </c>
    </row>
    <row r="69" spans="1:5" ht="47.25" x14ac:dyDescent="0.25">
      <c r="A69" s="33" t="s">
        <v>119</v>
      </c>
      <c r="B69" s="34" t="s">
        <v>115</v>
      </c>
      <c r="C69" s="16">
        <v>150.69999999999999</v>
      </c>
      <c r="D69" s="16">
        <v>132</v>
      </c>
      <c r="E69" s="16">
        <v>132</v>
      </c>
    </row>
    <row r="70" spans="1:5" ht="31.5" x14ac:dyDescent="0.25">
      <c r="A70" s="75" t="s">
        <v>120</v>
      </c>
      <c r="B70" s="76" t="s">
        <v>121</v>
      </c>
      <c r="C70" s="77">
        <f>SUM(C71:C73)</f>
        <v>2354.2999999999997</v>
      </c>
      <c r="D70" s="77">
        <f>SUM(D71:D72)</f>
        <v>801.5</v>
      </c>
      <c r="E70" s="77">
        <f>SUM(E71:E72)</f>
        <v>801.5</v>
      </c>
    </row>
    <row r="71" spans="1:5" ht="31.5" x14ac:dyDescent="0.25">
      <c r="A71" s="78" t="s">
        <v>122</v>
      </c>
      <c r="B71" s="79" t="s">
        <v>121</v>
      </c>
      <c r="C71" s="77">
        <v>2046.7</v>
      </c>
      <c r="D71" s="77">
        <v>503.6</v>
      </c>
      <c r="E71" s="77">
        <v>503.6</v>
      </c>
    </row>
    <row r="72" spans="1:5" ht="31.5" x14ac:dyDescent="0.25">
      <c r="A72" s="78" t="s">
        <v>123</v>
      </c>
      <c r="B72" s="79" t="s">
        <v>121</v>
      </c>
      <c r="C72" s="77">
        <v>297.89999999999998</v>
      </c>
      <c r="D72" s="77">
        <v>297.89999999999998</v>
      </c>
      <c r="E72" s="77">
        <v>297.89999999999998</v>
      </c>
    </row>
    <row r="73" spans="1:5" ht="31.5" x14ac:dyDescent="0.25">
      <c r="A73" s="78" t="s">
        <v>394</v>
      </c>
      <c r="B73" s="79" t="s">
        <v>121</v>
      </c>
      <c r="C73" s="77">
        <v>9.6999999999999993</v>
      </c>
      <c r="D73" s="77">
        <v>0</v>
      </c>
      <c r="E73" s="77">
        <v>0</v>
      </c>
    </row>
    <row r="74" spans="1:5" ht="31.5" x14ac:dyDescent="0.25">
      <c r="A74" s="8" t="s">
        <v>124</v>
      </c>
      <c r="B74" s="9" t="s">
        <v>125</v>
      </c>
      <c r="C74" s="10">
        <f>SUM(C75:C83)</f>
        <v>39825.600000000006</v>
      </c>
      <c r="D74" s="10">
        <f>SUM(D75:D83)</f>
        <v>21468.3</v>
      </c>
      <c r="E74" s="10">
        <f>SUM(E75:E83)</f>
        <v>20779</v>
      </c>
    </row>
    <row r="75" spans="1:5" ht="78.75" x14ac:dyDescent="0.25">
      <c r="A75" s="18" t="s">
        <v>126</v>
      </c>
      <c r="B75" s="15" t="s">
        <v>127</v>
      </c>
      <c r="C75" s="16">
        <v>10.8</v>
      </c>
      <c r="D75" s="16">
        <v>10.8</v>
      </c>
      <c r="E75" s="16">
        <v>10.8</v>
      </c>
    </row>
    <row r="76" spans="1:5" ht="78.75" x14ac:dyDescent="0.25">
      <c r="A76" s="18" t="s">
        <v>128</v>
      </c>
      <c r="B76" s="15" t="s">
        <v>127</v>
      </c>
      <c r="C76" s="16">
        <v>6.5</v>
      </c>
      <c r="D76" s="16">
        <v>4.4000000000000004</v>
      </c>
      <c r="E76" s="16">
        <v>4.4000000000000004</v>
      </c>
    </row>
    <row r="77" spans="1:5" ht="94.5" x14ac:dyDescent="0.25">
      <c r="A77" s="6" t="s">
        <v>129</v>
      </c>
      <c r="B77" s="15" t="s">
        <v>130</v>
      </c>
      <c r="C77" s="16">
        <v>5992</v>
      </c>
      <c r="D77" s="16">
        <v>4438</v>
      </c>
      <c r="E77" s="16">
        <v>3748.7</v>
      </c>
    </row>
    <row r="78" spans="1:5" ht="78.75" x14ac:dyDescent="0.25">
      <c r="A78" s="18" t="s">
        <v>131</v>
      </c>
      <c r="B78" s="15" t="s">
        <v>132</v>
      </c>
      <c r="C78" s="35">
        <v>95.7</v>
      </c>
      <c r="D78" s="16">
        <v>0</v>
      </c>
      <c r="E78" s="16">
        <v>0</v>
      </c>
    </row>
    <row r="79" spans="1:5" ht="94.5" x14ac:dyDescent="0.25">
      <c r="A79" s="6" t="s">
        <v>133</v>
      </c>
      <c r="B79" s="15" t="s">
        <v>134</v>
      </c>
      <c r="C79" s="16">
        <v>215.1</v>
      </c>
      <c r="D79" s="16">
        <v>215.1</v>
      </c>
      <c r="E79" s="16">
        <v>215.1</v>
      </c>
    </row>
    <row r="80" spans="1:5" ht="47.25" x14ac:dyDescent="0.25">
      <c r="A80" s="29" t="s">
        <v>135</v>
      </c>
      <c r="B80" s="15" t="s">
        <v>136</v>
      </c>
      <c r="C80" s="16">
        <v>18091.2</v>
      </c>
      <c r="D80" s="16">
        <v>12780</v>
      </c>
      <c r="E80" s="16">
        <v>12780</v>
      </c>
    </row>
    <row r="81" spans="1:241" ht="63" x14ac:dyDescent="0.25">
      <c r="A81" s="29" t="s">
        <v>137</v>
      </c>
      <c r="B81" s="15" t="s">
        <v>138</v>
      </c>
      <c r="C81" s="16">
        <v>3637.3</v>
      </c>
      <c r="D81" s="16">
        <v>800</v>
      </c>
      <c r="E81" s="16">
        <v>800</v>
      </c>
    </row>
    <row r="82" spans="1:241" ht="78.75" x14ac:dyDescent="0.25">
      <c r="A82" s="29" t="s">
        <v>139</v>
      </c>
      <c r="B82" s="32" t="s">
        <v>140</v>
      </c>
      <c r="C82" s="16">
        <v>6777</v>
      </c>
      <c r="D82" s="16">
        <v>3220</v>
      </c>
      <c r="E82" s="16">
        <v>3220</v>
      </c>
    </row>
    <row r="83" spans="1:241" ht="47.25" x14ac:dyDescent="0.25">
      <c r="A83" s="29" t="s">
        <v>141</v>
      </c>
      <c r="B83" s="32" t="s">
        <v>142</v>
      </c>
      <c r="C83" s="16">
        <v>5000</v>
      </c>
      <c r="D83" s="16">
        <v>0</v>
      </c>
      <c r="E83" s="16">
        <v>0</v>
      </c>
    </row>
    <row r="84" spans="1:241" ht="15.75" x14ac:dyDescent="0.25">
      <c r="A84" s="8" t="s">
        <v>143</v>
      </c>
      <c r="B84" s="9" t="s">
        <v>144</v>
      </c>
      <c r="C84" s="36">
        <f>SUM(C85:C118)</f>
        <v>9466.9</v>
      </c>
      <c r="D84" s="36">
        <f>SUM(D85:D118)</f>
        <v>6416.7</v>
      </c>
      <c r="E84" s="36">
        <f>SUM(E85:E118)</f>
        <v>6448.4</v>
      </c>
    </row>
    <row r="85" spans="1:241" ht="78.75" x14ac:dyDescent="0.25">
      <c r="A85" s="18" t="s">
        <v>145</v>
      </c>
      <c r="B85" s="15" t="s">
        <v>146</v>
      </c>
      <c r="C85" s="17">
        <v>0</v>
      </c>
      <c r="D85" s="17">
        <v>24.5</v>
      </c>
      <c r="E85" s="17">
        <v>24.5</v>
      </c>
    </row>
    <row r="86" spans="1:241" ht="78.75" x14ac:dyDescent="0.25">
      <c r="A86" s="18" t="s">
        <v>147</v>
      </c>
      <c r="B86" s="15" t="s">
        <v>146</v>
      </c>
      <c r="C86" s="17">
        <v>16.5</v>
      </c>
      <c r="D86" s="17">
        <v>46.5</v>
      </c>
      <c r="E86" s="17">
        <v>46.5</v>
      </c>
      <c r="F86" s="37"/>
    </row>
    <row r="87" spans="1:241" ht="94.5" x14ac:dyDescent="0.25">
      <c r="A87" s="18" t="s">
        <v>148</v>
      </c>
      <c r="B87" s="32" t="s">
        <v>149</v>
      </c>
      <c r="C87" s="17">
        <v>22.5</v>
      </c>
      <c r="D87" s="17">
        <v>17.8</v>
      </c>
      <c r="E87" s="17">
        <v>17.8</v>
      </c>
    </row>
    <row r="88" spans="1:241" ht="94.5" x14ac:dyDescent="0.25">
      <c r="A88" s="18" t="s">
        <v>150</v>
      </c>
      <c r="B88" s="32" t="s">
        <v>149</v>
      </c>
      <c r="C88" s="17">
        <v>186.2</v>
      </c>
      <c r="D88" s="17">
        <v>186.2</v>
      </c>
      <c r="E88" s="17">
        <v>186.2</v>
      </c>
    </row>
    <row r="89" spans="1:241" ht="94.5" x14ac:dyDescent="0.25">
      <c r="A89" s="38" t="s">
        <v>151</v>
      </c>
      <c r="B89" s="39" t="s">
        <v>152</v>
      </c>
      <c r="C89" s="17">
        <v>9.5</v>
      </c>
      <c r="D89" s="17">
        <v>9.5</v>
      </c>
      <c r="E89" s="17">
        <v>9.5</v>
      </c>
    </row>
    <row r="90" spans="1:241" ht="78.75" x14ac:dyDescent="0.25">
      <c r="A90" s="38" t="s">
        <v>153</v>
      </c>
      <c r="B90" s="39" t="s">
        <v>154</v>
      </c>
      <c r="C90" s="17">
        <v>5.4</v>
      </c>
      <c r="D90" s="17">
        <v>30.4</v>
      </c>
      <c r="E90" s="17">
        <v>30.4</v>
      </c>
    </row>
    <row r="91" spans="1:241" ht="94.5" x14ac:dyDescent="0.25">
      <c r="A91" s="38" t="s">
        <v>155</v>
      </c>
      <c r="B91" s="39" t="s">
        <v>156</v>
      </c>
      <c r="C91" s="17">
        <v>9.4</v>
      </c>
      <c r="D91" s="17">
        <v>9.4</v>
      </c>
      <c r="E91" s="17">
        <v>9.4</v>
      </c>
    </row>
    <row r="92" spans="1:241" ht="94.5" x14ac:dyDescent="0.25">
      <c r="A92" s="38" t="s">
        <v>157</v>
      </c>
      <c r="B92" s="39" t="s">
        <v>158</v>
      </c>
      <c r="C92" s="17">
        <v>0</v>
      </c>
      <c r="D92" s="17">
        <v>6.9</v>
      </c>
      <c r="E92" s="17">
        <v>6.9</v>
      </c>
    </row>
    <row r="93" spans="1:241" ht="83.25" customHeight="1" x14ac:dyDescent="0.25">
      <c r="A93" s="38" t="s">
        <v>159</v>
      </c>
      <c r="B93" s="39" t="s">
        <v>160</v>
      </c>
      <c r="C93" s="17">
        <v>0</v>
      </c>
      <c r="D93" s="17">
        <v>0.2</v>
      </c>
      <c r="E93" s="17">
        <v>0.2</v>
      </c>
    </row>
    <row r="94" spans="1:241" ht="83.25" customHeight="1" x14ac:dyDescent="0.25">
      <c r="A94" s="38" t="s">
        <v>161</v>
      </c>
      <c r="B94" s="39" t="s">
        <v>162</v>
      </c>
      <c r="C94" s="17">
        <v>0</v>
      </c>
      <c r="D94" s="17">
        <v>171.9</v>
      </c>
      <c r="E94" s="17">
        <v>171.9</v>
      </c>
    </row>
    <row r="95" spans="1:241" ht="83.25" customHeight="1" x14ac:dyDescent="0.25">
      <c r="A95" s="38" t="s">
        <v>163</v>
      </c>
      <c r="B95" s="39" t="s">
        <v>164</v>
      </c>
      <c r="C95" s="17">
        <v>0.3</v>
      </c>
      <c r="D95" s="17"/>
      <c r="E95" s="17"/>
    </row>
    <row r="96" spans="1:241" s="25" customFormat="1" ht="96" customHeight="1" x14ac:dyDescent="0.25">
      <c r="A96" s="40" t="s">
        <v>165</v>
      </c>
      <c r="B96" s="39" t="s">
        <v>166</v>
      </c>
      <c r="C96" s="17">
        <v>474</v>
      </c>
      <c r="D96" s="17">
        <v>474</v>
      </c>
      <c r="E96" s="17">
        <v>474</v>
      </c>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row>
    <row r="97" spans="1:241" s="20" customFormat="1" ht="124.5" customHeight="1" x14ac:dyDescent="0.25">
      <c r="A97" s="40" t="s">
        <v>167</v>
      </c>
      <c r="B97" s="39" t="s">
        <v>168</v>
      </c>
      <c r="C97" s="17">
        <v>4.8</v>
      </c>
      <c r="D97" s="17">
        <v>174.8</v>
      </c>
      <c r="E97" s="17">
        <v>174.8</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row>
    <row r="98" spans="1:241" s="20" customFormat="1" ht="94.5" x14ac:dyDescent="0.25">
      <c r="A98" s="40" t="s">
        <v>169</v>
      </c>
      <c r="B98" s="39" t="s">
        <v>170</v>
      </c>
      <c r="C98" s="17">
        <v>0.5</v>
      </c>
      <c r="D98" s="17">
        <v>0</v>
      </c>
      <c r="E98" s="17">
        <v>0</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row>
    <row r="99" spans="1:241" s="20" customFormat="1" ht="79.5" customHeight="1" x14ac:dyDescent="0.25">
      <c r="A99" s="40" t="s">
        <v>171</v>
      </c>
      <c r="B99" s="39" t="s">
        <v>172</v>
      </c>
      <c r="C99" s="17">
        <v>6.6</v>
      </c>
      <c r="D99" s="17">
        <v>13.6</v>
      </c>
      <c r="E99" s="17">
        <v>13.6</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row>
    <row r="100" spans="1:241" s="20" customFormat="1" ht="79.5" customHeight="1" x14ac:dyDescent="0.25">
      <c r="A100" s="40" t="s">
        <v>173</v>
      </c>
      <c r="B100" s="39" t="s">
        <v>174</v>
      </c>
      <c r="C100" s="17">
        <v>0</v>
      </c>
      <c r="D100" s="17">
        <v>0.2</v>
      </c>
      <c r="E100" s="17">
        <v>0.2</v>
      </c>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row>
    <row r="101" spans="1:241" s="20" customFormat="1" ht="78.75" x14ac:dyDescent="0.25">
      <c r="A101" s="29" t="s">
        <v>175</v>
      </c>
      <c r="B101" s="39" t="s">
        <v>174</v>
      </c>
      <c r="C101" s="17">
        <v>230.3</v>
      </c>
      <c r="D101" s="17">
        <v>530.29999999999995</v>
      </c>
      <c r="E101" s="17">
        <v>530.29999999999995</v>
      </c>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row>
    <row r="102" spans="1:241" s="20" customFormat="1" ht="78.75" x14ac:dyDescent="0.25">
      <c r="A102" s="29" t="s">
        <v>176</v>
      </c>
      <c r="B102" s="39" t="s">
        <v>174</v>
      </c>
      <c r="C102" s="17">
        <v>0</v>
      </c>
      <c r="D102" s="17">
        <v>2</v>
      </c>
      <c r="E102" s="17">
        <v>2</v>
      </c>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row>
    <row r="103" spans="1:241" ht="94.5" x14ac:dyDescent="0.25">
      <c r="A103" s="29" t="s">
        <v>177</v>
      </c>
      <c r="B103" s="15" t="s">
        <v>178</v>
      </c>
      <c r="C103" s="17">
        <v>63</v>
      </c>
      <c r="D103" s="17">
        <v>73</v>
      </c>
      <c r="E103" s="17">
        <v>73</v>
      </c>
    </row>
    <row r="104" spans="1:241" ht="94.5" x14ac:dyDescent="0.25">
      <c r="A104" s="29" t="s">
        <v>179</v>
      </c>
      <c r="B104" s="15" t="s">
        <v>178</v>
      </c>
      <c r="C104" s="17">
        <v>606.9</v>
      </c>
      <c r="D104" s="17">
        <v>606.9</v>
      </c>
      <c r="E104" s="17">
        <v>606.9</v>
      </c>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row>
    <row r="105" spans="1:241" s="20" customFormat="1" ht="47.25" x14ac:dyDescent="0.25">
      <c r="A105" s="40" t="s">
        <v>180</v>
      </c>
      <c r="B105" s="39" t="s">
        <v>181</v>
      </c>
      <c r="C105" s="17">
        <v>117.1</v>
      </c>
      <c r="D105" s="17">
        <v>117.1</v>
      </c>
      <c r="E105" s="17">
        <v>117.1</v>
      </c>
    </row>
    <row r="106" spans="1:241" s="20" customFormat="1" ht="78.75" x14ac:dyDescent="0.25">
      <c r="A106" s="40" t="s">
        <v>182</v>
      </c>
      <c r="B106" s="39" t="s">
        <v>183</v>
      </c>
      <c r="C106" s="17">
        <v>323.2</v>
      </c>
      <c r="D106" s="17">
        <v>0</v>
      </c>
      <c r="E106" s="17">
        <v>0</v>
      </c>
    </row>
    <row r="107" spans="1:241" s="20" customFormat="1" ht="78.75" x14ac:dyDescent="0.25">
      <c r="A107" s="40" t="s">
        <v>184</v>
      </c>
      <c r="B107" s="39" t="s">
        <v>183</v>
      </c>
      <c r="C107" s="17">
        <v>0.7</v>
      </c>
      <c r="D107" s="17">
        <v>0</v>
      </c>
      <c r="E107" s="17">
        <v>0</v>
      </c>
    </row>
    <row r="108" spans="1:241" s="41" customFormat="1" ht="78.75" x14ac:dyDescent="0.25">
      <c r="A108" s="29" t="s">
        <v>185</v>
      </c>
      <c r="B108" s="15" t="s">
        <v>186</v>
      </c>
      <c r="C108" s="17">
        <v>5125.6000000000004</v>
      </c>
      <c r="D108" s="17">
        <v>2827.4</v>
      </c>
      <c r="E108" s="17">
        <v>2827.4</v>
      </c>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row>
    <row r="109" spans="1:241" s="41" customFormat="1" ht="47.25" x14ac:dyDescent="0.25">
      <c r="A109" s="29" t="s">
        <v>187</v>
      </c>
      <c r="B109" s="15" t="s">
        <v>188</v>
      </c>
      <c r="C109" s="17">
        <v>175</v>
      </c>
      <c r="D109" s="17">
        <v>0</v>
      </c>
      <c r="E109" s="17">
        <v>0</v>
      </c>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row>
    <row r="110" spans="1:241" s="41" customFormat="1" ht="63" x14ac:dyDescent="0.25">
      <c r="A110" s="29" t="s">
        <v>189</v>
      </c>
      <c r="B110" s="15" t="s">
        <v>190</v>
      </c>
      <c r="C110" s="17">
        <v>69.900000000000006</v>
      </c>
      <c r="D110" s="17">
        <v>0</v>
      </c>
      <c r="E110" s="17">
        <v>0</v>
      </c>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row>
    <row r="111" spans="1:241" s="41" customFormat="1" ht="68.25" customHeight="1" x14ac:dyDescent="0.25">
      <c r="A111" s="29" t="s">
        <v>191</v>
      </c>
      <c r="B111" s="15" t="s">
        <v>190</v>
      </c>
      <c r="C111" s="17">
        <v>135</v>
      </c>
      <c r="D111" s="17">
        <v>0</v>
      </c>
      <c r="E111" s="17">
        <v>0</v>
      </c>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row>
    <row r="112" spans="1:241" s="41" customFormat="1" ht="161.25" customHeight="1" x14ac:dyDescent="0.25">
      <c r="A112" s="40" t="s">
        <v>192</v>
      </c>
      <c r="B112" s="39" t="s">
        <v>193</v>
      </c>
      <c r="C112" s="17">
        <v>84.4</v>
      </c>
      <c r="D112" s="17">
        <v>84.4</v>
      </c>
      <c r="E112" s="17">
        <v>84.4</v>
      </c>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row>
    <row r="113" spans="1:241" s="41" customFormat="1" ht="63" x14ac:dyDescent="0.25">
      <c r="A113" s="29" t="s">
        <v>194</v>
      </c>
      <c r="B113" s="15" t="s">
        <v>195</v>
      </c>
      <c r="C113" s="17">
        <v>0</v>
      </c>
      <c r="D113" s="17">
        <v>30</v>
      </c>
      <c r="E113" s="17">
        <v>30</v>
      </c>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row>
    <row r="114" spans="1:241" s="41" customFormat="1" ht="77.25" customHeight="1" x14ac:dyDescent="0.25">
      <c r="A114" s="29" t="s">
        <v>196</v>
      </c>
      <c r="B114" s="15" t="s">
        <v>195</v>
      </c>
      <c r="C114" s="17">
        <v>755.5</v>
      </c>
      <c r="D114" s="17">
        <v>200</v>
      </c>
      <c r="E114" s="17">
        <v>200</v>
      </c>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row>
    <row r="115" spans="1:241" s="41" customFormat="1" ht="63" x14ac:dyDescent="0.25">
      <c r="A115" s="29" t="s">
        <v>197</v>
      </c>
      <c r="B115" s="15" t="s">
        <v>195</v>
      </c>
      <c r="C115" s="17">
        <v>100</v>
      </c>
      <c r="D115" s="17">
        <v>100</v>
      </c>
      <c r="E115" s="17">
        <v>100</v>
      </c>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row>
    <row r="116" spans="1:241" s="44" customFormat="1" ht="78.75" x14ac:dyDescent="0.25">
      <c r="A116" s="29" t="s">
        <v>198</v>
      </c>
      <c r="B116" s="15" t="s">
        <v>199</v>
      </c>
      <c r="C116" s="17">
        <v>5</v>
      </c>
      <c r="D116" s="17">
        <v>136</v>
      </c>
      <c r="E116" s="17">
        <v>136</v>
      </c>
      <c r="F116" s="42"/>
      <c r="G116" s="42"/>
      <c r="H116" s="43"/>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42"/>
      <c r="EL116" s="42"/>
      <c r="EM116" s="42"/>
      <c r="EN116" s="42"/>
      <c r="EO116" s="42"/>
      <c r="EP116" s="42"/>
      <c r="EQ116" s="42"/>
      <c r="ER116" s="42"/>
      <c r="ES116" s="42"/>
      <c r="ET116" s="42"/>
      <c r="EU116" s="42"/>
      <c r="EV116" s="42"/>
      <c r="EW116" s="42"/>
      <c r="EX116" s="42"/>
      <c r="EY116" s="42"/>
      <c r="EZ116" s="42"/>
      <c r="FA116" s="42"/>
      <c r="FB116" s="42"/>
      <c r="FC116" s="42"/>
      <c r="FD116" s="42"/>
      <c r="FE116" s="42"/>
      <c r="FF116" s="42"/>
      <c r="FG116" s="42"/>
      <c r="FH116" s="42"/>
      <c r="FI116" s="42"/>
      <c r="FJ116" s="42"/>
      <c r="FK116" s="42"/>
      <c r="FL116" s="42"/>
      <c r="FM116" s="42"/>
      <c r="FN116" s="42"/>
      <c r="FO116" s="42"/>
      <c r="FP116" s="42"/>
      <c r="FQ116" s="42"/>
      <c r="FR116" s="42"/>
      <c r="FS116" s="42"/>
      <c r="FT116" s="42"/>
      <c r="FU116" s="42"/>
      <c r="FV116" s="42"/>
      <c r="FW116" s="42"/>
      <c r="FX116" s="42"/>
      <c r="FY116" s="42"/>
      <c r="FZ116" s="42"/>
      <c r="GA116" s="42"/>
      <c r="GB116" s="42"/>
      <c r="GC116" s="42"/>
      <c r="GD116" s="42"/>
      <c r="GE116" s="42"/>
      <c r="GF116" s="42"/>
      <c r="GG116" s="42"/>
      <c r="GH116" s="42"/>
      <c r="GI116" s="42"/>
      <c r="GJ116" s="42"/>
      <c r="GK116" s="42"/>
      <c r="GL116" s="42"/>
      <c r="GM116" s="42"/>
      <c r="GN116" s="42"/>
      <c r="GO116" s="42"/>
      <c r="GP116" s="42"/>
      <c r="GQ116" s="42"/>
      <c r="GR116" s="42"/>
      <c r="GS116" s="42"/>
      <c r="GT116" s="42"/>
      <c r="GU116" s="42"/>
      <c r="GV116" s="42"/>
      <c r="GW116" s="42"/>
      <c r="GX116" s="42"/>
      <c r="GY116" s="42"/>
      <c r="GZ116" s="42"/>
      <c r="HA116" s="42"/>
      <c r="HB116" s="42"/>
      <c r="HC116" s="42"/>
      <c r="HD116" s="42"/>
      <c r="HE116" s="42"/>
      <c r="HF116" s="42"/>
      <c r="HG116" s="42"/>
      <c r="HH116" s="42"/>
      <c r="HI116" s="42"/>
      <c r="HJ116" s="42"/>
      <c r="HK116" s="42"/>
      <c r="HL116" s="42"/>
      <c r="HM116" s="42"/>
      <c r="HN116" s="42"/>
      <c r="HO116" s="42"/>
      <c r="HP116" s="42"/>
      <c r="HQ116" s="42"/>
      <c r="HR116" s="42"/>
      <c r="HS116" s="42"/>
      <c r="HT116" s="42"/>
      <c r="HU116" s="42"/>
      <c r="HV116" s="42"/>
      <c r="HW116" s="42"/>
      <c r="HX116" s="42"/>
      <c r="HY116" s="42"/>
      <c r="HZ116" s="42"/>
      <c r="IA116" s="42"/>
      <c r="IB116" s="42"/>
      <c r="IC116" s="42"/>
      <c r="ID116" s="42"/>
      <c r="IE116" s="42"/>
      <c r="IF116" s="42"/>
      <c r="IG116" s="42"/>
    </row>
    <row r="117" spans="1:241" s="44" customFormat="1" ht="110.25" x14ac:dyDescent="0.25">
      <c r="A117" s="29" t="s">
        <v>200</v>
      </c>
      <c r="B117" s="15" t="s">
        <v>201</v>
      </c>
      <c r="C117" s="17">
        <v>0</v>
      </c>
      <c r="D117" s="17">
        <v>410</v>
      </c>
      <c r="E117" s="17">
        <v>410</v>
      </c>
      <c r="F117" s="42"/>
      <c r="G117" s="42"/>
      <c r="H117" s="43"/>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42"/>
      <c r="DR117" s="42"/>
      <c r="DS117" s="42"/>
      <c r="DT117" s="42"/>
      <c r="DU117" s="42"/>
      <c r="DV117" s="42"/>
      <c r="DW117" s="42"/>
      <c r="DX117" s="42"/>
      <c r="DY117" s="42"/>
      <c r="DZ117" s="42"/>
      <c r="EA117" s="42"/>
      <c r="EB117" s="42"/>
      <c r="EC117" s="42"/>
      <c r="ED117" s="42"/>
      <c r="EE117" s="42"/>
      <c r="EF117" s="42"/>
      <c r="EG117" s="42"/>
      <c r="EH117" s="42"/>
      <c r="EI117" s="42"/>
      <c r="EJ117" s="42"/>
      <c r="EK117" s="42"/>
      <c r="EL117" s="42"/>
      <c r="EM117" s="42"/>
      <c r="EN117" s="42"/>
      <c r="EO117" s="42"/>
      <c r="EP117" s="42"/>
      <c r="EQ117" s="42"/>
      <c r="ER117" s="42"/>
      <c r="ES117" s="42"/>
      <c r="ET117" s="42"/>
      <c r="EU117" s="42"/>
      <c r="EV117" s="42"/>
      <c r="EW117" s="42"/>
      <c r="EX117" s="42"/>
      <c r="EY117" s="42"/>
      <c r="EZ117" s="42"/>
      <c r="FA117" s="42"/>
      <c r="FB117" s="42"/>
      <c r="FC117" s="42"/>
      <c r="FD117" s="42"/>
      <c r="FE117" s="42"/>
      <c r="FF117" s="42"/>
      <c r="FG117" s="42"/>
      <c r="FH117" s="42"/>
      <c r="FI117" s="42"/>
      <c r="FJ117" s="42"/>
      <c r="FK117" s="42"/>
      <c r="FL117" s="42"/>
      <c r="FM117" s="42"/>
      <c r="FN117" s="42"/>
      <c r="FO117" s="42"/>
      <c r="FP117" s="42"/>
      <c r="FQ117" s="42"/>
      <c r="FR117" s="42"/>
      <c r="FS117" s="42"/>
      <c r="FT117" s="42"/>
      <c r="FU117" s="42"/>
      <c r="FV117" s="42"/>
      <c r="FW117" s="42"/>
      <c r="FX117" s="42"/>
      <c r="FY117" s="42"/>
      <c r="FZ117" s="42"/>
      <c r="GA117" s="42"/>
      <c r="GB117" s="42"/>
      <c r="GC117" s="42"/>
      <c r="GD117" s="42"/>
      <c r="GE117" s="42"/>
      <c r="GF117" s="42"/>
      <c r="GG117" s="42"/>
      <c r="GH117" s="42"/>
      <c r="GI117" s="42"/>
      <c r="GJ117" s="42"/>
      <c r="GK117" s="42"/>
      <c r="GL117" s="42"/>
      <c r="GM117" s="42"/>
      <c r="GN117" s="42"/>
      <c r="GO117" s="42"/>
      <c r="GP117" s="42"/>
      <c r="GQ117" s="42"/>
      <c r="GR117" s="42"/>
      <c r="GS117" s="42"/>
      <c r="GT117" s="42"/>
      <c r="GU117" s="42"/>
      <c r="GV117" s="42"/>
      <c r="GW117" s="42"/>
      <c r="GX117" s="42"/>
      <c r="GY117" s="42"/>
      <c r="GZ117" s="42"/>
      <c r="HA117" s="42"/>
      <c r="HB117" s="42"/>
      <c r="HC117" s="42"/>
      <c r="HD117" s="42"/>
      <c r="HE117" s="42"/>
      <c r="HF117" s="42"/>
      <c r="HG117" s="42"/>
      <c r="HH117" s="42"/>
      <c r="HI117" s="42"/>
      <c r="HJ117" s="42"/>
      <c r="HK117" s="42"/>
      <c r="HL117" s="42"/>
      <c r="HM117" s="42"/>
      <c r="HN117" s="42"/>
      <c r="HO117" s="42"/>
      <c r="HP117" s="42"/>
      <c r="HQ117" s="42"/>
      <c r="HR117" s="42"/>
      <c r="HS117" s="42"/>
      <c r="HT117" s="42"/>
      <c r="HU117" s="42"/>
      <c r="HV117" s="42"/>
      <c r="HW117" s="42"/>
      <c r="HX117" s="42"/>
      <c r="HY117" s="42"/>
      <c r="HZ117" s="42"/>
      <c r="IA117" s="42"/>
      <c r="IB117" s="42"/>
      <c r="IC117" s="42"/>
      <c r="ID117" s="42"/>
      <c r="IE117" s="42"/>
      <c r="IF117" s="42"/>
      <c r="IG117" s="42"/>
    </row>
    <row r="118" spans="1:241" s="41" customFormat="1" ht="110.25" x14ac:dyDescent="0.25">
      <c r="A118" s="29" t="s">
        <v>202</v>
      </c>
      <c r="B118" s="15" t="s">
        <v>201</v>
      </c>
      <c r="C118" s="17">
        <v>939.6</v>
      </c>
      <c r="D118" s="17">
        <v>133.69999999999999</v>
      </c>
      <c r="E118" s="17">
        <v>165.4</v>
      </c>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row>
    <row r="119" spans="1:241" s="41" customFormat="1" ht="15.75" x14ac:dyDescent="0.25">
      <c r="A119" s="8" t="s">
        <v>203</v>
      </c>
      <c r="B119" s="9" t="s">
        <v>204</v>
      </c>
      <c r="C119" s="10">
        <f>C120</f>
        <v>0</v>
      </c>
      <c r="D119" s="10">
        <f>D120</f>
        <v>312.39999999999998</v>
      </c>
      <c r="E119" s="10">
        <f>E120</f>
        <v>311.89999999999998</v>
      </c>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c r="FM119" s="20"/>
      <c r="FN119" s="20"/>
      <c r="FO119" s="20"/>
      <c r="FP119" s="20"/>
      <c r="FQ119" s="20"/>
      <c r="FR119" s="20"/>
      <c r="FS119" s="20"/>
      <c r="FT119" s="20"/>
      <c r="FU119" s="20"/>
      <c r="FV119" s="20"/>
      <c r="FW119" s="20"/>
      <c r="FX119" s="20"/>
      <c r="FY119" s="20"/>
      <c r="FZ119" s="20"/>
      <c r="GA119" s="20"/>
      <c r="GB119" s="20"/>
      <c r="GC119" s="20"/>
      <c r="GD119" s="20"/>
      <c r="GE119" s="20"/>
      <c r="GF119" s="20"/>
      <c r="GG119" s="20"/>
      <c r="GH119" s="20"/>
      <c r="GI119" s="20"/>
      <c r="GJ119" s="20"/>
      <c r="GK119" s="20"/>
      <c r="GL119" s="20"/>
      <c r="GM119" s="20"/>
      <c r="GN119" s="20"/>
      <c r="GO119" s="20"/>
      <c r="GP119" s="20"/>
      <c r="GQ119" s="20"/>
      <c r="GR119" s="20"/>
      <c r="GS119" s="20"/>
      <c r="GT119" s="20"/>
      <c r="GU119" s="20"/>
      <c r="GV119" s="20"/>
      <c r="GW119" s="20"/>
      <c r="GX119" s="20"/>
      <c r="GY119" s="20"/>
      <c r="GZ119" s="20"/>
      <c r="HA119" s="20"/>
      <c r="HB119" s="20"/>
      <c r="HC119" s="20"/>
      <c r="HD119" s="20"/>
      <c r="HE119" s="20"/>
      <c r="HF119" s="20"/>
      <c r="HG119" s="20"/>
      <c r="HH119" s="20"/>
      <c r="HI119" s="20"/>
      <c r="HJ119" s="20"/>
      <c r="HK119" s="20"/>
      <c r="HL119" s="20"/>
      <c r="HM119" s="20"/>
      <c r="HN119" s="20"/>
      <c r="HO119" s="20"/>
      <c r="HP119" s="20"/>
      <c r="HQ119" s="20"/>
      <c r="HR119" s="20"/>
      <c r="HS119" s="20"/>
      <c r="HT119" s="20"/>
      <c r="HU119" s="20"/>
      <c r="HV119" s="20"/>
      <c r="HW119" s="20"/>
      <c r="HX119" s="20"/>
      <c r="HY119" s="20"/>
      <c r="HZ119" s="20"/>
      <c r="IA119" s="20"/>
      <c r="IB119" s="20"/>
      <c r="IC119" s="20"/>
      <c r="ID119" s="20"/>
      <c r="IE119" s="20"/>
    </row>
    <row r="120" spans="1:241" s="41" customFormat="1" ht="15.75" x14ac:dyDescent="0.25">
      <c r="A120" s="6" t="s">
        <v>205</v>
      </c>
      <c r="B120" s="15" t="s">
        <v>206</v>
      </c>
      <c r="C120" s="16">
        <v>0</v>
      </c>
      <c r="D120" s="16">
        <v>312.39999999999998</v>
      </c>
      <c r="E120" s="16">
        <v>311.89999999999998</v>
      </c>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c r="FG120" s="20"/>
      <c r="FH120" s="20"/>
      <c r="FI120" s="20"/>
      <c r="FJ120" s="20"/>
      <c r="FK120" s="20"/>
      <c r="FL120" s="20"/>
      <c r="FM120" s="20"/>
      <c r="FN120" s="20"/>
      <c r="FO120" s="20"/>
      <c r="FP120" s="20"/>
      <c r="FQ120" s="20"/>
      <c r="FR120" s="20"/>
      <c r="FS120" s="20"/>
      <c r="FT120" s="20"/>
      <c r="FU120" s="20"/>
      <c r="FV120" s="20"/>
      <c r="FW120" s="20"/>
      <c r="FX120" s="20"/>
      <c r="FY120" s="20"/>
      <c r="FZ120" s="20"/>
      <c r="GA120" s="20"/>
      <c r="GB120" s="20"/>
      <c r="GC120" s="20"/>
      <c r="GD120" s="20"/>
      <c r="GE120" s="20"/>
      <c r="GF120" s="20"/>
      <c r="GG120" s="20"/>
      <c r="GH120" s="20"/>
      <c r="GI120" s="20"/>
      <c r="GJ120" s="20"/>
      <c r="GK120" s="20"/>
      <c r="GL120" s="20"/>
      <c r="GM120" s="20"/>
      <c r="GN120" s="20"/>
      <c r="GO120" s="20"/>
      <c r="GP120" s="20"/>
      <c r="GQ120" s="20"/>
      <c r="GR120" s="20"/>
      <c r="GS120" s="20"/>
      <c r="GT120" s="20"/>
      <c r="GU120" s="20"/>
      <c r="GV120" s="20"/>
      <c r="GW120" s="20"/>
      <c r="GX120" s="20"/>
      <c r="GY120" s="20"/>
      <c r="GZ120" s="20"/>
      <c r="HA120" s="20"/>
      <c r="HB120" s="20"/>
      <c r="HC120" s="20"/>
      <c r="HD120" s="20"/>
      <c r="HE120" s="20"/>
      <c r="HF120" s="20"/>
      <c r="HG120" s="20"/>
      <c r="HH120" s="20"/>
      <c r="HI120" s="20"/>
      <c r="HJ120" s="20"/>
      <c r="HK120" s="20"/>
      <c r="HL120" s="20"/>
      <c r="HM120" s="20"/>
      <c r="HN120" s="20"/>
      <c r="HO120" s="20"/>
      <c r="HP120" s="20"/>
      <c r="HQ120" s="20"/>
      <c r="HR120" s="20"/>
      <c r="HS120" s="20"/>
      <c r="HT120" s="20"/>
      <c r="HU120" s="20"/>
      <c r="HV120" s="20"/>
      <c r="HW120" s="20"/>
      <c r="HX120" s="20"/>
      <c r="HY120" s="20"/>
      <c r="HZ120" s="20"/>
      <c r="IA120" s="20"/>
      <c r="IB120" s="20"/>
      <c r="IC120" s="20"/>
      <c r="ID120" s="20"/>
      <c r="IE120" s="20"/>
    </row>
    <row r="121" spans="1:241" s="41" customFormat="1" ht="21" customHeight="1" x14ac:dyDescent="0.25">
      <c r="A121" s="45" t="s">
        <v>207</v>
      </c>
      <c r="B121" s="9" t="s">
        <v>208</v>
      </c>
      <c r="C121" s="10">
        <f t="shared" ref="C121" si="1">C122</f>
        <v>16</v>
      </c>
      <c r="D121" s="16">
        <v>0</v>
      </c>
      <c r="E121" s="16">
        <v>0</v>
      </c>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row>
    <row r="122" spans="1:241" s="41" customFormat="1" ht="22.5" customHeight="1" x14ac:dyDescent="0.25">
      <c r="A122" s="45" t="s">
        <v>209</v>
      </c>
      <c r="B122" s="46" t="s">
        <v>210</v>
      </c>
      <c r="C122" s="16">
        <v>16</v>
      </c>
      <c r="D122" s="16">
        <v>0</v>
      </c>
      <c r="E122" s="16">
        <v>0</v>
      </c>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row>
    <row r="123" spans="1:241" s="41" customFormat="1" ht="20.25" customHeight="1" x14ac:dyDescent="0.25">
      <c r="A123" s="68" t="s">
        <v>211</v>
      </c>
      <c r="B123" s="69"/>
      <c r="C123" s="10">
        <f>C119+C84+C74+C60+C56+C45+C121</f>
        <v>150444</v>
      </c>
      <c r="D123" s="10">
        <f>D119+D84+D74+D60+D56+D45</f>
        <v>116883.49999999997</v>
      </c>
      <c r="E123" s="10">
        <f>E119+E84+E74+E60+E56+E45</f>
        <v>116179.49999999999</v>
      </c>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row>
    <row r="124" spans="1:241" s="41" customFormat="1" ht="15.75" x14ac:dyDescent="0.25">
      <c r="A124" s="8" t="s">
        <v>212</v>
      </c>
      <c r="B124" s="47" t="s">
        <v>213</v>
      </c>
      <c r="C124" s="10">
        <f>C123+C44</f>
        <v>2427758.4</v>
      </c>
      <c r="D124" s="10">
        <f>D123+D44</f>
        <v>2473788.2000000002</v>
      </c>
      <c r="E124" s="10">
        <f>E123+E44</f>
        <v>2619505.3000000003</v>
      </c>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c r="GD124" s="20"/>
      <c r="GE124" s="20"/>
      <c r="GF124" s="20"/>
      <c r="GG124" s="20"/>
      <c r="GH124" s="20"/>
      <c r="GI124" s="20"/>
      <c r="GJ124" s="20"/>
      <c r="GK124" s="20"/>
      <c r="GL124" s="20"/>
      <c r="GM124" s="20"/>
      <c r="GN124" s="20"/>
      <c r="GO124" s="20"/>
      <c r="GP124" s="20"/>
      <c r="GQ124" s="20"/>
      <c r="GR124" s="20"/>
      <c r="GS124" s="20"/>
      <c r="GT124" s="20"/>
      <c r="GU124" s="20"/>
      <c r="GV124" s="20"/>
      <c r="GW124" s="20"/>
      <c r="GX124" s="20"/>
      <c r="GY124" s="20"/>
      <c r="GZ124" s="20"/>
      <c r="HA124" s="20"/>
      <c r="HB124" s="20"/>
      <c r="HC124" s="20"/>
      <c r="HD124" s="20"/>
      <c r="HE124" s="20"/>
      <c r="HF124" s="20"/>
      <c r="HG124" s="20"/>
      <c r="HH124" s="20"/>
      <c r="HI124" s="20"/>
      <c r="HJ124" s="20"/>
      <c r="HK124" s="20"/>
      <c r="HL124" s="20"/>
      <c r="HM124" s="20"/>
      <c r="HN124" s="20"/>
      <c r="HO124" s="20"/>
      <c r="HP124" s="20"/>
      <c r="HQ124" s="20"/>
      <c r="HR124" s="20"/>
      <c r="HS124" s="20"/>
      <c r="HT124" s="20"/>
      <c r="HU124" s="20"/>
      <c r="HV124" s="20"/>
      <c r="HW124" s="20"/>
      <c r="HX124" s="20"/>
      <c r="HY124" s="20"/>
      <c r="HZ124" s="20"/>
      <c r="IA124" s="20"/>
      <c r="IB124" s="20"/>
      <c r="IC124" s="20"/>
      <c r="ID124" s="20"/>
      <c r="IE124" s="20"/>
    </row>
    <row r="125" spans="1:241" s="41" customFormat="1" ht="47.25" x14ac:dyDescent="0.25">
      <c r="A125" s="8" t="s">
        <v>214</v>
      </c>
      <c r="B125" s="47" t="s">
        <v>215</v>
      </c>
      <c r="C125" s="10">
        <f>C126+C131+C189+C232</f>
        <v>4996789</v>
      </c>
      <c r="D125" s="10">
        <f>D126+D131+D189+D232</f>
        <v>4100545.1999999997</v>
      </c>
      <c r="E125" s="10">
        <f>E126+E131+E189+E232</f>
        <v>3669752.4</v>
      </c>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c r="GD125" s="20"/>
      <c r="GE125" s="20"/>
      <c r="GF125" s="20"/>
      <c r="GG125" s="20"/>
      <c r="GH125" s="20"/>
      <c r="GI125" s="20"/>
      <c r="GJ125" s="20"/>
      <c r="GK125" s="20"/>
      <c r="GL125" s="20"/>
      <c r="GM125" s="20"/>
      <c r="GN125" s="20"/>
      <c r="GO125" s="20"/>
      <c r="GP125" s="20"/>
      <c r="GQ125" s="20"/>
      <c r="GR125" s="20"/>
      <c r="GS125" s="20"/>
      <c r="GT125" s="20"/>
      <c r="GU125" s="20"/>
      <c r="GV125" s="20"/>
      <c r="GW125" s="20"/>
      <c r="GX125" s="20"/>
      <c r="GY125" s="20"/>
      <c r="GZ125" s="20"/>
      <c r="HA125" s="20"/>
      <c r="HB125" s="20"/>
      <c r="HC125" s="20"/>
      <c r="HD125" s="20"/>
      <c r="HE125" s="20"/>
      <c r="HF125" s="20"/>
      <c r="HG125" s="20"/>
      <c r="HH125" s="20"/>
      <c r="HI125" s="20"/>
      <c r="HJ125" s="20"/>
      <c r="HK125" s="20"/>
      <c r="HL125" s="20"/>
      <c r="HM125" s="20"/>
      <c r="HN125" s="20"/>
      <c r="HO125" s="20"/>
      <c r="HP125" s="20"/>
      <c r="HQ125" s="20"/>
      <c r="HR125" s="20"/>
      <c r="HS125" s="20"/>
      <c r="HT125" s="20"/>
      <c r="HU125" s="20"/>
      <c r="HV125" s="20"/>
      <c r="HW125" s="20"/>
      <c r="HX125" s="20"/>
      <c r="HY125" s="20"/>
      <c r="HZ125" s="20"/>
      <c r="IA125" s="20"/>
      <c r="IB125" s="20"/>
      <c r="IC125" s="20"/>
      <c r="ID125" s="20"/>
      <c r="IE125" s="20"/>
    </row>
    <row r="126" spans="1:241" s="41" customFormat="1" ht="31.5" x14ac:dyDescent="0.25">
      <c r="A126" s="8" t="s">
        <v>216</v>
      </c>
      <c r="B126" s="9" t="s">
        <v>217</v>
      </c>
      <c r="C126" s="10">
        <f>SUM(C127:C130)</f>
        <v>806171.8</v>
      </c>
      <c r="D126" s="10">
        <f>SUM(D127:D129)</f>
        <v>176472.7</v>
      </c>
      <c r="E126" s="10">
        <f>SUM(E127:E129)</f>
        <v>158427.70000000001</v>
      </c>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row>
    <row r="127" spans="1:241" s="41" customFormat="1" ht="47.25" x14ac:dyDescent="0.25">
      <c r="A127" s="6" t="s">
        <v>218</v>
      </c>
      <c r="B127" s="15" t="s">
        <v>219</v>
      </c>
      <c r="C127" s="16">
        <v>237227</v>
      </c>
      <c r="D127" s="16">
        <v>75911</v>
      </c>
      <c r="E127" s="16">
        <v>57866</v>
      </c>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row>
    <row r="128" spans="1:241" s="41" customFormat="1" ht="31.5" x14ac:dyDescent="0.25">
      <c r="A128" s="6" t="s">
        <v>220</v>
      </c>
      <c r="B128" s="15" t="s">
        <v>221</v>
      </c>
      <c r="C128" s="16">
        <v>457471.8</v>
      </c>
      <c r="D128" s="16">
        <v>0</v>
      </c>
      <c r="E128" s="16">
        <v>0</v>
      </c>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row>
    <row r="129" spans="1:239" s="41" customFormat="1" ht="47.25" x14ac:dyDescent="0.25">
      <c r="A129" s="6" t="s">
        <v>222</v>
      </c>
      <c r="B129" s="15" t="s">
        <v>223</v>
      </c>
      <c r="C129" s="16">
        <v>100561.7</v>
      </c>
      <c r="D129" s="16">
        <v>100561.7</v>
      </c>
      <c r="E129" s="16">
        <v>100561.7</v>
      </c>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row>
    <row r="130" spans="1:239" s="41" customFormat="1" ht="47.25" x14ac:dyDescent="0.25">
      <c r="A130" s="40" t="s">
        <v>224</v>
      </c>
      <c r="B130" s="48" t="s">
        <v>225</v>
      </c>
      <c r="C130" s="16">
        <v>10911.3</v>
      </c>
      <c r="D130" s="16">
        <v>0</v>
      </c>
      <c r="E130" s="16">
        <v>0</v>
      </c>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c r="GD130" s="20"/>
      <c r="GE130" s="20"/>
      <c r="GF130" s="20"/>
      <c r="GG130" s="20"/>
      <c r="GH130" s="20"/>
      <c r="GI130" s="20"/>
      <c r="GJ130" s="20"/>
      <c r="GK130" s="20"/>
      <c r="GL130" s="20"/>
      <c r="GM130" s="20"/>
      <c r="GN130" s="20"/>
      <c r="GO130" s="20"/>
      <c r="GP130" s="20"/>
      <c r="GQ130" s="20"/>
      <c r="GR130" s="20"/>
      <c r="GS130" s="20"/>
      <c r="GT130" s="20"/>
      <c r="GU130" s="20"/>
      <c r="GV130" s="20"/>
      <c r="GW130" s="20"/>
      <c r="GX130" s="20"/>
      <c r="GY130" s="20"/>
      <c r="GZ130" s="20"/>
      <c r="HA130" s="20"/>
      <c r="HB130" s="20"/>
      <c r="HC130" s="20"/>
      <c r="HD130" s="20"/>
      <c r="HE130" s="20"/>
      <c r="HF130" s="20"/>
      <c r="HG130" s="20"/>
      <c r="HH130" s="20"/>
      <c r="HI130" s="20"/>
      <c r="HJ130" s="20"/>
      <c r="HK130" s="20"/>
      <c r="HL130" s="20"/>
      <c r="HM130" s="20"/>
      <c r="HN130" s="20"/>
      <c r="HO130" s="20"/>
      <c r="HP130" s="20"/>
      <c r="HQ130" s="20"/>
      <c r="HR130" s="20"/>
      <c r="HS130" s="20"/>
      <c r="HT130" s="20"/>
      <c r="HU130" s="20"/>
      <c r="HV130" s="20"/>
      <c r="HW130" s="20"/>
      <c r="HX130" s="20"/>
      <c r="HY130" s="20"/>
      <c r="HZ130" s="20"/>
      <c r="IA130" s="20"/>
      <c r="IB130" s="20"/>
      <c r="IC130" s="20"/>
      <c r="ID130" s="20"/>
      <c r="IE130" s="20"/>
    </row>
    <row r="131" spans="1:239" ht="31.5" x14ac:dyDescent="0.25">
      <c r="A131" s="8" t="s">
        <v>226</v>
      </c>
      <c r="B131" s="9" t="s">
        <v>227</v>
      </c>
      <c r="C131" s="10">
        <f t="shared" ref="C131:E131" si="2">SUM(C132:C188)</f>
        <v>1357668.8000000005</v>
      </c>
      <c r="D131" s="10">
        <f t="shared" si="2"/>
        <v>1023107.4</v>
      </c>
      <c r="E131" s="10">
        <f t="shared" si="2"/>
        <v>565199.9</v>
      </c>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row>
    <row r="132" spans="1:239" ht="94.5" x14ac:dyDescent="0.25">
      <c r="A132" s="6" t="s">
        <v>228</v>
      </c>
      <c r="B132" s="15" t="s">
        <v>229</v>
      </c>
      <c r="C132" s="16">
        <v>0</v>
      </c>
      <c r="D132" s="16">
        <v>153719.29999999999</v>
      </c>
      <c r="E132" s="16">
        <v>0</v>
      </c>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c r="GD132" s="20"/>
      <c r="GE132" s="20"/>
      <c r="GF132" s="20"/>
      <c r="GG132" s="20"/>
      <c r="GH132" s="20"/>
      <c r="GI132" s="20"/>
      <c r="GJ132" s="20"/>
      <c r="GK132" s="20"/>
      <c r="GL132" s="20"/>
      <c r="GM132" s="20"/>
      <c r="GN132" s="20"/>
      <c r="GO132" s="20"/>
      <c r="GP132" s="20"/>
      <c r="GQ132" s="20"/>
      <c r="GR132" s="20"/>
      <c r="GS132" s="20"/>
      <c r="GT132" s="20"/>
      <c r="GU132" s="20"/>
      <c r="GV132" s="20"/>
      <c r="GW132" s="20"/>
      <c r="GX132" s="20"/>
      <c r="GY132" s="20"/>
      <c r="GZ132" s="20"/>
      <c r="HA132" s="20"/>
      <c r="HB132" s="20"/>
      <c r="HC132" s="20"/>
      <c r="HD132" s="20"/>
      <c r="HE132" s="20"/>
      <c r="HF132" s="20"/>
      <c r="HG132" s="20"/>
      <c r="HH132" s="20"/>
      <c r="HI132" s="20"/>
      <c r="HJ132" s="20"/>
      <c r="HK132" s="20"/>
      <c r="HL132" s="20"/>
      <c r="HM132" s="20"/>
      <c r="HN132" s="20"/>
      <c r="HO132" s="20"/>
      <c r="HP132" s="20"/>
      <c r="HQ132" s="20"/>
      <c r="HR132" s="20"/>
      <c r="HS132" s="20"/>
      <c r="HT132" s="20"/>
      <c r="HU132" s="20"/>
      <c r="HV132" s="20"/>
      <c r="HW132" s="20"/>
      <c r="HX132" s="20"/>
      <c r="HY132" s="20"/>
      <c r="HZ132" s="20"/>
      <c r="IA132" s="20"/>
      <c r="IB132" s="20"/>
      <c r="IC132" s="20"/>
      <c r="ID132" s="20"/>
      <c r="IE132" s="20"/>
    </row>
    <row r="133" spans="1:239" ht="94.5" x14ac:dyDescent="0.25">
      <c r="A133" s="6" t="s">
        <v>228</v>
      </c>
      <c r="B133" s="15" t="s">
        <v>230</v>
      </c>
      <c r="C133" s="16">
        <v>248426.4</v>
      </c>
      <c r="D133" s="17">
        <v>87353.2</v>
      </c>
      <c r="E133" s="17">
        <v>87402.1</v>
      </c>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row>
    <row r="134" spans="1:239" ht="94.5" x14ac:dyDescent="0.25">
      <c r="A134" s="6" t="s">
        <v>228</v>
      </c>
      <c r="B134" s="15" t="s">
        <v>229</v>
      </c>
      <c r="C134" s="16">
        <v>88400</v>
      </c>
      <c r="D134" s="17">
        <v>0</v>
      </c>
      <c r="E134" s="17">
        <v>0</v>
      </c>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c r="GD134" s="20"/>
      <c r="GE134" s="20"/>
      <c r="GF134" s="20"/>
      <c r="GG134" s="20"/>
      <c r="GH134" s="20"/>
      <c r="GI134" s="20"/>
      <c r="GJ134" s="20"/>
      <c r="GK134" s="20"/>
      <c r="GL134" s="20"/>
      <c r="GM134" s="20"/>
      <c r="GN134" s="20"/>
      <c r="GO134" s="20"/>
      <c r="GP134" s="20"/>
      <c r="GQ134" s="20"/>
      <c r="GR134" s="20"/>
      <c r="GS134" s="20"/>
      <c r="GT134" s="20"/>
      <c r="GU134" s="20"/>
      <c r="GV134" s="20"/>
      <c r="GW134" s="20"/>
      <c r="GX134" s="20"/>
      <c r="GY134" s="20"/>
      <c r="GZ134" s="20"/>
      <c r="HA134" s="20"/>
      <c r="HB134" s="20"/>
      <c r="HC134" s="20"/>
      <c r="HD134" s="20"/>
      <c r="HE134" s="20"/>
      <c r="HF134" s="20"/>
      <c r="HG134" s="20"/>
      <c r="HH134" s="20"/>
      <c r="HI134" s="20"/>
      <c r="HJ134" s="20"/>
      <c r="HK134" s="20"/>
      <c r="HL134" s="20"/>
      <c r="HM134" s="20"/>
      <c r="HN134" s="20"/>
      <c r="HO134" s="20"/>
      <c r="HP134" s="20"/>
      <c r="HQ134" s="20"/>
      <c r="HR134" s="20"/>
      <c r="HS134" s="20"/>
      <c r="HT134" s="20"/>
      <c r="HU134" s="20"/>
      <c r="HV134" s="20"/>
      <c r="HW134" s="20"/>
      <c r="HX134" s="20"/>
      <c r="HY134" s="20"/>
      <c r="HZ134" s="20"/>
      <c r="IA134" s="20"/>
      <c r="IB134" s="20"/>
      <c r="IC134" s="20"/>
      <c r="ID134" s="20"/>
      <c r="IE134" s="20"/>
    </row>
    <row r="135" spans="1:239" ht="63" x14ac:dyDescent="0.25">
      <c r="A135" s="6" t="s">
        <v>231</v>
      </c>
      <c r="B135" s="15" t="s">
        <v>232</v>
      </c>
      <c r="C135" s="16">
        <v>15928</v>
      </c>
      <c r="D135" s="17">
        <v>166193</v>
      </c>
      <c r="E135" s="17">
        <v>0</v>
      </c>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row>
    <row r="136" spans="1:239" ht="94.5" x14ac:dyDescent="0.25">
      <c r="A136" s="6" t="s">
        <v>233</v>
      </c>
      <c r="B136" s="15" t="s">
        <v>234</v>
      </c>
      <c r="C136" s="16">
        <v>42555.8</v>
      </c>
      <c r="D136" s="17">
        <v>0</v>
      </c>
      <c r="E136" s="17">
        <v>0</v>
      </c>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c r="GD136" s="20"/>
      <c r="GE136" s="20"/>
      <c r="GF136" s="20"/>
      <c r="GG136" s="20"/>
      <c r="GH136" s="20"/>
      <c r="GI136" s="20"/>
      <c r="GJ136" s="20"/>
      <c r="GK136" s="20"/>
      <c r="GL136" s="20"/>
      <c r="GM136" s="20"/>
      <c r="GN136" s="20"/>
      <c r="GO136" s="20"/>
      <c r="GP136" s="20"/>
      <c r="GQ136" s="20"/>
      <c r="GR136" s="20"/>
      <c r="GS136" s="20"/>
      <c r="GT136" s="20"/>
      <c r="GU136" s="20"/>
      <c r="GV136" s="20"/>
      <c r="GW136" s="20"/>
      <c r="GX136" s="20"/>
      <c r="GY136" s="20"/>
      <c r="GZ136" s="20"/>
      <c r="HA136" s="20"/>
      <c r="HB136" s="20"/>
      <c r="HC136" s="20"/>
      <c r="HD136" s="20"/>
      <c r="HE136" s="20"/>
      <c r="HF136" s="20"/>
      <c r="HG136" s="20"/>
      <c r="HH136" s="20"/>
      <c r="HI136" s="20"/>
      <c r="HJ136" s="20"/>
      <c r="HK136" s="20"/>
      <c r="HL136" s="20"/>
      <c r="HM136" s="20"/>
      <c r="HN136" s="20"/>
      <c r="HO136" s="20"/>
      <c r="HP136" s="20"/>
      <c r="HQ136" s="20"/>
      <c r="HR136" s="20"/>
      <c r="HS136" s="20"/>
      <c r="HT136" s="20"/>
      <c r="HU136" s="20"/>
      <c r="HV136" s="20"/>
      <c r="HW136" s="20"/>
      <c r="HX136" s="20"/>
      <c r="HY136" s="20"/>
      <c r="HZ136" s="20"/>
      <c r="IA136" s="20"/>
      <c r="IB136" s="20"/>
      <c r="IC136" s="20"/>
      <c r="ID136" s="20"/>
      <c r="IE136" s="20"/>
    </row>
    <row r="137" spans="1:239" ht="47.25" x14ac:dyDescent="0.25">
      <c r="A137" s="6" t="s">
        <v>235</v>
      </c>
      <c r="B137" s="15" t="s">
        <v>236</v>
      </c>
      <c r="C137" s="16">
        <v>8243.5</v>
      </c>
      <c r="D137" s="17">
        <v>85998.9</v>
      </c>
      <c r="E137" s="17">
        <v>0</v>
      </c>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row>
    <row r="138" spans="1:239" ht="47.25" x14ac:dyDescent="0.25">
      <c r="A138" s="6" t="s">
        <v>237</v>
      </c>
      <c r="B138" s="15" t="s">
        <v>238</v>
      </c>
      <c r="C138" s="16">
        <v>4164.8</v>
      </c>
      <c r="D138" s="17">
        <v>0</v>
      </c>
      <c r="E138" s="17">
        <v>0</v>
      </c>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row>
    <row r="139" spans="1:239" s="41" customFormat="1" ht="31.5" x14ac:dyDescent="0.25">
      <c r="A139" s="6" t="s">
        <v>239</v>
      </c>
      <c r="B139" s="15" t="s">
        <v>240</v>
      </c>
      <c r="C139" s="16">
        <v>0</v>
      </c>
      <c r="D139" s="17">
        <v>21120.400000000001</v>
      </c>
      <c r="E139" s="17">
        <v>0</v>
      </c>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c r="GD139" s="20"/>
      <c r="GE139" s="20"/>
      <c r="GF139" s="20"/>
      <c r="GG139" s="20"/>
      <c r="GH139" s="20"/>
      <c r="GI139" s="20"/>
      <c r="GJ139" s="20"/>
      <c r="GK139" s="20"/>
      <c r="GL139" s="20"/>
      <c r="GM139" s="20"/>
      <c r="GN139" s="20"/>
      <c r="GO139" s="20"/>
      <c r="GP139" s="20"/>
      <c r="GQ139" s="20"/>
      <c r="GR139" s="20"/>
      <c r="GS139" s="20"/>
      <c r="GT139" s="20"/>
      <c r="GU139" s="20"/>
      <c r="GV139" s="20"/>
      <c r="GW139" s="20"/>
      <c r="GX139" s="20"/>
      <c r="GY139" s="20"/>
      <c r="GZ139" s="20"/>
      <c r="HA139" s="20"/>
      <c r="HB139" s="20"/>
      <c r="HC139" s="20"/>
      <c r="HD139" s="20"/>
      <c r="HE139" s="20"/>
      <c r="HF139" s="20"/>
      <c r="HG139" s="20"/>
      <c r="HH139" s="20"/>
      <c r="HI139" s="20"/>
      <c r="HJ139" s="20"/>
      <c r="HK139" s="20"/>
      <c r="HL139" s="20"/>
      <c r="HM139" s="20"/>
      <c r="HN139" s="20"/>
      <c r="HO139" s="20"/>
      <c r="HP139" s="20"/>
      <c r="HQ139" s="20"/>
      <c r="HR139" s="20"/>
      <c r="HS139" s="20"/>
      <c r="HT139" s="20"/>
      <c r="HU139" s="20"/>
      <c r="HV139" s="20"/>
      <c r="HW139" s="20"/>
      <c r="HX139" s="20"/>
      <c r="HY139" s="20"/>
      <c r="HZ139" s="20"/>
      <c r="IA139" s="20"/>
      <c r="IB139" s="20"/>
      <c r="IC139" s="20"/>
      <c r="ID139" s="20"/>
      <c r="IE139" s="20"/>
    </row>
    <row r="140" spans="1:239" s="41" customFormat="1" ht="63" x14ac:dyDescent="0.25">
      <c r="A140" s="6" t="s">
        <v>241</v>
      </c>
      <c r="B140" s="15" t="s">
        <v>242</v>
      </c>
      <c r="C140" s="16">
        <v>0</v>
      </c>
      <c r="D140" s="17">
        <v>17819.7</v>
      </c>
      <c r="E140" s="17">
        <v>0</v>
      </c>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c r="GD140" s="20"/>
      <c r="GE140" s="20"/>
      <c r="GF140" s="20"/>
      <c r="GG140" s="20"/>
      <c r="GH140" s="20"/>
      <c r="GI140" s="20"/>
      <c r="GJ140" s="20"/>
      <c r="GK140" s="20"/>
      <c r="GL140" s="20"/>
      <c r="GM140" s="20"/>
      <c r="GN140" s="20"/>
      <c r="GO140" s="20"/>
      <c r="GP140" s="20"/>
      <c r="GQ140" s="20"/>
      <c r="GR140" s="20"/>
      <c r="GS140" s="20"/>
      <c r="GT140" s="20"/>
      <c r="GU140" s="20"/>
      <c r="GV140" s="20"/>
      <c r="GW140" s="20"/>
      <c r="GX140" s="20"/>
      <c r="GY140" s="20"/>
      <c r="GZ140" s="20"/>
      <c r="HA140" s="20"/>
      <c r="HB140" s="20"/>
      <c r="HC140" s="20"/>
      <c r="HD140" s="20"/>
      <c r="HE140" s="20"/>
      <c r="HF140" s="20"/>
      <c r="HG140" s="20"/>
      <c r="HH140" s="20"/>
      <c r="HI140" s="20"/>
      <c r="HJ140" s="20"/>
      <c r="HK140" s="20"/>
      <c r="HL140" s="20"/>
      <c r="HM140" s="20"/>
      <c r="HN140" s="20"/>
      <c r="HO140" s="20"/>
      <c r="HP140" s="20"/>
      <c r="HQ140" s="20"/>
      <c r="HR140" s="20"/>
      <c r="HS140" s="20"/>
      <c r="HT140" s="20"/>
      <c r="HU140" s="20"/>
      <c r="HV140" s="20"/>
      <c r="HW140" s="20"/>
      <c r="HX140" s="20"/>
      <c r="HY140" s="20"/>
      <c r="HZ140" s="20"/>
      <c r="IA140" s="20"/>
      <c r="IB140" s="20"/>
      <c r="IC140" s="20"/>
      <c r="ID140" s="20"/>
      <c r="IE140" s="20"/>
    </row>
    <row r="141" spans="1:239" s="41" customFormat="1" ht="94.5" x14ac:dyDescent="0.25">
      <c r="A141" s="6" t="s">
        <v>243</v>
      </c>
      <c r="B141" s="15" t="s">
        <v>244</v>
      </c>
      <c r="C141" s="16">
        <v>4725.3999999999996</v>
      </c>
      <c r="D141" s="17">
        <v>0</v>
      </c>
      <c r="E141" s="17">
        <v>0</v>
      </c>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c r="GD141" s="20"/>
      <c r="GE141" s="20"/>
      <c r="GF141" s="20"/>
      <c r="GG141" s="20"/>
      <c r="GH141" s="20"/>
      <c r="GI141" s="20"/>
      <c r="GJ141" s="20"/>
      <c r="GK141" s="20"/>
      <c r="GL141" s="20"/>
      <c r="GM141" s="20"/>
      <c r="GN141" s="20"/>
      <c r="GO141" s="20"/>
      <c r="GP141" s="20"/>
      <c r="GQ141" s="20"/>
      <c r="GR141" s="20"/>
      <c r="GS141" s="20"/>
      <c r="GT141" s="20"/>
      <c r="GU141" s="20"/>
      <c r="GV141" s="20"/>
      <c r="GW141" s="20"/>
      <c r="GX141" s="20"/>
      <c r="GY141" s="20"/>
      <c r="GZ141" s="20"/>
      <c r="HA141" s="20"/>
      <c r="HB141" s="20"/>
      <c r="HC141" s="20"/>
      <c r="HD141" s="20"/>
      <c r="HE141" s="20"/>
      <c r="HF141" s="20"/>
      <c r="HG141" s="20"/>
      <c r="HH141" s="20"/>
      <c r="HI141" s="20"/>
      <c r="HJ141" s="20"/>
      <c r="HK141" s="20"/>
      <c r="HL141" s="20"/>
      <c r="HM141" s="20"/>
      <c r="HN141" s="20"/>
      <c r="HO141" s="20"/>
      <c r="HP141" s="20"/>
      <c r="HQ141" s="20"/>
      <c r="HR141" s="20"/>
      <c r="HS141" s="20"/>
      <c r="HT141" s="20"/>
      <c r="HU141" s="20"/>
      <c r="HV141" s="20"/>
      <c r="HW141" s="20"/>
      <c r="HX141" s="20"/>
      <c r="HY141" s="20"/>
      <c r="HZ141" s="20"/>
      <c r="IA141" s="20"/>
      <c r="IB141" s="20"/>
      <c r="IC141" s="20"/>
      <c r="ID141" s="20"/>
      <c r="IE141" s="20"/>
    </row>
    <row r="142" spans="1:239" s="41" customFormat="1" ht="63" x14ac:dyDescent="0.25">
      <c r="A142" s="6" t="s">
        <v>245</v>
      </c>
      <c r="B142" s="15" t="s">
        <v>246</v>
      </c>
      <c r="C142" s="16">
        <v>108141.1</v>
      </c>
      <c r="D142" s="17">
        <v>108141.1</v>
      </c>
      <c r="E142" s="17">
        <v>102950.9</v>
      </c>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c r="GD142" s="20"/>
      <c r="GE142" s="20"/>
      <c r="GF142" s="20"/>
      <c r="GG142" s="20"/>
      <c r="GH142" s="20"/>
      <c r="GI142" s="20"/>
      <c r="GJ142" s="20"/>
      <c r="GK142" s="20"/>
      <c r="GL142" s="20"/>
      <c r="GM142" s="20"/>
      <c r="GN142" s="20"/>
      <c r="GO142" s="20"/>
      <c r="GP142" s="20"/>
      <c r="GQ142" s="20"/>
      <c r="GR142" s="20"/>
      <c r="GS142" s="20"/>
      <c r="GT142" s="20"/>
      <c r="GU142" s="20"/>
      <c r="GV142" s="20"/>
      <c r="GW142" s="20"/>
      <c r="GX142" s="20"/>
      <c r="GY142" s="20"/>
      <c r="GZ142" s="20"/>
      <c r="HA142" s="20"/>
      <c r="HB142" s="20"/>
      <c r="HC142" s="20"/>
      <c r="HD142" s="20"/>
      <c r="HE142" s="20"/>
      <c r="HF142" s="20"/>
      <c r="HG142" s="20"/>
      <c r="HH142" s="20"/>
      <c r="HI142" s="20"/>
      <c r="HJ142" s="20"/>
      <c r="HK142" s="20"/>
      <c r="HL142" s="20"/>
      <c r="HM142" s="20"/>
      <c r="HN142" s="20"/>
      <c r="HO142" s="20"/>
      <c r="HP142" s="20"/>
      <c r="HQ142" s="20"/>
      <c r="HR142" s="20"/>
      <c r="HS142" s="20"/>
      <c r="HT142" s="20"/>
      <c r="HU142" s="20"/>
      <c r="HV142" s="20"/>
      <c r="HW142" s="20"/>
      <c r="HX142" s="20"/>
      <c r="HY142" s="20"/>
      <c r="HZ142" s="20"/>
      <c r="IA142" s="20"/>
      <c r="IB142" s="20"/>
      <c r="IC142" s="20"/>
      <c r="ID142" s="20"/>
      <c r="IE142" s="20"/>
    </row>
    <row r="143" spans="1:239" ht="47.25" x14ac:dyDescent="0.25">
      <c r="A143" s="6" t="s">
        <v>247</v>
      </c>
      <c r="B143" s="13" t="s">
        <v>248</v>
      </c>
      <c r="C143" s="16">
        <v>786.9</v>
      </c>
      <c r="D143" s="17">
        <v>1046.8</v>
      </c>
      <c r="E143" s="17">
        <v>0</v>
      </c>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row>
    <row r="144" spans="1:239" ht="31.5" x14ac:dyDescent="0.25">
      <c r="A144" s="6" t="s">
        <v>249</v>
      </c>
      <c r="B144" s="13" t="s">
        <v>250</v>
      </c>
      <c r="C144" s="16">
        <v>6552</v>
      </c>
      <c r="D144" s="17">
        <v>0</v>
      </c>
      <c r="E144" s="17">
        <v>0</v>
      </c>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row>
    <row r="145" spans="1:239" s="41" customFormat="1" ht="31.5" x14ac:dyDescent="0.25">
      <c r="A145" s="6" t="s">
        <v>251</v>
      </c>
      <c r="B145" s="13" t="s">
        <v>252</v>
      </c>
      <c r="C145" s="16">
        <v>1921.9</v>
      </c>
      <c r="D145" s="17">
        <v>0</v>
      </c>
      <c r="E145" s="17">
        <v>0</v>
      </c>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row>
    <row r="146" spans="1:239" s="41" customFormat="1" ht="53.25" customHeight="1" x14ac:dyDescent="0.25">
      <c r="A146" s="49" t="s">
        <v>253</v>
      </c>
      <c r="B146" s="15" t="s">
        <v>254</v>
      </c>
      <c r="C146" s="16">
        <v>808.3</v>
      </c>
      <c r="D146" s="17">
        <v>808.3</v>
      </c>
      <c r="E146" s="17">
        <v>809.3</v>
      </c>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c r="HW146" s="20"/>
      <c r="HX146" s="20"/>
      <c r="HY146" s="20"/>
      <c r="HZ146" s="20"/>
      <c r="IA146" s="20"/>
      <c r="IB146" s="20"/>
      <c r="IC146" s="20"/>
      <c r="ID146" s="20"/>
      <c r="IE146" s="20"/>
    </row>
    <row r="147" spans="1:239" s="41" customFormat="1" ht="63" x14ac:dyDescent="0.25">
      <c r="A147" s="49" t="s">
        <v>253</v>
      </c>
      <c r="B147" s="50" t="s">
        <v>255</v>
      </c>
      <c r="C147" s="16">
        <v>0</v>
      </c>
      <c r="D147" s="17">
        <v>0</v>
      </c>
      <c r="E147" s="17">
        <v>3777</v>
      </c>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c r="HW147" s="20"/>
      <c r="HX147" s="20"/>
      <c r="HY147" s="20"/>
      <c r="HZ147" s="20"/>
      <c r="IA147" s="20"/>
      <c r="IB147" s="20"/>
      <c r="IC147" s="20"/>
      <c r="ID147" s="20"/>
      <c r="IE147" s="20"/>
    </row>
    <row r="148" spans="1:239" s="41" customFormat="1" ht="47.25" x14ac:dyDescent="0.25">
      <c r="A148" s="49" t="s">
        <v>253</v>
      </c>
      <c r="B148" s="51" t="s">
        <v>256</v>
      </c>
      <c r="C148" s="16">
        <v>63.3</v>
      </c>
      <c r="D148" s="17">
        <v>0</v>
      </c>
      <c r="E148" s="17">
        <v>0</v>
      </c>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c r="DR148" s="20"/>
      <c r="DS148" s="20"/>
      <c r="DT148" s="20"/>
      <c r="DU148" s="20"/>
      <c r="DV148" s="20"/>
      <c r="DW148" s="20"/>
      <c r="DX148" s="20"/>
      <c r="DY148" s="20"/>
      <c r="DZ148" s="20"/>
      <c r="EA148" s="20"/>
      <c r="EB148" s="20"/>
      <c r="EC148" s="20"/>
      <c r="ED148" s="20"/>
      <c r="EE148" s="20"/>
      <c r="EF148" s="20"/>
      <c r="EG148" s="20"/>
      <c r="EH148" s="20"/>
      <c r="EI148" s="20"/>
      <c r="EJ148" s="20"/>
      <c r="EK148" s="20"/>
      <c r="EL148" s="20"/>
      <c r="EM148" s="20"/>
      <c r="EN148" s="20"/>
      <c r="EO148" s="20"/>
      <c r="EP148" s="20"/>
      <c r="EQ148" s="20"/>
      <c r="ER148" s="20"/>
      <c r="ES148" s="20"/>
      <c r="ET148" s="20"/>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c r="HW148" s="20"/>
      <c r="HX148" s="20"/>
      <c r="HY148" s="20"/>
      <c r="HZ148" s="20"/>
      <c r="IA148" s="20"/>
      <c r="IB148" s="20"/>
      <c r="IC148" s="20"/>
      <c r="ID148" s="20"/>
      <c r="IE148" s="20"/>
    </row>
    <row r="149" spans="1:239" s="41" customFormat="1" ht="31.5" x14ac:dyDescent="0.25">
      <c r="A149" s="52" t="s">
        <v>257</v>
      </c>
      <c r="B149" s="32" t="s">
        <v>258</v>
      </c>
      <c r="C149" s="16">
        <v>58937.8</v>
      </c>
      <c r="D149" s="17">
        <v>65150.1</v>
      </c>
      <c r="E149" s="17">
        <v>0</v>
      </c>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row>
    <row r="150" spans="1:239" s="41" customFormat="1" ht="31.5" x14ac:dyDescent="0.25">
      <c r="A150" s="52" t="s">
        <v>259</v>
      </c>
      <c r="B150" s="32" t="s">
        <v>260</v>
      </c>
      <c r="C150" s="16">
        <v>133053.29999999999</v>
      </c>
      <c r="D150" s="17">
        <v>0</v>
      </c>
      <c r="E150" s="17">
        <v>0</v>
      </c>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c r="DR150" s="20"/>
      <c r="DS150" s="20"/>
      <c r="DT150" s="20"/>
      <c r="DU150" s="20"/>
      <c r="DV150" s="20"/>
      <c r="DW150" s="20"/>
      <c r="DX150" s="20"/>
      <c r="DY150" s="20"/>
      <c r="DZ150" s="20"/>
      <c r="EA150" s="20"/>
      <c r="EB150" s="20"/>
      <c r="EC150" s="20"/>
      <c r="ED150" s="20"/>
      <c r="EE150" s="20"/>
      <c r="EF150" s="20"/>
      <c r="EG150" s="20"/>
      <c r="EH150" s="20"/>
      <c r="EI150" s="20"/>
      <c r="EJ150" s="20"/>
      <c r="EK150" s="20"/>
      <c r="EL150" s="20"/>
      <c r="EM150" s="20"/>
      <c r="EN150" s="20"/>
      <c r="EO150" s="20"/>
      <c r="EP150" s="20"/>
      <c r="EQ150" s="20"/>
      <c r="ER150" s="20"/>
      <c r="ES150" s="20"/>
      <c r="ET150" s="20"/>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c r="HW150" s="20"/>
      <c r="HX150" s="20"/>
      <c r="HY150" s="20"/>
      <c r="HZ150" s="20"/>
      <c r="IA150" s="20"/>
      <c r="IB150" s="20"/>
      <c r="IC150" s="20"/>
      <c r="ID150" s="20"/>
      <c r="IE150" s="20"/>
    </row>
    <row r="151" spans="1:239" s="41" customFormat="1" ht="47.25" x14ac:dyDescent="0.25">
      <c r="A151" s="6" t="s">
        <v>261</v>
      </c>
      <c r="B151" s="13" t="s">
        <v>262</v>
      </c>
      <c r="C151" s="16">
        <v>0</v>
      </c>
      <c r="D151" s="17">
        <v>23151.8</v>
      </c>
      <c r="E151" s="17">
        <v>23151.8</v>
      </c>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c r="DR151" s="20"/>
      <c r="DS151" s="20"/>
      <c r="DT151" s="20"/>
      <c r="DU151" s="20"/>
      <c r="DV151" s="20"/>
      <c r="DW151" s="20"/>
      <c r="DX151" s="20"/>
      <c r="DY151" s="20"/>
      <c r="DZ151" s="20"/>
      <c r="EA151" s="20"/>
      <c r="EB151" s="20"/>
      <c r="EC151" s="20"/>
      <c r="ED151" s="20"/>
      <c r="EE151" s="20"/>
      <c r="EF151" s="20"/>
      <c r="EG151" s="20"/>
      <c r="EH151" s="20"/>
      <c r="EI151" s="20"/>
      <c r="EJ151" s="20"/>
      <c r="EK151" s="20"/>
      <c r="EL151" s="20"/>
      <c r="EM151" s="20"/>
      <c r="EN151" s="20"/>
      <c r="EO151" s="20"/>
      <c r="EP151" s="20"/>
      <c r="EQ151" s="20"/>
      <c r="ER151" s="20"/>
      <c r="ES151" s="20"/>
      <c r="ET151" s="20"/>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c r="HW151" s="20"/>
      <c r="HX151" s="20"/>
      <c r="HY151" s="20"/>
      <c r="HZ151" s="20"/>
      <c r="IA151" s="20"/>
      <c r="IB151" s="20"/>
      <c r="IC151" s="20"/>
      <c r="ID151" s="20"/>
      <c r="IE151" s="20"/>
    </row>
    <row r="152" spans="1:239" s="41" customFormat="1" ht="63" x14ac:dyDescent="0.25">
      <c r="A152" s="6" t="s">
        <v>261</v>
      </c>
      <c r="B152" s="13" t="s">
        <v>263</v>
      </c>
      <c r="C152" s="16">
        <v>0</v>
      </c>
      <c r="D152" s="17">
        <v>0</v>
      </c>
      <c r="E152" s="17">
        <v>0</v>
      </c>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row>
    <row r="153" spans="1:239" s="41" customFormat="1" ht="63" x14ac:dyDescent="0.25">
      <c r="A153" s="6" t="s">
        <v>261</v>
      </c>
      <c r="B153" s="13" t="s">
        <v>264</v>
      </c>
      <c r="C153" s="16">
        <v>135038.29999999999</v>
      </c>
      <c r="D153" s="17">
        <v>0</v>
      </c>
      <c r="E153" s="17">
        <v>0</v>
      </c>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row>
    <row r="154" spans="1:239" s="41" customFormat="1" ht="31.5" x14ac:dyDescent="0.25">
      <c r="A154" s="52" t="s">
        <v>265</v>
      </c>
      <c r="B154" s="15" t="s">
        <v>266</v>
      </c>
      <c r="C154" s="16">
        <v>0</v>
      </c>
      <c r="D154" s="17">
        <v>0</v>
      </c>
      <c r="E154" s="17">
        <v>0</v>
      </c>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row>
    <row r="155" spans="1:239" s="41" customFormat="1" ht="63" x14ac:dyDescent="0.25">
      <c r="A155" s="53" t="s">
        <v>265</v>
      </c>
      <c r="B155" s="54" t="s">
        <v>267</v>
      </c>
      <c r="C155" s="16">
        <v>11289.8</v>
      </c>
      <c r="D155" s="17">
        <v>0</v>
      </c>
      <c r="E155" s="17">
        <v>0</v>
      </c>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row>
    <row r="156" spans="1:239" s="41" customFormat="1" ht="63" x14ac:dyDescent="0.25">
      <c r="A156" s="52" t="s">
        <v>265</v>
      </c>
      <c r="B156" s="15" t="s">
        <v>268</v>
      </c>
      <c r="C156" s="16">
        <v>100000</v>
      </c>
      <c r="D156" s="17">
        <v>100000</v>
      </c>
      <c r="E156" s="17">
        <v>100000</v>
      </c>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c r="DR156" s="20"/>
      <c r="DS156" s="20"/>
      <c r="DT156" s="20"/>
      <c r="DU156" s="20"/>
      <c r="DV156" s="20"/>
      <c r="DW156" s="20"/>
      <c r="DX156" s="20"/>
      <c r="DY156" s="20"/>
      <c r="DZ156" s="20"/>
      <c r="EA156" s="20"/>
      <c r="EB156" s="20"/>
      <c r="EC156" s="20"/>
      <c r="ED156" s="20"/>
      <c r="EE156" s="20"/>
      <c r="EF156" s="20"/>
      <c r="EG156" s="20"/>
      <c r="EH156" s="20"/>
      <c r="EI156" s="20"/>
      <c r="EJ156" s="20"/>
      <c r="EK156" s="20"/>
      <c r="EL156" s="20"/>
      <c r="EM156" s="20"/>
      <c r="EN156" s="20"/>
      <c r="EO156" s="20"/>
      <c r="EP156" s="20"/>
      <c r="EQ156" s="20"/>
      <c r="ER156" s="20"/>
      <c r="ES156" s="20"/>
      <c r="ET156" s="20"/>
      <c r="EU156" s="20"/>
      <c r="EV156" s="20"/>
      <c r="EW156" s="20"/>
      <c r="EX156" s="20"/>
      <c r="EY156" s="20"/>
      <c r="EZ156" s="20"/>
      <c r="FA156" s="20"/>
      <c r="FB156" s="20"/>
      <c r="FC156" s="20"/>
      <c r="FD156" s="20"/>
      <c r="FE156" s="20"/>
      <c r="FF156" s="20"/>
      <c r="FG156" s="20"/>
      <c r="FH156" s="20"/>
      <c r="FI156" s="20"/>
      <c r="FJ156" s="20"/>
      <c r="FK156" s="20"/>
      <c r="FL156" s="20"/>
      <c r="FM156" s="20"/>
      <c r="FN156" s="20"/>
      <c r="FO156" s="20"/>
      <c r="FP156" s="20"/>
      <c r="FQ156" s="20"/>
      <c r="FR156" s="20"/>
      <c r="FS156" s="20"/>
      <c r="FT156" s="20"/>
      <c r="FU156" s="20"/>
      <c r="FV156" s="20"/>
      <c r="FW156" s="20"/>
      <c r="FX156" s="20"/>
      <c r="FY156" s="20"/>
      <c r="FZ156" s="20"/>
      <c r="GA156" s="20"/>
      <c r="GB156" s="20"/>
      <c r="GC156" s="20"/>
      <c r="GD156" s="20"/>
      <c r="GE156" s="20"/>
      <c r="GF156" s="20"/>
      <c r="GG156" s="20"/>
      <c r="GH156" s="20"/>
      <c r="GI156" s="20"/>
      <c r="GJ156" s="20"/>
      <c r="GK156" s="20"/>
      <c r="GL156" s="20"/>
      <c r="GM156" s="20"/>
      <c r="GN156" s="20"/>
      <c r="GO156" s="20"/>
      <c r="GP156" s="20"/>
      <c r="GQ156" s="20"/>
      <c r="GR156" s="20"/>
      <c r="GS156" s="20"/>
      <c r="GT156" s="20"/>
      <c r="GU156" s="20"/>
      <c r="GV156" s="20"/>
      <c r="GW156" s="20"/>
      <c r="GX156" s="20"/>
      <c r="GY156" s="20"/>
      <c r="GZ156" s="20"/>
      <c r="HA156" s="20"/>
      <c r="HB156" s="20"/>
      <c r="HC156" s="20"/>
      <c r="HD156" s="20"/>
      <c r="HE156" s="20"/>
      <c r="HF156" s="20"/>
      <c r="HG156" s="20"/>
      <c r="HH156" s="20"/>
      <c r="HI156" s="20"/>
      <c r="HJ156" s="20"/>
      <c r="HK156" s="20"/>
      <c r="HL156" s="20"/>
      <c r="HM156" s="20"/>
      <c r="HN156" s="20"/>
      <c r="HO156" s="20"/>
      <c r="HP156" s="20"/>
      <c r="HQ156" s="20"/>
      <c r="HR156" s="20"/>
      <c r="HS156" s="20"/>
      <c r="HT156" s="20"/>
      <c r="HU156" s="20"/>
      <c r="HV156" s="20"/>
      <c r="HW156" s="20"/>
      <c r="HX156" s="20"/>
      <c r="HY156" s="20"/>
      <c r="HZ156" s="20"/>
      <c r="IA156" s="20"/>
      <c r="IB156" s="20"/>
      <c r="IC156" s="20"/>
      <c r="ID156" s="20"/>
      <c r="IE156" s="20"/>
    </row>
    <row r="157" spans="1:239" s="41" customFormat="1" ht="63" x14ac:dyDescent="0.25">
      <c r="A157" s="52" t="s">
        <v>265</v>
      </c>
      <c r="B157" s="15" t="s">
        <v>269</v>
      </c>
      <c r="C157" s="16">
        <v>5000</v>
      </c>
      <c r="D157" s="17">
        <v>5000</v>
      </c>
      <c r="E157" s="17">
        <v>5000</v>
      </c>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c r="DR157" s="20"/>
      <c r="DS157" s="20"/>
      <c r="DT157" s="20"/>
      <c r="DU157" s="20"/>
      <c r="DV157" s="20"/>
      <c r="DW157" s="20"/>
      <c r="DX157" s="20"/>
      <c r="DY157" s="20"/>
      <c r="DZ157" s="20"/>
      <c r="EA157" s="20"/>
      <c r="EB157" s="20"/>
      <c r="EC157" s="20"/>
      <c r="ED157" s="20"/>
      <c r="EE157" s="20"/>
      <c r="EF157" s="20"/>
      <c r="EG157" s="20"/>
      <c r="EH157" s="20"/>
      <c r="EI157" s="20"/>
      <c r="EJ157" s="20"/>
      <c r="EK157" s="20"/>
      <c r="EL157" s="20"/>
      <c r="EM157" s="20"/>
      <c r="EN157" s="20"/>
      <c r="EO157" s="20"/>
      <c r="EP157" s="20"/>
      <c r="EQ157" s="20"/>
      <c r="ER157" s="20"/>
      <c r="ES157" s="20"/>
      <c r="ET157" s="20"/>
      <c r="EU157" s="20"/>
      <c r="EV157" s="20"/>
      <c r="EW157" s="20"/>
      <c r="EX157" s="20"/>
      <c r="EY157" s="20"/>
      <c r="EZ157" s="20"/>
      <c r="FA157" s="20"/>
      <c r="FB157" s="20"/>
      <c r="FC157" s="20"/>
      <c r="FD157" s="20"/>
      <c r="FE157" s="20"/>
      <c r="FF157" s="20"/>
      <c r="FG157" s="20"/>
      <c r="FH157" s="20"/>
      <c r="FI157" s="20"/>
      <c r="FJ157" s="20"/>
      <c r="FK157" s="20"/>
      <c r="FL157" s="20"/>
      <c r="FM157" s="20"/>
      <c r="FN157" s="20"/>
      <c r="FO157" s="20"/>
      <c r="FP157" s="20"/>
      <c r="FQ157" s="20"/>
      <c r="FR157" s="20"/>
      <c r="FS157" s="20"/>
      <c r="FT157" s="20"/>
      <c r="FU157" s="20"/>
      <c r="FV157" s="20"/>
      <c r="FW157" s="20"/>
      <c r="FX157" s="20"/>
      <c r="FY157" s="20"/>
      <c r="FZ157" s="20"/>
      <c r="GA157" s="20"/>
      <c r="GB157" s="20"/>
      <c r="GC157" s="20"/>
      <c r="GD157" s="20"/>
      <c r="GE157" s="20"/>
      <c r="GF157" s="20"/>
      <c r="GG157" s="20"/>
      <c r="GH157" s="20"/>
      <c r="GI157" s="20"/>
      <c r="GJ157" s="20"/>
      <c r="GK157" s="20"/>
      <c r="GL157" s="20"/>
      <c r="GM157" s="20"/>
      <c r="GN157" s="20"/>
      <c r="GO157" s="20"/>
      <c r="GP157" s="20"/>
      <c r="GQ157" s="20"/>
      <c r="GR157" s="20"/>
      <c r="GS157" s="20"/>
      <c r="GT157" s="20"/>
      <c r="GU157" s="20"/>
      <c r="GV157" s="20"/>
      <c r="GW157" s="20"/>
      <c r="GX157" s="20"/>
      <c r="GY157" s="20"/>
      <c r="GZ157" s="20"/>
      <c r="HA157" s="20"/>
      <c r="HB157" s="20"/>
      <c r="HC157" s="20"/>
      <c r="HD157" s="20"/>
      <c r="HE157" s="20"/>
      <c r="HF157" s="20"/>
      <c r="HG157" s="20"/>
      <c r="HH157" s="20"/>
      <c r="HI157" s="20"/>
      <c r="HJ157" s="20"/>
      <c r="HK157" s="20"/>
      <c r="HL157" s="20"/>
      <c r="HM157" s="20"/>
      <c r="HN157" s="20"/>
      <c r="HO157" s="20"/>
      <c r="HP157" s="20"/>
      <c r="HQ157" s="20"/>
      <c r="HR157" s="20"/>
      <c r="HS157" s="20"/>
      <c r="HT157" s="20"/>
      <c r="HU157" s="20"/>
      <c r="HV157" s="20"/>
      <c r="HW157" s="20"/>
      <c r="HX157" s="20"/>
      <c r="HY157" s="20"/>
      <c r="HZ157" s="20"/>
      <c r="IA157" s="20"/>
      <c r="IB157" s="20"/>
      <c r="IC157" s="20"/>
      <c r="ID157" s="20"/>
      <c r="IE157" s="20"/>
    </row>
    <row r="158" spans="1:239" s="41" customFormat="1" ht="110.25" x14ac:dyDescent="0.25">
      <c r="A158" s="52" t="s">
        <v>265</v>
      </c>
      <c r="B158" s="15" t="s">
        <v>270</v>
      </c>
      <c r="C158" s="16">
        <v>72345.3</v>
      </c>
      <c r="D158" s="17">
        <v>68728</v>
      </c>
      <c r="E158" s="17">
        <v>65110.7</v>
      </c>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c r="DR158" s="20"/>
      <c r="DS158" s="20"/>
      <c r="DT158" s="20"/>
      <c r="DU158" s="20"/>
      <c r="DV158" s="20"/>
      <c r="DW158" s="20"/>
      <c r="DX158" s="20"/>
      <c r="DY158" s="20"/>
      <c r="DZ158" s="20"/>
      <c r="EA158" s="20"/>
      <c r="EB158" s="20"/>
      <c r="EC158" s="20"/>
      <c r="ED158" s="20"/>
      <c r="EE158" s="20"/>
      <c r="EF158" s="20"/>
      <c r="EG158" s="20"/>
      <c r="EH158" s="20"/>
      <c r="EI158" s="20"/>
      <c r="EJ158" s="20"/>
      <c r="EK158" s="20"/>
      <c r="EL158" s="20"/>
      <c r="EM158" s="20"/>
      <c r="EN158" s="20"/>
      <c r="EO158" s="20"/>
      <c r="EP158" s="20"/>
      <c r="EQ158" s="20"/>
      <c r="ER158" s="20"/>
      <c r="ES158" s="20"/>
      <c r="ET158" s="20"/>
      <c r="EU158" s="20"/>
      <c r="EV158" s="20"/>
      <c r="EW158" s="20"/>
      <c r="EX158" s="20"/>
      <c r="EY158" s="20"/>
      <c r="EZ158" s="20"/>
      <c r="FA158" s="20"/>
      <c r="FB158" s="20"/>
      <c r="FC158" s="20"/>
      <c r="FD158" s="20"/>
      <c r="FE158" s="20"/>
      <c r="FF158" s="20"/>
      <c r="FG158" s="20"/>
      <c r="FH158" s="20"/>
      <c r="FI158" s="20"/>
      <c r="FJ158" s="20"/>
      <c r="FK158" s="20"/>
      <c r="FL158" s="20"/>
      <c r="FM158" s="20"/>
      <c r="FN158" s="20"/>
      <c r="FO158" s="20"/>
      <c r="FP158" s="20"/>
      <c r="FQ158" s="20"/>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c r="HW158" s="20"/>
      <c r="HX158" s="20"/>
      <c r="HY158" s="20"/>
      <c r="HZ158" s="20"/>
      <c r="IA158" s="20"/>
      <c r="IB158" s="20"/>
      <c r="IC158" s="20"/>
      <c r="ID158" s="20"/>
      <c r="IE158" s="20"/>
    </row>
    <row r="159" spans="1:239" s="41" customFormat="1" ht="47.25" x14ac:dyDescent="0.25">
      <c r="A159" s="52" t="s">
        <v>265</v>
      </c>
      <c r="B159" s="15" t="s">
        <v>271</v>
      </c>
      <c r="C159" s="16">
        <v>0</v>
      </c>
      <c r="D159" s="17">
        <v>6984.9</v>
      </c>
      <c r="E159" s="17">
        <v>6992.7</v>
      </c>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c r="DR159" s="20"/>
      <c r="DS159" s="20"/>
      <c r="DT159" s="20"/>
      <c r="DU159" s="20"/>
      <c r="DV159" s="20"/>
      <c r="DW159" s="20"/>
      <c r="DX159" s="20"/>
      <c r="DY159" s="20"/>
      <c r="DZ159" s="20"/>
      <c r="EA159" s="20"/>
      <c r="EB159" s="20"/>
      <c r="EC159" s="20"/>
      <c r="ED159" s="20"/>
      <c r="EE159" s="20"/>
      <c r="EF159" s="20"/>
      <c r="EG159" s="20"/>
      <c r="EH159" s="20"/>
      <c r="EI159" s="20"/>
      <c r="EJ159" s="20"/>
      <c r="EK159" s="20"/>
      <c r="EL159" s="20"/>
      <c r="EM159" s="20"/>
      <c r="EN159" s="20"/>
      <c r="EO159" s="20"/>
      <c r="EP159" s="20"/>
      <c r="EQ159" s="20"/>
      <c r="ER159" s="20"/>
      <c r="ES159" s="20"/>
      <c r="ET159" s="20"/>
      <c r="EU159" s="20"/>
      <c r="EV159" s="20"/>
      <c r="EW159" s="20"/>
      <c r="EX159" s="20"/>
      <c r="EY159" s="20"/>
      <c r="EZ159" s="20"/>
      <c r="FA159" s="20"/>
      <c r="FB159" s="20"/>
      <c r="FC159" s="20"/>
      <c r="FD159" s="20"/>
      <c r="FE159" s="20"/>
      <c r="FF159" s="20"/>
      <c r="FG159" s="20"/>
      <c r="FH159" s="20"/>
      <c r="FI159" s="20"/>
      <c r="FJ159" s="20"/>
      <c r="FK159" s="20"/>
      <c r="FL159" s="20"/>
      <c r="FM159" s="20"/>
      <c r="FN159" s="20"/>
      <c r="FO159" s="20"/>
      <c r="FP159" s="20"/>
      <c r="FQ159" s="20"/>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c r="HW159" s="20"/>
      <c r="HX159" s="20"/>
      <c r="HY159" s="20"/>
      <c r="HZ159" s="20"/>
      <c r="IA159" s="20"/>
      <c r="IB159" s="20"/>
      <c r="IC159" s="20"/>
      <c r="ID159" s="20"/>
      <c r="IE159" s="20"/>
    </row>
    <row r="160" spans="1:239" s="41" customFormat="1" ht="110.25" x14ac:dyDescent="0.25">
      <c r="A160" s="52" t="s">
        <v>265</v>
      </c>
      <c r="B160" s="13" t="s">
        <v>272</v>
      </c>
      <c r="C160" s="16">
        <v>170000</v>
      </c>
      <c r="D160" s="17">
        <v>0</v>
      </c>
      <c r="E160" s="17">
        <v>25697</v>
      </c>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V160" s="20"/>
      <c r="DW160" s="20"/>
      <c r="DX160" s="20"/>
      <c r="DY160" s="20"/>
      <c r="DZ160" s="20"/>
      <c r="EA160" s="20"/>
      <c r="EB160" s="20"/>
      <c r="EC160" s="20"/>
      <c r="ED160" s="20"/>
      <c r="EE160" s="20"/>
      <c r="EF160" s="20"/>
      <c r="EG160" s="20"/>
      <c r="EH160" s="20"/>
      <c r="EI160" s="20"/>
      <c r="EJ160" s="20"/>
      <c r="EK160" s="20"/>
      <c r="EL160" s="20"/>
      <c r="EM160" s="20"/>
      <c r="EN160" s="20"/>
      <c r="EO160" s="20"/>
      <c r="EP160" s="20"/>
      <c r="EQ160" s="20"/>
      <c r="ER160" s="20"/>
      <c r="ES160" s="20"/>
      <c r="ET160" s="20"/>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row>
    <row r="161" spans="1:239" s="41" customFormat="1" ht="31.5" x14ac:dyDescent="0.25">
      <c r="A161" s="52" t="s">
        <v>265</v>
      </c>
      <c r="B161" s="13" t="s">
        <v>273</v>
      </c>
      <c r="C161" s="16">
        <v>48230.7</v>
      </c>
      <c r="D161" s="17">
        <v>0</v>
      </c>
      <c r="E161" s="17">
        <v>0</v>
      </c>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c r="DR161" s="20"/>
      <c r="DS161" s="20"/>
      <c r="DT161" s="20"/>
      <c r="DU161" s="20"/>
      <c r="DV161" s="20"/>
      <c r="DW161" s="20"/>
      <c r="DX161" s="20"/>
      <c r="DY161" s="20"/>
      <c r="DZ161" s="20"/>
      <c r="EA161" s="20"/>
      <c r="EB161" s="20"/>
      <c r="EC161" s="20"/>
      <c r="ED161" s="20"/>
      <c r="EE161" s="20"/>
      <c r="EF161" s="20"/>
      <c r="EG161" s="20"/>
      <c r="EH161" s="20"/>
      <c r="EI161" s="20"/>
      <c r="EJ161" s="20"/>
      <c r="EK161" s="20"/>
      <c r="EL161" s="20"/>
      <c r="EM161" s="20"/>
      <c r="EN161" s="20"/>
      <c r="EO161" s="20"/>
      <c r="EP161" s="20"/>
      <c r="EQ161" s="20"/>
      <c r="ER161" s="20"/>
      <c r="ES161" s="20"/>
      <c r="ET161" s="20"/>
      <c r="EU161" s="20"/>
      <c r="EV161" s="20"/>
      <c r="EW161" s="20"/>
      <c r="EX161" s="20"/>
      <c r="EY161" s="20"/>
      <c r="EZ161" s="20"/>
      <c r="FA161" s="20"/>
      <c r="FB161" s="20"/>
      <c r="FC161" s="20"/>
      <c r="FD161" s="20"/>
      <c r="FE161" s="20"/>
      <c r="FF161" s="20"/>
      <c r="FG161" s="20"/>
      <c r="FH161" s="20"/>
      <c r="FI161" s="20"/>
      <c r="FJ161" s="20"/>
      <c r="FK161" s="20"/>
      <c r="FL161" s="20"/>
      <c r="FM161" s="20"/>
      <c r="FN161" s="20"/>
      <c r="FO161" s="20"/>
      <c r="FP161" s="20"/>
      <c r="FQ161" s="20"/>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c r="HW161" s="20"/>
      <c r="HX161" s="20"/>
      <c r="HY161" s="20"/>
      <c r="HZ161" s="20"/>
      <c r="IA161" s="20"/>
      <c r="IB161" s="20"/>
      <c r="IC161" s="20"/>
      <c r="ID161" s="20"/>
      <c r="IE161" s="20"/>
    </row>
    <row r="162" spans="1:239" ht="47.25" x14ac:dyDescent="0.25">
      <c r="A162" s="6" t="s">
        <v>274</v>
      </c>
      <c r="B162" s="15" t="s">
        <v>275</v>
      </c>
      <c r="C162" s="16">
        <v>24331.9</v>
      </c>
      <c r="D162" s="16">
        <v>24331.9</v>
      </c>
      <c r="E162" s="16">
        <v>24331.9</v>
      </c>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c r="DR162" s="20"/>
      <c r="DS162" s="20"/>
      <c r="DT162" s="20"/>
      <c r="DU162" s="20"/>
      <c r="DV162" s="20"/>
      <c r="DW162" s="20"/>
      <c r="DX162" s="20"/>
      <c r="DY162" s="20"/>
      <c r="DZ162" s="20"/>
      <c r="EA162" s="20"/>
      <c r="EB162" s="20"/>
      <c r="EC162" s="20"/>
      <c r="ED162" s="20"/>
      <c r="EE162" s="20"/>
      <c r="EF162" s="20"/>
      <c r="EG162" s="20"/>
      <c r="EH162" s="20"/>
      <c r="EI162" s="20"/>
      <c r="EJ162" s="20"/>
      <c r="EK162" s="20"/>
      <c r="EL162" s="20"/>
      <c r="EM162" s="20"/>
      <c r="EN162" s="20"/>
      <c r="EO162" s="20"/>
      <c r="EP162" s="20"/>
      <c r="EQ162" s="20"/>
      <c r="ER162" s="20"/>
      <c r="ES162" s="20"/>
      <c r="ET162" s="20"/>
      <c r="EU162" s="20"/>
      <c r="EV162" s="20"/>
      <c r="EW162" s="20"/>
      <c r="EX162" s="20"/>
      <c r="EY162" s="20"/>
      <c r="EZ162" s="20"/>
      <c r="FA162" s="20"/>
      <c r="FB162" s="20"/>
      <c r="FC162" s="20"/>
      <c r="FD162" s="20"/>
      <c r="FE162" s="20"/>
      <c r="FF162" s="20"/>
      <c r="FG162" s="20"/>
      <c r="FH162" s="20"/>
      <c r="FI162" s="20"/>
      <c r="FJ162" s="20"/>
      <c r="FK162" s="20"/>
      <c r="FL162" s="20"/>
      <c r="FM162" s="20"/>
      <c r="FN162" s="20"/>
      <c r="FO162" s="20"/>
      <c r="FP162" s="20"/>
      <c r="FQ162" s="20"/>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c r="HW162" s="20"/>
      <c r="HX162" s="20"/>
      <c r="HY162" s="20"/>
      <c r="HZ162" s="20"/>
      <c r="IA162" s="20"/>
      <c r="IB162" s="20"/>
      <c r="IC162" s="20"/>
      <c r="ID162" s="20"/>
      <c r="IE162" s="20"/>
    </row>
    <row r="163" spans="1:239" s="41" customFormat="1" ht="47.25" x14ac:dyDescent="0.25">
      <c r="A163" s="6" t="s">
        <v>276</v>
      </c>
      <c r="B163" s="13" t="s">
        <v>277</v>
      </c>
      <c r="C163" s="16">
        <v>1584.9</v>
      </c>
      <c r="D163" s="16">
        <v>1584.9</v>
      </c>
      <c r="E163" s="16">
        <v>1584.9</v>
      </c>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c r="DR163" s="20"/>
      <c r="DS163" s="20"/>
      <c r="DT163" s="20"/>
      <c r="DU163" s="20"/>
      <c r="DV163" s="20"/>
      <c r="DW163" s="20"/>
      <c r="DX163" s="20"/>
      <c r="DY163" s="20"/>
      <c r="DZ163" s="20"/>
      <c r="EA163" s="20"/>
      <c r="EB163" s="20"/>
      <c r="EC163" s="20"/>
      <c r="ED163" s="20"/>
      <c r="EE163" s="20"/>
      <c r="EF163" s="20"/>
      <c r="EG163" s="20"/>
      <c r="EH163" s="20"/>
      <c r="EI163" s="20"/>
      <c r="EJ163" s="20"/>
      <c r="EK163" s="20"/>
      <c r="EL163" s="20"/>
      <c r="EM163" s="20"/>
      <c r="EN163" s="20"/>
      <c r="EO163" s="20"/>
      <c r="EP163" s="20"/>
      <c r="EQ163" s="20"/>
      <c r="ER163" s="20"/>
      <c r="ES163" s="20"/>
      <c r="ET163" s="20"/>
      <c r="EU163" s="20"/>
      <c r="EV163" s="20"/>
      <c r="EW163" s="20"/>
      <c r="EX163" s="20"/>
      <c r="EY163" s="20"/>
      <c r="EZ163" s="20"/>
      <c r="FA163" s="20"/>
      <c r="FB163" s="20"/>
      <c r="FC163" s="20"/>
      <c r="FD163" s="20"/>
      <c r="FE163" s="20"/>
      <c r="FF163" s="20"/>
      <c r="FG163" s="20"/>
      <c r="FH163" s="20"/>
      <c r="FI163" s="20"/>
      <c r="FJ163" s="20"/>
      <c r="FK163" s="20"/>
      <c r="FL163" s="20"/>
      <c r="FM163" s="20"/>
      <c r="FN163" s="20"/>
      <c r="FO163" s="20"/>
      <c r="FP163" s="20"/>
      <c r="FQ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c r="HW163" s="20"/>
      <c r="HX163" s="20"/>
      <c r="HY163" s="20"/>
      <c r="HZ163" s="20"/>
      <c r="IA163" s="20"/>
      <c r="IB163" s="20"/>
      <c r="IC163" s="20"/>
      <c r="ID163" s="20"/>
      <c r="IE163" s="20"/>
    </row>
    <row r="164" spans="1:239" s="41" customFormat="1" ht="63" x14ac:dyDescent="0.25">
      <c r="A164" s="6" t="s">
        <v>276</v>
      </c>
      <c r="B164" s="13" t="s">
        <v>278</v>
      </c>
      <c r="C164" s="16">
        <v>704.4</v>
      </c>
      <c r="D164" s="16">
        <v>704.4</v>
      </c>
      <c r="E164" s="16">
        <v>704.4</v>
      </c>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c r="DR164" s="20"/>
      <c r="DS164" s="20"/>
      <c r="DT164" s="20"/>
      <c r="DU164" s="20"/>
      <c r="DV164" s="20"/>
      <c r="DW164" s="20"/>
      <c r="DX164" s="20"/>
      <c r="DY164" s="20"/>
      <c r="DZ164" s="20"/>
      <c r="EA164" s="20"/>
      <c r="EB164" s="20"/>
      <c r="EC164" s="20"/>
      <c r="ED164" s="20"/>
      <c r="EE164" s="20"/>
      <c r="EF164" s="20"/>
      <c r="EG164" s="20"/>
      <c r="EH164" s="20"/>
      <c r="EI164" s="20"/>
      <c r="EJ164" s="20"/>
      <c r="EK164" s="20"/>
      <c r="EL164" s="20"/>
      <c r="EM164" s="20"/>
      <c r="EN164" s="20"/>
      <c r="EO164" s="20"/>
      <c r="EP164" s="20"/>
      <c r="EQ164" s="20"/>
      <c r="ER164" s="20"/>
      <c r="ES164" s="20"/>
      <c r="ET164" s="20"/>
      <c r="EU164" s="20"/>
      <c r="EV164" s="20"/>
      <c r="EW164" s="20"/>
      <c r="EX164" s="20"/>
      <c r="EY164" s="20"/>
      <c r="EZ164" s="20"/>
      <c r="FA164" s="20"/>
      <c r="FB164" s="20"/>
      <c r="FC164" s="20"/>
      <c r="FD164" s="20"/>
      <c r="FE164" s="20"/>
      <c r="FF164" s="20"/>
      <c r="FG164" s="20"/>
      <c r="FH164" s="20"/>
      <c r="FI164" s="20"/>
      <c r="FJ164" s="20"/>
      <c r="FK164" s="20"/>
      <c r="FL164" s="20"/>
      <c r="FM164" s="20"/>
      <c r="FN164" s="20"/>
      <c r="FO164" s="20"/>
      <c r="FP164" s="20"/>
      <c r="FQ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c r="HW164" s="20"/>
      <c r="HX164" s="20"/>
      <c r="HY164" s="20"/>
      <c r="HZ164" s="20"/>
      <c r="IA164" s="20"/>
      <c r="IB164" s="20"/>
      <c r="IC164" s="20"/>
      <c r="ID164" s="20"/>
      <c r="IE164" s="20"/>
    </row>
    <row r="165" spans="1:239" s="41" customFormat="1" ht="47.25" x14ac:dyDescent="0.25">
      <c r="A165" s="6" t="s">
        <v>276</v>
      </c>
      <c r="B165" s="13" t="s">
        <v>279</v>
      </c>
      <c r="C165" s="16">
        <v>880.5</v>
      </c>
      <c r="D165" s="16">
        <v>880.5</v>
      </c>
      <c r="E165" s="16">
        <v>880.5</v>
      </c>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c r="DR165" s="20"/>
      <c r="DS165" s="20"/>
      <c r="DT165" s="20"/>
      <c r="DU165" s="20"/>
      <c r="DV165" s="20"/>
      <c r="DW165" s="20"/>
      <c r="DX165" s="20"/>
      <c r="DY165" s="20"/>
      <c r="DZ165" s="20"/>
      <c r="EA165" s="20"/>
      <c r="EB165" s="20"/>
      <c r="EC165" s="20"/>
      <c r="ED165" s="20"/>
      <c r="EE165" s="20"/>
      <c r="EF165" s="20"/>
      <c r="EG165" s="20"/>
      <c r="EH165" s="20"/>
      <c r="EI165" s="20"/>
      <c r="EJ165" s="20"/>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row>
    <row r="166" spans="1:239" ht="47.25" x14ac:dyDescent="0.25">
      <c r="A166" s="6" t="s">
        <v>276</v>
      </c>
      <c r="B166" s="15" t="s">
        <v>280</v>
      </c>
      <c r="C166" s="16">
        <v>322.60000000000002</v>
      </c>
      <c r="D166" s="17">
        <v>322.60000000000002</v>
      </c>
      <c r="E166" s="17">
        <v>322.60000000000002</v>
      </c>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V166" s="20"/>
      <c r="DW166" s="20"/>
      <c r="DX166" s="20"/>
      <c r="DY166" s="20"/>
      <c r="DZ166" s="20"/>
      <c r="EA166" s="20"/>
      <c r="EB166" s="20"/>
      <c r="EC166" s="20"/>
      <c r="ED166" s="20"/>
      <c r="EE166" s="20"/>
      <c r="EF166" s="20"/>
      <c r="EG166" s="20"/>
      <c r="EH166" s="20"/>
      <c r="EI166" s="20"/>
      <c r="EJ166" s="20"/>
      <c r="EK166" s="20"/>
      <c r="EL166" s="20"/>
      <c r="EM166" s="20"/>
      <c r="EN166" s="20"/>
      <c r="EO166" s="20"/>
      <c r="EP166" s="20"/>
      <c r="EQ166" s="20"/>
      <c r="ER166" s="20"/>
      <c r="ES166" s="20"/>
      <c r="ET166" s="20"/>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row>
    <row r="167" spans="1:239" s="41" customFormat="1" ht="63" x14ac:dyDescent="0.25">
      <c r="A167" s="6" t="s">
        <v>276</v>
      </c>
      <c r="B167" s="15" t="s">
        <v>281</v>
      </c>
      <c r="C167" s="16">
        <v>880.5</v>
      </c>
      <c r="D167" s="16">
        <v>880.5</v>
      </c>
      <c r="E167" s="16">
        <v>880.5</v>
      </c>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row>
    <row r="168" spans="1:239" s="41" customFormat="1" ht="47.25" x14ac:dyDescent="0.25">
      <c r="A168" s="6" t="s">
        <v>276</v>
      </c>
      <c r="B168" s="15" t="s">
        <v>282</v>
      </c>
      <c r="C168" s="16">
        <v>5821.5</v>
      </c>
      <c r="D168" s="16">
        <v>2380</v>
      </c>
      <c r="E168" s="16">
        <v>2380</v>
      </c>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c r="DR168" s="20"/>
      <c r="DS168" s="20"/>
      <c r="DT168" s="20"/>
      <c r="DU168" s="20"/>
      <c r="DV168" s="20"/>
      <c r="DW168" s="20"/>
      <c r="DX168" s="20"/>
      <c r="DY168" s="20"/>
      <c r="DZ168" s="20"/>
      <c r="EA168" s="20"/>
      <c r="EB168" s="20"/>
      <c r="EC168" s="20"/>
      <c r="ED168" s="20"/>
      <c r="EE168" s="20"/>
      <c r="EF168" s="20"/>
      <c r="EG168" s="20"/>
      <c r="EH168" s="20"/>
      <c r="EI168" s="20"/>
      <c r="EJ168" s="20"/>
      <c r="EK168" s="20"/>
      <c r="EL168" s="20"/>
      <c r="EM168" s="20"/>
      <c r="EN168" s="20"/>
      <c r="EO168" s="20"/>
      <c r="EP168" s="20"/>
      <c r="EQ168" s="20"/>
      <c r="ER168" s="20"/>
      <c r="ES168" s="20"/>
      <c r="ET168" s="20"/>
      <c r="EU168" s="20"/>
      <c r="EV168" s="20"/>
      <c r="EW168" s="20"/>
      <c r="EX168" s="20"/>
      <c r="EY168" s="20"/>
      <c r="EZ168" s="20"/>
      <c r="FA168" s="20"/>
      <c r="FB168" s="20"/>
      <c r="FC168" s="20"/>
      <c r="FD168" s="20"/>
      <c r="FE168" s="20"/>
      <c r="FF168" s="20"/>
      <c r="FG168" s="20"/>
      <c r="FH168" s="20"/>
      <c r="FI168" s="20"/>
      <c r="FJ168" s="20"/>
      <c r="FK168" s="20"/>
      <c r="FL168" s="20"/>
      <c r="FM168" s="20"/>
      <c r="FN168" s="20"/>
      <c r="FO168" s="20"/>
      <c r="FP168" s="20"/>
      <c r="FQ168" s="20"/>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c r="HW168" s="20"/>
      <c r="HX168" s="20"/>
      <c r="HY168" s="20"/>
      <c r="HZ168" s="20"/>
      <c r="IA168" s="20"/>
      <c r="IB168" s="20"/>
      <c r="IC168" s="20"/>
      <c r="ID168" s="20"/>
      <c r="IE168" s="20"/>
    </row>
    <row r="169" spans="1:239" s="41" customFormat="1" ht="63" x14ac:dyDescent="0.25">
      <c r="A169" s="52" t="s">
        <v>276</v>
      </c>
      <c r="B169" s="15" t="s">
        <v>283</v>
      </c>
      <c r="C169" s="16">
        <v>5890.9</v>
      </c>
      <c r="D169" s="16">
        <v>4922.6000000000004</v>
      </c>
      <c r="E169" s="16">
        <v>4922.6000000000004</v>
      </c>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c r="DR169" s="20"/>
      <c r="DS169" s="20"/>
      <c r="DT169" s="20"/>
      <c r="DU169" s="20"/>
      <c r="DV169" s="20"/>
      <c r="DW169" s="20"/>
      <c r="DX169" s="20"/>
      <c r="DY169" s="20"/>
      <c r="DZ169" s="20"/>
      <c r="EA169" s="20"/>
      <c r="EB169" s="20"/>
      <c r="EC169" s="20"/>
      <c r="ED169" s="20"/>
      <c r="EE169" s="20"/>
      <c r="EF169" s="20"/>
      <c r="EG169" s="20"/>
      <c r="EH169" s="20"/>
      <c r="EI169" s="20"/>
      <c r="EJ169" s="20"/>
      <c r="EK169" s="20"/>
      <c r="EL169" s="20"/>
      <c r="EM169" s="20"/>
      <c r="EN169" s="20"/>
      <c r="EO169" s="20"/>
      <c r="EP169" s="20"/>
      <c r="EQ169" s="20"/>
      <c r="ER169" s="20"/>
      <c r="ES169" s="20"/>
      <c r="ET169" s="20"/>
      <c r="EU169" s="20"/>
      <c r="EV169" s="20"/>
      <c r="EW169" s="20"/>
      <c r="EX169" s="20"/>
      <c r="EY169" s="20"/>
      <c r="EZ169" s="20"/>
      <c r="FA169" s="20"/>
      <c r="FB169" s="20"/>
      <c r="FC169" s="20"/>
      <c r="FD169" s="20"/>
      <c r="FE169" s="20"/>
      <c r="FF169" s="20"/>
      <c r="FG169" s="20"/>
      <c r="FH169" s="20"/>
      <c r="FI169" s="20"/>
      <c r="FJ169" s="20"/>
      <c r="FK169" s="20"/>
      <c r="FL169" s="20"/>
      <c r="FM169" s="20"/>
      <c r="FN169" s="20"/>
      <c r="FO169" s="20"/>
      <c r="FP169" s="20"/>
      <c r="FQ169" s="20"/>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c r="HW169" s="20"/>
      <c r="HX169" s="20"/>
      <c r="HY169" s="20"/>
      <c r="HZ169" s="20"/>
      <c r="IA169" s="20"/>
      <c r="IB169" s="20"/>
      <c r="IC169" s="20"/>
      <c r="ID169" s="20"/>
      <c r="IE169" s="20"/>
    </row>
    <row r="170" spans="1:239" s="41" customFormat="1" ht="63" x14ac:dyDescent="0.25">
      <c r="A170" s="52" t="s">
        <v>276</v>
      </c>
      <c r="B170" s="15" t="s">
        <v>284</v>
      </c>
      <c r="C170" s="16">
        <v>0</v>
      </c>
      <c r="D170" s="16">
        <v>0</v>
      </c>
      <c r="E170" s="16">
        <v>49749.4</v>
      </c>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c r="DR170" s="20"/>
      <c r="DS170" s="20"/>
      <c r="DT170" s="20"/>
      <c r="DU170" s="20"/>
      <c r="DV170" s="20"/>
      <c r="DW170" s="20"/>
      <c r="DX170" s="20"/>
      <c r="DY170" s="20"/>
      <c r="DZ170" s="20"/>
      <c r="EA170" s="20"/>
      <c r="EB170" s="20"/>
      <c r="EC170" s="20"/>
      <c r="ED170" s="20"/>
      <c r="EE170" s="20"/>
      <c r="EF170" s="20"/>
      <c r="EG170" s="20"/>
      <c r="EH170" s="20"/>
      <c r="EI170" s="20"/>
      <c r="EJ170" s="20"/>
      <c r="EK170" s="20"/>
      <c r="EL170" s="20"/>
      <c r="EM170" s="20"/>
      <c r="EN170" s="20"/>
      <c r="EO170" s="20"/>
      <c r="EP170" s="20"/>
      <c r="EQ170" s="20"/>
      <c r="ER170" s="20"/>
      <c r="ES170" s="20"/>
      <c r="ET170" s="20"/>
      <c r="EU170" s="20"/>
      <c r="EV170" s="20"/>
      <c r="EW170" s="20"/>
      <c r="EX170" s="20"/>
      <c r="EY170" s="20"/>
      <c r="EZ170" s="20"/>
      <c r="FA170" s="20"/>
      <c r="FB170" s="20"/>
      <c r="FC170" s="20"/>
      <c r="FD170" s="20"/>
      <c r="FE170" s="20"/>
      <c r="FF170" s="20"/>
      <c r="FG170" s="20"/>
      <c r="FH170" s="20"/>
      <c r="FI170" s="20"/>
      <c r="FJ170" s="20"/>
      <c r="FK170" s="20"/>
      <c r="FL170" s="20"/>
      <c r="FM170" s="20"/>
      <c r="FN170" s="20"/>
      <c r="FO170" s="20"/>
      <c r="FP170" s="20"/>
      <c r="FQ170" s="20"/>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c r="HW170" s="20"/>
      <c r="HX170" s="20"/>
      <c r="HY170" s="20"/>
      <c r="HZ170" s="20"/>
      <c r="IA170" s="20"/>
      <c r="IB170" s="20"/>
      <c r="IC170" s="20"/>
      <c r="ID170" s="20"/>
      <c r="IE170" s="20"/>
    </row>
    <row r="171" spans="1:239" s="41" customFormat="1" ht="47.25" x14ac:dyDescent="0.25">
      <c r="A171" s="52" t="s">
        <v>276</v>
      </c>
      <c r="B171" s="15" t="s">
        <v>285</v>
      </c>
      <c r="C171" s="16">
        <v>0</v>
      </c>
      <c r="D171" s="16">
        <v>4355.5</v>
      </c>
      <c r="E171" s="16">
        <v>0</v>
      </c>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row>
    <row r="172" spans="1:239" s="41" customFormat="1" ht="78.75" x14ac:dyDescent="0.25">
      <c r="A172" s="52" t="s">
        <v>276</v>
      </c>
      <c r="B172" s="15" t="s">
        <v>286</v>
      </c>
      <c r="C172" s="16">
        <v>70</v>
      </c>
      <c r="D172" s="16">
        <v>70</v>
      </c>
      <c r="E172" s="16">
        <v>70</v>
      </c>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c r="DR172" s="20"/>
      <c r="DS172" s="20"/>
      <c r="DT172" s="20"/>
      <c r="DU172" s="20"/>
      <c r="DV172" s="20"/>
      <c r="DW172" s="20"/>
      <c r="DX172" s="20"/>
      <c r="DY172" s="20"/>
      <c r="DZ172" s="20"/>
      <c r="EA172" s="20"/>
      <c r="EB172" s="20"/>
      <c r="EC172" s="20"/>
      <c r="ED172" s="20"/>
      <c r="EE172" s="20"/>
      <c r="EF172" s="20"/>
      <c r="EG172" s="20"/>
      <c r="EH172" s="20"/>
      <c r="EI172" s="20"/>
      <c r="EJ172" s="20"/>
      <c r="EK172" s="20"/>
      <c r="EL172" s="20"/>
      <c r="EM172" s="20"/>
      <c r="EN172" s="20"/>
      <c r="EO172" s="20"/>
      <c r="EP172" s="20"/>
      <c r="EQ172" s="20"/>
      <c r="ER172" s="20"/>
      <c r="ES172" s="20"/>
      <c r="ET172" s="20"/>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row>
    <row r="173" spans="1:239" s="41" customFormat="1" ht="94.5" x14ac:dyDescent="0.25">
      <c r="A173" s="52" t="s">
        <v>276</v>
      </c>
      <c r="B173" s="15" t="s">
        <v>244</v>
      </c>
      <c r="C173" s="16">
        <v>0</v>
      </c>
      <c r="D173" s="16">
        <v>4907.1000000000004</v>
      </c>
      <c r="E173" s="16">
        <v>0</v>
      </c>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row>
    <row r="174" spans="1:239" s="41" customFormat="1" ht="31.5" x14ac:dyDescent="0.25">
      <c r="A174" s="52" t="s">
        <v>287</v>
      </c>
      <c r="B174" s="15" t="s">
        <v>288</v>
      </c>
      <c r="C174" s="16">
        <v>21644.3</v>
      </c>
      <c r="D174" s="16">
        <v>21644.3</v>
      </c>
      <c r="E174" s="16">
        <v>21644.3</v>
      </c>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c r="DR174" s="20"/>
      <c r="DS174" s="20"/>
      <c r="DT174" s="20"/>
      <c r="DU174" s="20"/>
      <c r="DV174" s="20"/>
      <c r="DW174" s="20"/>
      <c r="DX174" s="20"/>
      <c r="DY174" s="20"/>
      <c r="DZ174" s="20"/>
      <c r="EA174" s="20"/>
      <c r="EB174" s="20"/>
      <c r="EC174" s="20"/>
      <c r="ED174" s="20"/>
      <c r="EE174" s="20"/>
      <c r="EF174" s="20"/>
      <c r="EG174" s="20"/>
      <c r="EH174" s="20"/>
      <c r="EI174" s="20"/>
      <c r="EJ174" s="20"/>
      <c r="EK174" s="20"/>
      <c r="EL174" s="20"/>
      <c r="EM174" s="20"/>
      <c r="EN174" s="20"/>
      <c r="EO174" s="20"/>
      <c r="EP174" s="20"/>
      <c r="EQ174" s="20"/>
      <c r="ER174" s="20"/>
      <c r="ES174" s="20"/>
      <c r="ET174" s="20"/>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row>
    <row r="175" spans="1:239" s="41" customFormat="1" ht="47.25" x14ac:dyDescent="0.25">
      <c r="A175" s="52" t="s">
        <v>287</v>
      </c>
      <c r="B175" s="15" t="s">
        <v>289</v>
      </c>
      <c r="C175" s="16">
        <v>1034</v>
      </c>
      <c r="D175" s="16">
        <v>1034</v>
      </c>
      <c r="E175" s="16">
        <v>1034</v>
      </c>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row>
    <row r="176" spans="1:239" s="41" customFormat="1" ht="47.25" x14ac:dyDescent="0.25">
      <c r="A176" s="52" t="s">
        <v>287</v>
      </c>
      <c r="B176" s="15" t="s">
        <v>290</v>
      </c>
      <c r="C176" s="16">
        <v>518</v>
      </c>
      <c r="D176" s="16">
        <v>518</v>
      </c>
      <c r="E176" s="16">
        <v>518</v>
      </c>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c r="DR176" s="20"/>
      <c r="DS176" s="20"/>
      <c r="DT176" s="20"/>
      <c r="DU176" s="20"/>
      <c r="DV176" s="20"/>
      <c r="DW176" s="20"/>
      <c r="DX176" s="20"/>
      <c r="DY176" s="20"/>
      <c r="DZ176" s="20"/>
      <c r="EA176" s="20"/>
      <c r="EB176" s="20"/>
      <c r="EC176" s="20"/>
      <c r="ED176" s="20"/>
      <c r="EE176" s="20"/>
      <c r="EF176" s="20"/>
      <c r="EG176" s="20"/>
      <c r="EH176" s="20"/>
      <c r="EI176" s="20"/>
      <c r="EJ176" s="20"/>
      <c r="EK176" s="20"/>
      <c r="EL176" s="20"/>
      <c r="EM176" s="20"/>
      <c r="EN176" s="20"/>
      <c r="EO176" s="20"/>
      <c r="EP176" s="20"/>
      <c r="EQ176" s="20"/>
      <c r="ER176" s="20"/>
      <c r="ES176" s="20"/>
      <c r="ET176" s="20"/>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row>
    <row r="177" spans="1:239" s="41" customFormat="1" ht="63" x14ac:dyDescent="0.25">
      <c r="A177" s="52" t="s">
        <v>287</v>
      </c>
      <c r="B177" s="15" t="s">
        <v>291</v>
      </c>
      <c r="C177" s="16">
        <v>1113.5</v>
      </c>
      <c r="D177" s="16">
        <v>1113.5</v>
      </c>
      <c r="E177" s="16">
        <v>0</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row>
    <row r="178" spans="1:239" s="11" customFormat="1" ht="47.25" x14ac:dyDescent="0.25">
      <c r="A178" s="52" t="s">
        <v>287</v>
      </c>
      <c r="B178" s="15" t="s">
        <v>292</v>
      </c>
      <c r="C178" s="16">
        <v>0</v>
      </c>
      <c r="D178" s="17">
        <v>9356.7000000000007</v>
      </c>
      <c r="E178" s="17">
        <v>9356.7000000000007</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c r="DR178" s="20"/>
      <c r="DS178" s="20"/>
      <c r="DT178" s="20"/>
      <c r="DU178" s="20"/>
      <c r="DV178" s="20"/>
      <c r="DW178" s="20"/>
      <c r="DX178" s="20"/>
      <c r="DY178" s="20"/>
      <c r="DZ178" s="20"/>
      <c r="EA178" s="20"/>
      <c r="EB178" s="20"/>
      <c r="EC178" s="20"/>
      <c r="ED178" s="20"/>
      <c r="EE178" s="20"/>
      <c r="EF178" s="20"/>
      <c r="EG178" s="20"/>
      <c r="EH178" s="20"/>
      <c r="EI178" s="20"/>
      <c r="EJ178" s="20"/>
      <c r="EK178" s="20"/>
      <c r="EL178" s="20"/>
      <c r="EM178" s="20"/>
      <c r="EN178" s="20"/>
      <c r="EO178" s="20"/>
      <c r="EP178" s="20"/>
      <c r="EQ178" s="20"/>
      <c r="ER178" s="20"/>
      <c r="ES178" s="20"/>
      <c r="ET178" s="20"/>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row>
    <row r="179" spans="1:239" s="11" customFormat="1" ht="78.75" x14ac:dyDescent="0.25">
      <c r="A179" s="52" t="s">
        <v>287</v>
      </c>
      <c r="B179" s="15" t="s">
        <v>293</v>
      </c>
      <c r="C179" s="16">
        <v>0</v>
      </c>
      <c r="D179" s="17">
        <v>2209.9</v>
      </c>
      <c r="E179" s="17">
        <v>0</v>
      </c>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row>
    <row r="180" spans="1:239" s="11" customFormat="1" ht="47.25" x14ac:dyDescent="0.25">
      <c r="A180" s="52" t="s">
        <v>287</v>
      </c>
      <c r="B180" s="15" t="s">
        <v>294</v>
      </c>
      <c r="C180" s="16">
        <v>910.5</v>
      </c>
      <c r="D180" s="17">
        <v>1033.7</v>
      </c>
      <c r="E180" s="17">
        <v>1109.9000000000001</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c r="DR180" s="20"/>
      <c r="DS180" s="20"/>
      <c r="DT180" s="20"/>
      <c r="DU180" s="20"/>
      <c r="DV180" s="20"/>
      <c r="DW180" s="20"/>
      <c r="DX180" s="20"/>
      <c r="DY180" s="20"/>
      <c r="DZ180" s="20"/>
      <c r="EA180" s="20"/>
      <c r="EB180" s="20"/>
      <c r="EC180" s="20"/>
      <c r="ED180" s="20"/>
      <c r="EE180" s="20"/>
      <c r="EF180" s="20"/>
      <c r="EG180" s="20"/>
      <c r="EH180" s="20"/>
      <c r="EI180" s="20"/>
      <c r="EJ180" s="20"/>
      <c r="EK180" s="20"/>
      <c r="EL180" s="20"/>
      <c r="EM180" s="20"/>
      <c r="EN180" s="20"/>
      <c r="EO180" s="20"/>
      <c r="EP180" s="20"/>
      <c r="EQ180" s="20"/>
      <c r="ER180" s="20"/>
      <c r="ES180" s="20"/>
      <c r="ET180" s="20"/>
      <c r="EU180" s="20"/>
      <c r="EV180" s="20"/>
      <c r="EW180" s="20"/>
      <c r="EX180" s="20"/>
      <c r="EY180" s="20"/>
      <c r="EZ180" s="20"/>
      <c r="FA180" s="20"/>
      <c r="FB180" s="20"/>
      <c r="FC180" s="20"/>
      <c r="FD180" s="20"/>
      <c r="FE180" s="20"/>
      <c r="FF180" s="20"/>
      <c r="FG180" s="20"/>
      <c r="FH180" s="20"/>
      <c r="FI180" s="20"/>
      <c r="FJ180" s="20"/>
      <c r="FK180" s="20"/>
      <c r="FL180" s="20"/>
      <c r="FM180" s="20"/>
      <c r="FN180" s="20"/>
      <c r="FO180" s="20"/>
      <c r="FP180" s="20"/>
      <c r="FQ180" s="20"/>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c r="HW180" s="20"/>
      <c r="HX180" s="20"/>
      <c r="HY180" s="20"/>
      <c r="HZ180" s="20"/>
      <c r="IA180" s="20"/>
      <c r="IB180" s="20"/>
      <c r="IC180" s="20"/>
      <c r="ID180" s="20"/>
      <c r="IE180" s="20"/>
    </row>
    <row r="181" spans="1:239" s="11" customFormat="1" ht="63" x14ac:dyDescent="0.25">
      <c r="A181" s="52" t="s">
        <v>287</v>
      </c>
      <c r="B181" s="15" t="s">
        <v>295</v>
      </c>
      <c r="C181" s="16">
        <v>4831.6000000000004</v>
      </c>
      <c r="D181" s="16">
        <v>4831.6000000000004</v>
      </c>
      <c r="E181" s="16">
        <v>4831.6000000000004</v>
      </c>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c r="DR181" s="20"/>
      <c r="DS181" s="20"/>
      <c r="DT181" s="20"/>
      <c r="DU181" s="20"/>
      <c r="DV181" s="20"/>
      <c r="DW181" s="20"/>
      <c r="DX181" s="20"/>
      <c r="DY181" s="20"/>
      <c r="DZ181" s="20"/>
      <c r="EA181" s="20"/>
      <c r="EB181" s="20"/>
      <c r="EC181" s="20"/>
      <c r="ED181" s="20"/>
      <c r="EE181" s="20"/>
      <c r="EF181" s="20"/>
      <c r="EG181" s="20"/>
      <c r="EH181" s="20"/>
      <c r="EI181" s="20"/>
      <c r="EJ181" s="20"/>
      <c r="EK181" s="20"/>
      <c r="EL181" s="20"/>
      <c r="EM181" s="20"/>
      <c r="EN181" s="20"/>
      <c r="EO181" s="20"/>
      <c r="EP181" s="20"/>
      <c r="EQ181" s="20"/>
      <c r="ER181" s="20"/>
      <c r="ES181" s="20"/>
      <c r="ET181" s="20"/>
      <c r="EU181" s="20"/>
      <c r="EV181" s="20"/>
      <c r="EW181" s="20"/>
      <c r="EX181" s="20"/>
      <c r="EY181" s="20"/>
      <c r="EZ181" s="20"/>
      <c r="FA181" s="20"/>
      <c r="FB181" s="20"/>
      <c r="FC181" s="20"/>
      <c r="FD181" s="20"/>
      <c r="FE181" s="20"/>
      <c r="FF181" s="20"/>
      <c r="FG181" s="20"/>
      <c r="FH181" s="20"/>
      <c r="FI181" s="20"/>
      <c r="FJ181" s="20"/>
      <c r="FK181" s="20"/>
      <c r="FL181" s="20"/>
      <c r="FM181" s="20"/>
      <c r="FN181" s="20"/>
      <c r="FO181" s="20"/>
      <c r="FP181" s="20"/>
      <c r="FQ181" s="20"/>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c r="HW181" s="20"/>
      <c r="HX181" s="20"/>
      <c r="HY181" s="20"/>
      <c r="HZ181" s="20"/>
      <c r="IA181" s="20"/>
      <c r="IB181" s="20"/>
      <c r="IC181" s="20"/>
      <c r="ID181" s="20"/>
      <c r="IE181" s="20"/>
    </row>
    <row r="182" spans="1:239" ht="63" x14ac:dyDescent="0.25">
      <c r="A182" s="49" t="s">
        <v>287</v>
      </c>
      <c r="B182" s="55" t="s">
        <v>296</v>
      </c>
      <c r="C182" s="16">
        <v>12486.1</v>
      </c>
      <c r="D182" s="16">
        <v>12486.1</v>
      </c>
      <c r="E182" s="16">
        <v>12486.1</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c r="DR182" s="20"/>
      <c r="DS182" s="20"/>
      <c r="DT182" s="20"/>
      <c r="DU182" s="20"/>
      <c r="DV182" s="20"/>
      <c r="DW182" s="20"/>
      <c r="DX182" s="20"/>
      <c r="DY182" s="20"/>
      <c r="DZ182" s="20"/>
      <c r="EA182" s="20"/>
      <c r="EB182" s="20"/>
      <c r="EC182" s="20"/>
      <c r="ED182" s="20"/>
      <c r="EE182" s="20"/>
      <c r="EF182" s="20"/>
      <c r="EG182" s="20"/>
      <c r="EH182" s="20"/>
      <c r="EI182" s="20"/>
      <c r="EJ182" s="20"/>
      <c r="EK182" s="20"/>
      <c r="EL182" s="20"/>
      <c r="EM182" s="20"/>
      <c r="EN182" s="20"/>
      <c r="EO182" s="20"/>
      <c r="EP182" s="20"/>
      <c r="EQ182" s="20"/>
      <c r="ER182" s="20"/>
      <c r="ES182" s="20"/>
      <c r="ET182" s="20"/>
      <c r="EU182" s="20"/>
      <c r="EV182" s="20"/>
      <c r="EW182" s="20"/>
      <c r="EX182" s="20"/>
      <c r="EY182" s="20"/>
      <c r="EZ182" s="20"/>
      <c r="FA182" s="20"/>
      <c r="FB182" s="20"/>
      <c r="FC182" s="20"/>
      <c r="FD182" s="20"/>
      <c r="FE182" s="20"/>
      <c r="FF182" s="20"/>
      <c r="FG182" s="20"/>
      <c r="FH182" s="20"/>
      <c r="FI182" s="20"/>
      <c r="FJ182" s="20"/>
      <c r="FK182" s="20"/>
      <c r="FL182" s="20"/>
      <c r="FM182" s="20"/>
      <c r="FN182" s="20"/>
      <c r="FO182" s="20"/>
      <c r="FP182" s="20"/>
      <c r="FQ182" s="20"/>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c r="HW182" s="20"/>
      <c r="HX182" s="20"/>
      <c r="HY182" s="20"/>
      <c r="HZ182" s="20"/>
      <c r="IA182" s="20"/>
      <c r="IB182" s="20"/>
      <c r="IC182" s="20"/>
      <c r="ID182" s="20"/>
      <c r="IE182" s="20"/>
    </row>
    <row r="183" spans="1:239" ht="94.5" x14ac:dyDescent="0.25">
      <c r="A183" s="52" t="s">
        <v>297</v>
      </c>
      <c r="B183" s="15" t="s">
        <v>298</v>
      </c>
      <c r="C183" s="16">
        <v>3196.6</v>
      </c>
      <c r="D183" s="16">
        <v>3196.6</v>
      </c>
      <c r="E183" s="16">
        <v>3196.6</v>
      </c>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c r="DR183" s="20"/>
      <c r="DS183" s="20"/>
      <c r="DT183" s="20"/>
      <c r="DU183" s="20"/>
      <c r="DV183" s="20"/>
      <c r="DW183" s="20"/>
      <c r="DX183" s="20"/>
      <c r="DY183" s="20"/>
      <c r="DZ183" s="20"/>
      <c r="EA183" s="20"/>
      <c r="EB183" s="20"/>
      <c r="EC183" s="20"/>
      <c r="ED183" s="20"/>
      <c r="EE183" s="20"/>
      <c r="EF183" s="20"/>
      <c r="EG183" s="20"/>
      <c r="EH183" s="20"/>
      <c r="EI183" s="20"/>
      <c r="EJ183" s="20"/>
      <c r="EK183" s="20"/>
      <c r="EL183" s="20"/>
      <c r="EM183" s="20"/>
      <c r="EN183" s="20"/>
      <c r="EO183" s="20"/>
      <c r="EP183" s="20"/>
      <c r="EQ183" s="20"/>
      <c r="ER183" s="20"/>
      <c r="ES183" s="20"/>
      <c r="ET183" s="20"/>
      <c r="EU183" s="20"/>
      <c r="EV183" s="20"/>
      <c r="EW183" s="20"/>
      <c r="EX183" s="20"/>
      <c r="EY183" s="20"/>
      <c r="EZ183" s="20"/>
      <c r="FA183" s="20"/>
      <c r="FB183" s="20"/>
      <c r="FC183" s="20"/>
      <c r="FD183" s="20"/>
      <c r="FE183" s="20"/>
      <c r="FF183" s="20"/>
      <c r="FG183" s="20"/>
      <c r="FH183" s="20"/>
      <c r="FI183" s="20"/>
      <c r="FJ183" s="20"/>
      <c r="FK183" s="20"/>
      <c r="FL183" s="20"/>
      <c r="FM183" s="20"/>
      <c r="FN183" s="20"/>
      <c r="FO183" s="20"/>
      <c r="FP183" s="20"/>
      <c r="FQ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c r="HW183" s="20"/>
      <c r="HX183" s="20"/>
      <c r="HY183" s="20"/>
      <c r="HZ183" s="20"/>
      <c r="IA183" s="20"/>
      <c r="IB183" s="20"/>
      <c r="IC183" s="20"/>
      <c r="ID183" s="20"/>
      <c r="IE183" s="20"/>
    </row>
    <row r="184" spans="1:239" s="11" customFormat="1" ht="31.5" x14ac:dyDescent="0.25">
      <c r="A184" s="52" t="s">
        <v>287</v>
      </c>
      <c r="B184" s="15" t="s">
        <v>299</v>
      </c>
      <c r="C184" s="16">
        <v>343</v>
      </c>
      <c r="D184" s="16">
        <v>343</v>
      </c>
      <c r="E184" s="16">
        <v>0</v>
      </c>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c r="DR184" s="20"/>
      <c r="DS184" s="20"/>
      <c r="DT184" s="20"/>
      <c r="DU184" s="20"/>
      <c r="DV184" s="20"/>
      <c r="DW184" s="20"/>
      <c r="DX184" s="20"/>
      <c r="DY184" s="20"/>
      <c r="DZ184" s="20"/>
      <c r="EA184" s="20"/>
      <c r="EB184" s="20"/>
      <c r="EC184" s="20"/>
      <c r="ED184" s="20"/>
      <c r="EE184" s="20"/>
      <c r="EF184" s="20"/>
      <c r="EG184" s="20"/>
      <c r="EH184" s="20"/>
      <c r="EI184" s="20"/>
      <c r="EJ184" s="20"/>
      <c r="EK184" s="20"/>
      <c r="EL184" s="20"/>
      <c r="EM184" s="20"/>
      <c r="EN184" s="20"/>
      <c r="EO184" s="20"/>
      <c r="EP184" s="20"/>
      <c r="EQ184" s="20"/>
      <c r="ER184" s="20"/>
      <c r="ES184" s="20"/>
      <c r="ET184" s="20"/>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row>
    <row r="185" spans="1:239" s="11" customFormat="1" ht="63" x14ac:dyDescent="0.25">
      <c r="A185" s="52" t="s">
        <v>287</v>
      </c>
      <c r="B185" s="56" t="s">
        <v>300</v>
      </c>
      <c r="C185" s="16">
        <v>3606.8</v>
      </c>
      <c r="D185" s="16">
        <v>3606.8</v>
      </c>
      <c r="E185" s="16">
        <v>3606.8</v>
      </c>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c r="DR185" s="20"/>
      <c r="DS185" s="20"/>
      <c r="DT185" s="20"/>
      <c r="DU185" s="20"/>
      <c r="DV185" s="20"/>
      <c r="DW185" s="20"/>
      <c r="DX185" s="20"/>
      <c r="DY185" s="20"/>
      <c r="DZ185" s="20"/>
      <c r="EA185" s="20"/>
      <c r="EB185" s="20"/>
      <c r="EC185" s="20"/>
      <c r="ED185" s="20"/>
      <c r="EE185" s="20"/>
      <c r="EF185" s="20"/>
      <c r="EG185" s="20"/>
      <c r="EH185" s="20"/>
      <c r="EI185" s="20"/>
      <c r="EJ185" s="20"/>
      <c r="EK185" s="20"/>
      <c r="EL185" s="20"/>
      <c r="EM185" s="20"/>
      <c r="EN185" s="20"/>
      <c r="EO185" s="20"/>
      <c r="EP185" s="20"/>
      <c r="EQ185" s="20"/>
      <c r="ER185" s="20"/>
      <c r="ES185" s="20"/>
      <c r="ET185" s="20"/>
      <c r="EU185" s="20"/>
      <c r="EV185" s="20"/>
      <c r="EW185" s="20"/>
      <c r="EX185" s="20"/>
      <c r="EY185" s="20"/>
      <c r="EZ185" s="20"/>
      <c r="FA185" s="20"/>
      <c r="FB185" s="20"/>
      <c r="FC185" s="20"/>
      <c r="FD185" s="20"/>
      <c r="FE185" s="20"/>
      <c r="FF185" s="20"/>
      <c r="FG185" s="20"/>
      <c r="FH185" s="20"/>
      <c r="FI185" s="20"/>
      <c r="FJ185" s="20"/>
      <c r="FK185" s="20"/>
      <c r="FL185" s="20"/>
      <c r="FM185" s="20"/>
      <c r="FN185" s="20"/>
      <c r="FO185" s="20"/>
      <c r="FP185" s="20"/>
      <c r="FQ185" s="20"/>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c r="HW185" s="20"/>
      <c r="HX185" s="20"/>
      <c r="HY185" s="20"/>
      <c r="HZ185" s="20"/>
      <c r="IA185" s="20"/>
      <c r="IB185" s="20"/>
      <c r="IC185" s="20"/>
      <c r="ID185" s="20"/>
      <c r="IE185" s="20"/>
    </row>
    <row r="186" spans="1:239" s="11" customFormat="1" ht="63" x14ac:dyDescent="0.25">
      <c r="A186" s="52" t="s">
        <v>287</v>
      </c>
      <c r="B186" s="56" t="s">
        <v>301</v>
      </c>
      <c r="C186" s="16">
        <v>2187</v>
      </c>
      <c r="D186" s="16">
        <v>2187</v>
      </c>
      <c r="E186" s="16">
        <v>0</v>
      </c>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c r="DR186" s="20"/>
      <c r="DS186" s="20"/>
      <c r="DT186" s="20"/>
      <c r="DU186" s="20"/>
      <c r="DV186" s="20"/>
      <c r="DW186" s="20"/>
      <c r="DX186" s="20"/>
      <c r="DY186" s="20"/>
      <c r="DZ186" s="20"/>
      <c r="EA186" s="20"/>
      <c r="EB186" s="20"/>
      <c r="EC186" s="20"/>
      <c r="ED186" s="20"/>
      <c r="EE186" s="20"/>
      <c r="EF186" s="20"/>
      <c r="EG186" s="20"/>
      <c r="EH186" s="20"/>
      <c r="EI186" s="20"/>
      <c r="EJ186" s="20"/>
      <c r="EK186" s="20"/>
      <c r="EL186" s="20"/>
      <c r="EM186" s="20"/>
      <c r="EN186" s="20"/>
      <c r="EO186" s="20"/>
      <c r="EP186" s="20"/>
      <c r="EQ186" s="20"/>
      <c r="ER186" s="20"/>
      <c r="ES186" s="20"/>
      <c r="ET186" s="20"/>
      <c r="EU186" s="20"/>
      <c r="EV186" s="20"/>
      <c r="EW186" s="20"/>
      <c r="EX186" s="20"/>
      <c r="EY186" s="20"/>
      <c r="EZ186" s="20"/>
      <c r="FA186" s="20"/>
      <c r="FB186" s="20"/>
      <c r="FC186" s="20"/>
      <c r="FD186" s="20"/>
      <c r="FE186" s="20"/>
      <c r="FF186" s="20"/>
      <c r="FG186" s="20"/>
      <c r="FH186" s="20"/>
      <c r="FI186" s="20"/>
      <c r="FJ186" s="20"/>
      <c r="FK186" s="20"/>
      <c r="FL186" s="20"/>
      <c r="FM186" s="20"/>
      <c r="FN186" s="20"/>
      <c r="FO186" s="20"/>
      <c r="FP186" s="20"/>
      <c r="FQ186" s="20"/>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c r="HW186" s="20"/>
      <c r="HX186" s="20"/>
      <c r="HY186" s="20"/>
      <c r="HZ186" s="20"/>
      <c r="IA186" s="20"/>
      <c r="IB186" s="20"/>
      <c r="IC186" s="20"/>
      <c r="ID186" s="20"/>
      <c r="IE186" s="20"/>
    </row>
    <row r="187" spans="1:239" s="11" customFormat="1" ht="63" x14ac:dyDescent="0.25">
      <c r="A187" s="49" t="s">
        <v>287</v>
      </c>
      <c r="B187" s="55" t="s">
        <v>302</v>
      </c>
      <c r="C187" s="16">
        <v>697.6</v>
      </c>
      <c r="D187" s="17">
        <v>697.6</v>
      </c>
      <c r="E187" s="17">
        <v>697.6</v>
      </c>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c r="DR187" s="20"/>
      <c r="DS187" s="20"/>
      <c r="DT187" s="20"/>
      <c r="DU187" s="20"/>
      <c r="DV187" s="20"/>
      <c r="DW187" s="20"/>
      <c r="DX187" s="20"/>
      <c r="DY187" s="20"/>
      <c r="DZ187" s="20"/>
      <c r="EA187" s="20"/>
      <c r="EB187" s="20"/>
      <c r="EC187" s="20"/>
      <c r="ED187" s="20"/>
      <c r="EE187" s="20"/>
      <c r="EF187" s="20"/>
      <c r="EG187" s="20"/>
      <c r="EH187" s="20"/>
      <c r="EI187" s="20"/>
      <c r="EJ187" s="20"/>
      <c r="EK187" s="20"/>
      <c r="EL187" s="20"/>
      <c r="EM187" s="20"/>
      <c r="EN187" s="20"/>
      <c r="EO187" s="20"/>
      <c r="EP187" s="20"/>
      <c r="EQ187" s="20"/>
      <c r="ER187" s="20"/>
      <c r="ES187" s="20"/>
      <c r="ET187" s="20"/>
      <c r="EU187" s="20"/>
      <c r="EV187" s="20"/>
      <c r="EW187" s="20"/>
      <c r="EX187" s="20"/>
      <c r="EY187" s="20"/>
      <c r="EZ187" s="20"/>
      <c r="FA187" s="20"/>
      <c r="FB187" s="20"/>
      <c r="FC187" s="20"/>
      <c r="FD187" s="20"/>
      <c r="FE187" s="20"/>
      <c r="FF187" s="20"/>
      <c r="FG187" s="20"/>
      <c r="FH187" s="20"/>
      <c r="FI187" s="20"/>
      <c r="FJ187" s="20"/>
      <c r="FK187" s="20"/>
      <c r="FL187" s="20"/>
      <c r="FM187" s="20"/>
      <c r="FN187" s="20"/>
      <c r="FO187" s="20"/>
      <c r="FP187" s="20"/>
      <c r="FQ187" s="20"/>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c r="HW187" s="20"/>
      <c r="HX187" s="20"/>
      <c r="HY187" s="20"/>
      <c r="HZ187" s="20"/>
      <c r="IA187" s="20"/>
      <c r="IB187" s="20"/>
      <c r="IC187" s="20"/>
      <c r="ID187" s="20"/>
      <c r="IE187" s="20"/>
    </row>
    <row r="188" spans="1:239" s="11" customFormat="1" ht="63" x14ac:dyDescent="0.25">
      <c r="A188" s="49" t="s">
        <v>303</v>
      </c>
      <c r="B188" s="55" t="s">
        <v>304</v>
      </c>
      <c r="C188" s="16">
        <v>0</v>
      </c>
      <c r="D188" s="17">
        <v>2293.1</v>
      </c>
      <c r="E188" s="17">
        <v>0</v>
      </c>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c r="DR188" s="20"/>
      <c r="DS188" s="20"/>
      <c r="DT188" s="20"/>
      <c r="DU188" s="20"/>
      <c r="DV188" s="20"/>
      <c r="DW188" s="20"/>
      <c r="DX188" s="20"/>
      <c r="DY188" s="20"/>
      <c r="DZ188" s="20"/>
      <c r="EA188" s="20"/>
      <c r="EB188" s="20"/>
      <c r="EC188" s="20"/>
      <c r="ED188" s="20"/>
      <c r="EE188" s="20"/>
      <c r="EF188" s="20"/>
      <c r="EG188" s="20"/>
      <c r="EH188" s="20"/>
      <c r="EI188" s="20"/>
      <c r="EJ188" s="20"/>
      <c r="EK188" s="20"/>
      <c r="EL188" s="20"/>
      <c r="EM188" s="20"/>
      <c r="EN188" s="20"/>
      <c r="EO188" s="20"/>
      <c r="EP188" s="20"/>
      <c r="EQ188" s="20"/>
      <c r="ER188" s="20"/>
      <c r="ES188" s="20"/>
      <c r="ET188" s="20"/>
      <c r="EU188" s="20"/>
      <c r="EV188" s="20"/>
      <c r="EW188" s="20"/>
      <c r="EX188" s="20"/>
      <c r="EY188" s="20"/>
      <c r="EZ188" s="20"/>
      <c r="FA188" s="20"/>
      <c r="FB188" s="20"/>
      <c r="FC188" s="20"/>
      <c r="FD188" s="20"/>
      <c r="FE188" s="20"/>
      <c r="FF188" s="20"/>
      <c r="FG188" s="20"/>
      <c r="FH188" s="20"/>
      <c r="FI188" s="20"/>
      <c r="FJ188" s="20"/>
      <c r="FK188" s="20"/>
      <c r="FL188" s="20"/>
      <c r="FM188" s="20"/>
      <c r="FN188" s="20"/>
      <c r="FO188" s="20"/>
      <c r="FP188" s="20"/>
      <c r="FQ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c r="HW188" s="20"/>
      <c r="HX188" s="20"/>
      <c r="HY188" s="20"/>
      <c r="HZ188" s="20"/>
      <c r="IA188" s="20"/>
      <c r="IB188" s="20"/>
      <c r="IC188" s="20"/>
      <c r="ID188" s="20"/>
      <c r="IE188" s="20"/>
    </row>
    <row r="189" spans="1:239" ht="31.5" x14ac:dyDescent="0.25">
      <c r="A189" s="8" t="s">
        <v>305</v>
      </c>
      <c r="B189" s="9" t="s">
        <v>306</v>
      </c>
      <c r="C189" s="10">
        <f>SUM(C190:C231)</f>
        <v>2734673.4999999995</v>
      </c>
      <c r="D189" s="10">
        <f>SUM(D190:D231)</f>
        <v>2811608.5999999996</v>
      </c>
      <c r="E189" s="10">
        <f>SUM(E190:E231)</f>
        <v>2856364.0999999996</v>
      </c>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c r="DR189" s="20"/>
      <c r="DS189" s="20"/>
      <c r="DT189" s="20"/>
      <c r="DU189" s="20"/>
      <c r="DV189" s="20"/>
      <c r="DW189" s="20"/>
      <c r="DX189" s="20"/>
      <c r="DY189" s="20"/>
      <c r="DZ189" s="20"/>
      <c r="EA189" s="20"/>
      <c r="EB189" s="20"/>
      <c r="EC189" s="20"/>
      <c r="ED189" s="20"/>
      <c r="EE189" s="20"/>
      <c r="EF189" s="20"/>
      <c r="EG189" s="20"/>
      <c r="EH189" s="20"/>
      <c r="EI189" s="20"/>
      <c r="EJ189" s="20"/>
      <c r="EK189" s="20"/>
      <c r="EL189" s="20"/>
      <c r="EM189" s="20"/>
      <c r="EN189" s="20"/>
      <c r="EO189" s="20"/>
      <c r="EP189" s="20"/>
      <c r="EQ189" s="20"/>
      <c r="ER189" s="20"/>
      <c r="ES189" s="20"/>
      <c r="ET189" s="20"/>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row>
    <row r="190" spans="1:239" ht="47.25" x14ac:dyDescent="0.25">
      <c r="A190" s="6" t="s">
        <v>307</v>
      </c>
      <c r="B190" s="15" t="s">
        <v>308</v>
      </c>
      <c r="C190" s="16">
        <v>9870.1</v>
      </c>
      <c r="D190" s="17">
        <v>10248.200000000001</v>
      </c>
      <c r="E190" s="17">
        <v>10641.5</v>
      </c>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c r="DR190" s="20"/>
      <c r="DS190" s="20"/>
      <c r="DT190" s="20"/>
      <c r="DU190" s="20"/>
      <c r="DV190" s="20"/>
      <c r="DW190" s="20"/>
      <c r="DX190" s="20"/>
      <c r="DY190" s="20"/>
      <c r="DZ190" s="20"/>
      <c r="EA190" s="20"/>
      <c r="EB190" s="20"/>
      <c r="EC190" s="20"/>
      <c r="ED190" s="20"/>
      <c r="EE190" s="20"/>
      <c r="EF190" s="20"/>
      <c r="EG190" s="20"/>
      <c r="EH190" s="20"/>
      <c r="EI190" s="20"/>
      <c r="EJ190" s="20"/>
      <c r="EK190" s="20"/>
      <c r="EL190" s="20"/>
      <c r="EM190" s="20"/>
      <c r="EN190" s="20"/>
      <c r="EO190" s="20"/>
      <c r="EP190" s="20"/>
      <c r="EQ190" s="20"/>
      <c r="ER190" s="20"/>
      <c r="ES190" s="20"/>
      <c r="ET190" s="20"/>
      <c r="EU190" s="20"/>
      <c r="EV190" s="20"/>
      <c r="EW190" s="20"/>
      <c r="EX190" s="20"/>
      <c r="EY190" s="20"/>
      <c r="EZ190" s="20"/>
      <c r="FA190" s="20"/>
      <c r="FB190" s="20"/>
      <c r="FC190" s="20"/>
      <c r="FD190" s="20"/>
      <c r="FE190" s="20"/>
      <c r="FF190" s="20"/>
      <c r="FG190" s="20"/>
      <c r="FH190" s="20"/>
      <c r="FI190" s="20"/>
      <c r="FJ190" s="20"/>
      <c r="FK190" s="20"/>
      <c r="FL190" s="20"/>
      <c r="FM190" s="20"/>
      <c r="FN190" s="20"/>
      <c r="FO190" s="20"/>
      <c r="FP190" s="20"/>
      <c r="FQ190" s="20"/>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c r="HW190" s="20"/>
      <c r="HX190" s="20"/>
      <c r="HY190" s="20"/>
      <c r="HZ190" s="20"/>
      <c r="IA190" s="20"/>
      <c r="IB190" s="20"/>
      <c r="IC190" s="20"/>
      <c r="ID190" s="20"/>
      <c r="IE190" s="20"/>
    </row>
    <row r="191" spans="1:239" ht="47.25" x14ac:dyDescent="0.25">
      <c r="A191" s="6" t="s">
        <v>309</v>
      </c>
      <c r="B191" s="15" t="s">
        <v>310</v>
      </c>
      <c r="C191" s="16">
        <v>243196.6</v>
      </c>
      <c r="D191" s="17">
        <v>253880.4</v>
      </c>
      <c r="E191" s="17">
        <v>267454.40000000002</v>
      </c>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c r="DR191" s="20"/>
      <c r="DS191" s="20"/>
      <c r="DT191" s="20"/>
      <c r="DU191" s="20"/>
      <c r="DV191" s="20"/>
      <c r="DW191" s="20"/>
      <c r="DX191" s="20"/>
      <c r="DY191" s="20"/>
      <c r="DZ191" s="20"/>
      <c r="EA191" s="20"/>
      <c r="EB191" s="20"/>
      <c r="EC191" s="20"/>
      <c r="ED191" s="20"/>
      <c r="EE191" s="20"/>
      <c r="EF191" s="20"/>
      <c r="EG191" s="20"/>
      <c r="EH191" s="20"/>
      <c r="EI191" s="20"/>
      <c r="EJ191" s="20"/>
      <c r="EK191" s="20"/>
      <c r="EL191" s="20"/>
      <c r="EM191" s="20"/>
      <c r="EN191" s="20"/>
      <c r="EO191" s="20"/>
      <c r="EP191" s="20"/>
      <c r="EQ191" s="20"/>
      <c r="ER191" s="20"/>
      <c r="ES191" s="20"/>
      <c r="ET191" s="20"/>
      <c r="EU191" s="20"/>
      <c r="EV191" s="20"/>
      <c r="EW191" s="20"/>
      <c r="EX191" s="20"/>
      <c r="EY191" s="20"/>
      <c r="EZ191" s="20"/>
      <c r="FA191" s="20"/>
      <c r="FB191" s="20"/>
      <c r="FC191" s="20"/>
      <c r="FD191" s="20"/>
      <c r="FE191" s="20"/>
      <c r="FF191" s="20"/>
      <c r="FG191" s="20"/>
      <c r="FH191" s="20"/>
      <c r="FI191" s="20"/>
      <c r="FJ191" s="20"/>
      <c r="FK191" s="20"/>
      <c r="FL191" s="20"/>
      <c r="FM191" s="20"/>
      <c r="FN191" s="20"/>
      <c r="FO191" s="20"/>
      <c r="FP191" s="20"/>
      <c r="FQ191" s="20"/>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c r="HW191" s="20"/>
      <c r="HX191" s="20"/>
      <c r="HY191" s="20"/>
      <c r="HZ191" s="20"/>
      <c r="IA191" s="20"/>
      <c r="IB191" s="20"/>
      <c r="IC191" s="20"/>
      <c r="ID191" s="20"/>
      <c r="IE191" s="20"/>
    </row>
    <row r="192" spans="1:239" ht="63" x14ac:dyDescent="0.25">
      <c r="A192" s="6" t="s">
        <v>311</v>
      </c>
      <c r="B192" s="15" t="s">
        <v>312</v>
      </c>
      <c r="C192" s="16">
        <v>4390.1000000000004</v>
      </c>
      <c r="D192" s="16">
        <v>4390.1000000000004</v>
      </c>
      <c r="E192" s="16">
        <v>4390.1000000000004</v>
      </c>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c r="DR192" s="20"/>
      <c r="DS192" s="20"/>
      <c r="DT192" s="20"/>
      <c r="DU192" s="20"/>
      <c r="DV192" s="20"/>
      <c r="DW192" s="20"/>
      <c r="DX192" s="20"/>
      <c r="DY192" s="20"/>
      <c r="DZ192" s="20"/>
      <c r="EA192" s="20"/>
      <c r="EB192" s="20"/>
      <c r="EC192" s="20"/>
      <c r="ED192" s="20"/>
      <c r="EE192" s="20"/>
      <c r="EF192" s="20"/>
      <c r="EG192" s="20"/>
      <c r="EH192" s="20"/>
      <c r="EI192" s="20"/>
      <c r="EJ192" s="20"/>
      <c r="EK192" s="20"/>
      <c r="EL192" s="20"/>
      <c r="EM192" s="20"/>
      <c r="EN192" s="20"/>
      <c r="EO192" s="20"/>
      <c r="EP192" s="20"/>
      <c r="EQ192" s="20"/>
      <c r="ER192" s="20"/>
      <c r="ES192" s="20"/>
      <c r="ET192" s="20"/>
      <c r="EU192" s="20"/>
      <c r="EV192" s="20"/>
      <c r="EW192" s="20"/>
      <c r="EX192" s="20"/>
      <c r="EY192" s="20"/>
      <c r="EZ192" s="20"/>
      <c r="FA192" s="20"/>
      <c r="FB192" s="20"/>
      <c r="FC192" s="20"/>
      <c r="FD192" s="20"/>
      <c r="FE192" s="20"/>
      <c r="FF192" s="20"/>
      <c r="FG192" s="20"/>
      <c r="FH192" s="20"/>
      <c r="FI192" s="20"/>
      <c r="FJ192" s="20"/>
      <c r="FK192" s="20"/>
      <c r="FL192" s="20"/>
      <c r="FM192" s="20"/>
      <c r="FN192" s="20"/>
      <c r="FO192" s="20"/>
      <c r="FP192" s="20"/>
      <c r="FQ192" s="20"/>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c r="HW192" s="20"/>
      <c r="HX192" s="20"/>
      <c r="HY192" s="20"/>
      <c r="HZ192" s="20"/>
      <c r="IA192" s="20"/>
      <c r="IB192" s="20"/>
      <c r="IC192" s="20"/>
      <c r="ID192" s="20"/>
      <c r="IE192" s="20"/>
    </row>
    <row r="193" spans="1:239" ht="63" x14ac:dyDescent="0.25">
      <c r="A193" s="6" t="s">
        <v>311</v>
      </c>
      <c r="B193" s="15" t="s">
        <v>313</v>
      </c>
      <c r="C193" s="16">
        <v>236.4</v>
      </c>
      <c r="D193" s="16">
        <v>236.4</v>
      </c>
      <c r="E193" s="16">
        <v>236.4</v>
      </c>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c r="DR193" s="20"/>
      <c r="DS193" s="20"/>
      <c r="DT193" s="20"/>
      <c r="DU193" s="20"/>
      <c r="DV193" s="20"/>
      <c r="DW193" s="20"/>
      <c r="DX193" s="20"/>
      <c r="DY193" s="20"/>
      <c r="DZ193" s="20"/>
      <c r="EA193" s="20"/>
      <c r="EB193" s="20"/>
      <c r="EC193" s="20"/>
      <c r="ED193" s="20"/>
      <c r="EE193" s="20"/>
      <c r="EF193" s="20"/>
      <c r="EG193" s="20"/>
      <c r="EH193" s="20"/>
      <c r="EI193" s="20"/>
      <c r="EJ193" s="20"/>
      <c r="EK193" s="20"/>
      <c r="EL193" s="20"/>
      <c r="EM193" s="20"/>
      <c r="EN193" s="20"/>
      <c r="EO193" s="20"/>
      <c r="EP193" s="20"/>
      <c r="EQ193" s="20"/>
      <c r="ER193" s="20"/>
      <c r="ES193" s="20"/>
      <c r="ET193" s="20"/>
      <c r="EU193" s="20"/>
      <c r="EV193" s="20"/>
      <c r="EW193" s="20"/>
      <c r="EX193" s="20"/>
      <c r="EY193" s="20"/>
      <c r="EZ193" s="20"/>
      <c r="FA193" s="20"/>
      <c r="FB193" s="20"/>
      <c r="FC193" s="20"/>
      <c r="FD193" s="20"/>
      <c r="FE193" s="20"/>
      <c r="FF193" s="20"/>
      <c r="FG193" s="20"/>
      <c r="FH193" s="20"/>
      <c r="FI193" s="20"/>
      <c r="FJ193" s="20"/>
      <c r="FK193" s="20"/>
      <c r="FL193" s="20"/>
      <c r="FM193" s="20"/>
      <c r="FN193" s="20"/>
      <c r="FO193" s="20"/>
      <c r="FP193" s="20"/>
      <c r="FQ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c r="HW193" s="20"/>
      <c r="HX193" s="20"/>
      <c r="HY193" s="20"/>
      <c r="HZ193" s="20"/>
      <c r="IA193" s="20"/>
      <c r="IB193" s="20"/>
      <c r="IC193" s="20"/>
      <c r="ID193" s="20"/>
      <c r="IE193" s="20"/>
    </row>
    <row r="194" spans="1:239" ht="78.75" x14ac:dyDescent="0.25">
      <c r="A194" s="6" t="s">
        <v>311</v>
      </c>
      <c r="B194" s="15" t="s">
        <v>314</v>
      </c>
      <c r="C194" s="16">
        <v>124.2</v>
      </c>
      <c r="D194" s="17">
        <v>124.2</v>
      </c>
      <c r="E194" s="17">
        <v>124.2</v>
      </c>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c r="DR194" s="20"/>
      <c r="DS194" s="20"/>
      <c r="DT194" s="20"/>
      <c r="DU194" s="20"/>
      <c r="DV194" s="20"/>
      <c r="DW194" s="20"/>
      <c r="DX194" s="20"/>
      <c r="DY194" s="20"/>
      <c r="DZ194" s="20"/>
      <c r="EA194" s="20"/>
      <c r="EB194" s="20"/>
      <c r="EC194" s="20"/>
      <c r="ED194" s="20"/>
      <c r="EE194" s="20"/>
      <c r="EF194" s="20"/>
      <c r="EG194" s="20"/>
      <c r="EH194" s="20"/>
      <c r="EI194" s="20"/>
      <c r="EJ194" s="20"/>
      <c r="EK194" s="20"/>
      <c r="EL194" s="20"/>
      <c r="EM194" s="20"/>
      <c r="EN194" s="20"/>
      <c r="EO194" s="20"/>
      <c r="EP194" s="20"/>
      <c r="EQ194" s="20"/>
      <c r="ER194" s="20"/>
      <c r="ES194" s="20"/>
      <c r="ET194" s="20"/>
      <c r="EU194" s="20"/>
      <c r="EV194" s="20"/>
      <c r="EW194" s="20"/>
      <c r="EX194" s="20"/>
      <c r="EY194" s="20"/>
      <c r="EZ194" s="20"/>
      <c r="FA194" s="20"/>
      <c r="FB194" s="20"/>
      <c r="FC194" s="20"/>
      <c r="FD194" s="20"/>
      <c r="FE194" s="20"/>
      <c r="FF194" s="20"/>
      <c r="FG194" s="20"/>
      <c r="FH194" s="20"/>
      <c r="FI194" s="20"/>
      <c r="FJ194" s="20"/>
      <c r="FK194" s="20"/>
      <c r="FL194" s="20"/>
      <c r="FM194" s="20"/>
      <c r="FN194" s="20"/>
      <c r="FO194" s="20"/>
      <c r="FP194" s="20"/>
      <c r="FQ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c r="HW194" s="20"/>
      <c r="HX194" s="20"/>
      <c r="HY194" s="20"/>
      <c r="HZ194" s="20"/>
      <c r="IA194" s="20"/>
      <c r="IB194" s="20"/>
      <c r="IC194" s="20"/>
      <c r="ID194" s="20"/>
      <c r="IE194" s="20"/>
    </row>
    <row r="195" spans="1:239" ht="63" x14ac:dyDescent="0.25">
      <c r="A195" s="6" t="s">
        <v>311</v>
      </c>
      <c r="B195" s="15" t="s">
        <v>315</v>
      </c>
      <c r="C195" s="16">
        <v>731.9</v>
      </c>
      <c r="D195" s="17">
        <v>731.9</v>
      </c>
      <c r="E195" s="17">
        <v>731.9</v>
      </c>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c r="DJ195" s="20"/>
      <c r="DK195" s="20"/>
      <c r="DL195" s="20"/>
      <c r="DM195" s="20"/>
      <c r="DN195" s="20"/>
      <c r="DO195" s="20"/>
      <c r="DP195" s="20"/>
      <c r="DQ195" s="20"/>
      <c r="DR195" s="20"/>
      <c r="DS195" s="20"/>
      <c r="DT195" s="20"/>
      <c r="DU195" s="20"/>
      <c r="DV195" s="20"/>
      <c r="DW195" s="20"/>
      <c r="DX195" s="20"/>
      <c r="DY195" s="20"/>
      <c r="DZ195" s="20"/>
      <c r="EA195" s="20"/>
      <c r="EB195" s="20"/>
      <c r="EC195" s="20"/>
      <c r="ED195" s="20"/>
      <c r="EE195" s="20"/>
      <c r="EF195" s="20"/>
      <c r="EG195" s="20"/>
      <c r="EH195" s="20"/>
      <c r="EI195" s="20"/>
      <c r="EJ195" s="20"/>
      <c r="EK195" s="20"/>
      <c r="EL195" s="20"/>
      <c r="EM195" s="20"/>
      <c r="EN195" s="20"/>
      <c r="EO195" s="20"/>
      <c r="EP195" s="20"/>
      <c r="EQ195" s="20"/>
      <c r="ER195" s="20"/>
      <c r="ES195" s="20"/>
      <c r="ET195" s="20"/>
      <c r="EU195" s="20"/>
      <c r="EV195" s="20"/>
      <c r="EW195" s="20"/>
      <c r="EX195" s="20"/>
      <c r="EY195" s="20"/>
      <c r="EZ195" s="20"/>
      <c r="FA195" s="20"/>
      <c r="FB195" s="20"/>
      <c r="FC195" s="20"/>
      <c r="FD195" s="20"/>
      <c r="FE195" s="20"/>
      <c r="FF195" s="20"/>
      <c r="FG195" s="20"/>
      <c r="FH195" s="20"/>
      <c r="FI195" s="20"/>
      <c r="FJ195" s="20"/>
      <c r="FK195" s="20"/>
      <c r="FL195" s="20"/>
      <c r="FM195" s="20"/>
      <c r="FN195" s="20"/>
      <c r="FO195" s="20"/>
      <c r="FP195" s="20"/>
      <c r="FQ195" s="20"/>
      <c r="FR195" s="20"/>
      <c r="FS195" s="20"/>
      <c r="FT195" s="20"/>
      <c r="FU195" s="20"/>
      <c r="FV195" s="20"/>
      <c r="FW195" s="20"/>
      <c r="FX195" s="20"/>
      <c r="FY195" s="20"/>
      <c r="FZ195" s="20"/>
      <c r="GA195" s="20"/>
      <c r="GB195" s="20"/>
      <c r="GC195" s="20"/>
      <c r="GD195" s="20"/>
      <c r="GE195" s="20"/>
      <c r="GF195" s="20"/>
      <c r="GG195" s="20"/>
      <c r="GH195" s="20"/>
      <c r="GI195" s="20"/>
      <c r="GJ195" s="20"/>
      <c r="GK195" s="20"/>
      <c r="GL195" s="20"/>
      <c r="GM195" s="20"/>
      <c r="GN195" s="20"/>
      <c r="GO195" s="20"/>
      <c r="GP195" s="20"/>
      <c r="GQ195" s="20"/>
      <c r="GR195" s="20"/>
      <c r="GS195" s="20"/>
      <c r="GT195" s="20"/>
      <c r="GU195" s="20"/>
      <c r="GV195" s="20"/>
      <c r="GW195" s="20"/>
      <c r="GX195" s="20"/>
      <c r="GY195" s="20"/>
      <c r="GZ195" s="20"/>
      <c r="HA195" s="20"/>
      <c r="HB195" s="20"/>
      <c r="HC195" s="20"/>
      <c r="HD195" s="20"/>
      <c r="HE195" s="20"/>
      <c r="HF195" s="20"/>
      <c r="HG195" s="20"/>
      <c r="HH195" s="20"/>
      <c r="HI195" s="20"/>
      <c r="HJ195" s="20"/>
      <c r="HK195" s="20"/>
      <c r="HL195" s="20"/>
      <c r="HM195" s="20"/>
      <c r="HN195" s="20"/>
      <c r="HO195" s="20"/>
      <c r="HP195" s="20"/>
      <c r="HQ195" s="20"/>
      <c r="HR195" s="20"/>
      <c r="HS195" s="20"/>
      <c r="HT195" s="20"/>
      <c r="HU195" s="20"/>
      <c r="HV195" s="20"/>
      <c r="HW195" s="20"/>
      <c r="HX195" s="20"/>
      <c r="HY195" s="20"/>
      <c r="HZ195" s="20"/>
      <c r="IA195" s="20"/>
      <c r="IB195" s="20"/>
      <c r="IC195" s="20"/>
      <c r="ID195" s="20"/>
      <c r="IE195" s="20"/>
    </row>
    <row r="196" spans="1:239" ht="47.25" x14ac:dyDescent="0.25">
      <c r="A196" s="6" t="s">
        <v>311</v>
      </c>
      <c r="B196" s="15" t="s">
        <v>316</v>
      </c>
      <c r="C196" s="16">
        <v>1182.7</v>
      </c>
      <c r="D196" s="16">
        <v>1182.7</v>
      </c>
      <c r="E196" s="16">
        <v>1182.7</v>
      </c>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c r="DR196" s="20"/>
      <c r="DS196" s="20"/>
      <c r="DT196" s="20"/>
      <c r="DU196" s="20"/>
      <c r="DV196" s="20"/>
      <c r="DW196" s="20"/>
      <c r="DX196" s="20"/>
      <c r="DY196" s="20"/>
      <c r="DZ196" s="20"/>
      <c r="EA196" s="20"/>
      <c r="EB196" s="20"/>
      <c r="EC196" s="20"/>
      <c r="ED196" s="20"/>
      <c r="EE196" s="20"/>
      <c r="EF196" s="20"/>
      <c r="EG196" s="20"/>
      <c r="EH196" s="20"/>
      <c r="EI196" s="20"/>
      <c r="EJ196" s="20"/>
      <c r="EK196" s="20"/>
      <c r="EL196" s="20"/>
      <c r="EM196" s="20"/>
      <c r="EN196" s="20"/>
      <c r="EO196" s="20"/>
      <c r="EP196" s="20"/>
      <c r="EQ196" s="20"/>
      <c r="ER196" s="20"/>
      <c r="ES196" s="20"/>
      <c r="ET196" s="20"/>
      <c r="EU196" s="20"/>
      <c r="EV196" s="20"/>
      <c r="EW196" s="20"/>
      <c r="EX196" s="20"/>
      <c r="EY196" s="20"/>
      <c r="EZ196" s="20"/>
      <c r="FA196" s="20"/>
      <c r="FB196" s="20"/>
      <c r="FC196" s="20"/>
      <c r="FD196" s="20"/>
      <c r="FE196" s="20"/>
      <c r="FF196" s="20"/>
      <c r="FG196" s="20"/>
      <c r="FH196" s="20"/>
      <c r="FI196" s="20"/>
      <c r="FJ196" s="20"/>
      <c r="FK196" s="20"/>
      <c r="FL196" s="20"/>
      <c r="FM196" s="20"/>
      <c r="FN196" s="20"/>
      <c r="FO196" s="20"/>
      <c r="FP196" s="20"/>
      <c r="FQ196" s="20"/>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c r="HW196" s="20"/>
      <c r="HX196" s="20"/>
      <c r="HY196" s="20"/>
      <c r="HZ196" s="20"/>
      <c r="IA196" s="20"/>
      <c r="IB196" s="20"/>
      <c r="IC196" s="20"/>
      <c r="ID196" s="20"/>
      <c r="IE196" s="20"/>
    </row>
    <row r="197" spans="1:239" ht="189" x14ac:dyDescent="0.25">
      <c r="A197" s="6" t="s">
        <v>311</v>
      </c>
      <c r="B197" s="15" t="s">
        <v>317</v>
      </c>
      <c r="C197" s="16">
        <v>72.400000000000006</v>
      </c>
      <c r="D197" s="16">
        <v>70.3</v>
      </c>
      <c r="E197" s="16">
        <v>70.3</v>
      </c>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c r="DJ197" s="20"/>
      <c r="DK197" s="20"/>
      <c r="DL197" s="20"/>
      <c r="DM197" s="20"/>
      <c r="DN197" s="20"/>
      <c r="DO197" s="20"/>
      <c r="DP197" s="20"/>
      <c r="DQ197" s="20"/>
      <c r="DR197" s="20"/>
      <c r="DS197" s="20"/>
      <c r="DT197" s="20"/>
      <c r="DU197" s="20"/>
      <c r="DV197" s="20"/>
      <c r="DW197" s="20"/>
      <c r="DX197" s="20"/>
      <c r="DY197" s="20"/>
      <c r="DZ197" s="20"/>
      <c r="EA197" s="20"/>
      <c r="EB197" s="20"/>
      <c r="EC197" s="20"/>
      <c r="ED197" s="20"/>
      <c r="EE197" s="20"/>
      <c r="EF197" s="20"/>
      <c r="EG197" s="20"/>
      <c r="EH197" s="20"/>
      <c r="EI197" s="20"/>
      <c r="EJ197" s="20"/>
      <c r="EK197" s="20"/>
      <c r="EL197" s="20"/>
      <c r="EM197" s="20"/>
      <c r="EN197" s="20"/>
      <c r="EO197" s="20"/>
      <c r="EP197" s="20"/>
      <c r="EQ197" s="20"/>
      <c r="ER197" s="20"/>
      <c r="ES197" s="20"/>
      <c r="ET197" s="20"/>
      <c r="EU197" s="20"/>
      <c r="EV197" s="20"/>
      <c r="EW197" s="20"/>
      <c r="EX197" s="20"/>
      <c r="EY197" s="20"/>
      <c r="EZ197" s="20"/>
      <c r="FA197" s="20"/>
      <c r="FB197" s="20"/>
      <c r="FC197" s="20"/>
      <c r="FD197" s="20"/>
      <c r="FE197" s="20"/>
      <c r="FF197" s="20"/>
      <c r="FG197" s="20"/>
      <c r="FH197" s="20"/>
      <c r="FI197" s="20"/>
      <c r="FJ197" s="20"/>
      <c r="FK197" s="20"/>
      <c r="FL197" s="20"/>
      <c r="FM197" s="20"/>
      <c r="FN197" s="20"/>
      <c r="FO197" s="20"/>
      <c r="FP197" s="20"/>
      <c r="FQ197" s="20"/>
      <c r="FR197" s="20"/>
      <c r="FS197" s="20"/>
      <c r="FT197" s="20"/>
      <c r="FU197" s="20"/>
      <c r="FV197" s="20"/>
      <c r="FW197" s="20"/>
      <c r="FX197" s="20"/>
      <c r="FY197" s="20"/>
      <c r="FZ197" s="20"/>
      <c r="GA197" s="20"/>
      <c r="GB197" s="20"/>
      <c r="GC197" s="20"/>
      <c r="GD197" s="20"/>
      <c r="GE197" s="20"/>
      <c r="GF197" s="20"/>
      <c r="GG197" s="20"/>
      <c r="GH197" s="20"/>
      <c r="GI197" s="20"/>
      <c r="GJ197" s="20"/>
      <c r="GK197" s="20"/>
      <c r="GL197" s="20"/>
      <c r="GM197" s="20"/>
      <c r="GN197" s="20"/>
      <c r="GO197" s="20"/>
      <c r="GP197" s="20"/>
      <c r="GQ197" s="20"/>
      <c r="GR197" s="20"/>
      <c r="GS197" s="20"/>
      <c r="GT197" s="20"/>
      <c r="GU197" s="20"/>
      <c r="GV197" s="20"/>
      <c r="GW197" s="20"/>
      <c r="GX197" s="20"/>
      <c r="GY197" s="20"/>
      <c r="GZ197" s="20"/>
      <c r="HA197" s="20"/>
      <c r="HB197" s="20"/>
      <c r="HC197" s="20"/>
      <c r="HD197" s="20"/>
      <c r="HE197" s="20"/>
      <c r="HF197" s="20"/>
      <c r="HG197" s="20"/>
      <c r="HH197" s="20"/>
      <c r="HI197" s="20"/>
      <c r="HJ197" s="20"/>
      <c r="HK197" s="20"/>
      <c r="HL197" s="20"/>
      <c r="HM197" s="20"/>
      <c r="HN197" s="20"/>
      <c r="HO197" s="20"/>
      <c r="HP197" s="20"/>
      <c r="HQ197" s="20"/>
      <c r="HR197" s="20"/>
      <c r="HS197" s="20"/>
      <c r="HT197" s="20"/>
      <c r="HU197" s="20"/>
      <c r="HV197" s="20"/>
      <c r="HW197" s="20"/>
      <c r="HX197" s="20"/>
      <c r="HY197" s="20"/>
      <c r="HZ197" s="20"/>
      <c r="IA197" s="20"/>
      <c r="IB197" s="20"/>
      <c r="IC197" s="20"/>
      <c r="ID197" s="20"/>
      <c r="IE197" s="20"/>
    </row>
    <row r="198" spans="1:239" s="57" customFormat="1" ht="63" x14ac:dyDescent="0.25">
      <c r="A198" s="6" t="s">
        <v>318</v>
      </c>
      <c r="B198" s="15" t="s">
        <v>319</v>
      </c>
      <c r="C198" s="16">
        <v>8465.7000000000007</v>
      </c>
      <c r="D198" s="16">
        <v>8465.7000000000007</v>
      </c>
      <c r="E198" s="16">
        <v>8465.7000000000007</v>
      </c>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20"/>
      <c r="DK198" s="20"/>
      <c r="DL198" s="20"/>
      <c r="DM198" s="20"/>
      <c r="DN198" s="20"/>
      <c r="DO198" s="20"/>
      <c r="DP198" s="20"/>
      <c r="DQ198" s="20"/>
      <c r="DR198" s="20"/>
      <c r="DS198" s="20"/>
      <c r="DT198" s="20"/>
      <c r="DU198" s="20"/>
      <c r="DV198" s="20"/>
      <c r="DW198" s="20"/>
      <c r="DX198" s="20"/>
      <c r="DY198" s="20"/>
      <c r="DZ198" s="20"/>
      <c r="EA198" s="20"/>
      <c r="EB198" s="20"/>
      <c r="EC198" s="20"/>
      <c r="ED198" s="20"/>
      <c r="EE198" s="20"/>
      <c r="EF198" s="20"/>
      <c r="EG198" s="20"/>
      <c r="EH198" s="20"/>
      <c r="EI198" s="20"/>
      <c r="EJ198" s="20"/>
      <c r="EK198" s="20"/>
      <c r="EL198" s="20"/>
      <c r="EM198" s="20"/>
      <c r="EN198" s="20"/>
      <c r="EO198" s="20"/>
      <c r="EP198" s="20"/>
      <c r="EQ198" s="20"/>
      <c r="ER198" s="20"/>
      <c r="ES198" s="20"/>
      <c r="ET198" s="20"/>
      <c r="EU198" s="20"/>
      <c r="EV198" s="20"/>
      <c r="EW198" s="20"/>
      <c r="EX198" s="20"/>
      <c r="EY198" s="20"/>
      <c r="EZ198" s="20"/>
      <c r="FA198" s="20"/>
      <c r="FB198" s="20"/>
      <c r="FC198" s="20"/>
      <c r="FD198" s="20"/>
      <c r="FE198" s="20"/>
      <c r="FF198" s="20"/>
      <c r="FG198" s="20"/>
      <c r="FH198" s="20"/>
      <c r="FI198" s="20"/>
      <c r="FJ198" s="20"/>
      <c r="FK198" s="20"/>
      <c r="FL198" s="20"/>
      <c r="FM198" s="20"/>
      <c r="FN198" s="20"/>
      <c r="FO198" s="20"/>
      <c r="FP198" s="20"/>
      <c r="FQ198" s="20"/>
      <c r="FR198" s="20"/>
      <c r="FS198" s="20"/>
      <c r="FT198" s="20"/>
      <c r="FU198" s="20"/>
      <c r="FV198" s="20"/>
      <c r="FW198" s="20"/>
      <c r="FX198" s="20"/>
      <c r="FY198" s="20"/>
      <c r="FZ198" s="20"/>
      <c r="GA198" s="20"/>
      <c r="GB198" s="20"/>
      <c r="GC198" s="20"/>
      <c r="GD198" s="20"/>
      <c r="GE198" s="20"/>
      <c r="GF198" s="20"/>
      <c r="GG198" s="20"/>
      <c r="GH198" s="20"/>
      <c r="GI198" s="20"/>
      <c r="GJ198" s="20"/>
      <c r="GK198" s="20"/>
      <c r="GL198" s="20"/>
      <c r="GM198" s="20"/>
      <c r="GN198" s="20"/>
      <c r="GO198" s="20"/>
      <c r="GP198" s="20"/>
      <c r="GQ198" s="20"/>
      <c r="GR198" s="20"/>
      <c r="GS198" s="20"/>
      <c r="GT198" s="20"/>
      <c r="GU198" s="20"/>
      <c r="GV198" s="20"/>
      <c r="GW198" s="20"/>
      <c r="GX198" s="20"/>
      <c r="GY198" s="20"/>
      <c r="GZ198" s="20"/>
      <c r="HA198" s="20"/>
      <c r="HB198" s="20"/>
      <c r="HC198" s="20"/>
      <c r="HD198" s="20"/>
      <c r="HE198" s="20"/>
      <c r="HF198" s="20"/>
      <c r="HG198" s="20"/>
      <c r="HH198" s="20"/>
      <c r="HI198" s="20"/>
      <c r="HJ198" s="20"/>
      <c r="HK198" s="20"/>
      <c r="HL198" s="20"/>
      <c r="HM198" s="20"/>
      <c r="HN198" s="20"/>
      <c r="HO198" s="20"/>
      <c r="HP198" s="20"/>
      <c r="HQ198" s="20"/>
      <c r="HR198" s="20"/>
      <c r="HS198" s="20"/>
      <c r="HT198" s="20"/>
      <c r="HU198" s="20"/>
      <c r="HV198" s="20"/>
      <c r="HW198" s="20"/>
      <c r="HX198" s="20"/>
      <c r="HY198" s="20"/>
      <c r="HZ198" s="20"/>
      <c r="IA198" s="20"/>
      <c r="IB198" s="20"/>
      <c r="IC198" s="20"/>
      <c r="ID198" s="20"/>
      <c r="IE198" s="20"/>
    </row>
    <row r="199" spans="1:239" s="57" customFormat="1" ht="157.5" x14ac:dyDescent="0.25">
      <c r="A199" s="6" t="s">
        <v>318</v>
      </c>
      <c r="B199" s="15" t="s">
        <v>320</v>
      </c>
      <c r="C199" s="16">
        <v>1940</v>
      </c>
      <c r="D199" s="16">
        <v>348</v>
      </c>
      <c r="E199" s="16">
        <v>348</v>
      </c>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c r="DR199" s="20"/>
      <c r="DS199" s="20"/>
      <c r="DT199" s="20"/>
      <c r="DU199" s="20"/>
      <c r="DV199" s="20"/>
      <c r="DW199" s="20"/>
      <c r="DX199" s="20"/>
      <c r="DY199" s="20"/>
      <c r="DZ199" s="20"/>
      <c r="EA199" s="20"/>
      <c r="EB199" s="20"/>
      <c r="EC199" s="20"/>
      <c r="ED199" s="20"/>
      <c r="EE199" s="20"/>
      <c r="EF199" s="20"/>
      <c r="EG199" s="20"/>
      <c r="EH199" s="20"/>
      <c r="EI199" s="20"/>
      <c r="EJ199" s="20"/>
      <c r="EK199" s="20"/>
      <c r="EL199" s="20"/>
      <c r="EM199" s="20"/>
      <c r="EN199" s="20"/>
      <c r="EO199" s="20"/>
      <c r="EP199" s="20"/>
      <c r="EQ199" s="20"/>
      <c r="ER199" s="20"/>
      <c r="ES199" s="20"/>
      <c r="ET199" s="20"/>
      <c r="EU199" s="20"/>
      <c r="EV199" s="20"/>
      <c r="EW199" s="20"/>
      <c r="EX199" s="20"/>
      <c r="EY199" s="20"/>
      <c r="EZ199" s="20"/>
      <c r="FA199" s="20"/>
      <c r="FB199" s="20"/>
      <c r="FC199" s="20"/>
      <c r="FD199" s="20"/>
      <c r="FE199" s="20"/>
      <c r="FF199" s="20"/>
      <c r="FG199" s="20"/>
      <c r="FH199" s="20"/>
      <c r="FI199" s="20"/>
      <c r="FJ199" s="20"/>
      <c r="FK199" s="20"/>
      <c r="FL199" s="20"/>
      <c r="FM199" s="20"/>
      <c r="FN199" s="20"/>
      <c r="FO199" s="20"/>
      <c r="FP199" s="20"/>
      <c r="FQ199" s="20"/>
      <c r="FR199" s="20"/>
      <c r="FS199" s="20"/>
      <c r="FT199" s="20"/>
      <c r="FU199" s="20"/>
      <c r="FV199" s="20"/>
      <c r="FW199" s="20"/>
      <c r="FX199" s="20"/>
      <c r="FY199" s="20"/>
      <c r="FZ199" s="20"/>
      <c r="GA199" s="20"/>
      <c r="GB199" s="20"/>
      <c r="GC199" s="20"/>
      <c r="GD199" s="20"/>
      <c r="GE199" s="20"/>
      <c r="GF199" s="20"/>
      <c r="GG199" s="20"/>
      <c r="GH199" s="20"/>
      <c r="GI199" s="20"/>
      <c r="GJ199" s="20"/>
      <c r="GK199" s="20"/>
      <c r="GL199" s="20"/>
      <c r="GM199" s="20"/>
      <c r="GN199" s="20"/>
      <c r="GO199" s="20"/>
      <c r="GP199" s="20"/>
      <c r="GQ199" s="20"/>
      <c r="GR199" s="20"/>
      <c r="GS199" s="20"/>
      <c r="GT199" s="20"/>
      <c r="GU199" s="20"/>
      <c r="GV199" s="20"/>
      <c r="GW199" s="20"/>
      <c r="GX199" s="20"/>
      <c r="GY199" s="20"/>
      <c r="GZ199" s="20"/>
      <c r="HA199" s="20"/>
      <c r="HB199" s="20"/>
      <c r="HC199" s="20"/>
      <c r="HD199" s="20"/>
      <c r="HE199" s="20"/>
      <c r="HF199" s="20"/>
      <c r="HG199" s="20"/>
      <c r="HH199" s="20"/>
      <c r="HI199" s="20"/>
      <c r="HJ199" s="20"/>
      <c r="HK199" s="20"/>
      <c r="HL199" s="20"/>
      <c r="HM199" s="20"/>
      <c r="HN199" s="20"/>
      <c r="HO199" s="20"/>
      <c r="HP199" s="20"/>
      <c r="HQ199" s="20"/>
      <c r="HR199" s="20"/>
      <c r="HS199" s="20"/>
      <c r="HT199" s="20"/>
      <c r="HU199" s="20"/>
      <c r="HV199" s="20"/>
      <c r="HW199" s="20"/>
      <c r="HX199" s="20"/>
      <c r="HY199" s="20"/>
      <c r="HZ199" s="20"/>
      <c r="IA199" s="20"/>
      <c r="IB199" s="20"/>
      <c r="IC199" s="20"/>
      <c r="ID199" s="20"/>
      <c r="IE199" s="20"/>
    </row>
    <row r="200" spans="1:239" ht="78.75" x14ac:dyDescent="0.25">
      <c r="A200" s="6" t="s">
        <v>318</v>
      </c>
      <c r="B200" s="15" t="s">
        <v>321</v>
      </c>
      <c r="C200" s="16">
        <v>8857.2999999999993</v>
      </c>
      <c r="D200" s="17">
        <v>9181.5</v>
      </c>
      <c r="E200" s="17">
        <v>9517.6</v>
      </c>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c r="DR200" s="20"/>
      <c r="DS200" s="20"/>
      <c r="DT200" s="20"/>
      <c r="DU200" s="20"/>
      <c r="DV200" s="20"/>
      <c r="DW200" s="20"/>
      <c r="DX200" s="20"/>
      <c r="DY200" s="20"/>
      <c r="DZ200" s="20"/>
      <c r="EA200" s="20"/>
      <c r="EB200" s="20"/>
      <c r="EC200" s="20"/>
      <c r="ED200" s="20"/>
      <c r="EE200" s="20"/>
      <c r="EF200" s="20"/>
      <c r="EG200" s="20"/>
      <c r="EH200" s="20"/>
      <c r="EI200" s="20"/>
      <c r="EJ200" s="20"/>
      <c r="EK200" s="20"/>
      <c r="EL200" s="20"/>
      <c r="EM200" s="20"/>
      <c r="EN200" s="20"/>
      <c r="EO200" s="20"/>
      <c r="EP200" s="20"/>
      <c r="EQ200" s="20"/>
      <c r="ER200" s="20"/>
      <c r="ES200" s="20"/>
      <c r="ET200" s="20"/>
      <c r="EU200" s="20"/>
      <c r="EV200" s="20"/>
      <c r="EW200" s="20"/>
      <c r="EX200" s="20"/>
      <c r="EY200" s="20"/>
      <c r="EZ200" s="20"/>
      <c r="FA200" s="20"/>
      <c r="FB200" s="20"/>
      <c r="FC200" s="20"/>
      <c r="FD200" s="20"/>
      <c r="FE200" s="20"/>
      <c r="FF200" s="20"/>
      <c r="FG200" s="20"/>
      <c r="FH200" s="20"/>
      <c r="FI200" s="20"/>
      <c r="FJ200" s="20"/>
      <c r="FK200" s="20"/>
      <c r="FL200" s="20"/>
      <c r="FM200" s="20"/>
      <c r="FN200" s="20"/>
      <c r="FO200" s="20"/>
      <c r="FP200" s="20"/>
      <c r="FQ200" s="20"/>
      <c r="FR200" s="20"/>
      <c r="FS200" s="20"/>
      <c r="FT200" s="20"/>
      <c r="FU200" s="20"/>
      <c r="FV200" s="20"/>
      <c r="FW200" s="20"/>
      <c r="FX200" s="20"/>
      <c r="FY200" s="20"/>
      <c r="FZ200" s="20"/>
      <c r="GA200" s="20"/>
      <c r="GB200" s="20"/>
      <c r="GC200" s="20"/>
      <c r="GD200" s="20"/>
      <c r="GE200" s="20"/>
      <c r="GF200" s="20"/>
      <c r="GG200" s="20"/>
      <c r="GH200" s="20"/>
      <c r="GI200" s="20"/>
      <c r="GJ200" s="20"/>
      <c r="GK200" s="20"/>
      <c r="GL200" s="20"/>
      <c r="GM200" s="20"/>
      <c r="GN200" s="20"/>
      <c r="GO200" s="20"/>
      <c r="GP200" s="20"/>
      <c r="GQ200" s="20"/>
      <c r="GR200" s="20"/>
      <c r="GS200" s="20"/>
      <c r="GT200" s="20"/>
      <c r="GU200" s="20"/>
      <c r="GV200" s="20"/>
      <c r="GW200" s="20"/>
      <c r="GX200" s="20"/>
      <c r="GY200" s="20"/>
      <c r="GZ200" s="20"/>
      <c r="HA200" s="20"/>
      <c r="HB200" s="20"/>
      <c r="HC200" s="20"/>
      <c r="HD200" s="20"/>
      <c r="HE200" s="20"/>
      <c r="HF200" s="20"/>
      <c r="HG200" s="20"/>
      <c r="HH200" s="20"/>
      <c r="HI200" s="20"/>
      <c r="HJ200" s="20"/>
      <c r="HK200" s="20"/>
      <c r="HL200" s="20"/>
      <c r="HM200" s="20"/>
      <c r="HN200" s="20"/>
      <c r="HO200" s="20"/>
      <c r="HP200" s="20"/>
      <c r="HQ200" s="20"/>
      <c r="HR200" s="20"/>
      <c r="HS200" s="20"/>
      <c r="HT200" s="20"/>
      <c r="HU200" s="20"/>
      <c r="HV200" s="20"/>
      <c r="HW200" s="20"/>
      <c r="HX200" s="20"/>
      <c r="HY200" s="20"/>
      <c r="HZ200" s="20"/>
      <c r="IA200" s="20"/>
      <c r="IB200" s="20"/>
      <c r="IC200" s="20"/>
      <c r="ID200" s="20"/>
      <c r="IE200" s="20"/>
    </row>
    <row r="201" spans="1:239" ht="63" x14ac:dyDescent="0.25">
      <c r="A201" s="6" t="s">
        <v>318</v>
      </c>
      <c r="B201" s="15" t="s">
        <v>322</v>
      </c>
      <c r="C201" s="16">
        <v>7736.5</v>
      </c>
      <c r="D201" s="17">
        <v>7736.5</v>
      </c>
      <c r="E201" s="17">
        <v>7736.5</v>
      </c>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c r="DR201" s="20"/>
      <c r="DS201" s="20"/>
      <c r="DT201" s="20"/>
      <c r="DU201" s="20"/>
      <c r="DV201" s="20"/>
      <c r="DW201" s="20"/>
      <c r="DX201" s="20"/>
      <c r="DY201" s="20"/>
      <c r="DZ201" s="20"/>
      <c r="EA201" s="20"/>
      <c r="EB201" s="20"/>
      <c r="EC201" s="20"/>
      <c r="ED201" s="20"/>
      <c r="EE201" s="20"/>
      <c r="EF201" s="20"/>
      <c r="EG201" s="20"/>
      <c r="EH201" s="20"/>
      <c r="EI201" s="20"/>
      <c r="EJ201" s="20"/>
      <c r="EK201" s="20"/>
      <c r="EL201" s="20"/>
      <c r="EM201" s="20"/>
      <c r="EN201" s="20"/>
      <c r="EO201" s="20"/>
      <c r="EP201" s="20"/>
      <c r="EQ201" s="20"/>
      <c r="ER201" s="20"/>
      <c r="ES201" s="20"/>
      <c r="ET201" s="20"/>
      <c r="EU201" s="20"/>
      <c r="EV201" s="20"/>
      <c r="EW201" s="20"/>
      <c r="EX201" s="20"/>
      <c r="EY201" s="20"/>
      <c r="EZ201" s="20"/>
      <c r="FA201" s="20"/>
      <c r="FB201" s="20"/>
      <c r="FC201" s="20"/>
      <c r="FD201" s="20"/>
      <c r="FE201" s="20"/>
      <c r="FF201" s="20"/>
      <c r="FG201" s="20"/>
      <c r="FH201" s="20"/>
      <c r="FI201" s="20"/>
      <c r="FJ201" s="20"/>
      <c r="FK201" s="20"/>
      <c r="FL201" s="20"/>
      <c r="FM201" s="20"/>
      <c r="FN201" s="20"/>
      <c r="FO201" s="20"/>
      <c r="FP201" s="20"/>
      <c r="FQ201" s="20"/>
      <c r="FR201" s="20"/>
      <c r="FS201" s="20"/>
      <c r="FT201" s="20"/>
      <c r="FU201" s="20"/>
      <c r="FV201" s="20"/>
      <c r="FW201" s="20"/>
      <c r="FX201" s="20"/>
      <c r="FY201" s="20"/>
      <c r="FZ201" s="20"/>
      <c r="GA201" s="20"/>
      <c r="GB201" s="20"/>
      <c r="GC201" s="20"/>
      <c r="GD201" s="20"/>
      <c r="GE201" s="20"/>
      <c r="GF201" s="20"/>
      <c r="GG201" s="20"/>
      <c r="GH201" s="20"/>
      <c r="GI201" s="20"/>
      <c r="GJ201" s="20"/>
      <c r="GK201" s="20"/>
      <c r="GL201" s="20"/>
      <c r="GM201" s="20"/>
      <c r="GN201" s="20"/>
      <c r="GO201" s="20"/>
      <c r="GP201" s="20"/>
      <c r="GQ201" s="20"/>
      <c r="GR201" s="20"/>
      <c r="GS201" s="20"/>
      <c r="GT201" s="20"/>
      <c r="GU201" s="20"/>
      <c r="GV201" s="20"/>
      <c r="GW201" s="20"/>
      <c r="GX201" s="20"/>
      <c r="GY201" s="20"/>
      <c r="GZ201" s="20"/>
      <c r="HA201" s="20"/>
      <c r="HB201" s="20"/>
      <c r="HC201" s="20"/>
      <c r="HD201" s="20"/>
      <c r="HE201" s="20"/>
      <c r="HF201" s="20"/>
      <c r="HG201" s="20"/>
      <c r="HH201" s="20"/>
      <c r="HI201" s="20"/>
      <c r="HJ201" s="20"/>
      <c r="HK201" s="20"/>
      <c r="HL201" s="20"/>
      <c r="HM201" s="20"/>
      <c r="HN201" s="20"/>
      <c r="HO201" s="20"/>
      <c r="HP201" s="20"/>
      <c r="HQ201" s="20"/>
      <c r="HR201" s="20"/>
      <c r="HS201" s="20"/>
      <c r="HT201" s="20"/>
      <c r="HU201" s="20"/>
      <c r="HV201" s="20"/>
      <c r="HW201" s="20"/>
      <c r="HX201" s="20"/>
      <c r="HY201" s="20"/>
      <c r="HZ201" s="20"/>
      <c r="IA201" s="20"/>
      <c r="IB201" s="20"/>
      <c r="IC201" s="20"/>
      <c r="ID201" s="20"/>
      <c r="IE201" s="20"/>
    </row>
    <row r="202" spans="1:239" ht="47.25" x14ac:dyDescent="0.25">
      <c r="A202" s="6" t="s">
        <v>318</v>
      </c>
      <c r="B202" s="15" t="s">
        <v>323</v>
      </c>
      <c r="C202" s="16">
        <v>45797.1</v>
      </c>
      <c r="D202" s="17">
        <v>54576.3</v>
      </c>
      <c r="E202" s="17">
        <v>54871.3</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c r="DJ202" s="20"/>
      <c r="DK202" s="20"/>
      <c r="DL202" s="20"/>
      <c r="DM202" s="20"/>
      <c r="DN202" s="20"/>
      <c r="DO202" s="20"/>
      <c r="DP202" s="20"/>
      <c r="DQ202" s="20"/>
      <c r="DR202" s="20"/>
      <c r="DS202" s="20"/>
      <c r="DT202" s="20"/>
      <c r="DU202" s="20"/>
      <c r="DV202" s="20"/>
      <c r="DW202" s="20"/>
      <c r="DX202" s="20"/>
      <c r="DY202" s="20"/>
      <c r="DZ202" s="20"/>
      <c r="EA202" s="20"/>
      <c r="EB202" s="20"/>
      <c r="EC202" s="20"/>
      <c r="ED202" s="20"/>
      <c r="EE202" s="20"/>
      <c r="EF202" s="20"/>
      <c r="EG202" s="20"/>
      <c r="EH202" s="20"/>
      <c r="EI202" s="20"/>
      <c r="EJ202" s="20"/>
      <c r="EK202" s="20"/>
      <c r="EL202" s="20"/>
      <c r="EM202" s="20"/>
      <c r="EN202" s="20"/>
      <c r="EO202" s="20"/>
      <c r="EP202" s="20"/>
      <c r="EQ202" s="20"/>
      <c r="ER202" s="20"/>
      <c r="ES202" s="20"/>
      <c r="ET202" s="20"/>
      <c r="EU202" s="20"/>
      <c r="EV202" s="20"/>
      <c r="EW202" s="20"/>
      <c r="EX202" s="20"/>
      <c r="EY202" s="20"/>
      <c r="EZ202" s="20"/>
      <c r="FA202" s="20"/>
      <c r="FB202" s="20"/>
      <c r="FC202" s="20"/>
      <c r="FD202" s="20"/>
      <c r="FE202" s="20"/>
      <c r="FF202" s="20"/>
      <c r="FG202" s="20"/>
      <c r="FH202" s="20"/>
      <c r="FI202" s="20"/>
      <c r="FJ202" s="20"/>
      <c r="FK202" s="20"/>
      <c r="FL202" s="20"/>
      <c r="FM202" s="20"/>
      <c r="FN202" s="20"/>
      <c r="FO202" s="20"/>
      <c r="FP202" s="20"/>
      <c r="FQ202" s="20"/>
      <c r="FR202" s="20"/>
      <c r="FS202" s="20"/>
      <c r="FT202" s="20"/>
      <c r="FU202" s="20"/>
      <c r="FV202" s="20"/>
      <c r="FW202" s="20"/>
      <c r="FX202" s="20"/>
      <c r="FY202" s="20"/>
      <c r="FZ202" s="20"/>
      <c r="GA202" s="20"/>
      <c r="GB202" s="20"/>
      <c r="GC202" s="20"/>
      <c r="GD202" s="20"/>
      <c r="GE202" s="20"/>
      <c r="GF202" s="20"/>
      <c r="GG202" s="20"/>
      <c r="GH202" s="20"/>
      <c r="GI202" s="20"/>
      <c r="GJ202" s="20"/>
      <c r="GK202" s="20"/>
      <c r="GL202" s="20"/>
      <c r="GM202" s="20"/>
      <c r="GN202" s="20"/>
      <c r="GO202" s="20"/>
      <c r="GP202" s="20"/>
      <c r="GQ202" s="20"/>
      <c r="GR202" s="20"/>
      <c r="GS202" s="20"/>
      <c r="GT202" s="20"/>
      <c r="GU202" s="20"/>
      <c r="GV202" s="20"/>
      <c r="GW202" s="20"/>
      <c r="GX202" s="20"/>
      <c r="GY202" s="20"/>
      <c r="GZ202" s="20"/>
      <c r="HA202" s="20"/>
      <c r="HB202" s="20"/>
      <c r="HC202" s="20"/>
      <c r="HD202" s="20"/>
      <c r="HE202" s="20"/>
      <c r="HF202" s="20"/>
      <c r="HG202" s="20"/>
      <c r="HH202" s="20"/>
      <c r="HI202" s="20"/>
      <c r="HJ202" s="20"/>
      <c r="HK202" s="20"/>
      <c r="HL202" s="20"/>
      <c r="HM202" s="20"/>
      <c r="HN202" s="20"/>
      <c r="HO202" s="20"/>
      <c r="HP202" s="20"/>
      <c r="HQ202" s="20"/>
      <c r="HR202" s="20"/>
      <c r="HS202" s="20"/>
      <c r="HT202" s="20"/>
      <c r="HU202" s="20"/>
      <c r="HV202" s="20"/>
      <c r="HW202" s="20"/>
      <c r="HX202" s="20"/>
      <c r="HY202" s="20"/>
      <c r="HZ202" s="20"/>
      <c r="IA202" s="20"/>
      <c r="IB202" s="20"/>
      <c r="IC202" s="20"/>
      <c r="ID202" s="20"/>
      <c r="IE202" s="20"/>
    </row>
    <row r="203" spans="1:239" ht="63" x14ac:dyDescent="0.25">
      <c r="A203" s="6" t="s">
        <v>318</v>
      </c>
      <c r="B203" s="15" t="s">
        <v>324</v>
      </c>
      <c r="C203" s="16">
        <v>2331.9</v>
      </c>
      <c r="D203" s="16">
        <v>2331.9</v>
      </c>
      <c r="E203" s="16">
        <v>2331.9</v>
      </c>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c r="DJ203" s="20"/>
      <c r="DK203" s="20"/>
      <c r="DL203" s="20"/>
      <c r="DM203" s="20"/>
      <c r="DN203" s="20"/>
      <c r="DO203" s="20"/>
      <c r="DP203" s="20"/>
      <c r="DQ203" s="20"/>
      <c r="DR203" s="20"/>
      <c r="DS203" s="20"/>
      <c r="DT203" s="20"/>
      <c r="DU203" s="20"/>
      <c r="DV203" s="20"/>
      <c r="DW203" s="20"/>
      <c r="DX203" s="20"/>
      <c r="DY203" s="20"/>
      <c r="DZ203" s="20"/>
      <c r="EA203" s="20"/>
      <c r="EB203" s="20"/>
      <c r="EC203" s="20"/>
      <c r="ED203" s="20"/>
      <c r="EE203" s="20"/>
      <c r="EF203" s="20"/>
      <c r="EG203" s="20"/>
      <c r="EH203" s="20"/>
      <c r="EI203" s="20"/>
      <c r="EJ203" s="20"/>
      <c r="EK203" s="20"/>
      <c r="EL203" s="20"/>
      <c r="EM203" s="20"/>
      <c r="EN203" s="20"/>
      <c r="EO203" s="20"/>
      <c r="EP203" s="20"/>
      <c r="EQ203" s="20"/>
      <c r="ER203" s="20"/>
      <c r="ES203" s="20"/>
      <c r="ET203" s="20"/>
      <c r="EU203" s="20"/>
      <c r="EV203" s="20"/>
      <c r="EW203" s="20"/>
      <c r="EX203" s="20"/>
      <c r="EY203" s="20"/>
      <c r="EZ203" s="20"/>
      <c r="FA203" s="20"/>
      <c r="FB203" s="20"/>
      <c r="FC203" s="20"/>
      <c r="FD203" s="20"/>
      <c r="FE203" s="20"/>
      <c r="FF203" s="20"/>
      <c r="FG203" s="20"/>
      <c r="FH203" s="20"/>
      <c r="FI203" s="20"/>
      <c r="FJ203" s="20"/>
      <c r="FK203" s="20"/>
      <c r="FL203" s="20"/>
      <c r="FM203" s="20"/>
      <c r="FN203" s="20"/>
      <c r="FO203" s="20"/>
      <c r="FP203" s="20"/>
      <c r="FQ203" s="20"/>
      <c r="FR203" s="20"/>
      <c r="FS203" s="20"/>
      <c r="FT203" s="20"/>
      <c r="FU203" s="20"/>
      <c r="FV203" s="20"/>
      <c r="FW203" s="20"/>
      <c r="FX203" s="20"/>
      <c r="FY203" s="20"/>
      <c r="FZ203" s="20"/>
      <c r="GA203" s="20"/>
      <c r="GB203" s="20"/>
      <c r="GC203" s="20"/>
      <c r="GD203" s="20"/>
      <c r="GE203" s="20"/>
      <c r="GF203" s="20"/>
      <c r="GG203" s="20"/>
      <c r="GH203" s="20"/>
      <c r="GI203" s="20"/>
      <c r="GJ203" s="20"/>
      <c r="GK203" s="20"/>
      <c r="GL203" s="20"/>
      <c r="GM203" s="20"/>
      <c r="GN203" s="20"/>
      <c r="GO203" s="20"/>
      <c r="GP203" s="20"/>
      <c r="GQ203" s="20"/>
      <c r="GR203" s="20"/>
      <c r="GS203" s="20"/>
      <c r="GT203" s="20"/>
      <c r="GU203" s="20"/>
      <c r="GV203" s="20"/>
      <c r="GW203" s="20"/>
      <c r="GX203" s="20"/>
      <c r="GY203" s="20"/>
      <c r="GZ203" s="20"/>
      <c r="HA203" s="20"/>
      <c r="HB203" s="20"/>
      <c r="HC203" s="20"/>
      <c r="HD203" s="20"/>
      <c r="HE203" s="20"/>
      <c r="HF203" s="20"/>
      <c r="HG203" s="20"/>
      <c r="HH203" s="20"/>
      <c r="HI203" s="20"/>
      <c r="HJ203" s="20"/>
      <c r="HK203" s="20"/>
      <c r="HL203" s="20"/>
      <c r="HM203" s="20"/>
      <c r="HN203" s="20"/>
      <c r="HO203" s="20"/>
      <c r="HP203" s="20"/>
      <c r="HQ203" s="20"/>
      <c r="HR203" s="20"/>
      <c r="HS203" s="20"/>
      <c r="HT203" s="20"/>
      <c r="HU203" s="20"/>
      <c r="HV203" s="20"/>
      <c r="HW203" s="20"/>
      <c r="HX203" s="20"/>
      <c r="HY203" s="20"/>
      <c r="HZ203" s="20"/>
      <c r="IA203" s="20"/>
      <c r="IB203" s="20"/>
      <c r="IC203" s="20"/>
      <c r="ID203" s="20"/>
      <c r="IE203" s="20"/>
    </row>
    <row r="204" spans="1:239" ht="63" x14ac:dyDescent="0.25">
      <c r="A204" s="52" t="s">
        <v>318</v>
      </c>
      <c r="B204" s="32" t="s">
        <v>325</v>
      </c>
      <c r="C204" s="16">
        <v>0.6</v>
      </c>
      <c r="D204" s="17">
        <v>0.6</v>
      </c>
      <c r="E204" s="17">
        <v>0.6</v>
      </c>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c r="CW204" s="20"/>
      <c r="CX204" s="20"/>
      <c r="CY204" s="20"/>
      <c r="CZ204" s="20"/>
      <c r="DA204" s="20"/>
      <c r="DB204" s="20"/>
      <c r="DC204" s="20"/>
      <c r="DD204" s="20"/>
      <c r="DE204" s="20"/>
      <c r="DF204" s="20"/>
      <c r="DG204" s="20"/>
      <c r="DH204" s="20"/>
      <c r="DI204" s="20"/>
      <c r="DJ204" s="20"/>
      <c r="DK204" s="20"/>
      <c r="DL204" s="20"/>
      <c r="DM204" s="20"/>
      <c r="DN204" s="20"/>
      <c r="DO204" s="20"/>
      <c r="DP204" s="20"/>
      <c r="DQ204" s="20"/>
      <c r="DR204" s="20"/>
      <c r="DS204" s="20"/>
      <c r="DT204" s="20"/>
      <c r="DU204" s="20"/>
      <c r="DV204" s="20"/>
      <c r="DW204" s="20"/>
      <c r="DX204" s="20"/>
      <c r="DY204" s="20"/>
      <c r="DZ204" s="20"/>
      <c r="EA204" s="20"/>
      <c r="EB204" s="20"/>
      <c r="EC204" s="20"/>
      <c r="ED204" s="20"/>
      <c r="EE204" s="20"/>
      <c r="EF204" s="20"/>
      <c r="EG204" s="20"/>
      <c r="EH204" s="20"/>
      <c r="EI204" s="20"/>
      <c r="EJ204" s="20"/>
      <c r="EK204" s="20"/>
      <c r="EL204" s="20"/>
      <c r="EM204" s="20"/>
      <c r="EN204" s="20"/>
      <c r="EO204" s="20"/>
      <c r="EP204" s="20"/>
      <c r="EQ204" s="20"/>
      <c r="ER204" s="20"/>
      <c r="ES204" s="20"/>
      <c r="ET204" s="20"/>
      <c r="EU204" s="20"/>
      <c r="EV204" s="20"/>
      <c r="EW204" s="20"/>
      <c r="EX204" s="20"/>
      <c r="EY204" s="20"/>
      <c r="EZ204" s="20"/>
      <c r="FA204" s="20"/>
      <c r="FB204" s="20"/>
      <c r="FC204" s="20"/>
      <c r="FD204" s="20"/>
      <c r="FE204" s="20"/>
      <c r="FF204" s="20"/>
      <c r="FG204" s="20"/>
      <c r="FH204" s="20"/>
      <c r="FI204" s="20"/>
      <c r="FJ204" s="20"/>
      <c r="FK204" s="20"/>
      <c r="FL204" s="20"/>
      <c r="FM204" s="20"/>
      <c r="FN204" s="20"/>
      <c r="FO204" s="20"/>
      <c r="FP204" s="20"/>
      <c r="FQ204" s="20"/>
      <c r="FR204" s="20"/>
      <c r="FS204" s="20"/>
      <c r="FT204" s="20"/>
      <c r="FU204" s="20"/>
      <c r="FV204" s="20"/>
      <c r="FW204" s="20"/>
      <c r="FX204" s="20"/>
      <c r="FY204" s="20"/>
      <c r="FZ204" s="20"/>
      <c r="GA204" s="20"/>
      <c r="GB204" s="20"/>
      <c r="GC204" s="20"/>
      <c r="GD204" s="20"/>
      <c r="GE204" s="20"/>
      <c r="GF204" s="20"/>
      <c r="GG204" s="20"/>
      <c r="GH204" s="20"/>
      <c r="GI204" s="20"/>
      <c r="GJ204" s="20"/>
      <c r="GK204" s="20"/>
      <c r="GL204" s="20"/>
      <c r="GM204" s="20"/>
      <c r="GN204" s="20"/>
      <c r="GO204" s="20"/>
      <c r="GP204" s="20"/>
      <c r="GQ204" s="20"/>
      <c r="GR204" s="20"/>
      <c r="GS204" s="20"/>
      <c r="GT204" s="20"/>
      <c r="GU204" s="20"/>
      <c r="GV204" s="20"/>
      <c r="GW204" s="20"/>
      <c r="GX204" s="20"/>
      <c r="GY204" s="20"/>
      <c r="GZ204" s="20"/>
      <c r="HA204" s="20"/>
      <c r="HB204" s="20"/>
      <c r="HC204" s="20"/>
      <c r="HD204" s="20"/>
      <c r="HE204" s="20"/>
      <c r="HF204" s="20"/>
      <c r="HG204" s="20"/>
      <c r="HH204" s="20"/>
      <c r="HI204" s="20"/>
      <c r="HJ204" s="20"/>
      <c r="HK204" s="20"/>
      <c r="HL204" s="20"/>
      <c r="HM204" s="20"/>
      <c r="HN204" s="20"/>
      <c r="HO204" s="20"/>
      <c r="HP204" s="20"/>
      <c r="HQ204" s="20"/>
      <c r="HR204" s="20"/>
      <c r="HS204" s="20"/>
      <c r="HT204" s="20"/>
      <c r="HU204" s="20"/>
      <c r="HV204" s="20"/>
      <c r="HW204" s="20"/>
      <c r="HX204" s="20"/>
      <c r="HY204" s="20"/>
      <c r="HZ204" s="20"/>
      <c r="IA204" s="20"/>
      <c r="IB204" s="20"/>
      <c r="IC204" s="20"/>
      <c r="ID204" s="20"/>
      <c r="IE204" s="20"/>
    </row>
    <row r="205" spans="1:239" ht="63" x14ac:dyDescent="0.25">
      <c r="A205" s="52" t="s">
        <v>318</v>
      </c>
      <c r="B205" s="32" t="s">
        <v>326</v>
      </c>
      <c r="C205" s="16">
        <v>17860.2</v>
      </c>
      <c r="D205" s="16">
        <v>19665.400000000001</v>
      </c>
      <c r="E205" s="16">
        <v>20450.8</v>
      </c>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c r="CW205" s="20"/>
      <c r="CX205" s="20"/>
      <c r="CY205" s="20"/>
      <c r="CZ205" s="20"/>
      <c r="DA205" s="20"/>
      <c r="DB205" s="20"/>
      <c r="DC205" s="20"/>
      <c r="DD205" s="20"/>
      <c r="DE205" s="20"/>
      <c r="DF205" s="20"/>
      <c r="DG205" s="20"/>
      <c r="DH205" s="20"/>
      <c r="DI205" s="20"/>
      <c r="DJ205" s="20"/>
      <c r="DK205" s="20"/>
      <c r="DL205" s="20"/>
      <c r="DM205" s="20"/>
      <c r="DN205" s="20"/>
      <c r="DO205" s="20"/>
      <c r="DP205" s="20"/>
      <c r="DQ205" s="20"/>
      <c r="DR205" s="20"/>
      <c r="DS205" s="20"/>
      <c r="DT205" s="20"/>
      <c r="DU205" s="20"/>
      <c r="DV205" s="20"/>
      <c r="DW205" s="20"/>
      <c r="DX205" s="20"/>
      <c r="DY205" s="20"/>
      <c r="DZ205" s="20"/>
      <c r="EA205" s="20"/>
      <c r="EB205" s="20"/>
      <c r="EC205" s="20"/>
      <c r="ED205" s="20"/>
      <c r="EE205" s="20"/>
      <c r="EF205" s="20"/>
      <c r="EG205" s="20"/>
      <c r="EH205" s="20"/>
      <c r="EI205" s="20"/>
      <c r="EJ205" s="20"/>
      <c r="EK205" s="20"/>
      <c r="EL205" s="20"/>
      <c r="EM205" s="20"/>
      <c r="EN205" s="20"/>
      <c r="EO205" s="20"/>
      <c r="EP205" s="20"/>
      <c r="EQ205" s="20"/>
      <c r="ER205" s="20"/>
      <c r="ES205" s="20"/>
      <c r="ET205" s="20"/>
      <c r="EU205" s="20"/>
      <c r="EV205" s="20"/>
      <c r="EW205" s="20"/>
      <c r="EX205" s="20"/>
      <c r="EY205" s="20"/>
      <c r="EZ205" s="20"/>
      <c r="FA205" s="20"/>
      <c r="FB205" s="20"/>
      <c r="FC205" s="20"/>
      <c r="FD205" s="20"/>
      <c r="FE205" s="20"/>
      <c r="FF205" s="20"/>
      <c r="FG205" s="20"/>
      <c r="FH205" s="20"/>
      <c r="FI205" s="20"/>
      <c r="FJ205" s="20"/>
      <c r="FK205" s="20"/>
      <c r="FL205" s="20"/>
      <c r="FM205" s="20"/>
      <c r="FN205" s="20"/>
      <c r="FO205" s="20"/>
      <c r="FP205" s="20"/>
      <c r="FQ205" s="20"/>
      <c r="FR205" s="20"/>
      <c r="FS205" s="20"/>
      <c r="FT205" s="20"/>
      <c r="FU205" s="20"/>
      <c r="FV205" s="20"/>
      <c r="FW205" s="20"/>
      <c r="FX205" s="20"/>
      <c r="FY205" s="20"/>
      <c r="FZ205" s="20"/>
      <c r="GA205" s="20"/>
      <c r="GB205" s="20"/>
      <c r="GC205" s="20"/>
      <c r="GD205" s="20"/>
      <c r="GE205" s="20"/>
      <c r="GF205" s="20"/>
      <c r="GG205" s="20"/>
      <c r="GH205" s="20"/>
      <c r="GI205" s="20"/>
      <c r="GJ205" s="20"/>
      <c r="GK205" s="20"/>
      <c r="GL205" s="20"/>
      <c r="GM205" s="20"/>
      <c r="GN205" s="20"/>
      <c r="GO205" s="20"/>
      <c r="GP205" s="20"/>
      <c r="GQ205" s="20"/>
      <c r="GR205" s="20"/>
      <c r="GS205" s="20"/>
      <c r="GT205" s="20"/>
      <c r="GU205" s="20"/>
      <c r="GV205" s="20"/>
      <c r="GW205" s="20"/>
      <c r="GX205" s="20"/>
      <c r="GY205" s="20"/>
      <c r="GZ205" s="20"/>
      <c r="HA205" s="20"/>
      <c r="HB205" s="20"/>
      <c r="HC205" s="20"/>
      <c r="HD205" s="20"/>
      <c r="HE205" s="20"/>
      <c r="HF205" s="20"/>
      <c r="HG205" s="20"/>
      <c r="HH205" s="20"/>
      <c r="HI205" s="20"/>
      <c r="HJ205" s="20"/>
      <c r="HK205" s="20"/>
      <c r="HL205" s="20"/>
      <c r="HM205" s="20"/>
      <c r="HN205" s="20"/>
      <c r="HO205" s="20"/>
      <c r="HP205" s="20"/>
      <c r="HQ205" s="20"/>
      <c r="HR205" s="20"/>
      <c r="HS205" s="20"/>
      <c r="HT205" s="20"/>
      <c r="HU205" s="20"/>
      <c r="HV205" s="20"/>
      <c r="HW205" s="20"/>
      <c r="HX205" s="20"/>
      <c r="HY205" s="20"/>
      <c r="HZ205" s="20"/>
      <c r="IA205" s="20"/>
      <c r="IB205" s="20"/>
      <c r="IC205" s="20"/>
      <c r="ID205" s="20"/>
      <c r="IE205" s="20"/>
    </row>
    <row r="206" spans="1:239" ht="63" x14ac:dyDescent="0.25">
      <c r="A206" s="6" t="s">
        <v>318</v>
      </c>
      <c r="B206" s="15" t="s">
        <v>327</v>
      </c>
      <c r="C206" s="16">
        <v>25783</v>
      </c>
      <c r="D206" s="17">
        <v>26608.6</v>
      </c>
      <c r="E206" s="17">
        <v>27795.4</v>
      </c>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c r="CW206" s="20"/>
      <c r="CX206" s="20"/>
      <c r="CY206" s="20"/>
      <c r="CZ206" s="20"/>
      <c r="DA206" s="20"/>
      <c r="DB206" s="20"/>
      <c r="DC206" s="20"/>
      <c r="DD206" s="20"/>
      <c r="DE206" s="20"/>
      <c r="DF206" s="20"/>
      <c r="DG206" s="20"/>
      <c r="DH206" s="20"/>
      <c r="DI206" s="20"/>
      <c r="DJ206" s="20"/>
      <c r="DK206" s="20"/>
      <c r="DL206" s="20"/>
      <c r="DM206" s="20"/>
      <c r="DN206" s="20"/>
      <c r="DO206" s="20"/>
      <c r="DP206" s="20"/>
      <c r="DQ206" s="20"/>
      <c r="DR206" s="20"/>
      <c r="DS206" s="20"/>
      <c r="DT206" s="20"/>
      <c r="DU206" s="20"/>
      <c r="DV206" s="20"/>
      <c r="DW206" s="20"/>
      <c r="DX206" s="20"/>
      <c r="DY206" s="20"/>
      <c r="DZ206" s="20"/>
      <c r="EA206" s="20"/>
      <c r="EB206" s="20"/>
      <c r="EC206" s="20"/>
      <c r="ED206" s="20"/>
      <c r="EE206" s="20"/>
      <c r="EF206" s="20"/>
      <c r="EG206" s="20"/>
      <c r="EH206" s="20"/>
      <c r="EI206" s="20"/>
      <c r="EJ206" s="20"/>
      <c r="EK206" s="20"/>
      <c r="EL206" s="20"/>
      <c r="EM206" s="20"/>
      <c r="EN206" s="20"/>
      <c r="EO206" s="20"/>
      <c r="EP206" s="20"/>
      <c r="EQ206" s="20"/>
      <c r="ER206" s="20"/>
      <c r="ES206" s="20"/>
      <c r="ET206" s="20"/>
      <c r="EU206" s="20"/>
      <c r="EV206" s="20"/>
      <c r="EW206" s="20"/>
      <c r="EX206" s="20"/>
      <c r="EY206" s="20"/>
      <c r="EZ206" s="20"/>
      <c r="FA206" s="20"/>
      <c r="FB206" s="20"/>
      <c r="FC206" s="20"/>
      <c r="FD206" s="20"/>
      <c r="FE206" s="20"/>
      <c r="FF206" s="20"/>
      <c r="FG206" s="20"/>
      <c r="FH206" s="20"/>
      <c r="FI206" s="20"/>
      <c r="FJ206" s="20"/>
      <c r="FK206" s="20"/>
      <c r="FL206" s="20"/>
      <c r="FM206" s="20"/>
      <c r="FN206" s="20"/>
      <c r="FO206" s="20"/>
      <c r="FP206" s="20"/>
      <c r="FQ206" s="20"/>
      <c r="FR206" s="20"/>
      <c r="FS206" s="20"/>
      <c r="FT206" s="20"/>
      <c r="FU206" s="20"/>
      <c r="FV206" s="20"/>
      <c r="FW206" s="20"/>
      <c r="FX206" s="20"/>
      <c r="FY206" s="20"/>
      <c r="FZ206" s="20"/>
      <c r="GA206" s="20"/>
      <c r="GB206" s="20"/>
      <c r="GC206" s="20"/>
      <c r="GD206" s="20"/>
      <c r="GE206" s="20"/>
      <c r="GF206" s="20"/>
      <c r="GG206" s="20"/>
      <c r="GH206" s="20"/>
      <c r="GI206" s="20"/>
      <c r="GJ206" s="20"/>
      <c r="GK206" s="20"/>
      <c r="GL206" s="20"/>
      <c r="GM206" s="20"/>
      <c r="GN206" s="20"/>
      <c r="GO206" s="20"/>
      <c r="GP206" s="20"/>
      <c r="GQ206" s="20"/>
      <c r="GR206" s="20"/>
      <c r="GS206" s="20"/>
      <c r="GT206" s="20"/>
      <c r="GU206" s="20"/>
      <c r="GV206" s="20"/>
      <c r="GW206" s="20"/>
      <c r="GX206" s="20"/>
      <c r="GY206" s="20"/>
      <c r="GZ206" s="20"/>
      <c r="HA206" s="20"/>
      <c r="HB206" s="20"/>
      <c r="HC206" s="20"/>
      <c r="HD206" s="20"/>
      <c r="HE206" s="20"/>
      <c r="HF206" s="20"/>
      <c r="HG206" s="20"/>
      <c r="HH206" s="20"/>
      <c r="HI206" s="20"/>
      <c r="HJ206" s="20"/>
      <c r="HK206" s="20"/>
      <c r="HL206" s="20"/>
      <c r="HM206" s="20"/>
      <c r="HN206" s="20"/>
      <c r="HO206" s="20"/>
      <c r="HP206" s="20"/>
      <c r="HQ206" s="20"/>
      <c r="HR206" s="20"/>
      <c r="HS206" s="20"/>
      <c r="HT206" s="20"/>
      <c r="HU206" s="20"/>
      <c r="HV206" s="20"/>
      <c r="HW206" s="20"/>
      <c r="HX206" s="20"/>
      <c r="HY206" s="20"/>
      <c r="HZ206" s="20"/>
      <c r="IA206" s="20"/>
      <c r="IB206" s="20"/>
      <c r="IC206" s="20"/>
      <c r="ID206" s="20"/>
      <c r="IE206" s="20"/>
    </row>
    <row r="207" spans="1:239" ht="63" x14ac:dyDescent="0.25">
      <c r="A207" s="6" t="s">
        <v>318</v>
      </c>
      <c r="B207" s="15" t="s">
        <v>328</v>
      </c>
      <c r="C207" s="16">
        <v>173926.7</v>
      </c>
      <c r="D207" s="17">
        <v>189115.5</v>
      </c>
      <c r="E207" s="17">
        <v>196680.2</v>
      </c>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c r="DJ207" s="20"/>
      <c r="DK207" s="20"/>
      <c r="DL207" s="20"/>
      <c r="DM207" s="20"/>
      <c r="DN207" s="20"/>
      <c r="DO207" s="20"/>
      <c r="DP207" s="20"/>
      <c r="DQ207" s="20"/>
      <c r="DR207" s="20"/>
      <c r="DS207" s="20"/>
      <c r="DT207" s="20"/>
      <c r="DU207" s="20"/>
      <c r="DV207" s="20"/>
      <c r="DW207" s="20"/>
      <c r="DX207" s="20"/>
      <c r="DY207" s="20"/>
      <c r="DZ207" s="20"/>
      <c r="EA207" s="20"/>
      <c r="EB207" s="20"/>
      <c r="EC207" s="20"/>
      <c r="ED207" s="20"/>
      <c r="EE207" s="20"/>
      <c r="EF207" s="20"/>
      <c r="EG207" s="20"/>
      <c r="EH207" s="20"/>
      <c r="EI207" s="20"/>
      <c r="EJ207" s="20"/>
      <c r="EK207" s="20"/>
      <c r="EL207" s="20"/>
      <c r="EM207" s="20"/>
      <c r="EN207" s="20"/>
      <c r="EO207" s="20"/>
      <c r="EP207" s="20"/>
      <c r="EQ207" s="20"/>
      <c r="ER207" s="20"/>
      <c r="ES207" s="20"/>
      <c r="ET207" s="20"/>
      <c r="EU207" s="20"/>
      <c r="EV207" s="20"/>
      <c r="EW207" s="20"/>
      <c r="EX207" s="20"/>
      <c r="EY207" s="20"/>
      <c r="EZ207" s="20"/>
      <c r="FA207" s="20"/>
      <c r="FB207" s="20"/>
      <c r="FC207" s="20"/>
      <c r="FD207" s="20"/>
      <c r="FE207" s="20"/>
      <c r="FF207" s="20"/>
      <c r="FG207" s="20"/>
      <c r="FH207" s="20"/>
      <c r="FI207" s="20"/>
      <c r="FJ207" s="20"/>
      <c r="FK207" s="20"/>
      <c r="FL207" s="20"/>
      <c r="FM207" s="20"/>
      <c r="FN207" s="20"/>
      <c r="FO207" s="20"/>
      <c r="FP207" s="20"/>
      <c r="FQ207" s="20"/>
      <c r="FR207" s="20"/>
      <c r="FS207" s="20"/>
      <c r="FT207" s="20"/>
      <c r="FU207" s="20"/>
      <c r="FV207" s="20"/>
      <c r="FW207" s="20"/>
      <c r="FX207" s="20"/>
      <c r="FY207" s="20"/>
      <c r="FZ207" s="20"/>
      <c r="GA207" s="20"/>
      <c r="GB207" s="20"/>
      <c r="GC207" s="20"/>
      <c r="GD207" s="20"/>
      <c r="GE207" s="20"/>
      <c r="GF207" s="20"/>
      <c r="GG207" s="20"/>
      <c r="GH207" s="20"/>
      <c r="GI207" s="20"/>
      <c r="GJ207" s="20"/>
      <c r="GK207" s="20"/>
      <c r="GL207" s="20"/>
      <c r="GM207" s="20"/>
      <c r="GN207" s="20"/>
      <c r="GO207" s="20"/>
      <c r="GP207" s="20"/>
      <c r="GQ207" s="20"/>
      <c r="GR207" s="20"/>
      <c r="GS207" s="20"/>
      <c r="GT207" s="20"/>
      <c r="GU207" s="20"/>
      <c r="GV207" s="20"/>
      <c r="GW207" s="20"/>
      <c r="GX207" s="20"/>
      <c r="GY207" s="20"/>
      <c r="GZ207" s="20"/>
      <c r="HA207" s="20"/>
      <c r="HB207" s="20"/>
      <c r="HC207" s="20"/>
      <c r="HD207" s="20"/>
      <c r="HE207" s="20"/>
      <c r="HF207" s="20"/>
      <c r="HG207" s="20"/>
      <c r="HH207" s="20"/>
      <c r="HI207" s="20"/>
      <c r="HJ207" s="20"/>
      <c r="HK207" s="20"/>
      <c r="HL207" s="20"/>
      <c r="HM207" s="20"/>
      <c r="HN207" s="20"/>
      <c r="HO207" s="20"/>
      <c r="HP207" s="20"/>
      <c r="HQ207" s="20"/>
      <c r="HR207" s="20"/>
      <c r="HS207" s="20"/>
      <c r="HT207" s="20"/>
      <c r="HU207" s="20"/>
      <c r="HV207" s="20"/>
      <c r="HW207" s="20"/>
      <c r="HX207" s="20"/>
      <c r="HY207" s="20"/>
      <c r="HZ207" s="20"/>
      <c r="IA207" s="20"/>
      <c r="IB207" s="20"/>
      <c r="IC207" s="20"/>
      <c r="ID207" s="20"/>
      <c r="IE207" s="20"/>
    </row>
    <row r="208" spans="1:239" ht="63" x14ac:dyDescent="0.25">
      <c r="A208" s="6" t="s">
        <v>318</v>
      </c>
      <c r="B208" s="15" t="s">
        <v>329</v>
      </c>
      <c r="C208" s="16">
        <v>127308.3</v>
      </c>
      <c r="D208" s="17">
        <v>136099.6</v>
      </c>
      <c r="E208" s="17">
        <v>141543.6</v>
      </c>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c r="CO208" s="20"/>
      <c r="CP208" s="20"/>
      <c r="CQ208" s="20"/>
      <c r="CR208" s="20"/>
      <c r="CS208" s="20"/>
      <c r="CT208" s="20"/>
      <c r="CU208" s="20"/>
      <c r="CV208" s="20"/>
      <c r="CW208" s="20"/>
      <c r="CX208" s="20"/>
      <c r="CY208" s="20"/>
      <c r="CZ208" s="20"/>
      <c r="DA208" s="20"/>
      <c r="DB208" s="20"/>
      <c r="DC208" s="20"/>
      <c r="DD208" s="20"/>
      <c r="DE208" s="20"/>
      <c r="DF208" s="20"/>
      <c r="DG208" s="20"/>
      <c r="DH208" s="20"/>
      <c r="DI208" s="20"/>
      <c r="DJ208" s="20"/>
      <c r="DK208" s="20"/>
      <c r="DL208" s="20"/>
      <c r="DM208" s="20"/>
      <c r="DN208" s="20"/>
      <c r="DO208" s="20"/>
      <c r="DP208" s="20"/>
      <c r="DQ208" s="20"/>
      <c r="DR208" s="20"/>
      <c r="DS208" s="20"/>
      <c r="DT208" s="20"/>
      <c r="DU208" s="20"/>
      <c r="DV208" s="20"/>
      <c r="DW208" s="20"/>
      <c r="DX208" s="20"/>
      <c r="DY208" s="20"/>
      <c r="DZ208" s="20"/>
      <c r="EA208" s="20"/>
      <c r="EB208" s="20"/>
      <c r="EC208" s="20"/>
      <c r="ED208" s="20"/>
      <c r="EE208" s="20"/>
      <c r="EF208" s="20"/>
      <c r="EG208" s="20"/>
      <c r="EH208" s="20"/>
      <c r="EI208" s="20"/>
      <c r="EJ208" s="20"/>
      <c r="EK208" s="20"/>
      <c r="EL208" s="20"/>
      <c r="EM208" s="20"/>
      <c r="EN208" s="20"/>
      <c r="EO208" s="20"/>
      <c r="EP208" s="20"/>
      <c r="EQ208" s="20"/>
      <c r="ER208" s="20"/>
      <c r="ES208" s="20"/>
      <c r="ET208" s="20"/>
      <c r="EU208" s="20"/>
      <c r="EV208" s="20"/>
      <c r="EW208" s="20"/>
      <c r="EX208" s="20"/>
      <c r="EY208" s="20"/>
      <c r="EZ208" s="20"/>
      <c r="FA208" s="20"/>
      <c r="FB208" s="20"/>
      <c r="FC208" s="20"/>
      <c r="FD208" s="20"/>
      <c r="FE208" s="20"/>
      <c r="FF208" s="20"/>
      <c r="FG208" s="20"/>
      <c r="FH208" s="20"/>
      <c r="FI208" s="20"/>
      <c r="FJ208" s="20"/>
      <c r="FK208" s="20"/>
      <c r="FL208" s="20"/>
      <c r="FM208" s="20"/>
      <c r="FN208" s="20"/>
      <c r="FO208" s="20"/>
      <c r="FP208" s="20"/>
      <c r="FQ208" s="20"/>
      <c r="FR208" s="20"/>
      <c r="FS208" s="20"/>
      <c r="FT208" s="20"/>
      <c r="FU208" s="20"/>
      <c r="FV208" s="20"/>
      <c r="FW208" s="20"/>
      <c r="FX208" s="20"/>
      <c r="FY208" s="20"/>
      <c r="FZ208" s="20"/>
      <c r="GA208" s="20"/>
      <c r="GB208" s="20"/>
      <c r="GC208" s="20"/>
      <c r="GD208" s="20"/>
      <c r="GE208" s="20"/>
      <c r="GF208" s="20"/>
      <c r="GG208" s="20"/>
      <c r="GH208" s="20"/>
      <c r="GI208" s="20"/>
      <c r="GJ208" s="20"/>
      <c r="GK208" s="20"/>
      <c r="GL208" s="20"/>
      <c r="GM208" s="20"/>
      <c r="GN208" s="20"/>
      <c r="GO208" s="20"/>
      <c r="GP208" s="20"/>
      <c r="GQ208" s="20"/>
      <c r="GR208" s="20"/>
      <c r="GS208" s="20"/>
      <c r="GT208" s="20"/>
      <c r="GU208" s="20"/>
      <c r="GV208" s="20"/>
      <c r="GW208" s="20"/>
      <c r="GX208" s="20"/>
      <c r="GY208" s="20"/>
      <c r="GZ208" s="20"/>
      <c r="HA208" s="20"/>
      <c r="HB208" s="20"/>
      <c r="HC208" s="20"/>
      <c r="HD208" s="20"/>
      <c r="HE208" s="20"/>
      <c r="HF208" s="20"/>
      <c r="HG208" s="20"/>
      <c r="HH208" s="20"/>
      <c r="HI208" s="20"/>
      <c r="HJ208" s="20"/>
      <c r="HK208" s="20"/>
      <c r="HL208" s="20"/>
      <c r="HM208" s="20"/>
      <c r="HN208" s="20"/>
      <c r="HO208" s="20"/>
      <c r="HP208" s="20"/>
      <c r="HQ208" s="20"/>
      <c r="HR208" s="20"/>
      <c r="HS208" s="20"/>
      <c r="HT208" s="20"/>
      <c r="HU208" s="20"/>
      <c r="HV208" s="20"/>
      <c r="HW208" s="20"/>
      <c r="HX208" s="20"/>
      <c r="HY208" s="20"/>
      <c r="HZ208" s="20"/>
      <c r="IA208" s="20"/>
      <c r="IB208" s="20"/>
      <c r="IC208" s="20"/>
      <c r="ID208" s="20"/>
      <c r="IE208" s="20"/>
    </row>
    <row r="209" spans="1:239" ht="78.75" x14ac:dyDescent="0.25">
      <c r="A209" s="6" t="s">
        <v>318</v>
      </c>
      <c r="B209" s="15" t="s">
        <v>330</v>
      </c>
      <c r="C209" s="16">
        <v>0</v>
      </c>
      <c r="D209" s="17">
        <v>0</v>
      </c>
      <c r="E209" s="17">
        <v>0</v>
      </c>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V209" s="20"/>
      <c r="CW209" s="20"/>
      <c r="CX209" s="20"/>
      <c r="CY209" s="20"/>
      <c r="CZ209" s="20"/>
      <c r="DA209" s="20"/>
      <c r="DB209" s="20"/>
      <c r="DC209" s="20"/>
      <c r="DD209" s="20"/>
      <c r="DE209" s="20"/>
      <c r="DF209" s="20"/>
      <c r="DG209" s="20"/>
      <c r="DH209" s="20"/>
      <c r="DI209" s="20"/>
      <c r="DJ209" s="20"/>
      <c r="DK209" s="20"/>
      <c r="DL209" s="20"/>
      <c r="DM209" s="20"/>
      <c r="DN209" s="20"/>
      <c r="DO209" s="20"/>
      <c r="DP209" s="20"/>
      <c r="DQ209" s="20"/>
      <c r="DR209" s="20"/>
      <c r="DS209" s="20"/>
      <c r="DT209" s="20"/>
      <c r="DU209" s="20"/>
      <c r="DV209" s="20"/>
      <c r="DW209" s="20"/>
      <c r="DX209" s="20"/>
      <c r="DY209" s="20"/>
      <c r="DZ209" s="20"/>
      <c r="EA209" s="20"/>
      <c r="EB209" s="20"/>
      <c r="EC209" s="20"/>
      <c r="ED209" s="20"/>
      <c r="EE209" s="20"/>
      <c r="EF209" s="20"/>
      <c r="EG209" s="20"/>
      <c r="EH209" s="20"/>
      <c r="EI209" s="20"/>
      <c r="EJ209" s="20"/>
      <c r="EK209" s="20"/>
      <c r="EL209" s="20"/>
      <c r="EM209" s="20"/>
      <c r="EN209" s="20"/>
      <c r="EO209" s="20"/>
      <c r="EP209" s="20"/>
      <c r="EQ209" s="20"/>
      <c r="ER209" s="20"/>
      <c r="ES209" s="20"/>
      <c r="ET209" s="20"/>
      <c r="EU209" s="20"/>
      <c r="EV209" s="20"/>
      <c r="EW209" s="20"/>
      <c r="EX209" s="20"/>
      <c r="EY209" s="20"/>
      <c r="EZ209" s="20"/>
      <c r="FA209" s="20"/>
      <c r="FB209" s="20"/>
      <c r="FC209" s="20"/>
      <c r="FD209" s="20"/>
      <c r="FE209" s="20"/>
      <c r="FF209" s="20"/>
      <c r="FG209" s="20"/>
      <c r="FH209" s="20"/>
      <c r="FI209" s="20"/>
      <c r="FJ209" s="20"/>
      <c r="FK209" s="20"/>
      <c r="FL209" s="20"/>
      <c r="FM209" s="20"/>
      <c r="FN209" s="20"/>
      <c r="FO209" s="20"/>
      <c r="FP209" s="20"/>
      <c r="FQ209" s="20"/>
      <c r="FR209" s="20"/>
      <c r="FS209" s="20"/>
      <c r="FT209" s="20"/>
      <c r="FU209" s="20"/>
      <c r="FV209" s="20"/>
      <c r="FW209" s="20"/>
      <c r="FX209" s="20"/>
      <c r="FY209" s="20"/>
      <c r="FZ209" s="20"/>
      <c r="GA209" s="20"/>
      <c r="GB209" s="20"/>
      <c r="GC209" s="20"/>
      <c r="GD209" s="20"/>
      <c r="GE209" s="20"/>
      <c r="GF209" s="20"/>
      <c r="GG209" s="20"/>
      <c r="GH209" s="20"/>
      <c r="GI209" s="20"/>
      <c r="GJ209" s="20"/>
      <c r="GK209" s="20"/>
      <c r="GL209" s="20"/>
      <c r="GM209" s="20"/>
      <c r="GN209" s="20"/>
      <c r="GO209" s="20"/>
      <c r="GP209" s="20"/>
      <c r="GQ209" s="20"/>
      <c r="GR209" s="20"/>
      <c r="GS209" s="20"/>
      <c r="GT209" s="20"/>
      <c r="GU209" s="20"/>
      <c r="GV209" s="20"/>
      <c r="GW209" s="20"/>
      <c r="GX209" s="20"/>
      <c r="GY209" s="20"/>
      <c r="GZ209" s="20"/>
      <c r="HA209" s="20"/>
      <c r="HB209" s="20"/>
      <c r="HC209" s="20"/>
      <c r="HD209" s="20"/>
      <c r="HE209" s="20"/>
      <c r="HF209" s="20"/>
      <c r="HG209" s="20"/>
      <c r="HH209" s="20"/>
      <c r="HI209" s="20"/>
      <c r="HJ209" s="20"/>
      <c r="HK209" s="20"/>
      <c r="HL209" s="20"/>
      <c r="HM209" s="20"/>
      <c r="HN209" s="20"/>
      <c r="HO209" s="20"/>
      <c r="HP209" s="20"/>
      <c r="HQ209" s="20"/>
      <c r="HR209" s="20"/>
      <c r="HS209" s="20"/>
      <c r="HT209" s="20"/>
      <c r="HU209" s="20"/>
      <c r="HV209" s="20"/>
      <c r="HW209" s="20"/>
      <c r="HX209" s="20"/>
      <c r="HY209" s="20"/>
      <c r="HZ209" s="20"/>
      <c r="IA209" s="20"/>
      <c r="IB209" s="20"/>
      <c r="IC209" s="20"/>
      <c r="ID209" s="20"/>
      <c r="IE209" s="20"/>
    </row>
    <row r="210" spans="1:239" ht="78.75" x14ac:dyDescent="0.25">
      <c r="A210" s="6" t="s">
        <v>318</v>
      </c>
      <c r="B210" s="15" t="s">
        <v>331</v>
      </c>
      <c r="C210" s="16">
        <v>320.7</v>
      </c>
      <c r="D210" s="17">
        <v>333.5</v>
      </c>
      <c r="E210" s="17">
        <v>346.8</v>
      </c>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V210" s="20"/>
      <c r="CW210" s="20"/>
      <c r="CX210" s="20"/>
      <c r="CY210" s="20"/>
      <c r="CZ210" s="20"/>
      <c r="DA210" s="20"/>
      <c r="DB210" s="20"/>
      <c r="DC210" s="20"/>
      <c r="DD210" s="20"/>
      <c r="DE210" s="20"/>
      <c r="DF210" s="20"/>
      <c r="DG210" s="20"/>
      <c r="DH210" s="20"/>
      <c r="DI210" s="20"/>
      <c r="DJ210" s="20"/>
      <c r="DK210" s="20"/>
      <c r="DL210" s="20"/>
      <c r="DM210" s="20"/>
      <c r="DN210" s="20"/>
      <c r="DO210" s="20"/>
      <c r="DP210" s="20"/>
      <c r="DQ210" s="20"/>
      <c r="DR210" s="20"/>
      <c r="DS210" s="20"/>
      <c r="DT210" s="20"/>
      <c r="DU210" s="20"/>
      <c r="DV210" s="20"/>
      <c r="DW210" s="20"/>
      <c r="DX210" s="20"/>
      <c r="DY210" s="20"/>
      <c r="DZ210" s="20"/>
      <c r="EA210" s="20"/>
      <c r="EB210" s="20"/>
      <c r="EC210" s="20"/>
      <c r="ED210" s="20"/>
      <c r="EE210" s="20"/>
      <c r="EF210" s="20"/>
      <c r="EG210" s="20"/>
      <c r="EH210" s="20"/>
      <c r="EI210" s="20"/>
      <c r="EJ210" s="20"/>
      <c r="EK210" s="20"/>
      <c r="EL210" s="20"/>
      <c r="EM210" s="20"/>
      <c r="EN210" s="20"/>
      <c r="EO210" s="20"/>
      <c r="EP210" s="20"/>
      <c r="EQ210" s="20"/>
      <c r="ER210" s="20"/>
      <c r="ES210" s="20"/>
      <c r="ET210" s="20"/>
      <c r="EU210" s="20"/>
      <c r="EV210" s="20"/>
      <c r="EW210" s="20"/>
      <c r="EX210" s="20"/>
      <c r="EY210" s="20"/>
      <c r="EZ210" s="20"/>
      <c r="FA210" s="20"/>
      <c r="FB210" s="20"/>
      <c r="FC210" s="20"/>
      <c r="FD210" s="20"/>
      <c r="FE210" s="20"/>
      <c r="FF210" s="20"/>
      <c r="FG210" s="20"/>
      <c r="FH210" s="20"/>
      <c r="FI210" s="20"/>
      <c r="FJ210" s="20"/>
      <c r="FK210" s="20"/>
      <c r="FL210" s="20"/>
      <c r="FM210" s="20"/>
      <c r="FN210" s="20"/>
      <c r="FO210" s="20"/>
      <c r="FP210" s="20"/>
      <c r="FQ210" s="20"/>
      <c r="FR210" s="20"/>
      <c r="FS210" s="20"/>
      <c r="FT210" s="20"/>
      <c r="FU210" s="20"/>
      <c r="FV210" s="20"/>
      <c r="FW210" s="20"/>
      <c r="FX210" s="20"/>
      <c r="FY210" s="20"/>
      <c r="FZ210" s="20"/>
      <c r="GA210" s="20"/>
      <c r="GB210" s="20"/>
      <c r="GC210" s="20"/>
      <c r="GD210" s="20"/>
      <c r="GE210" s="20"/>
      <c r="GF210" s="20"/>
      <c r="GG210" s="20"/>
      <c r="GH210" s="20"/>
      <c r="GI210" s="20"/>
      <c r="GJ210" s="20"/>
      <c r="GK210" s="20"/>
      <c r="GL210" s="20"/>
      <c r="GM210" s="20"/>
      <c r="GN210" s="20"/>
      <c r="GO210" s="20"/>
      <c r="GP210" s="20"/>
      <c r="GQ210" s="20"/>
      <c r="GR210" s="20"/>
      <c r="GS210" s="20"/>
      <c r="GT210" s="20"/>
      <c r="GU210" s="20"/>
      <c r="GV210" s="20"/>
      <c r="GW210" s="20"/>
      <c r="GX210" s="20"/>
      <c r="GY210" s="20"/>
      <c r="GZ210" s="20"/>
      <c r="HA210" s="20"/>
      <c r="HB210" s="20"/>
      <c r="HC210" s="20"/>
      <c r="HD210" s="20"/>
      <c r="HE210" s="20"/>
      <c r="HF210" s="20"/>
      <c r="HG210" s="20"/>
      <c r="HH210" s="20"/>
      <c r="HI210" s="20"/>
      <c r="HJ210" s="20"/>
      <c r="HK210" s="20"/>
      <c r="HL210" s="20"/>
      <c r="HM210" s="20"/>
      <c r="HN210" s="20"/>
      <c r="HO210" s="20"/>
      <c r="HP210" s="20"/>
      <c r="HQ210" s="20"/>
      <c r="HR210" s="20"/>
      <c r="HS210" s="20"/>
      <c r="HT210" s="20"/>
      <c r="HU210" s="20"/>
      <c r="HV210" s="20"/>
      <c r="HW210" s="20"/>
      <c r="HX210" s="20"/>
      <c r="HY210" s="20"/>
      <c r="HZ210" s="20"/>
      <c r="IA210" s="20"/>
      <c r="IB210" s="20"/>
      <c r="IC210" s="20"/>
      <c r="ID210" s="20"/>
      <c r="IE210" s="20"/>
    </row>
    <row r="211" spans="1:239" ht="78.75" x14ac:dyDescent="0.25">
      <c r="A211" s="6" t="s">
        <v>318</v>
      </c>
      <c r="B211" s="15" t="s">
        <v>332</v>
      </c>
      <c r="C211" s="16">
        <v>24.6</v>
      </c>
      <c r="D211" s="17">
        <v>24.6</v>
      </c>
      <c r="E211" s="17">
        <v>24.6</v>
      </c>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V211" s="20"/>
      <c r="CW211" s="20"/>
      <c r="CX211" s="20"/>
      <c r="CY211" s="20"/>
      <c r="CZ211" s="20"/>
      <c r="DA211" s="20"/>
      <c r="DB211" s="20"/>
      <c r="DC211" s="20"/>
      <c r="DD211" s="20"/>
      <c r="DE211" s="20"/>
      <c r="DF211" s="20"/>
      <c r="DG211" s="20"/>
      <c r="DH211" s="20"/>
      <c r="DI211" s="20"/>
      <c r="DJ211" s="20"/>
      <c r="DK211" s="20"/>
      <c r="DL211" s="20"/>
      <c r="DM211" s="20"/>
      <c r="DN211" s="20"/>
      <c r="DO211" s="20"/>
      <c r="DP211" s="20"/>
      <c r="DQ211" s="20"/>
      <c r="DR211" s="20"/>
      <c r="DS211" s="20"/>
      <c r="DT211" s="20"/>
      <c r="DU211" s="20"/>
      <c r="DV211" s="20"/>
      <c r="DW211" s="20"/>
      <c r="DX211" s="20"/>
      <c r="DY211" s="20"/>
      <c r="DZ211" s="20"/>
      <c r="EA211" s="20"/>
      <c r="EB211" s="20"/>
      <c r="EC211" s="20"/>
      <c r="ED211" s="20"/>
      <c r="EE211" s="20"/>
      <c r="EF211" s="20"/>
      <c r="EG211" s="20"/>
      <c r="EH211" s="20"/>
      <c r="EI211" s="20"/>
      <c r="EJ211" s="20"/>
      <c r="EK211" s="20"/>
      <c r="EL211" s="20"/>
      <c r="EM211" s="20"/>
      <c r="EN211" s="20"/>
      <c r="EO211" s="20"/>
      <c r="EP211" s="20"/>
      <c r="EQ211" s="20"/>
      <c r="ER211" s="20"/>
      <c r="ES211" s="20"/>
      <c r="ET211" s="20"/>
      <c r="EU211" s="20"/>
      <c r="EV211" s="20"/>
      <c r="EW211" s="20"/>
      <c r="EX211" s="20"/>
      <c r="EY211" s="20"/>
      <c r="EZ211" s="20"/>
      <c r="FA211" s="20"/>
      <c r="FB211" s="20"/>
      <c r="FC211" s="20"/>
      <c r="FD211" s="20"/>
      <c r="FE211" s="20"/>
      <c r="FF211" s="20"/>
      <c r="FG211" s="20"/>
      <c r="FH211" s="20"/>
      <c r="FI211" s="20"/>
      <c r="FJ211" s="20"/>
      <c r="FK211" s="20"/>
      <c r="FL211" s="20"/>
      <c r="FM211" s="20"/>
      <c r="FN211" s="20"/>
      <c r="FO211" s="20"/>
      <c r="FP211" s="20"/>
      <c r="FQ211" s="20"/>
      <c r="FR211" s="20"/>
      <c r="FS211" s="20"/>
      <c r="FT211" s="20"/>
      <c r="FU211" s="20"/>
      <c r="FV211" s="20"/>
      <c r="FW211" s="20"/>
      <c r="FX211" s="20"/>
      <c r="FY211" s="20"/>
      <c r="FZ211" s="20"/>
      <c r="GA211" s="20"/>
      <c r="GB211" s="20"/>
      <c r="GC211" s="20"/>
      <c r="GD211" s="20"/>
      <c r="GE211" s="20"/>
      <c r="GF211" s="20"/>
      <c r="GG211" s="20"/>
      <c r="GH211" s="20"/>
      <c r="GI211" s="20"/>
      <c r="GJ211" s="20"/>
      <c r="GK211" s="20"/>
      <c r="GL211" s="20"/>
      <c r="GM211" s="20"/>
      <c r="GN211" s="20"/>
      <c r="GO211" s="20"/>
      <c r="GP211" s="20"/>
      <c r="GQ211" s="20"/>
      <c r="GR211" s="20"/>
      <c r="GS211" s="20"/>
      <c r="GT211" s="20"/>
      <c r="GU211" s="20"/>
      <c r="GV211" s="20"/>
      <c r="GW211" s="20"/>
      <c r="GX211" s="20"/>
      <c r="GY211" s="20"/>
      <c r="GZ211" s="20"/>
      <c r="HA211" s="20"/>
      <c r="HB211" s="20"/>
      <c r="HC211" s="20"/>
      <c r="HD211" s="20"/>
      <c r="HE211" s="20"/>
      <c r="HF211" s="20"/>
      <c r="HG211" s="20"/>
      <c r="HH211" s="20"/>
      <c r="HI211" s="20"/>
      <c r="HJ211" s="20"/>
      <c r="HK211" s="20"/>
      <c r="HL211" s="20"/>
      <c r="HM211" s="20"/>
      <c r="HN211" s="20"/>
      <c r="HO211" s="20"/>
      <c r="HP211" s="20"/>
      <c r="HQ211" s="20"/>
      <c r="HR211" s="20"/>
      <c r="HS211" s="20"/>
      <c r="HT211" s="20"/>
      <c r="HU211" s="20"/>
      <c r="HV211" s="20"/>
      <c r="HW211" s="20"/>
      <c r="HX211" s="20"/>
      <c r="HY211" s="20"/>
      <c r="HZ211" s="20"/>
      <c r="IA211" s="20"/>
      <c r="IB211" s="20"/>
      <c r="IC211" s="20"/>
      <c r="ID211" s="20"/>
      <c r="IE211" s="20"/>
    </row>
    <row r="212" spans="1:239" ht="141.75" x14ac:dyDescent="0.25">
      <c r="A212" s="6" t="s">
        <v>318</v>
      </c>
      <c r="B212" s="15" t="s">
        <v>333</v>
      </c>
      <c r="C212" s="16">
        <v>126</v>
      </c>
      <c r="D212" s="17">
        <v>111</v>
      </c>
      <c r="E212" s="17">
        <v>111</v>
      </c>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c r="CO212" s="20"/>
      <c r="CP212" s="20"/>
      <c r="CQ212" s="20"/>
      <c r="CR212" s="20"/>
      <c r="CS212" s="20"/>
      <c r="CT212" s="20"/>
      <c r="CU212" s="20"/>
      <c r="CV212" s="20"/>
      <c r="CW212" s="20"/>
      <c r="CX212" s="20"/>
      <c r="CY212" s="20"/>
      <c r="CZ212" s="20"/>
      <c r="DA212" s="20"/>
      <c r="DB212" s="20"/>
      <c r="DC212" s="20"/>
      <c r="DD212" s="20"/>
      <c r="DE212" s="20"/>
      <c r="DF212" s="20"/>
      <c r="DG212" s="20"/>
      <c r="DH212" s="20"/>
      <c r="DI212" s="20"/>
      <c r="DJ212" s="20"/>
      <c r="DK212" s="20"/>
      <c r="DL212" s="20"/>
      <c r="DM212" s="20"/>
      <c r="DN212" s="20"/>
      <c r="DO212" s="20"/>
      <c r="DP212" s="20"/>
      <c r="DQ212" s="20"/>
      <c r="DR212" s="20"/>
      <c r="DS212" s="20"/>
      <c r="DT212" s="20"/>
      <c r="DU212" s="20"/>
      <c r="DV212" s="20"/>
      <c r="DW212" s="20"/>
      <c r="DX212" s="20"/>
      <c r="DY212" s="20"/>
      <c r="DZ212" s="20"/>
      <c r="EA212" s="20"/>
      <c r="EB212" s="20"/>
      <c r="EC212" s="20"/>
      <c r="ED212" s="20"/>
      <c r="EE212" s="20"/>
      <c r="EF212" s="20"/>
      <c r="EG212" s="20"/>
      <c r="EH212" s="20"/>
      <c r="EI212" s="20"/>
      <c r="EJ212" s="20"/>
      <c r="EK212" s="20"/>
      <c r="EL212" s="20"/>
      <c r="EM212" s="20"/>
      <c r="EN212" s="20"/>
      <c r="EO212" s="20"/>
      <c r="EP212" s="20"/>
      <c r="EQ212" s="20"/>
      <c r="ER212" s="20"/>
      <c r="ES212" s="20"/>
      <c r="ET212" s="20"/>
      <c r="EU212" s="20"/>
      <c r="EV212" s="20"/>
      <c r="EW212" s="20"/>
      <c r="EX212" s="20"/>
      <c r="EY212" s="20"/>
      <c r="EZ212" s="20"/>
      <c r="FA212" s="20"/>
      <c r="FB212" s="20"/>
      <c r="FC212" s="20"/>
      <c r="FD212" s="20"/>
      <c r="FE212" s="20"/>
      <c r="FF212" s="20"/>
      <c r="FG212" s="20"/>
      <c r="FH212" s="20"/>
      <c r="FI212" s="20"/>
      <c r="FJ212" s="20"/>
      <c r="FK212" s="20"/>
      <c r="FL212" s="20"/>
      <c r="FM212" s="20"/>
      <c r="FN212" s="20"/>
      <c r="FO212" s="20"/>
      <c r="FP212" s="20"/>
      <c r="FQ212" s="20"/>
      <c r="FR212" s="20"/>
      <c r="FS212" s="20"/>
      <c r="FT212" s="20"/>
      <c r="FU212" s="20"/>
      <c r="FV212" s="20"/>
      <c r="FW212" s="20"/>
      <c r="FX212" s="20"/>
      <c r="FY212" s="20"/>
      <c r="FZ212" s="20"/>
      <c r="GA212" s="20"/>
      <c r="GB212" s="20"/>
      <c r="GC212" s="20"/>
      <c r="GD212" s="20"/>
      <c r="GE212" s="20"/>
      <c r="GF212" s="20"/>
      <c r="GG212" s="20"/>
      <c r="GH212" s="20"/>
      <c r="GI212" s="20"/>
      <c r="GJ212" s="20"/>
      <c r="GK212" s="20"/>
      <c r="GL212" s="20"/>
      <c r="GM212" s="20"/>
      <c r="GN212" s="20"/>
      <c r="GO212" s="20"/>
      <c r="GP212" s="20"/>
      <c r="GQ212" s="20"/>
      <c r="GR212" s="20"/>
      <c r="GS212" s="20"/>
      <c r="GT212" s="20"/>
      <c r="GU212" s="20"/>
      <c r="GV212" s="20"/>
      <c r="GW212" s="20"/>
      <c r="GX212" s="20"/>
      <c r="GY212" s="20"/>
      <c r="GZ212" s="20"/>
      <c r="HA212" s="20"/>
      <c r="HB212" s="20"/>
      <c r="HC212" s="20"/>
      <c r="HD212" s="20"/>
      <c r="HE212" s="20"/>
      <c r="HF212" s="20"/>
      <c r="HG212" s="20"/>
      <c r="HH212" s="20"/>
      <c r="HI212" s="20"/>
      <c r="HJ212" s="20"/>
      <c r="HK212" s="20"/>
      <c r="HL212" s="20"/>
      <c r="HM212" s="20"/>
      <c r="HN212" s="20"/>
      <c r="HO212" s="20"/>
      <c r="HP212" s="20"/>
      <c r="HQ212" s="20"/>
      <c r="HR212" s="20"/>
      <c r="HS212" s="20"/>
      <c r="HT212" s="20"/>
      <c r="HU212" s="20"/>
      <c r="HV212" s="20"/>
      <c r="HW212" s="20"/>
      <c r="HX212" s="20"/>
      <c r="HY212" s="20"/>
      <c r="HZ212" s="20"/>
      <c r="IA212" s="20"/>
      <c r="IB212" s="20"/>
      <c r="IC212" s="20"/>
      <c r="ID212" s="20"/>
      <c r="IE212" s="20"/>
    </row>
    <row r="213" spans="1:239" ht="189" x14ac:dyDescent="0.25">
      <c r="A213" s="6" t="s">
        <v>318</v>
      </c>
      <c r="B213" s="15" t="s">
        <v>334</v>
      </c>
      <c r="C213" s="16">
        <v>924.8</v>
      </c>
      <c r="D213" s="17">
        <v>924.8</v>
      </c>
      <c r="E213" s="17">
        <v>924.8</v>
      </c>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c r="CO213" s="20"/>
      <c r="CP213" s="20"/>
      <c r="CQ213" s="20"/>
      <c r="CR213" s="20"/>
      <c r="CS213" s="20"/>
      <c r="CT213" s="20"/>
      <c r="CU213" s="20"/>
      <c r="CV213" s="20"/>
      <c r="CW213" s="20"/>
      <c r="CX213" s="20"/>
      <c r="CY213" s="20"/>
      <c r="CZ213" s="20"/>
      <c r="DA213" s="20"/>
      <c r="DB213" s="20"/>
      <c r="DC213" s="20"/>
      <c r="DD213" s="20"/>
      <c r="DE213" s="20"/>
      <c r="DF213" s="20"/>
      <c r="DG213" s="20"/>
      <c r="DH213" s="20"/>
      <c r="DI213" s="20"/>
      <c r="DJ213" s="20"/>
      <c r="DK213" s="20"/>
      <c r="DL213" s="20"/>
      <c r="DM213" s="20"/>
      <c r="DN213" s="20"/>
      <c r="DO213" s="20"/>
      <c r="DP213" s="20"/>
      <c r="DQ213" s="20"/>
      <c r="DR213" s="20"/>
      <c r="DS213" s="20"/>
      <c r="DT213" s="20"/>
      <c r="DU213" s="20"/>
      <c r="DV213" s="20"/>
      <c r="DW213" s="20"/>
      <c r="DX213" s="20"/>
      <c r="DY213" s="20"/>
      <c r="DZ213" s="20"/>
      <c r="EA213" s="20"/>
      <c r="EB213" s="20"/>
      <c r="EC213" s="20"/>
      <c r="ED213" s="20"/>
      <c r="EE213" s="20"/>
      <c r="EF213" s="20"/>
      <c r="EG213" s="20"/>
      <c r="EH213" s="20"/>
      <c r="EI213" s="20"/>
      <c r="EJ213" s="20"/>
      <c r="EK213" s="20"/>
      <c r="EL213" s="20"/>
      <c r="EM213" s="20"/>
      <c r="EN213" s="20"/>
      <c r="EO213" s="20"/>
      <c r="EP213" s="20"/>
      <c r="EQ213" s="20"/>
      <c r="ER213" s="20"/>
      <c r="ES213" s="20"/>
      <c r="ET213" s="20"/>
      <c r="EU213" s="20"/>
      <c r="EV213" s="20"/>
      <c r="EW213" s="20"/>
      <c r="EX213" s="20"/>
      <c r="EY213" s="20"/>
      <c r="EZ213" s="20"/>
      <c r="FA213" s="20"/>
      <c r="FB213" s="20"/>
      <c r="FC213" s="20"/>
      <c r="FD213" s="20"/>
      <c r="FE213" s="20"/>
      <c r="FF213" s="20"/>
      <c r="FG213" s="20"/>
      <c r="FH213" s="20"/>
      <c r="FI213" s="20"/>
      <c r="FJ213" s="20"/>
      <c r="FK213" s="20"/>
      <c r="FL213" s="20"/>
      <c r="FM213" s="20"/>
      <c r="FN213" s="20"/>
      <c r="FO213" s="20"/>
      <c r="FP213" s="20"/>
      <c r="FQ213" s="20"/>
      <c r="FR213" s="20"/>
      <c r="FS213" s="20"/>
      <c r="FT213" s="20"/>
      <c r="FU213" s="20"/>
      <c r="FV213" s="20"/>
      <c r="FW213" s="20"/>
      <c r="FX213" s="20"/>
      <c r="FY213" s="20"/>
      <c r="FZ213" s="20"/>
      <c r="GA213" s="20"/>
      <c r="GB213" s="20"/>
      <c r="GC213" s="20"/>
      <c r="GD213" s="20"/>
      <c r="GE213" s="20"/>
      <c r="GF213" s="20"/>
      <c r="GG213" s="20"/>
      <c r="GH213" s="20"/>
      <c r="GI213" s="20"/>
      <c r="GJ213" s="20"/>
      <c r="GK213" s="20"/>
      <c r="GL213" s="20"/>
      <c r="GM213" s="20"/>
      <c r="GN213" s="20"/>
      <c r="GO213" s="20"/>
      <c r="GP213" s="20"/>
      <c r="GQ213" s="20"/>
      <c r="GR213" s="20"/>
      <c r="GS213" s="20"/>
      <c r="GT213" s="20"/>
      <c r="GU213" s="20"/>
      <c r="GV213" s="20"/>
      <c r="GW213" s="20"/>
      <c r="GX213" s="20"/>
      <c r="GY213" s="20"/>
      <c r="GZ213" s="20"/>
      <c r="HA213" s="20"/>
      <c r="HB213" s="20"/>
      <c r="HC213" s="20"/>
      <c r="HD213" s="20"/>
      <c r="HE213" s="20"/>
      <c r="HF213" s="20"/>
      <c r="HG213" s="20"/>
      <c r="HH213" s="20"/>
      <c r="HI213" s="20"/>
      <c r="HJ213" s="20"/>
      <c r="HK213" s="20"/>
      <c r="HL213" s="20"/>
      <c r="HM213" s="20"/>
      <c r="HN213" s="20"/>
      <c r="HO213" s="20"/>
      <c r="HP213" s="20"/>
      <c r="HQ213" s="20"/>
      <c r="HR213" s="20"/>
      <c r="HS213" s="20"/>
      <c r="HT213" s="20"/>
      <c r="HU213" s="20"/>
      <c r="HV213" s="20"/>
      <c r="HW213" s="20"/>
      <c r="HX213" s="20"/>
      <c r="HY213" s="20"/>
      <c r="HZ213" s="20"/>
      <c r="IA213" s="20"/>
      <c r="IB213" s="20"/>
      <c r="IC213" s="20"/>
      <c r="ID213" s="20"/>
      <c r="IE213" s="20"/>
    </row>
    <row r="214" spans="1:239" ht="63" x14ac:dyDescent="0.25">
      <c r="A214" s="6" t="s">
        <v>318</v>
      </c>
      <c r="B214" s="58" t="s">
        <v>335</v>
      </c>
      <c r="C214" s="16">
        <v>139.5</v>
      </c>
      <c r="D214" s="17">
        <v>145</v>
      </c>
      <c r="E214" s="17">
        <v>145</v>
      </c>
    </row>
    <row r="215" spans="1:239" ht="94.5" x14ac:dyDescent="0.25">
      <c r="A215" s="6" t="s">
        <v>318</v>
      </c>
      <c r="B215" s="58" t="s">
        <v>336</v>
      </c>
      <c r="C215" s="16">
        <v>11188.4</v>
      </c>
      <c r="D215" s="17">
        <v>19331.099999999999</v>
      </c>
      <c r="E215" s="17">
        <v>18639.099999999999</v>
      </c>
    </row>
    <row r="216" spans="1:239" ht="126" x14ac:dyDescent="0.25">
      <c r="A216" s="6" t="s">
        <v>337</v>
      </c>
      <c r="B216" s="15" t="s">
        <v>338</v>
      </c>
      <c r="C216" s="16">
        <v>3287.2</v>
      </c>
      <c r="D216" s="16">
        <v>3287.2</v>
      </c>
      <c r="E216" s="16">
        <v>3287.2</v>
      </c>
    </row>
    <row r="217" spans="1:239" ht="110.25" x14ac:dyDescent="0.25">
      <c r="A217" s="6" t="s">
        <v>337</v>
      </c>
      <c r="B217" s="15" t="s">
        <v>339</v>
      </c>
      <c r="C217" s="16">
        <v>4800.2</v>
      </c>
      <c r="D217" s="16">
        <v>4814.1000000000004</v>
      </c>
      <c r="E217" s="16">
        <v>4828.7</v>
      </c>
    </row>
    <row r="218" spans="1:239" ht="126" x14ac:dyDescent="0.25">
      <c r="A218" s="6" t="s">
        <v>337</v>
      </c>
      <c r="B218" s="15" t="s">
        <v>340</v>
      </c>
      <c r="C218" s="59">
        <v>61366.6</v>
      </c>
      <c r="D218" s="59">
        <v>61371.6</v>
      </c>
      <c r="E218" s="16">
        <v>61376.7</v>
      </c>
    </row>
    <row r="219" spans="1:239" ht="94.5" x14ac:dyDescent="0.25">
      <c r="A219" s="6" t="s">
        <v>337</v>
      </c>
      <c r="B219" s="15" t="s">
        <v>341</v>
      </c>
      <c r="C219" s="16">
        <v>978023.4</v>
      </c>
      <c r="D219" s="16">
        <v>978820.3</v>
      </c>
      <c r="E219" s="16">
        <v>979649.2</v>
      </c>
    </row>
    <row r="220" spans="1:239" ht="78.75" x14ac:dyDescent="0.25">
      <c r="A220" s="6" t="s">
        <v>337</v>
      </c>
      <c r="B220" s="15" t="s">
        <v>342</v>
      </c>
      <c r="C220" s="16">
        <v>669827.9</v>
      </c>
      <c r="D220" s="16">
        <v>670431.1</v>
      </c>
      <c r="E220" s="16">
        <v>671058.4</v>
      </c>
    </row>
    <row r="221" spans="1:239" ht="78.75" x14ac:dyDescent="0.25">
      <c r="A221" s="6" t="s">
        <v>337</v>
      </c>
      <c r="B221" s="15" t="s">
        <v>343</v>
      </c>
      <c r="C221" s="16">
        <v>33081</v>
      </c>
      <c r="D221" s="16">
        <v>33081</v>
      </c>
      <c r="E221" s="16">
        <v>33081</v>
      </c>
    </row>
    <row r="222" spans="1:239" ht="141.75" x14ac:dyDescent="0.25">
      <c r="A222" s="6" t="s">
        <v>337</v>
      </c>
      <c r="B222" s="15" t="s">
        <v>344</v>
      </c>
      <c r="C222" s="16">
        <v>2561.9</v>
      </c>
      <c r="D222" s="16">
        <v>0</v>
      </c>
      <c r="E222" s="16">
        <v>0</v>
      </c>
    </row>
    <row r="223" spans="1:239" ht="47.25" x14ac:dyDescent="0.25">
      <c r="A223" s="6" t="s">
        <v>345</v>
      </c>
      <c r="B223" s="15" t="s">
        <v>346</v>
      </c>
      <c r="C223" s="16">
        <v>103612</v>
      </c>
      <c r="D223" s="17">
        <v>104864.3</v>
      </c>
      <c r="E223" s="17">
        <v>106161.7</v>
      </c>
    </row>
    <row r="224" spans="1:239" ht="78.75" x14ac:dyDescent="0.25">
      <c r="A224" s="6" t="s">
        <v>347</v>
      </c>
      <c r="B224" s="15" t="s">
        <v>348</v>
      </c>
      <c r="C224" s="16">
        <v>28059.1</v>
      </c>
      <c r="D224" s="16">
        <v>28059.1</v>
      </c>
      <c r="E224" s="16">
        <v>28059.1</v>
      </c>
    </row>
    <row r="225" spans="1:5" ht="63" x14ac:dyDescent="0.25">
      <c r="A225" s="6" t="s">
        <v>349</v>
      </c>
      <c r="B225" s="15" t="s">
        <v>350</v>
      </c>
      <c r="C225" s="16">
        <v>16449.599999999999</v>
      </c>
      <c r="D225" s="16">
        <v>39590.400000000001</v>
      </c>
      <c r="E225" s="16">
        <v>51863.6</v>
      </c>
    </row>
    <row r="226" spans="1:5" ht="63" x14ac:dyDescent="0.25">
      <c r="A226" s="6" t="s">
        <v>351</v>
      </c>
      <c r="B226" s="15" t="s">
        <v>352</v>
      </c>
      <c r="C226" s="16">
        <v>3</v>
      </c>
      <c r="D226" s="17">
        <v>3.1</v>
      </c>
      <c r="E226" s="17">
        <v>2.8</v>
      </c>
    </row>
    <row r="227" spans="1:5" ht="63" x14ac:dyDescent="0.25">
      <c r="A227" s="6" t="s">
        <v>353</v>
      </c>
      <c r="B227" s="15" t="s">
        <v>354</v>
      </c>
      <c r="C227" s="16">
        <v>16872</v>
      </c>
      <c r="D227" s="17">
        <v>17578.8</v>
      </c>
      <c r="E227" s="17">
        <v>18282</v>
      </c>
    </row>
    <row r="228" spans="1:5" ht="31.5" x14ac:dyDescent="0.25">
      <c r="A228" s="6" t="s">
        <v>355</v>
      </c>
      <c r="B228" s="15" t="s">
        <v>356</v>
      </c>
      <c r="C228" s="16">
        <v>100852.3</v>
      </c>
      <c r="D228" s="17">
        <v>100842</v>
      </c>
      <c r="E228" s="17">
        <v>100842</v>
      </c>
    </row>
    <row r="229" spans="1:5" ht="47.25" x14ac:dyDescent="0.25">
      <c r="A229" s="6" t="s">
        <v>357</v>
      </c>
      <c r="B229" s="15" t="s">
        <v>358</v>
      </c>
      <c r="C229" s="16">
        <v>17904</v>
      </c>
      <c r="D229" s="17">
        <v>17911.5</v>
      </c>
      <c r="E229" s="17">
        <v>17792.3</v>
      </c>
    </row>
    <row r="230" spans="1:5" ht="31.5" x14ac:dyDescent="0.25">
      <c r="A230" s="6" t="s">
        <v>359</v>
      </c>
      <c r="B230" s="15" t="s">
        <v>360</v>
      </c>
      <c r="C230" s="16">
        <v>5276.3</v>
      </c>
      <c r="D230" s="17">
        <v>4929</v>
      </c>
      <c r="E230" s="17">
        <v>5153.7</v>
      </c>
    </row>
    <row r="231" spans="1:5" ht="47.25" x14ac:dyDescent="0.25">
      <c r="A231" s="60" t="s">
        <v>361</v>
      </c>
      <c r="B231" s="58" t="s">
        <v>362</v>
      </c>
      <c r="C231" s="16">
        <v>161.30000000000001</v>
      </c>
      <c r="D231" s="16">
        <v>161.30000000000001</v>
      </c>
      <c r="E231" s="16">
        <v>161.30000000000001</v>
      </c>
    </row>
    <row r="232" spans="1:5" ht="15.75" x14ac:dyDescent="0.25">
      <c r="A232" s="8" t="s">
        <v>363</v>
      </c>
      <c r="B232" s="9" t="s">
        <v>364</v>
      </c>
      <c r="C232" s="10">
        <f>SUM(C233:C241)</f>
        <v>98274.900000000009</v>
      </c>
      <c r="D232" s="10">
        <f>SUM(D233:D239)</f>
        <v>89356.5</v>
      </c>
      <c r="E232" s="10">
        <f>SUM(E233:E239)</f>
        <v>89760.7</v>
      </c>
    </row>
    <row r="233" spans="1:5" ht="78.75" x14ac:dyDescent="0.25">
      <c r="A233" s="6" t="s">
        <v>365</v>
      </c>
      <c r="B233" s="58" t="s">
        <v>366</v>
      </c>
      <c r="C233" s="16">
        <v>8664.1</v>
      </c>
      <c r="D233" s="16">
        <v>8541</v>
      </c>
      <c r="E233" s="16">
        <v>8541</v>
      </c>
    </row>
    <row r="234" spans="1:5" ht="63" x14ac:dyDescent="0.25">
      <c r="A234" s="6" t="s">
        <v>367</v>
      </c>
      <c r="B234" s="58" t="s">
        <v>368</v>
      </c>
      <c r="C234" s="16">
        <v>80133.5</v>
      </c>
      <c r="D234" s="17">
        <v>80133.5</v>
      </c>
      <c r="E234" s="17">
        <v>80133.5</v>
      </c>
    </row>
    <row r="235" spans="1:5" ht="31.5" x14ac:dyDescent="0.25">
      <c r="A235" s="6" t="s">
        <v>369</v>
      </c>
      <c r="B235" s="58" t="s">
        <v>370</v>
      </c>
      <c r="C235" s="16">
        <v>2500</v>
      </c>
      <c r="D235" s="17">
        <v>0</v>
      </c>
      <c r="E235" s="17">
        <v>0</v>
      </c>
    </row>
    <row r="236" spans="1:5" ht="47.25" x14ac:dyDescent="0.25">
      <c r="A236" s="6" t="s">
        <v>371</v>
      </c>
      <c r="B236" s="58" t="s">
        <v>372</v>
      </c>
      <c r="C236" s="16">
        <v>682</v>
      </c>
      <c r="D236" s="17">
        <v>682</v>
      </c>
      <c r="E236" s="17">
        <v>682</v>
      </c>
    </row>
    <row r="237" spans="1:5" ht="63" x14ac:dyDescent="0.25">
      <c r="A237" s="6" t="s">
        <v>371</v>
      </c>
      <c r="B237" s="58" t="s">
        <v>373</v>
      </c>
      <c r="C237" s="16">
        <v>2000</v>
      </c>
      <c r="D237" s="17">
        <v>0</v>
      </c>
      <c r="E237" s="17">
        <v>0</v>
      </c>
    </row>
    <row r="238" spans="1:5" ht="47.25" x14ac:dyDescent="0.25">
      <c r="A238" s="6" t="s">
        <v>371</v>
      </c>
      <c r="B238" s="58" t="s">
        <v>374</v>
      </c>
      <c r="C238" s="16">
        <v>3214.5</v>
      </c>
      <c r="D238" s="17">
        <v>0</v>
      </c>
      <c r="E238" s="17">
        <v>0</v>
      </c>
    </row>
    <row r="239" spans="1:5" ht="47.25" x14ac:dyDescent="0.25">
      <c r="A239" s="6" t="s">
        <v>371</v>
      </c>
      <c r="B239" s="58" t="s">
        <v>375</v>
      </c>
      <c r="C239" s="16">
        <v>0</v>
      </c>
      <c r="D239" s="17">
        <v>0</v>
      </c>
      <c r="E239" s="17">
        <v>404.2</v>
      </c>
    </row>
    <row r="240" spans="1:5" ht="47.25" x14ac:dyDescent="0.25">
      <c r="A240" s="6" t="s">
        <v>376</v>
      </c>
      <c r="B240" s="58" t="s">
        <v>377</v>
      </c>
      <c r="C240" s="16">
        <v>465.7</v>
      </c>
      <c r="D240" s="17">
        <v>0</v>
      </c>
      <c r="E240" s="17">
        <v>0</v>
      </c>
    </row>
    <row r="241" spans="1:13" ht="47.25" x14ac:dyDescent="0.25">
      <c r="A241" s="6" t="s">
        <v>376</v>
      </c>
      <c r="B241" s="58" t="s">
        <v>378</v>
      </c>
      <c r="C241" s="16">
        <v>615.1</v>
      </c>
      <c r="D241" s="17">
        <v>0</v>
      </c>
      <c r="E241" s="17">
        <v>0</v>
      </c>
    </row>
    <row r="242" spans="1:13" ht="31.5" x14ac:dyDescent="0.25">
      <c r="A242" s="8" t="s">
        <v>379</v>
      </c>
      <c r="B242" s="9" t="s">
        <v>380</v>
      </c>
      <c r="C242" s="10">
        <f>SUM(C243:C245)</f>
        <v>390</v>
      </c>
      <c r="D242" s="10">
        <v>0</v>
      </c>
      <c r="E242" s="10">
        <v>0</v>
      </c>
    </row>
    <row r="243" spans="1:13" ht="47.25" x14ac:dyDescent="0.25">
      <c r="A243" s="18" t="s">
        <v>381</v>
      </c>
      <c r="B243" s="15" t="s">
        <v>382</v>
      </c>
      <c r="C243" s="16">
        <v>276</v>
      </c>
      <c r="D243" s="16">
        <v>0</v>
      </c>
      <c r="E243" s="16">
        <v>0</v>
      </c>
    </row>
    <row r="244" spans="1:13" ht="47.25" x14ac:dyDescent="0.25">
      <c r="A244" s="18" t="s">
        <v>383</v>
      </c>
      <c r="B244" s="15" t="s">
        <v>382</v>
      </c>
      <c r="C244" s="16">
        <v>75</v>
      </c>
      <c r="D244" s="16">
        <v>0</v>
      </c>
      <c r="E244" s="16">
        <v>0</v>
      </c>
    </row>
    <row r="245" spans="1:13" ht="47.25" x14ac:dyDescent="0.25">
      <c r="A245" s="18" t="s">
        <v>384</v>
      </c>
      <c r="B245" s="15" t="s">
        <v>382</v>
      </c>
      <c r="C245" s="16">
        <v>39</v>
      </c>
      <c r="D245" s="16">
        <v>0</v>
      </c>
      <c r="E245" s="16">
        <v>0</v>
      </c>
    </row>
    <row r="246" spans="1:13" ht="15.75" x14ac:dyDescent="0.25">
      <c r="A246" s="8" t="s">
        <v>385</v>
      </c>
      <c r="B246" s="9" t="s">
        <v>386</v>
      </c>
      <c r="C246" s="36">
        <f>C247+C249+C248</f>
        <v>192</v>
      </c>
      <c r="D246" s="36">
        <v>0</v>
      </c>
      <c r="E246" s="36">
        <v>0</v>
      </c>
    </row>
    <row r="247" spans="1:13" ht="47.25" x14ac:dyDescent="0.25">
      <c r="A247" s="18" t="s">
        <v>387</v>
      </c>
      <c r="B247" s="15" t="s">
        <v>388</v>
      </c>
      <c r="C247" s="17">
        <v>39.9</v>
      </c>
      <c r="D247" s="17">
        <v>0</v>
      </c>
      <c r="E247" s="17">
        <v>0</v>
      </c>
    </row>
    <row r="248" spans="1:13" ht="47.25" x14ac:dyDescent="0.25">
      <c r="A248" s="18" t="s">
        <v>389</v>
      </c>
      <c r="B248" s="15" t="s">
        <v>388</v>
      </c>
      <c r="C248" s="17">
        <v>151</v>
      </c>
      <c r="D248" s="17">
        <v>0</v>
      </c>
      <c r="E248" s="17">
        <v>0</v>
      </c>
    </row>
    <row r="249" spans="1:13" ht="47.25" x14ac:dyDescent="0.25">
      <c r="A249" s="18" t="s">
        <v>390</v>
      </c>
      <c r="B249" s="15" t="s">
        <v>388</v>
      </c>
      <c r="C249" s="17">
        <v>1.1000000000000001</v>
      </c>
      <c r="D249" s="17">
        <v>0</v>
      </c>
      <c r="E249" s="17">
        <v>0</v>
      </c>
    </row>
    <row r="250" spans="1:13" ht="15.75" x14ac:dyDescent="0.25">
      <c r="A250" s="8" t="s">
        <v>391</v>
      </c>
      <c r="B250" s="9" t="s">
        <v>392</v>
      </c>
      <c r="C250" s="10">
        <f>C125+C242+C246</f>
        <v>4997371</v>
      </c>
      <c r="D250" s="10">
        <f>D125+D242+D246</f>
        <v>4100545.1999999997</v>
      </c>
      <c r="E250" s="10">
        <f>E125+E242+E246</f>
        <v>3669752.4</v>
      </c>
    </row>
    <row r="251" spans="1:13" ht="15.75" x14ac:dyDescent="0.25">
      <c r="A251" s="61" t="s">
        <v>393</v>
      </c>
      <c r="B251" s="61" t="s">
        <v>393</v>
      </c>
      <c r="C251" s="10">
        <f>C250+C124</f>
        <v>7425129.4000000004</v>
      </c>
      <c r="D251" s="10">
        <f>D250+D124</f>
        <v>6574333.4000000004</v>
      </c>
      <c r="E251" s="10">
        <f>E250+E124</f>
        <v>6289257.7000000002</v>
      </c>
    </row>
    <row r="252" spans="1:13" x14ac:dyDescent="0.25">
      <c r="B252" s="63"/>
      <c r="C252" s="64"/>
      <c r="D252" s="64"/>
      <c r="E252" s="64"/>
      <c r="F252" s="65"/>
      <c r="G252" s="65"/>
      <c r="H252" s="65"/>
      <c r="I252" s="65"/>
      <c r="J252" s="65"/>
      <c r="K252" s="65"/>
      <c r="L252" s="65"/>
      <c r="M252" s="65"/>
    </row>
    <row r="253" spans="1:13" x14ac:dyDescent="0.25">
      <c r="B253" s="63"/>
      <c r="C253" s="64"/>
      <c r="D253" s="64"/>
      <c r="E253" s="64"/>
      <c r="F253" s="65"/>
      <c r="G253" s="65"/>
      <c r="H253" s="65"/>
      <c r="I253" s="65"/>
      <c r="J253" s="65"/>
      <c r="K253" s="65"/>
      <c r="L253" s="65"/>
      <c r="M253" s="65"/>
    </row>
    <row r="254" spans="1:13" x14ac:dyDescent="0.25">
      <c r="B254" s="63"/>
      <c r="C254" s="64"/>
      <c r="D254" s="64"/>
      <c r="E254" s="64"/>
      <c r="F254" s="65"/>
      <c r="G254" s="65"/>
      <c r="H254" s="65"/>
      <c r="I254" s="65"/>
      <c r="J254" s="65"/>
      <c r="K254" s="65"/>
      <c r="L254" s="65"/>
      <c r="M254" s="65"/>
    </row>
    <row r="255" spans="1:13" x14ac:dyDescent="0.25">
      <c r="B255" s="63"/>
      <c r="C255" s="64"/>
      <c r="D255" s="64"/>
      <c r="E255" s="64"/>
      <c r="F255" s="65"/>
      <c r="G255" s="65"/>
      <c r="H255" s="65"/>
      <c r="I255" s="65"/>
      <c r="J255" s="65"/>
      <c r="K255" s="65"/>
      <c r="L255" s="65"/>
      <c r="M255" s="65"/>
    </row>
    <row r="256" spans="1:13" x14ac:dyDescent="0.25">
      <c r="B256" s="63"/>
      <c r="C256" s="64"/>
      <c r="D256" s="64"/>
      <c r="E256" s="64"/>
      <c r="F256" s="65"/>
      <c r="G256" s="65"/>
      <c r="H256" s="65"/>
      <c r="I256" s="65"/>
      <c r="J256" s="65"/>
      <c r="K256" s="65"/>
      <c r="L256" s="65"/>
      <c r="M256" s="65"/>
    </row>
    <row r="257" spans="2:13" x14ac:dyDescent="0.25">
      <c r="B257" s="63"/>
      <c r="C257" s="64"/>
      <c r="D257" s="64"/>
      <c r="E257" s="64"/>
      <c r="F257" s="65"/>
      <c r="G257" s="65"/>
      <c r="H257" s="65"/>
      <c r="I257" s="65"/>
      <c r="J257" s="65"/>
      <c r="K257" s="65"/>
      <c r="L257" s="65"/>
      <c r="M257" s="65"/>
    </row>
    <row r="258" spans="2:13" x14ac:dyDescent="0.25">
      <c r="B258" s="63"/>
      <c r="C258" s="64"/>
      <c r="D258" s="64"/>
      <c r="E258" s="64"/>
      <c r="F258" s="65"/>
      <c r="G258" s="65"/>
      <c r="H258" s="65"/>
      <c r="I258" s="65"/>
      <c r="J258" s="65"/>
      <c r="K258" s="65"/>
      <c r="L258" s="65"/>
      <c r="M258" s="65"/>
    </row>
    <row r="259" spans="2:13" x14ac:dyDescent="0.25">
      <c r="B259" s="63"/>
      <c r="C259" s="64"/>
      <c r="D259" s="64"/>
      <c r="E259" s="64"/>
      <c r="F259" s="65"/>
      <c r="G259" s="65"/>
      <c r="H259" s="65"/>
      <c r="I259" s="65"/>
      <c r="J259" s="65"/>
      <c r="K259" s="65"/>
      <c r="L259" s="65"/>
      <c r="M259" s="65"/>
    </row>
    <row r="260" spans="2:13" x14ac:dyDescent="0.25">
      <c r="B260" s="63"/>
      <c r="C260" s="64"/>
      <c r="D260" s="64"/>
      <c r="E260" s="64"/>
      <c r="F260" s="65"/>
      <c r="G260" s="65"/>
      <c r="H260" s="65"/>
      <c r="I260" s="65"/>
      <c r="J260" s="65"/>
      <c r="K260" s="65"/>
      <c r="L260" s="65"/>
      <c r="M260" s="65"/>
    </row>
    <row r="261" spans="2:13" x14ac:dyDescent="0.25">
      <c r="B261" s="63"/>
      <c r="C261" s="64"/>
      <c r="D261" s="64"/>
      <c r="E261" s="64"/>
      <c r="F261" s="65"/>
      <c r="G261" s="65"/>
      <c r="H261" s="65"/>
      <c r="I261" s="65"/>
      <c r="J261" s="65"/>
      <c r="K261" s="65"/>
      <c r="L261" s="65"/>
      <c r="M261" s="65"/>
    </row>
    <row r="262" spans="2:13" x14ac:dyDescent="0.25">
      <c r="B262" s="63"/>
      <c r="C262" s="64"/>
      <c r="D262" s="64"/>
      <c r="E262" s="64"/>
      <c r="F262" s="65"/>
      <c r="G262" s="65"/>
      <c r="H262" s="65"/>
      <c r="I262" s="65"/>
      <c r="J262" s="65"/>
      <c r="K262" s="65"/>
      <c r="L262" s="65"/>
      <c r="M262" s="65"/>
    </row>
    <row r="263" spans="2:13" x14ac:dyDescent="0.25">
      <c r="B263" s="63"/>
      <c r="C263" s="64"/>
      <c r="D263" s="64"/>
      <c r="E263" s="64"/>
      <c r="F263" s="65"/>
      <c r="G263" s="65"/>
      <c r="H263" s="65"/>
      <c r="I263" s="65"/>
      <c r="J263" s="65"/>
      <c r="K263" s="65"/>
      <c r="L263" s="65"/>
      <c r="M263" s="65"/>
    </row>
    <row r="264" spans="2:13" x14ac:dyDescent="0.25">
      <c r="B264" s="63"/>
      <c r="C264" s="64"/>
      <c r="D264" s="64"/>
      <c r="E264" s="64"/>
      <c r="F264" s="65"/>
      <c r="G264" s="65"/>
      <c r="H264" s="65"/>
      <c r="I264" s="65"/>
      <c r="J264" s="65"/>
      <c r="K264" s="65"/>
      <c r="L264" s="65"/>
      <c r="M264" s="65"/>
    </row>
    <row r="265" spans="2:13" x14ac:dyDescent="0.25">
      <c r="B265" s="63"/>
      <c r="C265" s="64"/>
      <c r="D265" s="64"/>
      <c r="E265" s="64"/>
      <c r="F265" s="65"/>
      <c r="G265" s="65"/>
      <c r="H265" s="65"/>
      <c r="I265" s="65"/>
      <c r="J265" s="65"/>
      <c r="K265" s="65"/>
      <c r="L265" s="65"/>
      <c r="M265" s="65"/>
    </row>
    <row r="266" spans="2:13" x14ac:dyDescent="0.25">
      <c r="B266" s="63"/>
      <c r="C266" s="64"/>
      <c r="D266" s="64"/>
      <c r="E266" s="64"/>
      <c r="F266" s="65"/>
      <c r="G266" s="65"/>
      <c r="H266" s="65"/>
      <c r="I266" s="65"/>
      <c r="J266" s="65"/>
      <c r="K266" s="65"/>
      <c r="L266" s="65"/>
      <c r="M266" s="65"/>
    </row>
    <row r="267" spans="2:13" x14ac:dyDescent="0.25">
      <c r="B267" s="63"/>
      <c r="C267" s="64"/>
      <c r="D267" s="64"/>
      <c r="E267" s="64"/>
      <c r="F267" s="65"/>
      <c r="G267" s="65"/>
      <c r="H267" s="65"/>
      <c r="I267" s="65"/>
      <c r="J267" s="65"/>
      <c r="K267" s="65"/>
      <c r="L267" s="65"/>
      <c r="M267" s="65"/>
    </row>
    <row r="268" spans="2:13" x14ac:dyDescent="0.25">
      <c r="B268" s="63"/>
      <c r="C268" s="64"/>
      <c r="D268" s="64"/>
      <c r="E268" s="64"/>
      <c r="F268" s="65"/>
      <c r="G268" s="65"/>
      <c r="H268" s="65"/>
      <c r="I268" s="65"/>
      <c r="J268" s="65"/>
      <c r="K268" s="65"/>
      <c r="L268" s="65"/>
      <c r="M268" s="65"/>
    </row>
    <row r="269" spans="2:13" x14ac:dyDescent="0.25">
      <c r="B269" s="63"/>
      <c r="C269" s="64"/>
      <c r="D269" s="64"/>
      <c r="E269" s="64"/>
      <c r="F269" s="65"/>
      <c r="G269" s="65"/>
      <c r="H269" s="65"/>
      <c r="I269" s="65"/>
      <c r="J269" s="65"/>
      <c r="K269" s="65"/>
      <c r="L269" s="65"/>
      <c r="M269" s="65"/>
    </row>
    <row r="270" spans="2:13" x14ac:dyDescent="0.25">
      <c r="B270" s="63"/>
      <c r="C270" s="64"/>
      <c r="D270" s="64"/>
      <c r="E270" s="64"/>
      <c r="F270" s="65"/>
      <c r="G270" s="65"/>
      <c r="H270" s="65"/>
      <c r="I270" s="65"/>
      <c r="J270" s="65"/>
      <c r="K270" s="65"/>
      <c r="L270" s="65"/>
      <c r="M270" s="65"/>
    </row>
    <row r="271" spans="2:13" x14ac:dyDescent="0.25">
      <c r="B271" s="63"/>
      <c r="C271" s="64"/>
      <c r="D271" s="64"/>
      <c r="E271" s="64"/>
      <c r="F271" s="65"/>
      <c r="G271" s="65"/>
      <c r="H271" s="65"/>
      <c r="I271" s="65"/>
      <c r="J271" s="65"/>
      <c r="K271" s="65"/>
      <c r="L271" s="65"/>
      <c r="M271" s="65"/>
    </row>
    <row r="272" spans="2:13" x14ac:dyDescent="0.25">
      <c r="B272" s="63"/>
      <c r="C272" s="64"/>
      <c r="D272" s="64"/>
      <c r="E272" s="64"/>
      <c r="F272" s="65"/>
      <c r="G272" s="65"/>
      <c r="H272" s="65"/>
      <c r="I272" s="65"/>
      <c r="J272" s="65"/>
      <c r="K272" s="65"/>
      <c r="L272" s="65"/>
      <c r="M272" s="65"/>
    </row>
    <row r="273" spans="2:13" x14ac:dyDescent="0.25">
      <c r="B273" s="63"/>
      <c r="C273" s="64"/>
      <c r="D273" s="64"/>
      <c r="E273" s="64"/>
      <c r="F273" s="65"/>
      <c r="G273" s="65"/>
      <c r="H273" s="65"/>
      <c r="I273" s="65"/>
      <c r="J273" s="65"/>
      <c r="K273" s="65"/>
      <c r="L273" s="65"/>
      <c r="M273" s="65"/>
    </row>
    <row r="274" spans="2:13" x14ac:dyDescent="0.25">
      <c r="B274" s="63"/>
      <c r="C274" s="64"/>
      <c r="D274" s="64"/>
      <c r="E274" s="64"/>
      <c r="F274" s="65"/>
      <c r="G274" s="65"/>
      <c r="H274" s="65"/>
      <c r="I274" s="65"/>
      <c r="J274" s="65"/>
      <c r="K274" s="65"/>
      <c r="L274" s="65"/>
      <c r="M274" s="65"/>
    </row>
    <row r="275" spans="2:13" x14ac:dyDescent="0.25">
      <c r="B275" s="63"/>
      <c r="C275" s="64"/>
      <c r="D275" s="64"/>
      <c r="E275" s="64"/>
      <c r="F275" s="65"/>
      <c r="G275" s="65"/>
      <c r="H275" s="65"/>
      <c r="I275" s="65"/>
      <c r="J275" s="65"/>
      <c r="K275" s="65"/>
      <c r="L275" s="65"/>
      <c r="M275" s="65"/>
    </row>
    <row r="276" spans="2:13" x14ac:dyDescent="0.25">
      <c r="B276" s="63"/>
      <c r="C276" s="64"/>
      <c r="D276" s="64"/>
      <c r="E276" s="64"/>
      <c r="F276" s="65"/>
      <c r="G276" s="65"/>
      <c r="H276" s="65"/>
      <c r="I276" s="65"/>
      <c r="J276" s="65"/>
      <c r="K276" s="65"/>
      <c r="L276" s="65"/>
      <c r="M276" s="65"/>
    </row>
    <row r="277" spans="2:13" x14ac:dyDescent="0.25">
      <c r="B277" s="63"/>
      <c r="C277" s="64"/>
      <c r="D277" s="64"/>
      <c r="E277" s="64"/>
      <c r="F277" s="65"/>
      <c r="G277" s="65"/>
      <c r="H277" s="65"/>
      <c r="I277" s="65"/>
      <c r="J277" s="65"/>
      <c r="K277" s="65"/>
      <c r="L277" s="65"/>
      <c r="M277" s="65"/>
    </row>
    <row r="278" spans="2:13" x14ac:dyDescent="0.25">
      <c r="B278" s="63"/>
      <c r="C278" s="64"/>
      <c r="D278" s="64"/>
      <c r="E278" s="64"/>
      <c r="F278" s="65"/>
      <c r="G278" s="65"/>
      <c r="H278" s="65"/>
      <c r="I278" s="65"/>
      <c r="J278" s="65"/>
      <c r="K278" s="65"/>
      <c r="L278" s="65"/>
      <c r="M278" s="65"/>
    </row>
    <row r="279" spans="2:13" x14ac:dyDescent="0.25">
      <c r="B279" s="63"/>
      <c r="C279" s="64"/>
      <c r="D279" s="64"/>
      <c r="E279" s="64"/>
      <c r="F279" s="65"/>
      <c r="G279" s="65"/>
      <c r="H279" s="65"/>
      <c r="I279" s="65"/>
      <c r="J279" s="65"/>
      <c r="K279" s="65"/>
      <c r="L279" s="65"/>
      <c r="M279" s="65"/>
    </row>
    <row r="280" spans="2:13" x14ac:dyDescent="0.25">
      <c r="B280" s="63"/>
      <c r="C280" s="64"/>
      <c r="D280" s="64"/>
      <c r="E280" s="64"/>
      <c r="F280" s="65"/>
      <c r="G280" s="65"/>
      <c r="H280" s="65"/>
      <c r="I280" s="65"/>
      <c r="J280" s="65"/>
      <c r="K280" s="65"/>
      <c r="L280" s="65"/>
      <c r="M280" s="65"/>
    </row>
    <row r="281" spans="2:13" x14ac:dyDescent="0.25">
      <c r="B281" s="63"/>
      <c r="C281" s="64"/>
      <c r="D281" s="64"/>
      <c r="E281" s="64"/>
      <c r="F281" s="65"/>
      <c r="G281" s="65"/>
      <c r="H281" s="65"/>
      <c r="I281" s="65"/>
      <c r="J281" s="65"/>
      <c r="K281" s="65"/>
      <c r="L281" s="65"/>
      <c r="M281" s="65"/>
    </row>
    <row r="282" spans="2:13" x14ac:dyDescent="0.25">
      <c r="B282" s="63"/>
      <c r="C282" s="64"/>
      <c r="D282" s="64"/>
      <c r="E282" s="64"/>
      <c r="F282" s="65"/>
      <c r="G282" s="65"/>
      <c r="H282" s="65"/>
      <c r="I282" s="65"/>
      <c r="J282" s="65"/>
      <c r="K282" s="65"/>
      <c r="L282" s="65"/>
      <c r="M282" s="65"/>
    </row>
    <row r="283" spans="2:13" x14ac:dyDescent="0.25">
      <c r="B283" s="63"/>
      <c r="C283" s="64"/>
      <c r="D283" s="64"/>
      <c r="E283" s="64"/>
      <c r="F283" s="65"/>
      <c r="G283" s="65"/>
      <c r="H283" s="65"/>
      <c r="I283" s="65"/>
      <c r="J283" s="65"/>
      <c r="K283" s="65"/>
      <c r="L283" s="65"/>
      <c r="M283" s="65"/>
    </row>
    <row r="284" spans="2:13" x14ac:dyDescent="0.25">
      <c r="B284" s="63"/>
      <c r="C284" s="64"/>
      <c r="D284" s="64"/>
      <c r="E284" s="64"/>
      <c r="F284" s="65"/>
      <c r="G284" s="65"/>
      <c r="H284" s="65"/>
      <c r="I284" s="65"/>
      <c r="J284" s="65"/>
      <c r="K284" s="65"/>
      <c r="L284" s="65"/>
      <c r="M284" s="65"/>
    </row>
  </sheetData>
  <mergeCells count="7">
    <mergeCell ref="A123:B123"/>
    <mergeCell ref="A1:E1"/>
    <mergeCell ref="A2:E2"/>
    <mergeCell ref="A3:E3"/>
    <mergeCell ref="A4:E4"/>
    <mergeCell ref="A5:D5"/>
    <mergeCell ref="A10:A11"/>
  </mergeCells>
  <hyperlinks>
    <hyperlink ref="B92" r:id="rId1" display="consultantplus://offline/ref=988EC015ECBBF128B41797C3F93EFEE418A639455C871F0F56FDEF5480375203D55CBFEB8F11FA2C863F8EB8F7B01CF71C7C854735E60A15i2XAK"/>
    <hyperlink ref="B96" r:id="rId2" display="consultantplus://offline/ref=A5C545EE8C1C93B0B058E1FFE19DF454C219EB0B98198F2DC0D7B691EFFF64CC26DC8ECE4D9F7B181B1727911B979A94C0CB426D4AE9j9HFG"/>
    <hyperlink ref="B89" r:id="rId3" display="consultantplus://offline/ref=D42EAC7BD398020209D35F6AF6672FBA6F13F77B84F225875A8095FA102A9B2D8E358CD609751112B9E7A4869E64DFF883BAA8D38BAB06D8YDV9M"/>
    <hyperlink ref="B90" r:id="rId4" display="consultantplus://offline/ref=D42EAC7BD398020209D35F6AF6672FBA6F13F77B84F225875A8095FA102A9B2D8E358CD609751112B9E7A4869E64DFF883BAA8D38BAB06D8YDV9M"/>
    <hyperlink ref="B99" r:id="rId5" display="consultantplus://offline/ref=64FC3C9F96C0230A0CECA4E56C028B5E86A06F799E50F1FABBE4A6CFAC6E9A2AB2A69A82FE33DE9CACC0441FC29EF02FFBFA7ABCF960A970JDh7G"/>
  </hyperlinks>
  <pageMargins left="0.43307086614173229" right="0.35433070866141736" top="0.35433070866141736" bottom="0.23622047244094491" header="0.39370078740157483" footer="0.19685039370078741"/>
  <pageSetup paperSize="9" scale="96" fitToHeight="30"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печати</vt:lpstr>
      <vt:lpstr>'К печати'!Заголовки_для_печати</vt:lpstr>
      <vt:lpstr>'К печати'!Область_печати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2023-07-04T07:05:32Z</dcterms:created>
  <dcterms:modified xsi:type="dcterms:W3CDTF">2023-07-06T06:00:17Z</dcterms:modified>
</cp:coreProperties>
</file>