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рил 2" sheetId="1" r:id="rId1"/>
  </sheets>
  <definedNames>
    <definedName name="_xlnm.Print_Titles" localSheetId="0">'прил 2'!$5:$5</definedName>
    <definedName name="_xlnm.Print_Area" localSheetId="0">'прил 2'!$A$1:$F$45</definedName>
  </definedNames>
  <calcPr calcId="145621"/>
</workbook>
</file>

<file path=xl/calcChain.xml><?xml version="1.0" encoding="utf-8"?>
<calcChain xmlns="http://schemas.openxmlformats.org/spreadsheetml/2006/main">
  <c r="B53" i="1" l="1"/>
  <c r="B52" i="1"/>
  <c r="B51" i="1"/>
  <c r="B50" i="1"/>
  <c r="B49" i="1"/>
  <c r="C48" i="1"/>
  <c r="D45" i="1"/>
  <c r="C45" i="1"/>
  <c r="B44" i="1"/>
  <c r="B45" i="1" s="1"/>
  <c r="B42" i="1"/>
  <c r="D40" i="1"/>
  <c r="D46" i="1" s="1"/>
  <c r="D39" i="1"/>
  <c r="C39" i="1"/>
  <c r="B39" i="1"/>
  <c r="D33" i="1"/>
  <c r="C33" i="1"/>
  <c r="B33" i="1"/>
  <c r="D22" i="1"/>
  <c r="C22" i="1"/>
  <c r="B18" i="1"/>
  <c r="B48" i="1" s="1"/>
  <c r="D12" i="1"/>
  <c r="C12" i="1"/>
  <c r="B12" i="1"/>
  <c r="C40" i="1" l="1"/>
  <c r="C54" i="1"/>
  <c r="C46" i="1"/>
  <c r="B22" i="1"/>
  <c r="B40" i="1" s="1"/>
  <c r="B54" i="1" l="1"/>
  <c r="B46" i="1"/>
</calcChain>
</file>

<file path=xl/sharedStrings.xml><?xml version="1.0" encoding="utf-8"?>
<sst xmlns="http://schemas.openxmlformats.org/spreadsheetml/2006/main" count="79" uniqueCount="64">
  <si>
    <t>Приложение 2 к реестру</t>
  </si>
  <si>
    <t>Информация по межбюджетным трансфертам и прочим безвозмездным поступлениям</t>
  </si>
  <si>
    <t>тыс.рублей</t>
  </si>
  <si>
    <t>ГРБС</t>
  </si>
  <si>
    <t>2023г.</t>
  </si>
  <si>
    <t>2024г.</t>
  </si>
  <si>
    <t>2025г.</t>
  </si>
  <si>
    <t>Гос.программа</t>
  </si>
  <si>
    <t>Направление расходов</t>
  </si>
  <si>
    <t>1. Дотации</t>
  </si>
  <si>
    <t>Управление Культуры АМГО</t>
  </si>
  <si>
    <t>непрограммные расходы</t>
  </si>
  <si>
    <t>РПЧО № 222-рп от 27.03.2023 г. (ремонт кровли ДК "Динамо")</t>
  </si>
  <si>
    <t>Финансовое управление (восстановление резерва)</t>
  </si>
  <si>
    <t>РПЧО № 217-рп  от 24.03.2023 (возмещение затрат, понесенных муниципальными транспортными предприятиями в рамках мероприятий по мобилизации)</t>
  </si>
  <si>
    <t>Управление культуры АМГО</t>
  </si>
  <si>
    <t>РПЧО № 379-рп от 17.05.2023 (коллективу "Оберег" ДК "Бригантина")</t>
  </si>
  <si>
    <t>Администрация МГО</t>
  </si>
  <si>
    <t>РПЧО № 410-рп от 26.05.2023г.(благоустройство за ДК Автомобилестроителей)</t>
  </si>
  <si>
    <t>итого ДОТАЦИЯ</t>
  </si>
  <si>
    <t xml:space="preserve">2. Субсидии </t>
  </si>
  <si>
    <t>ГП Чел.обл "Развитие дорожного хозяйства и транспортной доступности в Челябинской области"</t>
  </si>
  <si>
    <t>РПЧО от 17.02.2023 № 111-рп на строительство и реконструкцию автомобильных дорог общего пользования местного значения</t>
  </si>
  <si>
    <t>ГП Чел. обл. "Обеспечение доступным и комфортным жильем граждан Российской Федерации в Челябинской области"</t>
  </si>
  <si>
    <t>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</si>
  <si>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Капитальный ремонт, ремонт и содержание автомобильных дорог общего пользования местного значения; Строительство и реконструкцию автомобильных дорог общего пользования местного значения</t>
  </si>
  <si>
    <r>
      <t xml:space="preserve">Обеспечение мероприятий по модернизации систем коммунальной инфраструктуры </t>
    </r>
    <r>
      <rPr>
        <sz val="10"/>
        <rFont val="Times New Roman"/>
        <family val="1"/>
        <charset val="204"/>
      </rPr>
      <t>(Реконструкция очистных сооружений с биологической очисткой на биофильтрах, расположенных на территории пос. Хребет Миасского городского округа, строительство теплотрассы центральной части г. Миасса, прочий капитальный ремонт и ремонт объектов ЖКХ)</t>
    </r>
  </si>
  <si>
    <t>УФКС АМГО</t>
  </si>
  <si>
    <t>ГП Чел.обл. «Развитие физической культуры и спорта в Челябинской области»</t>
  </si>
  <si>
    <t>На приобретение спортивного инвентаря и оборудования для спортивных школ и физкультурно-спортивных организаций</t>
  </si>
  <si>
    <t xml:space="preserve">На государственную поддержку организаций, входящих в систему спортивной подготовки </t>
  </si>
  <si>
    <t>Итого по субсидиям</t>
  </si>
  <si>
    <t>3. Субвенции</t>
  </si>
  <si>
    <t xml:space="preserve">ГП Чел.обл "Развитие социальной защиты населения в Челябинской области" </t>
  </si>
  <si>
    <t>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</si>
  <si>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На реализацию переданных полномочий по государственной регистрации актов гражданского состояния  (ЗАГС)</t>
  </si>
  <si>
    <t>УСЗН</t>
  </si>
  <si>
    <t xml:space="preserve">Реализация переданных государственных полно-мочий по назначению гражданам единовременной социальной выплаты на оплату приобретения внутридомового газового оборудования (возме-щение расходов на приобретение такого обору-дования) и оплату работ по его установке и фор-мированию электронных реестров для зачисления денежных средств на счета физических лиц в кредитных организациях </t>
  </si>
  <si>
    <t>На обеспечение мер социальной поддержки ветеранов труда и тружеников тыла (ежемесячная денежная выплата)</t>
  </si>
  <si>
    <t>На обеспечение мер социальной поддержки граждан, имеющих звание «Ветеран труда Челябинской области» (ежемесячная денежная выплата)</t>
  </si>
  <si>
    <t>На ежегодную денежную выплату лицам, награжденным нагрудным знаком  «Почетный донор России»</t>
  </si>
  <si>
    <t xml:space="preserve">Прием, регистрация заявлений и документов,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Украины, и формированию реестров для зачисления денежных средств на счета физических лиц, открытых в кредитных организациях </t>
  </si>
  <si>
    <t>Предоставление мер социальной поддержки в соответствии с Законом Челябинской области «О дополнительных мерах социальной поддержки детей погибших участников ВОВ и приравненных к ним лиц</t>
  </si>
  <si>
    <t>Управление образования АМГО</t>
  </si>
  <si>
    <t>ГП Чел.обл "Развитие образования в Челябинской области"</t>
  </si>
  <si>
    <t>Итого по субвенциям</t>
  </si>
  <si>
    <t>4. Иные межбюджетные трансферты</t>
  </si>
  <si>
    <t>Итого по иным трансфертам</t>
  </si>
  <si>
    <t>ВСЕГО по межбюджетным трансфертам</t>
  </si>
  <si>
    <t>5. Прочие безвозмездные поступления:</t>
  </si>
  <si>
    <t>90,0 тыс.рублей - от ИП Алилуев А.В. для уплаты административного штрафа МКОУ СОШ №3;
75,0 тыс. рублей - от ООО "Х7-ОЙЛ" для восстановления кабинок в туалете МКОУ СОШ № 9.                                                                                61,0 тыс. рублей от физ.лиц для оплаты исполнительного листа и исполнительного сбора</t>
  </si>
  <si>
    <t>пожертвования  от физ лица и ФТ "Кумган" для СШ по адаптивным видам спорта на приобретение оборудования и расходных материалов</t>
  </si>
  <si>
    <t>18,5 тыс. руб. от ПАО "УБРР" на заправку оргтехники, канц.товары для МКУ "ЦБС";                                                                                7,5 тыс.руб. - от ООО "МКЗ №1" на сувениры МКУ "Городской дом культуры";                                                                                                 1,0 тыс. рублей от физ.лица на поверку приборов узла учета тепловой энергии в МКУ "ЦБС" филиал №19;                                                         13,0 тыс.рублей от ООО "Миасский  завод медицинского оборудования" на  приобретение сувенирной продукции  в МКУ "ЦБС"</t>
  </si>
  <si>
    <t>Итого по прочим безвозмездным поступлениям</t>
  </si>
  <si>
    <t>ВСЕГО по "Безвозмездным поступлениям"</t>
  </si>
  <si>
    <t>обл</t>
  </si>
  <si>
    <t>АМГО</t>
  </si>
  <si>
    <t>ФУ</t>
  </si>
  <si>
    <t>УО</t>
  </si>
  <si>
    <t>УК</t>
  </si>
  <si>
    <t>УФКС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</si>
  <si>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</si>
  <si>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РПЧО № 427-рп от 29.05.2023 г.  (на ремонт муниципального имущества (автобусы))</t>
  </si>
  <si>
    <t>за период от уточненного бюджета от 03.03.2023г. № 5 по 14.06.2023г.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</si>
</sst>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7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Fill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5" xfId="0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justify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0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justify" vertical="center"/>
    </xf>
    <xf numFmtId="164" fontId="1" fillId="2" borderId="9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justify" vertical="center" wrapText="1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justify" vertical="center"/>
    </xf>
    <xf numFmtId="0" fontId="2" fillId="0" borderId="20" xfId="0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4" fontId="1" fillId="0" borderId="9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="90" zoomScaleNormal="90"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.75" outlineLevelRow="1" x14ac:dyDescent="0.25"/>
  <cols>
    <col min="1" max="1" width="29.5703125" style="1" customWidth="1"/>
    <col min="2" max="3" width="12.140625" style="2" customWidth="1"/>
    <col min="4" max="4" width="9.5703125" style="2" hidden="1" customWidth="1"/>
    <col min="5" max="5" width="22.42578125" style="3" customWidth="1"/>
    <col min="6" max="6" width="67.7109375" style="47" customWidth="1"/>
    <col min="7" max="7" width="15.140625" style="5" customWidth="1"/>
    <col min="8" max="16384" width="9.140625" style="5"/>
  </cols>
  <sheetData>
    <row r="1" spans="1:6" x14ac:dyDescent="0.25">
      <c r="F1" s="4" t="s">
        <v>0</v>
      </c>
    </row>
    <row r="2" spans="1:6" x14ac:dyDescent="0.25">
      <c r="A2" s="66" t="s">
        <v>1</v>
      </c>
      <c r="B2" s="67"/>
      <c r="C2" s="67"/>
      <c r="D2" s="67"/>
      <c r="E2" s="67"/>
      <c r="F2" s="67"/>
    </row>
    <row r="3" spans="1:6" x14ac:dyDescent="0.25">
      <c r="A3" s="68" t="s">
        <v>63</v>
      </c>
      <c r="B3" s="68"/>
      <c r="C3" s="68"/>
      <c r="D3" s="68"/>
      <c r="E3" s="69"/>
      <c r="F3" s="69"/>
    </row>
    <row r="4" spans="1:6" ht="16.5" thickBot="1" x14ac:dyDescent="0.3">
      <c r="A4" s="6"/>
      <c r="B4" s="7"/>
      <c r="C4" s="7"/>
      <c r="D4" s="7"/>
      <c r="F4" s="8" t="s">
        <v>2</v>
      </c>
    </row>
    <row r="5" spans="1:6" ht="16.5" thickBot="1" x14ac:dyDescent="0.3">
      <c r="A5" s="9" t="s">
        <v>3</v>
      </c>
      <c r="B5" s="10" t="s">
        <v>4</v>
      </c>
      <c r="C5" s="10" t="s">
        <v>5</v>
      </c>
      <c r="D5" s="10" t="s">
        <v>6</v>
      </c>
      <c r="E5" s="11" t="s">
        <v>7</v>
      </c>
      <c r="F5" s="12" t="s">
        <v>8</v>
      </c>
    </row>
    <row r="6" spans="1:6" s="13" customFormat="1" x14ac:dyDescent="0.25">
      <c r="A6" s="70" t="s">
        <v>9</v>
      </c>
      <c r="B6" s="71"/>
      <c r="C6" s="71"/>
      <c r="D6" s="71"/>
      <c r="E6" s="71"/>
      <c r="F6" s="72"/>
    </row>
    <row r="7" spans="1:6" s="13" customFormat="1" ht="31.5" x14ac:dyDescent="0.25">
      <c r="A7" s="14" t="s">
        <v>10</v>
      </c>
      <c r="B7" s="15">
        <v>10900</v>
      </c>
      <c r="C7" s="15"/>
      <c r="D7" s="15"/>
      <c r="E7" s="61" t="s">
        <v>11</v>
      </c>
      <c r="F7" s="16" t="s">
        <v>12</v>
      </c>
    </row>
    <row r="8" spans="1:6" s="13" customFormat="1" ht="47.25" x14ac:dyDescent="0.25">
      <c r="A8" s="17" t="s">
        <v>13</v>
      </c>
      <c r="B8" s="15">
        <v>823.3</v>
      </c>
      <c r="C8" s="15"/>
      <c r="D8" s="15"/>
      <c r="E8" s="73"/>
      <c r="F8" s="18" t="s">
        <v>14</v>
      </c>
    </row>
    <row r="9" spans="1:6" s="13" customFormat="1" ht="31.5" x14ac:dyDescent="0.25">
      <c r="A9" s="17" t="s">
        <v>15</v>
      </c>
      <c r="B9" s="15">
        <v>1000</v>
      </c>
      <c r="C9" s="15"/>
      <c r="D9" s="15"/>
      <c r="E9" s="73"/>
      <c r="F9" s="18" t="s">
        <v>16</v>
      </c>
    </row>
    <row r="10" spans="1:6" s="13" customFormat="1" ht="31.5" x14ac:dyDescent="0.25">
      <c r="A10" s="17" t="s">
        <v>17</v>
      </c>
      <c r="B10" s="15">
        <v>90170</v>
      </c>
      <c r="C10" s="15"/>
      <c r="D10" s="15"/>
      <c r="E10" s="73"/>
      <c r="F10" s="18" t="s">
        <v>18</v>
      </c>
    </row>
    <row r="11" spans="1:6" s="13" customFormat="1" ht="31.5" x14ac:dyDescent="0.25">
      <c r="A11" s="17" t="s">
        <v>17</v>
      </c>
      <c r="B11" s="15">
        <v>5496.1</v>
      </c>
      <c r="C11" s="15"/>
      <c r="D11" s="15"/>
      <c r="E11" s="63"/>
      <c r="F11" s="18" t="s">
        <v>62</v>
      </c>
    </row>
    <row r="12" spans="1:6" s="13" customFormat="1" x14ac:dyDescent="0.25">
      <c r="A12" s="19" t="s">
        <v>19</v>
      </c>
      <c r="B12" s="20">
        <f>SUM(B7:B11)</f>
        <v>108389.40000000001</v>
      </c>
      <c r="C12" s="20">
        <f>SUM(C7:C7)</f>
        <v>0</v>
      </c>
      <c r="D12" s="20">
        <f>SUM(D7:D7)</f>
        <v>0</v>
      </c>
      <c r="E12" s="20"/>
      <c r="F12" s="18"/>
    </row>
    <row r="13" spans="1:6" s="13" customFormat="1" x14ac:dyDescent="0.25">
      <c r="A13" s="74" t="s">
        <v>20</v>
      </c>
      <c r="B13" s="75"/>
      <c r="C13" s="75"/>
      <c r="D13" s="75"/>
      <c r="E13" s="75"/>
      <c r="F13" s="76"/>
    </row>
    <row r="14" spans="1:6" s="13" customFormat="1" ht="110.25" x14ac:dyDescent="0.25">
      <c r="A14" s="17" t="s">
        <v>17</v>
      </c>
      <c r="B14" s="21">
        <v>70000</v>
      </c>
      <c r="C14" s="21">
        <v>153719.29999999999</v>
      </c>
      <c r="D14" s="21"/>
      <c r="E14" s="22" t="s">
        <v>21</v>
      </c>
      <c r="F14" s="23" t="s">
        <v>22</v>
      </c>
    </row>
    <row r="15" spans="1:6" s="13" customFormat="1" ht="59.25" customHeight="1" x14ac:dyDescent="0.25">
      <c r="A15" s="17" t="s">
        <v>17</v>
      </c>
      <c r="B15" s="21">
        <v>170000</v>
      </c>
      <c r="C15" s="21"/>
      <c r="D15" s="21"/>
      <c r="E15" s="61" t="s">
        <v>23</v>
      </c>
      <c r="F15" s="64" t="s">
        <v>24</v>
      </c>
    </row>
    <row r="16" spans="1:6" s="13" customFormat="1" ht="33.75" customHeight="1" x14ac:dyDescent="0.25">
      <c r="A16" s="17" t="s">
        <v>17</v>
      </c>
      <c r="B16" s="21">
        <v>-8244.1</v>
      </c>
      <c r="C16" s="21">
        <v>-25697</v>
      </c>
      <c r="D16" s="21"/>
      <c r="E16" s="62"/>
      <c r="F16" s="65"/>
    </row>
    <row r="17" spans="1:6" s="13" customFormat="1" ht="63" x14ac:dyDescent="0.25">
      <c r="A17" s="17" t="s">
        <v>17</v>
      </c>
      <c r="B17" s="21">
        <v>174473.1</v>
      </c>
      <c r="C17" s="21"/>
      <c r="D17" s="21"/>
      <c r="E17" s="62"/>
      <c r="F17" s="18" t="s">
        <v>25</v>
      </c>
    </row>
    <row r="18" spans="1:6" s="13" customFormat="1" ht="69.75" x14ac:dyDescent="0.25">
      <c r="A18" s="17" t="s">
        <v>17</v>
      </c>
      <c r="B18" s="21">
        <f>15928+8243.5</f>
        <v>24171.5</v>
      </c>
      <c r="C18" s="21">
        <v>252191.9</v>
      </c>
      <c r="D18" s="21"/>
      <c r="E18" s="54"/>
      <c r="F18" s="23" t="s">
        <v>26</v>
      </c>
    </row>
    <row r="19" spans="1:6" s="13" customFormat="1" ht="76.5" customHeight="1" x14ac:dyDescent="0.25">
      <c r="A19" s="17" t="s">
        <v>27</v>
      </c>
      <c r="B19" s="21">
        <v>1845</v>
      </c>
      <c r="C19" s="21"/>
      <c r="D19" s="21"/>
      <c r="E19" s="53" t="s">
        <v>28</v>
      </c>
      <c r="F19" s="23" t="s">
        <v>29</v>
      </c>
    </row>
    <row r="20" spans="1:6" s="13" customFormat="1" ht="31.5" x14ac:dyDescent="0.25">
      <c r="A20" s="17" t="s">
        <v>27</v>
      </c>
      <c r="B20" s="15">
        <v>0.1</v>
      </c>
      <c r="C20" s="21"/>
      <c r="D20" s="21"/>
      <c r="E20" s="54"/>
      <c r="F20" s="23" t="s">
        <v>30</v>
      </c>
    </row>
    <row r="21" spans="1:6" s="13" customFormat="1" ht="0.75" hidden="1" customHeight="1" x14ac:dyDescent="0.25">
      <c r="A21" s="17"/>
      <c r="B21" s="21"/>
      <c r="C21" s="21"/>
      <c r="D21" s="21"/>
      <c r="E21" s="24"/>
      <c r="F21" s="23"/>
    </row>
    <row r="22" spans="1:6" s="13" customFormat="1" outlineLevel="1" x14ac:dyDescent="0.25">
      <c r="A22" s="19" t="s">
        <v>31</v>
      </c>
      <c r="B22" s="20">
        <f>SUM(B14:B21)</f>
        <v>432245.6</v>
      </c>
      <c r="C22" s="20">
        <f t="shared" ref="C22:D22" si="0">SUM(C14:C21)</f>
        <v>380214.19999999995</v>
      </c>
      <c r="D22" s="20">
        <f t="shared" si="0"/>
        <v>0</v>
      </c>
      <c r="E22" s="25"/>
      <c r="F22" s="26"/>
    </row>
    <row r="23" spans="1:6" s="13" customFormat="1" x14ac:dyDescent="0.25">
      <c r="A23" s="55" t="s">
        <v>32</v>
      </c>
      <c r="B23" s="56"/>
      <c r="C23" s="56"/>
      <c r="D23" s="56"/>
      <c r="E23" s="56"/>
      <c r="F23" s="57"/>
    </row>
    <row r="24" spans="1:6" s="13" customFormat="1" ht="94.5" x14ac:dyDescent="0.25">
      <c r="A24" s="17" t="s">
        <v>17</v>
      </c>
      <c r="B24" s="21">
        <v>-23140.799999999999</v>
      </c>
      <c r="C24" s="27"/>
      <c r="D24" s="27"/>
      <c r="E24" s="27" t="s">
        <v>33</v>
      </c>
      <c r="F24" s="23" t="s">
        <v>34</v>
      </c>
    </row>
    <row r="25" spans="1:6" s="28" customFormat="1" ht="31.5" x14ac:dyDescent="0.25">
      <c r="A25" s="17" t="s">
        <v>17</v>
      </c>
      <c r="B25" s="21">
        <v>680.7</v>
      </c>
      <c r="C25" s="21"/>
      <c r="D25" s="21"/>
      <c r="E25" s="24" t="s">
        <v>11</v>
      </c>
      <c r="F25" s="23" t="s">
        <v>35</v>
      </c>
    </row>
    <row r="26" spans="1:6" s="28" customFormat="1" ht="110.25" x14ac:dyDescent="0.25">
      <c r="A26" s="58" t="s">
        <v>36</v>
      </c>
      <c r="B26" s="21">
        <v>15</v>
      </c>
      <c r="C26" s="21"/>
      <c r="D26" s="21"/>
      <c r="E26" s="61" t="s">
        <v>33</v>
      </c>
      <c r="F26" s="23" t="s">
        <v>37</v>
      </c>
    </row>
    <row r="27" spans="1:6" s="28" customFormat="1" ht="31.5" x14ac:dyDescent="0.25">
      <c r="A27" s="59"/>
      <c r="B27" s="21">
        <v>-7915.2</v>
      </c>
      <c r="C27" s="21"/>
      <c r="D27" s="21"/>
      <c r="E27" s="62"/>
      <c r="F27" s="23" t="s">
        <v>38</v>
      </c>
    </row>
    <row r="28" spans="1:6" s="28" customFormat="1" ht="47.25" x14ac:dyDescent="0.25">
      <c r="A28" s="59"/>
      <c r="B28" s="21">
        <v>-3556.7</v>
      </c>
      <c r="C28" s="21"/>
      <c r="D28" s="21"/>
      <c r="E28" s="62"/>
      <c r="F28" s="23" t="s">
        <v>39</v>
      </c>
    </row>
    <row r="29" spans="1:6" s="28" customFormat="1" ht="31.5" x14ac:dyDescent="0.25">
      <c r="A29" s="59"/>
      <c r="B29" s="21">
        <v>3</v>
      </c>
      <c r="C29" s="21"/>
      <c r="D29" s="21"/>
      <c r="E29" s="62"/>
      <c r="F29" s="23" t="s">
        <v>40</v>
      </c>
    </row>
    <row r="30" spans="1:6" s="28" customFormat="1" ht="126" x14ac:dyDescent="0.25">
      <c r="A30" s="59"/>
      <c r="B30" s="21">
        <v>292</v>
      </c>
      <c r="C30" s="21"/>
      <c r="D30" s="21"/>
      <c r="E30" s="62"/>
      <c r="F30" s="23" t="s">
        <v>41</v>
      </c>
    </row>
    <row r="31" spans="1:6" s="28" customFormat="1" ht="63" x14ac:dyDescent="0.25">
      <c r="A31" s="60"/>
      <c r="B31" s="21">
        <v>-1050</v>
      </c>
      <c r="C31" s="21"/>
      <c r="D31" s="21"/>
      <c r="E31" s="54"/>
      <c r="F31" s="23" t="s">
        <v>42</v>
      </c>
    </row>
    <row r="32" spans="1:6" s="28" customFormat="1" ht="157.5" x14ac:dyDescent="0.25">
      <c r="A32" s="29" t="s">
        <v>43</v>
      </c>
      <c r="B32" s="21">
        <v>199.8</v>
      </c>
      <c r="C32" s="21"/>
      <c r="D32" s="21"/>
      <c r="E32" s="24" t="s">
        <v>44</v>
      </c>
      <c r="F32" s="23" t="s">
        <v>61</v>
      </c>
    </row>
    <row r="33" spans="1:6" s="13" customFormat="1" x14ac:dyDescent="0.25">
      <c r="A33" s="30" t="s">
        <v>45</v>
      </c>
      <c r="B33" s="20">
        <f>SUM(B24:B32)</f>
        <v>-34472.199999999997</v>
      </c>
      <c r="C33" s="31">
        <f>SUM(C25:C25)</f>
        <v>0</v>
      </c>
      <c r="D33" s="31">
        <f>SUM(D25:D25)</f>
        <v>0</v>
      </c>
      <c r="E33" s="31"/>
      <c r="F33" s="32"/>
    </row>
    <row r="34" spans="1:6" s="13" customFormat="1" hidden="1" x14ac:dyDescent="0.25">
      <c r="A34" s="55" t="s">
        <v>46</v>
      </c>
      <c r="B34" s="56"/>
      <c r="C34" s="56"/>
      <c r="D34" s="56"/>
      <c r="E34" s="56"/>
      <c r="F34" s="57"/>
    </row>
    <row r="35" spans="1:6" s="13" customFormat="1" hidden="1" x14ac:dyDescent="0.25">
      <c r="A35" s="17"/>
      <c r="B35" s="33"/>
      <c r="C35" s="34"/>
      <c r="D35" s="35"/>
      <c r="E35" s="22"/>
      <c r="F35" s="16"/>
    </row>
    <row r="36" spans="1:6" s="13" customFormat="1" hidden="1" x14ac:dyDescent="0.25">
      <c r="A36" s="17"/>
      <c r="B36" s="33"/>
      <c r="C36" s="34"/>
      <c r="D36" s="35"/>
      <c r="E36" s="24"/>
      <c r="F36" s="16"/>
    </row>
    <row r="37" spans="1:6" s="13" customFormat="1" hidden="1" x14ac:dyDescent="0.25">
      <c r="A37" s="29"/>
      <c r="B37" s="33"/>
      <c r="C37" s="34"/>
      <c r="D37" s="35"/>
      <c r="E37" s="61"/>
      <c r="F37" s="16"/>
    </row>
    <row r="38" spans="1:6" s="13" customFormat="1" hidden="1" x14ac:dyDescent="0.25">
      <c r="A38" s="29"/>
      <c r="B38" s="33"/>
      <c r="C38" s="34"/>
      <c r="D38" s="35"/>
      <c r="E38" s="63"/>
      <c r="F38" s="16"/>
    </row>
    <row r="39" spans="1:6" s="13" customFormat="1" ht="31.5" hidden="1" x14ac:dyDescent="0.25">
      <c r="A39" s="30" t="s">
        <v>47</v>
      </c>
      <c r="B39" s="31">
        <f>SUM(B35:B38)</f>
        <v>0</v>
      </c>
      <c r="C39" s="31">
        <f>SUM(C35:C38)</f>
        <v>0</v>
      </c>
      <c r="D39" s="31">
        <f>SUM(D35:D38)</f>
        <v>0</v>
      </c>
      <c r="E39" s="31"/>
      <c r="F39" s="32"/>
    </row>
    <row r="40" spans="1:6" s="13" customFormat="1" ht="47.25" x14ac:dyDescent="0.25">
      <c r="A40" s="36" t="s">
        <v>48</v>
      </c>
      <c r="B40" s="31">
        <f>SUM(B12+B22+B33)+B39</f>
        <v>506162.8</v>
      </c>
      <c r="C40" s="31">
        <f>SUM(C12+C22+C33)+C39</f>
        <v>380214.19999999995</v>
      </c>
      <c r="D40" s="31">
        <f>SUM(D12+D22+D33)+D39</f>
        <v>0</v>
      </c>
      <c r="E40" s="31"/>
      <c r="F40" s="32"/>
    </row>
    <row r="41" spans="1:6" s="13" customFormat="1" x14ac:dyDescent="0.25">
      <c r="A41" s="50" t="s">
        <v>49</v>
      </c>
      <c r="B41" s="51"/>
      <c r="C41" s="51"/>
      <c r="D41" s="51"/>
      <c r="E41" s="51"/>
      <c r="F41" s="52"/>
    </row>
    <row r="42" spans="1:6" s="13" customFormat="1" ht="94.5" x14ac:dyDescent="0.25">
      <c r="A42" s="29" t="s">
        <v>43</v>
      </c>
      <c r="B42" s="37">
        <f>90+75+61</f>
        <v>226</v>
      </c>
      <c r="C42" s="37"/>
      <c r="D42" s="37"/>
      <c r="E42" s="22"/>
      <c r="F42" s="38" t="s">
        <v>50</v>
      </c>
    </row>
    <row r="43" spans="1:6" s="13" customFormat="1" ht="47.25" x14ac:dyDescent="0.25">
      <c r="A43" s="17" t="s">
        <v>27</v>
      </c>
      <c r="B43" s="37">
        <v>26</v>
      </c>
      <c r="C43" s="37"/>
      <c r="D43" s="37"/>
      <c r="E43" s="22"/>
      <c r="F43" s="16" t="s">
        <v>51</v>
      </c>
    </row>
    <row r="44" spans="1:6" s="13" customFormat="1" ht="141.75" x14ac:dyDescent="0.25">
      <c r="A44" s="29" t="s">
        <v>15</v>
      </c>
      <c r="B44" s="37">
        <f>27+13</f>
        <v>40</v>
      </c>
      <c r="C44" s="37"/>
      <c r="D44" s="37"/>
      <c r="E44" s="22"/>
      <c r="F44" s="38" t="s">
        <v>52</v>
      </c>
    </row>
    <row r="45" spans="1:6" ht="47.25" x14ac:dyDescent="0.25">
      <c r="A45" s="39" t="s">
        <v>53</v>
      </c>
      <c r="B45" s="20">
        <f>SUM(B42:B44)</f>
        <v>292</v>
      </c>
      <c r="C45" s="40">
        <f>SUM(C42:C42)</f>
        <v>0</v>
      </c>
      <c r="D45" s="40">
        <f>SUM(D42:D42)</f>
        <v>0</v>
      </c>
      <c r="E45" s="41"/>
      <c r="F45" s="42"/>
    </row>
    <row r="46" spans="1:6" ht="48" thickBot="1" x14ac:dyDescent="0.3">
      <c r="A46" s="43" t="s">
        <v>54</v>
      </c>
      <c r="B46" s="44">
        <f>SUM(B40+B45)</f>
        <v>506454.8</v>
      </c>
      <c r="C46" s="44">
        <f>SUM(C40+C45)</f>
        <v>380214.19999999995</v>
      </c>
      <c r="D46" s="44">
        <f>SUM(D40+D45)</f>
        <v>0</v>
      </c>
      <c r="E46" s="45"/>
      <c r="F46" s="46"/>
    </row>
    <row r="47" spans="1:6" x14ac:dyDescent="0.25">
      <c r="B47" s="2" t="s">
        <v>55</v>
      </c>
    </row>
    <row r="48" spans="1:6" x14ac:dyDescent="0.25">
      <c r="A48" s="48" t="s">
        <v>56</v>
      </c>
      <c r="B48" s="49">
        <f>SUM(B10+B14+B15+B16+B17+B18+B24+B25)</f>
        <v>498110.4</v>
      </c>
      <c r="C48" s="49">
        <f>SUM(C11+C14+C15+C16+C17+C18+C24+C25)</f>
        <v>380214.19999999995</v>
      </c>
    </row>
    <row r="49" spans="1:3" x14ac:dyDescent="0.25">
      <c r="A49" s="48" t="s">
        <v>57</v>
      </c>
      <c r="B49" s="49">
        <f>SUM(B8)</f>
        <v>823.3</v>
      </c>
      <c r="C49" s="49"/>
    </row>
    <row r="50" spans="1:3" x14ac:dyDescent="0.25">
      <c r="A50" s="48" t="s">
        <v>36</v>
      </c>
      <c r="B50" s="49">
        <f>SUM(B26+B27+B28+B29+B31)+B30</f>
        <v>-12211.9</v>
      </c>
      <c r="C50" s="49"/>
    </row>
    <row r="51" spans="1:3" x14ac:dyDescent="0.25">
      <c r="A51" s="48" t="s">
        <v>58</v>
      </c>
      <c r="B51" s="49">
        <f>SUM(B32)+B11</f>
        <v>5695.9000000000005</v>
      </c>
      <c r="C51" s="49"/>
    </row>
    <row r="52" spans="1:3" x14ac:dyDescent="0.25">
      <c r="A52" s="48" t="s">
        <v>59</v>
      </c>
      <c r="B52" s="49">
        <f>SUM(B7)+B9</f>
        <v>11900</v>
      </c>
      <c r="C52" s="49"/>
    </row>
    <row r="53" spans="1:3" x14ac:dyDescent="0.25">
      <c r="A53" s="48" t="s">
        <v>60</v>
      </c>
      <c r="B53" s="49">
        <f>SUM(B19)+B20</f>
        <v>1845.1</v>
      </c>
      <c r="C53" s="49"/>
    </row>
    <row r="54" spans="1:3" x14ac:dyDescent="0.25">
      <c r="B54" s="2">
        <f>SUM(B40-B48-B49-B50-B52-B53)-B51</f>
        <v>-3.7289282772690058E-11</v>
      </c>
      <c r="C54" s="2">
        <f>SUM(C40-C48-C49-C50-C52-C53)</f>
        <v>0</v>
      </c>
    </row>
  </sheetData>
  <mergeCells count="14">
    <mergeCell ref="E15:E18"/>
    <mergeCell ref="F15:F16"/>
    <mergeCell ref="A2:F2"/>
    <mergeCell ref="A3:F3"/>
    <mergeCell ref="A6:F6"/>
    <mergeCell ref="E7:E11"/>
    <mergeCell ref="A13:F13"/>
    <mergeCell ref="A41:F41"/>
    <mergeCell ref="E19:E20"/>
    <mergeCell ref="A23:F23"/>
    <mergeCell ref="A26:A31"/>
    <mergeCell ref="E26:E31"/>
    <mergeCell ref="A34:F34"/>
    <mergeCell ref="E37:E38"/>
  </mergeCells>
  <pageMargins left="0.51181102362204722" right="0.19685039370078741" top="0.35433070866141736" bottom="0.35433070866141736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2</vt:lpstr>
      <vt:lpstr>'прил 2'!Заголовки_для_печати</vt:lpstr>
      <vt:lpstr>'прил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2023-06-13T11:14:16Z</cp:lastPrinted>
  <dcterms:created xsi:type="dcterms:W3CDTF">2023-06-09T09:19:12Z</dcterms:created>
  <dcterms:modified xsi:type="dcterms:W3CDTF">2023-06-13T11:14:16Z</dcterms:modified>
</cp:coreProperties>
</file>