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декаб" sheetId="1" r:id="rId1"/>
  </sheets>
  <definedNames>
    <definedName name="_xlnm.Print_Titles" localSheetId="0">декаб!$5:$5</definedName>
    <definedName name="_xlnm.Print_Area" localSheetId="0">декаб!$A$1:$F$54</definedName>
  </definedNames>
  <calcPr calcId="145621"/>
</workbook>
</file>

<file path=xl/calcChain.xml><?xml version="1.0" encoding="utf-8"?>
<calcChain xmlns="http://schemas.openxmlformats.org/spreadsheetml/2006/main">
  <c r="B27" i="1" l="1"/>
  <c r="D54" i="1" l="1"/>
  <c r="C54" i="1"/>
  <c r="B54" i="1"/>
  <c r="D49" i="1"/>
  <c r="C49" i="1"/>
  <c r="B49" i="1"/>
  <c r="D44" i="1"/>
  <c r="C44" i="1"/>
  <c r="B36" i="1"/>
  <c r="B32" i="1"/>
  <c r="B29" i="1"/>
  <c r="B18" i="1"/>
  <c r="D16" i="1"/>
  <c r="C16" i="1"/>
  <c r="B16" i="1"/>
  <c r="D10" i="1"/>
  <c r="C10" i="1"/>
  <c r="B10" i="1"/>
  <c r="D50" i="1" l="1"/>
  <c r="D55" i="1" s="1"/>
  <c r="B44" i="1"/>
  <c r="B50" i="1" s="1"/>
  <c r="B55" i="1" s="1"/>
  <c r="C50" i="1"/>
  <c r="C55" i="1" s="1"/>
</calcChain>
</file>

<file path=xl/sharedStrings.xml><?xml version="1.0" encoding="utf-8"?>
<sst xmlns="http://schemas.openxmlformats.org/spreadsheetml/2006/main" count="79" uniqueCount="65">
  <si>
    <t>Приложение 2 к реестру</t>
  </si>
  <si>
    <t>Информация по межбюджетным трансфертам и прочим безвозмездным поступлениям</t>
  </si>
  <si>
    <t>за период от уточненного бюджета от 25.11.2022 № 2 по 15.12.2022</t>
  </si>
  <si>
    <t>тыс.рублей</t>
  </si>
  <si>
    <t>ГРБС</t>
  </si>
  <si>
    <t>2022г.</t>
  </si>
  <si>
    <t>2023г.</t>
  </si>
  <si>
    <t>2024г.</t>
  </si>
  <si>
    <t>Гос.программа</t>
  </si>
  <si>
    <t>Направление расходов</t>
  </si>
  <si>
    <t>1. Дотации</t>
  </si>
  <si>
    <t>Администрация МГО</t>
  </si>
  <si>
    <t>не программные расходы</t>
  </si>
  <si>
    <t>итого ДОТАЦИЯ</t>
  </si>
  <si>
    <t xml:space="preserve">2. Субсидии </t>
  </si>
  <si>
    <t>Ликвидация несанкционированных свалок отходов</t>
  </si>
  <si>
    <t>Управление образования Администрации МГО</t>
  </si>
  <si>
    <t>ГП ЧО «Профилактика безнадзорности и пра-вонарушений несовершеннолетних в Челябинской области»</t>
  </si>
  <si>
    <t xml:space="preserve">На обеспечение образовательных организаций 1,2 категории квалифицированной охраной </t>
  </si>
  <si>
    <t>ГП Чел.обл "Развитие образования в Челябинской области"</t>
  </si>
  <si>
    <t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</si>
  <si>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УСЗН Администрации МГО</t>
  </si>
  <si>
    <t xml:space="preserve">ГП Чел.обл  "Развитие социальной защиты населения в Челябинской области" </t>
  </si>
  <si>
    <t>Содержание УСЗН</t>
  </si>
  <si>
    <t>Итого по субсидиям</t>
  </si>
  <si>
    <t>3. Субвенции</t>
  </si>
  <si>
    <t xml:space="preserve">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</si>
  <si>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</t>
  </si>
  <si>
    <t xml:space="preserve">На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</t>
  </si>
  <si>
    <t xml:space="preserve">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</si>
  <si>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 xml:space="preserve">На компенсацию затрат родителей (законных представителей) детей-инвалидов в части организации обучения по основным общеобразовательным программам на дому </t>
  </si>
  <si>
    <t>На выплату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</si>
  <si>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На реализацию переданных государственных полномочий по социальному обслуживанию граждан</t>
  </si>
  <si>
    <t xml:space="preserve">На обеспечение дополнительных мер социальной защиты ветеранов в Челябинской области (компенсационные выплаты за пользование услугами связи) </t>
  </si>
  <si>
    <t xml:space="preserve">На ежемесячную денежную выплату на оплату жилья и коммунальных услуг многодетной семье </t>
  </si>
  <si>
    <t>На ежемесячные денежные выплаты и возмещение расходов, связанных с проездом к местам захоронения ВОВ</t>
  </si>
  <si>
    <t>На 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</si>
  <si>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На обеспечение дополнительных мер социальной защиты ветеранов в Челябинской области (компенсация расходов на оплату жилых помещений и коммунальных услуг)</t>
  </si>
  <si>
    <t xml:space="preserve">На выплату областного единовременного пособия при рождении ребенка </t>
  </si>
  <si>
    <t xml:space="preserve">На предоставление гражданам субсидий на оплату жилого помещения и коммунальных услуг </t>
  </si>
  <si>
    <t>На оплату ЖКУ отдельным категориям граждан</t>
  </si>
  <si>
    <t>Компенсация расходов на уплату взноса на капитальный ремонт общего имущества</t>
  </si>
  <si>
    <t xml:space="preserve">На организацию и осуществление деятельности по опеке и попечительству </t>
  </si>
  <si>
    <t>На обеспечение мер социальной поддержки граждан, имеющих звание «Ветеран труда Челябинской области» (ежемесячная денежная выплата)</t>
  </si>
  <si>
    <t>На ежегодную денежную выплату лицам, награжденным нагрудным знаком  «Почетный донор России»</t>
  </si>
  <si>
    <t>На обеспечение мер социальной поддержки ветеранов труда и тружеников тыла (ежемесячная денежная выплата)</t>
  </si>
  <si>
    <t>На 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</si>
  <si>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</si>
  <si>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</t>
  </si>
  <si>
    <t>Управление культуры Администрации МГО</t>
  </si>
  <si>
    <t>Итого по субвенциям</t>
  </si>
  <si>
    <t>4. Иные межбюджетные трансферты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</si>
  <si>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</si>
  <si>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</si>
  <si>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Итого по иным трансфертам</t>
  </si>
  <si>
    <t>ВСЕГО по межбюджетным трансфертам</t>
  </si>
  <si>
    <t>5. Прочие безвозмездные поступления:</t>
  </si>
  <si>
    <t>Итого по прочим безвозмездным поступлениям</t>
  </si>
  <si>
    <t>ВСЕГО по "Безвозмездным поступлениям"</t>
  </si>
  <si>
    <t>Возмещение расходов на проведение мероприятий  по мобилизации (транспортные расходы) по Распоряжению Правительства ЧО № 1273-рп от 09.12.2022г.</t>
  </si>
  <si>
    <t>На заработную плату работникам ЗАГС Администрации МГО (на повышение с 01.04.2022 года)</t>
  </si>
  <si>
    <t>УФКС Администрации МГО</t>
  </si>
  <si>
    <t>пожертвования от физлица  для МКОУ "ООШ №60" на приобретение сантехнических материалов</t>
  </si>
  <si>
    <t xml:space="preserve">пожертвования от юрид.лиц для МКУ "Спортивная школа по адаптивным видам спорта" на приобретение мебели </t>
  </si>
  <si>
    <t xml:space="preserve">На выполнение мероприятий по Постановлению ППЧО от № от 05.07.2022 № - 394-П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</si>
</sst>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0" fillId="0" borderId="14" xfId="0" applyFont="1" applyBorder="1" applyAlignment="1">
      <alignment horizontal="justify" vertical="center" wrapText="1"/>
    </xf>
    <xf numFmtId="0" fontId="2" fillId="2" borderId="13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justify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0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justify" vertical="center"/>
    </xf>
    <xf numFmtId="0" fontId="2" fillId="0" borderId="19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zoomScale="90" zoomScaleNormal="9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O52" sqref="O52"/>
    </sheetView>
  </sheetViews>
  <sheetFormatPr defaultRowHeight="15.75" outlineLevelRow="1" x14ac:dyDescent="0.25"/>
  <cols>
    <col min="1" max="1" width="29.5703125" style="1" customWidth="1"/>
    <col min="2" max="2" width="10.42578125" style="2" customWidth="1"/>
    <col min="3" max="3" width="10.28515625" style="2" hidden="1" customWidth="1"/>
    <col min="4" max="4" width="9.5703125" style="2" hidden="1" customWidth="1"/>
    <col min="5" max="5" width="22.42578125" style="3" customWidth="1"/>
    <col min="6" max="6" width="70.7109375" style="47" customWidth="1"/>
    <col min="7" max="7" width="15.140625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52" t="s">
        <v>1</v>
      </c>
      <c r="B2" s="53"/>
      <c r="C2" s="53"/>
      <c r="D2" s="53"/>
      <c r="E2" s="53"/>
      <c r="F2" s="53"/>
    </row>
    <row r="3" spans="1:6" x14ac:dyDescent="0.25">
      <c r="A3" s="54" t="s">
        <v>2</v>
      </c>
      <c r="B3" s="54"/>
      <c r="C3" s="54"/>
      <c r="D3" s="54"/>
      <c r="E3" s="55"/>
      <c r="F3" s="55"/>
    </row>
    <row r="4" spans="1:6" ht="16.5" thickBot="1" x14ac:dyDescent="0.3">
      <c r="A4" s="6"/>
      <c r="B4" s="7"/>
      <c r="C4" s="7"/>
      <c r="D4" s="7"/>
      <c r="F4" s="8" t="s">
        <v>3</v>
      </c>
    </row>
    <row r="5" spans="1:6" ht="16.5" thickBot="1" x14ac:dyDescent="0.3">
      <c r="A5" s="9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2" t="s">
        <v>9</v>
      </c>
    </row>
    <row r="6" spans="1:6" s="13" customFormat="1" x14ac:dyDescent="0.25">
      <c r="A6" s="56" t="s">
        <v>10</v>
      </c>
      <c r="B6" s="57"/>
      <c r="C6" s="57"/>
      <c r="D6" s="57"/>
      <c r="E6" s="57"/>
      <c r="F6" s="58"/>
    </row>
    <row r="7" spans="1:6" s="13" customFormat="1" ht="47.25" x14ac:dyDescent="0.25">
      <c r="A7" s="14" t="s">
        <v>11</v>
      </c>
      <c r="B7" s="15">
        <v>1046.2</v>
      </c>
      <c r="C7" s="15"/>
      <c r="D7" s="15"/>
      <c r="E7" s="59" t="s">
        <v>12</v>
      </c>
      <c r="F7" s="26" t="s">
        <v>59</v>
      </c>
    </row>
    <row r="8" spans="1:6" s="13" customFormat="1" ht="31.5" x14ac:dyDescent="0.25">
      <c r="A8" s="14" t="s">
        <v>11</v>
      </c>
      <c r="B8" s="15">
        <v>504.2</v>
      </c>
      <c r="C8" s="15"/>
      <c r="D8" s="15"/>
      <c r="E8" s="60"/>
      <c r="F8" s="26" t="s">
        <v>60</v>
      </c>
    </row>
    <row r="9" spans="1:6" s="13" customFormat="1" x14ac:dyDescent="0.25">
      <c r="A9" s="16"/>
      <c r="B9" s="15"/>
      <c r="C9" s="15"/>
      <c r="D9" s="15"/>
      <c r="E9" s="60"/>
      <c r="F9" s="17"/>
    </row>
    <row r="10" spans="1:6" s="13" customFormat="1" x14ac:dyDescent="0.25">
      <c r="A10" s="18" t="s">
        <v>13</v>
      </c>
      <c r="B10" s="19">
        <f>SUM(B7:B9)</f>
        <v>1550.4</v>
      </c>
      <c r="C10" s="19">
        <f>SUM(C7:C7)</f>
        <v>0</v>
      </c>
      <c r="D10" s="19">
        <f>SUM(D7:D7)</f>
        <v>0</v>
      </c>
      <c r="E10" s="19"/>
      <c r="F10" s="20"/>
    </row>
    <row r="11" spans="1:6" s="13" customFormat="1" x14ac:dyDescent="0.25">
      <c r="A11" s="49" t="s">
        <v>14</v>
      </c>
      <c r="B11" s="50"/>
      <c r="C11" s="50"/>
      <c r="D11" s="50"/>
      <c r="E11" s="50"/>
      <c r="F11" s="51"/>
    </row>
    <row r="12" spans="1:6" s="13" customFormat="1" x14ac:dyDescent="0.25">
      <c r="A12" s="14" t="s">
        <v>11</v>
      </c>
      <c r="B12" s="21">
        <v>-0.7</v>
      </c>
      <c r="C12" s="21"/>
      <c r="D12" s="21"/>
      <c r="E12" s="22"/>
      <c r="F12" s="23" t="s">
        <v>15</v>
      </c>
    </row>
    <row r="13" spans="1:6" s="13" customFormat="1" ht="110.25" x14ac:dyDescent="0.25">
      <c r="A13" s="14" t="s">
        <v>16</v>
      </c>
      <c r="B13" s="21">
        <v>-278.10000000000002</v>
      </c>
      <c r="C13" s="21"/>
      <c r="D13" s="21"/>
      <c r="E13" s="24" t="s">
        <v>17</v>
      </c>
      <c r="F13" s="23" t="s">
        <v>18</v>
      </c>
    </row>
    <row r="14" spans="1:6" s="13" customFormat="1" ht="78.75" x14ac:dyDescent="0.25">
      <c r="A14" s="14" t="s">
        <v>16</v>
      </c>
      <c r="B14" s="21">
        <v>1299</v>
      </c>
      <c r="C14" s="21"/>
      <c r="D14" s="21"/>
      <c r="E14" s="24" t="s">
        <v>19</v>
      </c>
      <c r="F14" s="23" t="s">
        <v>20</v>
      </c>
    </row>
    <row r="15" spans="1:6" s="13" customFormat="1" ht="94.5" x14ac:dyDescent="0.25">
      <c r="A15" s="16" t="s">
        <v>21</v>
      </c>
      <c r="B15" s="21">
        <v>1993.9</v>
      </c>
      <c r="C15" s="21"/>
      <c r="D15" s="21"/>
      <c r="E15" s="25" t="s">
        <v>22</v>
      </c>
      <c r="F15" s="26" t="s">
        <v>23</v>
      </c>
    </row>
    <row r="16" spans="1:6" s="13" customFormat="1" outlineLevel="1" x14ac:dyDescent="0.25">
      <c r="A16" s="18" t="s">
        <v>24</v>
      </c>
      <c r="B16" s="19">
        <f>SUM(B12:B15)</f>
        <v>3014.1000000000004</v>
      </c>
      <c r="C16" s="19">
        <f>SUM(C12:C15)</f>
        <v>0</v>
      </c>
      <c r="D16" s="19">
        <f>SUM(D12:D15)</f>
        <v>0</v>
      </c>
      <c r="E16" s="27"/>
      <c r="F16" s="28"/>
    </row>
    <row r="17" spans="1:7" s="13" customFormat="1" x14ac:dyDescent="0.25">
      <c r="A17" s="49" t="s">
        <v>25</v>
      </c>
      <c r="B17" s="50"/>
      <c r="C17" s="50"/>
      <c r="D17" s="50"/>
      <c r="E17" s="50"/>
      <c r="F17" s="51"/>
    </row>
    <row r="18" spans="1:7" s="13" customFormat="1" ht="47.25" x14ac:dyDescent="0.25">
      <c r="A18" s="64" t="s">
        <v>16</v>
      </c>
      <c r="B18" s="29">
        <f>24110+367</f>
        <v>24477</v>
      </c>
      <c r="C18" s="30"/>
      <c r="D18" s="30"/>
      <c r="E18" s="67" t="s">
        <v>19</v>
      </c>
      <c r="F18" s="26" t="s">
        <v>26</v>
      </c>
    </row>
    <row r="19" spans="1:7" s="13" customFormat="1" ht="78.75" x14ac:dyDescent="0.25">
      <c r="A19" s="65"/>
      <c r="B19" s="29">
        <v>1023</v>
      </c>
      <c r="C19" s="15"/>
      <c r="D19" s="15"/>
      <c r="E19" s="68"/>
      <c r="F19" s="26" t="s">
        <v>27</v>
      </c>
    </row>
    <row r="20" spans="1:7" s="13" customFormat="1" ht="63" x14ac:dyDescent="0.25">
      <c r="A20" s="65"/>
      <c r="B20" s="15">
        <v>39</v>
      </c>
      <c r="C20" s="29"/>
      <c r="D20" s="29"/>
      <c r="E20" s="68"/>
      <c r="F20" s="26" t="s">
        <v>28</v>
      </c>
      <c r="G20" s="31"/>
    </row>
    <row r="21" spans="1:7" s="13" customFormat="1" ht="63" x14ac:dyDescent="0.25">
      <c r="A21" s="65"/>
      <c r="B21" s="15">
        <v>870</v>
      </c>
      <c r="C21" s="29"/>
      <c r="D21" s="29"/>
      <c r="E21" s="68"/>
      <c r="F21" s="26" t="s">
        <v>29</v>
      </c>
      <c r="G21" s="31"/>
    </row>
    <row r="22" spans="1:7" s="13" customFormat="1" ht="47.25" x14ac:dyDescent="0.25">
      <c r="A22" s="65"/>
      <c r="B22" s="15">
        <v>-2540</v>
      </c>
      <c r="C22" s="29"/>
      <c r="D22" s="29"/>
      <c r="E22" s="68"/>
      <c r="F22" s="26" t="s">
        <v>30</v>
      </c>
      <c r="G22" s="31"/>
    </row>
    <row r="23" spans="1:7" s="13" customFormat="1" ht="63" x14ac:dyDescent="0.25">
      <c r="A23" s="65"/>
      <c r="B23" s="15">
        <v>-3264.5</v>
      </c>
      <c r="C23" s="29"/>
      <c r="D23" s="29"/>
      <c r="E23" s="68"/>
      <c r="F23" s="26" t="s">
        <v>31</v>
      </c>
      <c r="G23" s="31"/>
    </row>
    <row r="24" spans="1:7" s="13" customFormat="1" x14ac:dyDescent="0.25">
      <c r="A24" s="66"/>
      <c r="B24" s="29"/>
      <c r="C24" s="29"/>
      <c r="D24" s="29"/>
      <c r="E24" s="68"/>
      <c r="F24" s="26"/>
    </row>
    <row r="25" spans="1:7" s="13" customFormat="1" ht="31.5" x14ac:dyDescent="0.25">
      <c r="A25" s="69" t="s">
        <v>21</v>
      </c>
      <c r="B25" s="29">
        <v>-913.8</v>
      </c>
      <c r="C25" s="29"/>
      <c r="D25" s="29"/>
      <c r="E25" s="72" t="s">
        <v>22</v>
      </c>
      <c r="F25" s="26" t="s">
        <v>32</v>
      </c>
    </row>
    <row r="26" spans="1:7" s="13" customFormat="1" ht="47.25" x14ac:dyDescent="0.25">
      <c r="A26" s="70"/>
      <c r="B26" s="29">
        <v>-10</v>
      </c>
      <c r="C26" s="29"/>
      <c r="D26" s="29"/>
      <c r="E26" s="60"/>
      <c r="F26" s="26" t="s">
        <v>33</v>
      </c>
    </row>
    <row r="27" spans="1:7" s="13" customFormat="1" ht="31.5" x14ac:dyDescent="0.25">
      <c r="A27" s="70"/>
      <c r="B27" s="29">
        <f>-800-250</f>
        <v>-1050</v>
      </c>
      <c r="C27" s="29"/>
      <c r="D27" s="29"/>
      <c r="E27" s="60"/>
      <c r="F27" s="26" t="s">
        <v>34</v>
      </c>
    </row>
    <row r="28" spans="1:7" s="13" customFormat="1" ht="31.5" x14ac:dyDescent="0.25">
      <c r="A28" s="70"/>
      <c r="B28" s="29">
        <v>-160</v>
      </c>
      <c r="C28" s="29"/>
      <c r="D28" s="29"/>
      <c r="E28" s="60"/>
      <c r="F28" s="26" t="s">
        <v>35</v>
      </c>
    </row>
    <row r="29" spans="1:7" s="13" customFormat="1" ht="47.25" x14ac:dyDescent="0.25">
      <c r="A29" s="70"/>
      <c r="B29" s="29">
        <f>-1417+42.5</f>
        <v>-1374.5</v>
      </c>
      <c r="C29" s="29"/>
      <c r="D29" s="29"/>
      <c r="E29" s="60"/>
      <c r="F29" s="26" t="s">
        <v>36</v>
      </c>
    </row>
    <row r="30" spans="1:7" s="13" customFormat="1" ht="47.25" x14ac:dyDescent="0.25">
      <c r="A30" s="70"/>
      <c r="B30" s="29">
        <v>-150</v>
      </c>
      <c r="C30" s="29"/>
      <c r="D30" s="29"/>
      <c r="E30" s="60"/>
      <c r="F30" s="26" t="s">
        <v>37</v>
      </c>
    </row>
    <row r="31" spans="1:7" s="13" customFormat="1" ht="31.5" x14ac:dyDescent="0.25">
      <c r="A31" s="70"/>
      <c r="B31" s="29">
        <v>-800</v>
      </c>
      <c r="C31" s="29"/>
      <c r="D31" s="29"/>
      <c r="E31" s="60"/>
      <c r="F31" s="26" t="s">
        <v>38</v>
      </c>
    </row>
    <row r="32" spans="1:7" s="13" customFormat="1" ht="31.5" x14ac:dyDescent="0.25">
      <c r="A32" s="70"/>
      <c r="B32" s="29">
        <f>-1570+528.5</f>
        <v>-1041.5</v>
      </c>
      <c r="C32" s="29"/>
      <c r="D32" s="29"/>
      <c r="E32" s="60"/>
      <c r="F32" s="26" t="s">
        <v>39</v>
      </c>
    </row>
    <row r="33" spans="1:6" s="13" customFormat="1" x14ac:dyDescent="0.25">
      <c r="A33" s="70"/>
      <c r="B33" s="29">
        <v>-5200</v>
      </c>
      <c r="C33" s="29"/>
      <c r="D33" s="29"/>
      <c r="E33" s="60"/>
      <c r="F33" s="26" t="s">
        <v>40</v>
      </c>
    </row>
    <row r="34" spans="1:6" s="13" customFormat="1" ht="31.5" x14ac:dyDescent="0.25">
      <c r="A34" s="70"/>
      <c r="B34" s="29">
        <v>-302</v>
      </c>
      <c r="C34" s="29"/>
      <c r="D34" s="29"/>
      <c r="E34" s="60"/>
      <c r="F34" s="26" t="s">
        <v>41</v>
      </c>
    </row>
    <row r="35" spans="1:6" s="13" customFormat="1" ht="31.5" x14ac:dyDescent="0.25">
      <c r="A35" s="70"/>
      <c r="B35" s="29">
        <v>577</v>
      </c>
      <c r="C35" s="29"/>
      <c r="D35" s="29"/>
      <c r="E35" s="60"/>
      <c r="F35" s="26" t="s">
        <v>42</v>
      </c>
    </row>
    <row r="36" spans="1:6" s="13" customFormat="1" ht="47.25" x14ac:dyDescent="0.25">
      <c r="A36" s="70"/>
      <c r="B36" s="29">
        <f>-10126.2-110.3-100</f>
        <v>-10336.5</v>
      </c>
      <c r="C36" s="29"/>
      <c r="D36" s="29"/>
      <c r="E36" s="60"/>
      <c r="F36" s="26" t="s">
        <v>43</v>
      </c>
    </row>
    <row r="37" spans="1:6" s="13" customFormat="1" ht="31.5" x14ac:dyDescent="0.25">
      <c r="A37" s="70"/>
      <c r="B37" s="29">
        <v>-63.8</v>
      </c>
      <c r="C37" s="29"/>
      <c r="D37" s="29"/>
      <c r="E37" s="60"/>
      <c r="F37" s="26" t="s">
        <v>44</v>
      </c>
    </row>
    <row r="38" spans="1:6" s="13" customFormat="1" ht="31.5" x14ac:dyDescent="0.25">
      <c r="A38" s="70"/>
      <c r="B38" s="29">
        <v>-7804.4</v>
      </c>
      <c r="C38" s="29"/>
      <c r="D38" s="29"/>
      <c r="E38" s="60"/>
      <c r="F38" s="26" t="s">
        <v>45</v>
      </c>
    </row>
    <row r="39" spans="1:6" s="13" customFormat="1" ht="47.25" x14ac:dyDescent="0.25">
      <c r="A39" s="70"/>
      <c r="B39" s="29">
        <v>56</v>
      </c>
      <c r="C39" s="29"/>
      <c r="D39" s="29"/>
      <c r="E39" s="60"/>
      <c r="F39" s="26" t="s">
        <v>46</v>
      </c>
    </row>
    <row r="40" spans="1:6" s="13" customFormat="1" ht="94.5" x14ac:dyDescent="0.25">
      <c r="A40" s="70"/>
      <c r="B40" s="29">
        <v>-200</v>
      </c>
      <c r="C40" s="29"/>
      <c r="D40" s="29"/>
      <c r="E40" s="60"/>
      <c r="F40" s="26" t="s">
        <v>47</v>
      </c>
    </row>
    <row r="41" spans="1:6" s="13" customFormat="1" ht="78.75" x14ac:dyDescent="0.25">
      <c r="A41" s="70"/>
      <c r="B41" s="29">
        <v>-57.4</v>
      </c>
      <c r="C41" s="29"/>
      <c r="D41" s="29"/>
      <c r="E41" s="60"/>
      <c r="F41" s="23" t="s">
        <v>48</v>
      </c>
    </row>
    <row r="42" spans="1:6" s="13" customFormat="1" x14ac:dyDescent="0.25">
      <c r="A42" s="71"/>
      <c r="B42" s="29"/>
      <c r="C42" s="29"/>
      <c r="D42" s="29"/>
      <c r="E42" s="73"/>
      <c r="F42" s="26"/>
    </row>
    <row r="43" spans="1:6" s="32" customFormat="1" ht="47.25" x14ac:dyDescent="0.25">
      <c r="A43" s="48" t="s">
        <v>49</v>
      </c>
      <c r="B43" s="29">
        <v>-42.5</v>
      </c>
      <c r="C43" s="29"/>
      <c r="D43" s="29"/>
      <c r="E43" s="22"/>
      <c r="F43" s="26" t="s">
        <v>36</v>
      </c>
    </row>
    <row r="44" spans="1:6" s="13" customFormat="1" x14ac:dyDescent="0.25">
      <c r="A44" s="18" t="s">
        <v>50</v>
      </c>
      <c r="B44" s="33">
        <f>SUM(B18:B43)</f>
        <v>-8268.9</v>
      </c>
      <c r="C44" s="19">
        <f>SUM(C43:C43)</f>
        <v>0</v>
      </c>
      <c r="D44" s="19">
        <f>SUM(D43:D43)</f>
        <v>0</v>
      </c>
      <c r="E44" s="19"/>
      <c r="F44" s="28"/>
    </row>
    <row r="45" spans="1:6" s="13" customFormat="1" x14ac:dyDescent="0.25">
      <c r="A45" s="49" t="s">
        <v>51</v>
      </c>
      <c r="B45" s="50"/>
      <c r="C45" s="50"/>
      <c r="D45" s="50"/>
      <c r="E45" s="50"/>
      <c r="F45" s="51"/>
    </row>
    <row r="46" spans="1:6" s="13" customFormat="1" ht="63" x14ac:dyDescent="0.25">
      <c r="A46" s="37" t="s">
        <v>16</v>
      </c>
      <c r="B46" s="34">
        <v>2737.5</v>
      </c>
      <c r="C46" s="35"/>
      <c r="D46" s="36"/>
      <c r="E46" s="74" t="s">
        <v>19</v>
      </c>
      <c r="F46" s="23" t="s">
        <v>52</v>
      </c>
    </row>
    <row r="47" spans="1:6" s="13" customFormat="1" ht="94.5" x14ac:dyDescent="0.25">
      <c r="A47" s="37" t="s">
        <v>16</v>
      </c>
      <c r="B47" s="34">
        <v>838.5</v>
      </c>
      <c r="C47" s="35"/>
      <c r="D47" s="36"/>
      <c r="E47" s="73"/>
      <c r="F47" s="26" t="s">
        <v>53</v>
      </c>
    </row>
    <row r="48" spans="1:6" s="13" customFormat="1" ht="31.5" x14ac:dyDescent="0.25">
      <c r="A48" s="14" t="s">
        <v>11</v>
      </c>
      <c r="B48" s="34">
        <v>1713.6</v>
      </c>
      <c r="C48" s="35"/>
      <c r="D48" s="36"/>
      <c r="E48" s="30" t="s">
        <v>12</v>
      </c>
      <c r="F48" s="23" t="s">
        <v>64</v>
      </c>
    </row>
    <row r="49" spans="1:6" s="13" customFormat="1" ht="31.5" x14ac:dyDescent="0.25">
      <c r="A49" s="18" t="s">
        <v>54</v>
      </c>
      <c r="B49" s="19">
        <f>SUM(B46:B48)</f>
        <v>5289.6</v>
      </c>
      <c r="C49" s="19">
        <f>SUM(C46:C48)</f>
        <v>0</v>
      </c>
      <c r="D49" s="19">
        <f>SUM(D46:D48)</f>
        <v>0</v>
      </c>
      <c r="E49" s="19"/>
      <c r="F49" s="28"/>
    </row>
    <row r="50" spans="1:6" s="13" customFormat="1" ht="47.25" x14ac:dyDescent="0.25">
      <c r="A50" s="38" t="s">
        <v>55</v>
      </c>
      <c r="B50" s="19">
        <f>SUM(B10+B16+B44)+B49</f>
        <v>1585.2000000000007</v>
      </c>
      <c r="C50" s="19">
        <f>SUM(C10+C16+C44)+C49</f>
        <v>0</v>
      </c>
      <c r="D50" s="19">
        <f>SUM(D10+D16+D44)+D49</f>
        <v>0</v>
      </c>
      <c r="E50" s="19"/>
      <c r="F50" s="28"/>
    </row>
    <row r="51" spans="1:6" s="13" customFormat="1" x14ac:dyDescent="0.25">
      <c r="A51" s="61" t="s">
        <v>56</v>
      </c>
      <c r="B51" s="62"/>
      <c r="C51" s="62"/>
      <c r="D51" s="62"/>
      <c r="E51" s="62"/>
      <c r="F51" s="63"/>
    </row>
    <row r="52" spans="1:6" s="13" customFormat="1" ht="31.5" x14ac:dyDescent="0.25">
      <c r="A52" s="37" t="s">
        <v>16</v>
      </c>
      <c r="B52" s="21">
        <v>22.1</v>
      </c>
      <c r="C52" s="21"/>
      <c r="D52" s="21"/>
      <c r="E52" s="25"/>
      <c r="F52" s="23" t="s">
        <v>62</v>
      </c>
    </row>
    <row r="53" spans="1:6" s="13" customFormat="1" ht="31.5" x14ac:dyDescent="0.25">
      <c r="A53" s="16" t="s">
        <v>61</v>
      </c>
      <c r="B53" s="21">
        <v>5.3</v>
      </c>
      <c r="C53" s="21"/>
      <c r="D53" s="21"/>
      <c r="E53" s="25"/>
      <c r="F53" s="23" t="s">
        <v>63</v>
      </c>
    </row>
    <row r="54" spans="1:6" ht="47.25" x14ac:dyDescent="0.25">
      <c r="A54" s="39" t="s">
        <v>57</v>
      </c>
      <c r="B54" s="40">
        <f>SUM(B52:B53)</f>
        <v>27.400000000000002</v>
      </c>
      <c r="C54" s="40">
        <f>SUM(C52:C52)</f>
        <v>0</v>
      </c>
      <c r="D54" s="40">
        <f>SUM(D52:D52)</f>
        <v>0</v>
      </c>
      <c r="E54" s="41"/>
      <c r="F54" s="42"/>
    </row>
    <row r="55" spans="1:6" ht="48" thickBot="1" x14ac:dyDescent="0.3">
      <c r="A55" s="43" t="s">
        <v>58</v>
      </c>
      <c r="B55" s="44">
        <f>SUM(B50+B54)</f>
        <v>1612.6000000000008</v>
      </c>
      <c r="C55" s="44">
        <f>SUM(C50+C54)</f>
        <v>0</v>
      </c>
      <c r="D55" s="44">
        <f>SUM(D50+D54)</f>
        <v>0</v>
      </c>
      <c r="E55" s="45"/>
      <c r="F55" s="46"/>
    </row>
  </sheetData>
  <mergeCells count="13">
    <mergeCell ref="A51:F51"/>
    <mergeCell ref="A18:A24"/>
    <mergeCell ref="E18:E24"/>
    <mergeCell ref="A25:A42"/>
    <mergeCell ref="E25:E42"/>
    <mergeCell ref="A45:F45"/>
    <mergeCell ref="E46:E47"/>
    <mergeCell ref="A17:F17"/>
    <mergeCell ref="A2:F2"/>
    <mergeCell ref="A3:F3"/>
    <mergeCell ref="A6:F6"/>
    <mergeCell ref="E7:E9"/>
    <mergeCell ref="A11:F11"/>
  </mergeCells>
  <pageMargins left="0.51181102362204722" right="0.19685039370078741" top="0.35433070866141736" bottom="0.35433070866141736" header="0.31496062992125984" footer="0.31496062992125984"/>
  <pageSetup paperSize="9" scale="7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</vt:lpstr>
      <vt:lpstr>декаб!Заголовки_для_печати</vt:lpstr>
      <vt:lpstr>декаб!Область_печати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2022-12-20T03:58:41Z</cp:lastPrinted>
  <dcterms:created xsi:type="dcterms:W3CDTF">2022-12-13T04:39:51Z</dcterms:created>
  <dcterms:modified xsi:type="dcterms:W3CDTF">2022-12-20T04:05:38Z</dcterms:modified>
</cp:coreProperties>
</file>