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375" windowWidth="24675" windowHeight="9495"/>
  </bookViews>
  <sheets>
    <sheet name="доходы" sheetId="1" r:id="rId1"/>
  </sheets>
  <definedNames>
    <definedName name="_xlnm.Print_Titles" localSheetId="0">доходы!$8:$8</definedName>
    <definedName name="_xlnm.Print_Area" localSheetId="0">доходы!$A$1:$E$214</definedName>
  </definedNames>
  <calcPr calcId="145621"/>
</workbook>
</file>

<file path=xl/calcChain.xml><?xml version="1.0" encoding="utf-8"?>
<calcChain xmlns="http://schemas.openxmlformats.org/spreadsheetml/2006/main">
  <c r="E207" i="1" l="1"/>
  <c r="D207" i="1"/>
  <c r="C207" i="1"/>
  <c r="E167" i="1"/>
  <c r="E112" i="1" s="1"/>
  <c r="E213" i="1" s="1"/>
  <c r="D167" i="1"/>
  <c r="C167" i="1"/>
  <c r="E116" i="1"/>
  <c r="D116" i="1"/>
  <c r="C116" i="1"/>
  <c r="E113" i="1"/>
  <c r="D113" i="1"/>
  <c r="C113" i="1"/>
  <c r="E108" i="1"/>
  <c r="D108" i="1"/>
  <c r="C108" i="1"/>
  <c r="E77" i="1"/>
  <c r="D77" i="1"/>
  <c r="C77" i="1"/>
  <c r="E68" i="1"/>
  <c r="D68" i="1"/>
  <c r="C68" i="1"/>
  <c r="E65" i="1"/>
  <c r="D65" i="1"/>
  <c r="C65" i="1"/>
  <c r="E60" i="1"/>
  <c r="D60" i="1"/>
  <c r="C60" i="1"/>
  <c r="C59" i="1" s="1"/>
  <c r="C55" i="1" s="1"/>
  <c r="E56" i="1"/>
  <c r="D56" i="1"/>
  <c r="C56" i="1"/>
  <c r="E51" i="1"/>
  <c r="D51" i="1"/>
  <c r="C51" i="1"/>
  <c r="E40" i="1"/>
  <c r="D40" i="1"/>
  <c r="C40" i="1"/>
  <c r="E35" i="1"/>
  <c r="D35" i="1"/>
  <c r="C35" i="1"/>
  <c r="E32" i="1"/>
  <c r="E30" i="1" s="1"/>
  <c r="D32" i="1"/>
  <c r="C32" i="1"/>
  <c r="C30" i="1" s="1"/>
  <c r="D30" i="1"/>
  <c r="E23" i="1"/>
  <c r="D23" i="1"/>
  <c r="D22" i="1" s="1"/>
  <c r="C23" i="1"/>
  <c r="C22" i="1" s="1"/>
  <c r="E22" i="1"/>
  <c r="E17" i="1"/>
  <c r="D17" i="1"/>
  <c r="C17" i="1"/>
  <c r="E10" i="1"/>
  <c r="D10" i="1"/>
  <c r="C10" i="1"/>
  <c r="E9" i="1"/>
  <c r="D9" i="1"/>
  <c r="C9" i="1"/>
  <c r="D59" i="1" l="1"/>
  <c r="D55" i="1" s="1"/>
  <c r="E59" i="1"/>
  <c r="E55" i="1" s="1"/>
  <c r="C112" i="1"/>
  <c r="C213" i="1" s="1"/>
  <c r="D112" i="1"/>
  <c r="D213" i="1" s="1"/>
  <c r="C39" i="1"/>
  <c r="D110" i="1"/>
  <c r="D111" i="1" s="1"/>
  <c r="C110" i="1"/>
  <c r="E39" i="1"/>
  <c r="D39" i="1"/>
  <c r="E110" i="1"/>
  <c r="C111" i="1"/>
  <c r="C214" i="1" s="1"/>
  <c r="E111" i="1" l="1"/>
  <c r="E214" i="1" s="1"/>
  <c r="D214" i="1"/>
</calcChain>
</file>

<file path=xl/sharedStrings.xml><?xml version="1.0" encoding="utf-8"?>
<sst xmlns="http://schemas.openxmlformats.org/spreadsheetml/2006/main" count="418" uniqueCount="340">
  <si>
    <t>Миасского городского округа</t>
  </si>
  <si>
    <t>(тыс. рублей)</t>
  </si>
  <si>
    <t>Коды бюджетной классификации</t>
  </si>
  <si>
    <t>Наименование доходов</t>
  </si>
  <si>
    <t xml:space="preserve"> 000 1 01 02000 01 0000 110</t>
  </si>
  <si>
    <t xml:space="preserve"> Налог на доходы физических лиц</t>
  </si>
  <si>
    <t>182 1 01 02010 01 0000 110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</si>
  <si>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</si>
  <si>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Налог на доходы физических лиц с доходов от долевого участия в деятельности организаций, полученных в виде дивидендов физическими лицами, являющимися налоговыми резидентами</t>
  </si>
  <si>
    <t>182 1 01 02020 01 0000 110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</si>
  <si>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</si>
  <si>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182 1 01 02030 01 0000 110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</si>
  <si>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</si>
  <si>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182 1 01 02040 01 0000 110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</si>
  <si>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</si>
  <si>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000 1 03 02000 01 0000 110</t>
  </si>
  <si>
    <t>Акцизы по подакцизным товарам (продукции), производимым на территории Российской Федерации</t>
  </si>
  <si>
    <t>100 1 03 02231 01 0000 110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</si>
  <si>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</si>
  <si>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</si>
  <si>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</si>
  <si>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</si>
  <si>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</si>
  <si>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100 1 03 02261 01 0000 110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</si>
  <si>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</si>
  <si>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000 1 05 00000 00 0000 000</t>
  </si>
  <si>
    <t>Налоги  на  совокупный  доход</t>
  </si>
  <si>
    <t xml:space="preserve">182 1 05 01000 00 0000 110 </t>
  </si>
  <si>
    <t>Налог, взимаемый в связи с применением упрощенной системы налогообложения</t>
  </si>
  <si>
    <t>182 1 05 01011 01 0000 110</t>
  </si>
  <si>
    <t>Налог, взимаемый с налогоплательщиков, выбравших в качестве объекта налогообложения доходы</t>
  </si>
  <si>
    <t>182 1 05 01012 01 0000 110</t>
  </si>
  <si>
    <t>Налог, взимаемый с налогоплательщиков, выбравших в качестве объекта налогообложения доходы (за налоговые периоды, истекшие до 1 января 2011 года)</t>
  </si>
  <si>
    <t>182 1 05 01021 01 0000 110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</si>
  <si>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</si>
  <si>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182 1 05 02010 02 0000 110</t>
  </si>
  <si>
    <t>Единый налог на вмененный доход для отдельных видов деятельности</t>
  </si>
  <si>
    <t>182 1 05 03010 01 0000 110</t>
  </si>
  <si>
    <t>Единый сельскохозяйственный налог</t>
  </si>
  <si>
    <t>182 1 05 04010 02 0000 110</t>
  </si>
  <si>
    <t>000 1 06 00000 00 0000 000</t>
  </si>
  <si>
    <t>Налоги  на  имущество</t>
  </si>
  <si>
    <t>182 1 06 01020 04 0000 110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</si>
  <si>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</si>
  <si>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182 1 06 06000 00 0000 110</t>
  </si>
  <si>
    <t>182 1 06 06032 04 0000 110</t>
  </si>
  <si>
    <t>Земельный налог с организаций, обладающих земельным участком, расположенным в границах городских округов</t>
  </si>
  <si>
    <t>182 1 06 06042 04 0000 110</t>
  </si>
  <si>
    <t>Земельный налог с физических лиц, обладающих земельным участком, расположенным в границах городских округов</t>
  </si>
  <si>
    <t>000 1 08 00000 00 0000 000</t>
  </si>
  <si>
    <t>Государственная  пошлина</t>
  </si>
  <si>
    <t>182 1 08 03010 01 0000 110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</si>
  <si>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</si>
  <si>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283 1 08 07150 01 0000 110</t>
  </si>
  <si>
    <t>Государственная пошлина за выдачу разрешения на установку рекламной конструкции</t>
  </si>
  <si>
    <t>283 1 08 07173 01 0000 110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</si>
  <si>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</si>
  <si>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НАЛОГОВЫЕ ДОХОДЫ</t>
  </si>
  <si>
    <t>000 1 11 00000 00 0000 000</t>
  </si>
  <si>
    <t>Доходы от использования имущества, находящегося в государственной и муниципальной собственности</t>
  </si>
  <si>
    <t>283 1 11 05012 04 0000 120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</si>
  <si>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</si>
  <si>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283 1 11 05024 04 0000 120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</si>
  <si>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</si>
  <si>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283 1 11 05034 04 0000 120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</si>
  <si>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</si>
  <si>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288 1 11 05034 04 0000 120</t>
  </si>
  <si>
    <t>289 1 11 05034 04 0000 120</t>
  </si>
  <si>
    <t>283 1 11 05074 04 0000 120</t>
  </si>
  <si>
    <t>283 1 11 07014 04 0000 120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</si>
  <si>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</si>
  <si>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283 1 11 09044 04 0000 120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</si>
  <si>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</si>
  <si>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000 1 12 01000 01 0000 120</t>
  </si>
  <si>
    <t>Плата за негативное воздействие на окружающую среду</t>
  </si>
  <si>
    <t>048 1 12 01010 01 6000 120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</si>
  <si>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</si>
  <si>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048 1 12 01030 01 6000 120</t>
  </si>
  <si>
    <t>048 1 12 01041 01 6000 120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</si>
  <si>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</si>
  <si>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000 1 13 00000 00 0000 000</t>
  </si>
  <si>
    <t>Доходы от оказания платных услуг  и компенсации затрат государства</t>
  </si>
  <si>
    <t>000 1 13 01994 04 0000 130</t>
  </si>
  <si>
    <t>Прочие доходы от оказания платных услуг (работ) получателями средств бюджетов городских округов</t>
  </si>
  <si>
    <t>288 1 13 01994 04 0010 130</t>
  </si>
  <si>
    <t>Прочие доходы от оказания платных услуг (работ) получателями средств бюджетов городских округов (поступление средств по родительской плате за содержание детей в муниципальных казенных дошкольных образовательных учреждениях)</t>
  </si>
  <si>
    <t>289 1 13 01994 04 0000 130</t>
  </si>
  <si>
    <t>000 1 13 02000 00 0000 130</t>
  </si>
  <si>
    <t>Доходы от компенсации затрат государства</t>
  </si>
  <si>
    <t>000 1 13 02064 04 0000 130</t>
  </si>
  <si>
    <t>Доходы, поступающие в порядке возмещения расходов, понесенных в связи с эксплуатацией имущества городских округов</t>
  </si>
  <si>
    <t>283 1 13 02064 04 0000 130</t>
  </si>
  <si>
    <t>288 1 13 02064 04 0000 130</t>
  </si>
  <si>
    <t>000 1 13 02994 04 0000 130</t>
  </si>
  <si>
    <t>Прочие доходы от компенсации затрат бюджетов городских округов</t>
  </si>
  <si>
    <t>283 1 13 02994 04 0000 130</t>
  </si>
  <si>
    <t>285 1 13 02994 04 0000 130</t>
  </si>
  <si>
    <t>000 1 14 00000 00 0000 000</t>
  </si>
  <si>
    <t>Доходы от продажи материальных и нематериальных активов</t>
  </si>
  <si>
    <t>285 1 14 02042 04 0000 410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</si>
  <si>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</si>
  <si>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283 1 14 02043 04 0000 410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</si>
  <si>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</si>
  <si>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283 1 14 02043 04 0000 440</t>
  </si>
  <si>
    <t>283 1 14 06012 04 0000 430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</si>
  <si>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</si>
  <si>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283 1 14 06024 04 0000 430</t>
  </si>
  <si>
    <t>283 1 14 06312 04 0000 430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</si>
  <si>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</si>
  <si>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283 1 14 13040 04 0000 410</t>
  </si>
  <si>
    <t xml:space="preserve"> 000 1 16 00000 00 0000 000</t>
  </si>
  <si>
    <t>Штрафы, санкции, возмещение ущерба</t>
  </si>
  <si>
    <t>012 1 16 01053 01 0000 140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</si>
  <si>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</si>
  <si>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024 1 16 01053 01 0000 140</t>
  </si>
  <si>
    <t>012 1 16 01063 01 0000 140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</si>
  <si>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</si>
  <si>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024 1 16 01063 01 0000 140</t>
  </si>
  <si>
    <t>012 1 16 01073 01 0000 140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</si>
  <si>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</si>
  <si>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024 1 16 01073 01 0000 140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</si>
  <si>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</si>
  <si>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283 1 16 01074 01 0000 140</t>
  </si>
  <si>
    <t>024 1 16 01083 01 0000 140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</si>
  <si>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t>
  </si>
  <si>
    <t>024 1 16 01093 01 0000 140</t>
  </si>
  <si>
    <t>024 1 16 01143 01 0000 140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</si>
  <si>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</si>
  <si>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024 1 16 01153 01 0000 140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</si>
  <si>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</si>
  <si>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024 1 16 01173 01 0000 140</t>
  </si>
  <si>
    <t>024 1 16 01193 01 0000 140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</si>
  <si>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</si>
  <si>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012 1 16 01203 01 0000 140</t>
  </si>
  <si>
    <t>024 1 16 01203 01 0000 140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</si>
  <si>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</si>
  <si>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283 1 16 02020 02 0000 140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</si>
  <si>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</si>
  <si>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283 1 16 07090 04 0000 140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</si>
  <si>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</si>
  <si>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283 1 16 10061 04 0000 140</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</si>
  <si>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</si>
  <si>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008 1 16 10123 01 0000 140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</si>
  <si>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</si>
  <si>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009 1 16 10123 01 0000 140</t>
  </si>
  <si>
    <t>188 1 16 10123 01 0000 140</t>
  </si>
  <si>
    <t>283 1 16 10123 01 0000 140</t>
  </si>
  <si>
    <t>182 1 16 10129 01 0000 140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</si>
  <si>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</si>
  <si>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009 1 16 11050 01 0000 140</t>
  </si>
  <si>
    <t>000 1 17 05000 00 0000 180</t>
  </si>
  <si>
    <t>Прочие неналоговые доходы</t>
  </si>
  <si>
    <t>283 1 17 05040 04 0000 180</t>
  </si>
  <si>
    <t>НЕНАЛОГОВЫЕ ДОХОДЫ</t>
  </si>
  <si>
    <t>000 1 00 00000 00 0000 000</t>
  </si>
  <si>
    <t>НАЛОГОВЫЕ И НЕНАЛОГОВЫЕ ДОХОДЫ</t>
  </si>
  <si>
    <t>000 2 02 00000 00  0000 000</t>
  </si>
  <si>
    <t>БЕЗВОЗМЕЗДНЫЕ ПОСТУПЛЕНИЯ ОТ ДРУГИХ БЮДЖЕТОВ БЮДЖЕТНОЙ СИСТЕМЫ РОССИЙСКОЙ ФЕДЕРАЦИИ</t>
  </si>
  <si>
    <t>000 2 02 10000 00 0000 150</t>
  </si>
  <si>
    <t>Дотации бюджетам бюджетной системы Российской Федерации</t>
  </si>
  <si>
    <t>284 2 02 15001 04 0000 150</t>
  </si>
  <si>
    <t>Дотации бюджетам городских округов на выравнивание бюджетной обеспеченности из бюджета субъекта Российской Федерации</t>
  </si>
  <si>
    <t>284 2 02 15009 04 0000 150</t>
  </si>
  <si>
    <t>Дотации бюджетам городских округов на частичную компенсацию дополнительных расходов на повышение оплаты труда работников бюджетной сферы и иные цели</t>
  </si>
  <si>
    <t>000 2 02 20000 00 0000 150</t>
  </si>
  <si>
    <t>Субсидии бюджетам бюджетной системы Российской Федерации (межбюджетные субсидии)</t>
  </si>
  <si>
    <t>283 2 02 20041 04 0000 150</t>
  </si>
  <si>
    <t>287 2 02 25081 04 0000 150</t>
  </si>
  <si>
    <t>288 2 02 25304 04 0000 150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</si>
  <si>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</si>
  <si>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289 2 02 25467 04 0000 150</t>
  </si>
  <si>
    <t>Субсидии бюджетам городских округов на обеспечение развития и укрепления материально-технической базы домов культуры в населенных пунктах с числом жителей до 50 тысяч человек</t>
  </si>
  <si>
    <t>289 2 02 25519 04 0000 150</t>
  </si>
  <si>
    <t xml:space="preserve">283 2 02 25555 04 0000 150 </t>
  </si>
  <si>
    <t>Субсидии бюджетам городских округов на реализацию программ формирования современной городской среды</t>
  </si>
  <si>
    <t>283 2 02 27112 04 0000 150</t>
  </si>
  <si>
    <t>283 2 02 29999 04 0000 150</t>
  </si>
  <si>
    <t>283 202 29999 04 0000 150</t>
  </si>
  <si>
    <t>285 2 02 29999 04 0000 150</t>
  </si>
  <si>
    <t>287 2 02 29999 04 0000 150</t>
  </si>
  <si>
    <t>288 2 02 29999 04 0000 150</t>
  </si>
  <si>
    <t>288 202 29999 04 0000 150</t>
  </si>
  <si>
    <t>000 2 02 30000 00 0000 150</t>
  </si>
  <si>
    <t>Субвенции бюджетам бюджетной системы Российской Федерации</t>
  </si>
  <si>
    <t>285 2 02 30013 04 0000 150</t>
  </si>
  <si>
    <t>Субвенции бюджетам городских округов на обеспечение мер социальной поддержки реабилитированных лиц и лиц, признанных пострадавшими от политических репрессий</t>
  </si>
  <si>
    <t>285 2 02 30022 04 0000 150</t>
  </si>
  <si>
    <t>Субвенции бюджетам городских округов на предоставление гражданам субсидий на оплату жилого помещения и коммунальных услуг</t>
  </si>
  <si>
    <t>283 2 02 30024 04 0000 150</t>
  </si>
  <si>
    <t>285 2 02 30024 04 0000 150</t>
  </si>
  <si>
    <t>288 2 02 30024 04 0000 150</t>
  </si>
  <si>
    <t>285 2 02 30027 04 0000 150</t>
  </si>
  <si>
    <t>Субвенции бюджетам городских округов на содержание ребенка в семье опекуна и приемной семье, а также вознаграждение, причитающееся приемному родителю</t>
  </si>
  <si>
    <t>288 2 02 30029 04 0000 150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</si>
  <si>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</si>
  <si>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283 2 02 35082 04 0000 150</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</si>
  <si>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</si>
  <si>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283 2 02 35120 04 0000 150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</si>
  <si>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</si>
  <si>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285 2 02 35220 04 0000 150</t>
  </si>
  <si>
    <t>Субвенции бюджетам городских округов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</si>
  <si>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285 2 02 35250 04 0000 150</t>
  </si>
  <si>
    <t>Субвенции бюджетам городских округов на оплату жилищно-коммунальных услуг отдельным категориям граждан</t>
  </si>
  <si>
    <t xml:space="preserve">285 2 02 35462 04 0000 150 </t>
  </si>
  <si>
    <t>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t>
  </si>
  <si>
    <t>283 2 02 35930 04 0000 150</t>
  </si>
  <si>
    <t>Субвенции бюджетам городских округов на государственную регистрацию актов гражданского состояния</t>
  </si>
  <si>
    <t>283 2 02 39999 04 0000 150</t>
  </si>
  <si>
    <t>000 2 02 40000 00 0000 150</t>
  </si>
  <si>
    <t>Иные межбюджетные трансферты</t>
  </si>
  <si>
    <t>000 2 04 00000 00 0000 000</t>
  </si>
  <si>
    <t>Безвозмездные поступления от негосударственных организаций</t>
  </si>
  <si>
    <t>000 2 07 00000 00 0000 000</t>
  </si>
  <si>
    <t>Прочие безвозмездные поступления</t>
  </si>
  <si>
    <t>000 2 00 00000 00 0000 000</t>
  </si>
  <si>
    <t>БЕЗВОЗМЕЗДНЫЕ ПОСТУПЛЕНИЯ</t>
  </si>
  <si>
    <t>ВСЕГО ДОХОДОВ</t>
  </si>
  <si>
    <t>182  1 01 02080 01 0000 110</t>
  </si>
  <si>
    <t>287 1 11 05034 04 0000 120</t>
  </si>
  <si>
    <t>287 1 13 02064 04 0000 130</t>
  </si>
  <si>
    <t>289 1 14 02042 04 0000 410</t>
  </si>
  <si>
    <t>283 1 16 01084 01 0000 140</t>
  </si>
  <si>
    <t>012 1 16 01193 01 0000 140</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</si>
  <si>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 на  капитальный ремонт, ремонт и содержание автомобильных дорог общего пользования местного значения</t>
  </si>
  <si>
    <t>Субсидии бюджетам городских округов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</si>
  <si>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 xml:space="preserve">288 2 02 25187 04 0000 150 </t>
  </si>
  <si>
    <t>Субсидии бюджетам городских округов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</si>
  <si>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287 2 02 25229 04 0000 150</t>
  </si>
  <si>
    <t>Субсидии бюджетам городских округов на приобретение спортивного оборудования и инвентаря для приведения организаций спортивной подготовки в нормативное состояние</t>
  </si>
  <si>
    <t>Субсидии бюджетам городских округов на поддержку отрасли культуры на техническое оснащение муниципальных музеев</t>
  </si>
  <si>
    <t>Субсидии бюджетам городских округов на модернизацию библиотек в части комплектования книжных фондов библиотек муниципальных образований и государственных общедоступных библиотек</t>
  </si>
  <si>
    <t>Субсидии бюджетам городских округов на поддержку отрасли культуры на укрепление материально-технической базы и оснащение оборудованием детских музыкальных, художественных, хореографических школ и школ искусств</t>
  </si>
  <si>
    <t>Субсидии бюджетам городских округов на софинансирование капитальных вложений в объекты муниципальной собственности на строительство газопроводов и газовых сетей</t>
  </si>
  <si>
    <t>Субсидии бюджетам городских округов на софинансирование капитальных вложений в объекты муниципальной собственности  на обеспечение мероприятий по переселению граждан из аварийного жилищного фонда</t>
  </si>
  <si>
    <t xml:space="preserve">Прочие субсидии бюджетам городских округов на выкуп зданий для размещения общеобразовательных организаций </t>
  </si>
  <si>
    <t xml:space="preserve">Прочие субсидии бюджетам городских округов на  капитальные вложения в объекты физической культуры и спорта </t>
  </si>
  <si>
    <t xml:space="preserve">Прочие субсидии бюджетам городских округов на организацию регулярных перевозок пассажиров и багажа городским наземным электрическим транспортом по муниципальным маршрутам регулярных перевозок по регулируемым тарифам </t>
  </si>
  <si>
    <t>Прочие субсидии бюджетам городских округов на софинансирование расходных обязательств муниципальных образований Челябинской области, возникающих при осуществлении органами местного самоуправления муниципальных образований полномочий по решению вопросов местного значения, основанных на инициативных проектах, внесенных в местную администрацию</t>
  </si>
  <si>
    <t>Прочие субсидии бюджетам городских округов на софинансирование капитальных вложений в объекты муниципальной собственности на модернизацию, реконструкцию, капитальный ремонт и строительство котельных, систем водоснабжения, водоотведения, систем электроснабжения, теплоснабжения, включая центральные тепловые пункты, в том числе проектно-изыскательские  работы</t>
  </si>
  <si>
    <t xml:space="preserve">Прочие субсидии бюджетам городских округов на организацию работы органов управления социальной защиты населения муниципальных образований </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</si>
  <si>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от 6 до 18 лет</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</si>
  <si>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занятым в экономике</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</si>
  <si>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лицами с ограниченными возможностями здоровья</t>
  </si>
  <si>
    <t>Прочие субсидии бюджетам городских округов на приобретение спортивного инвентаря и оборудования для физкультурно-спортивных организаций</t>
  </si>
  <si>
    <t>Прочие субсидии бюджетам городских округов на финансовую поддержку учреждений спортивной подготовки на этапах спортивной специализации, в том числе на приобретение спортивного инвентаря и оборудования</t>
  </si>
  <si>
    <t>Прочие субсидии бюджетам городских округов на организацию отдыха детей в каникулярное время</t>
  </si>
  <si>
    <t xml:space="preserve">Прочие субсидии бюджетам городских округов на организацию профильных смен для детей, состоящих на профилактическом учете </t>
  </si>
  <si>
    <t xml:space="preserve">Прочие субсидии бюджетам городских округов на обеспечение образовательных организаций 1,2 категории квалифицированной охраной </t>
  </si>
  <si>
    <t>Прочие субсидии бюджетам городских округов на оборудование пунктов проведения экзаменов государственной итоговой аттестации по образовательным программам среднего общего образования</t>
  </si>
  <si>
    <t>Прочие субсидии бюджетам городских округов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</si>
  <si>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 xml:space="preserve">Прочие субсидии бюджетам городских округов на проведение капитального ремонта зданий и сооружений муниципальных организаций дошкольного образования </t>
  </si>
  <si>
    <t>Прочие субсидии бюджетам городских округов на проведение ремонтных работ по замене оконных блоков в муниципальных 
общеобразовательных организациях</t>
  </si>
  <si>
    <t>Прочие субсидии бюджетам городских округов на обеспечение питанием детей из малообеспеченных семей и детей с нарушениями здоровья, обучающихся в муниципальных общеобразовательных организациях</t>
  </si>
  <si>
    <t>Прочие субсидии бюджетам городских округов на обеспечение молоком (молочной продукцией) обучающихся по программам начального общего образования в муниципальных общеобразовательных организациях</t>
  </si>
  <si>
    <t>Прочие субсидии бюджетам городских округов на привлечение детей из малообеспеченных, неблагополучных семей, а также семей, оказавшихся в трудной жизненной ситуации, в расположенные на территории Челябинской области муниципальные дошкольные образовательные организации через предоставление компенсации части родительской платы</t>
  </si>
  <si>
    <t>Прочие субсидии бюджетам городских округов на создание в расположенных на территории Челябинской области муниципальных образовательных организациях, реализующих образовательную программу дошкольного образования, условий для получения детьми дошкольного возраста с ограниченными возможностями здоровья качественного образования и коррекции развития</t>
  </si>
  <si>
    <t>289 2 02 29999 04 0000 150</t>
  </si>
  <si>
    <t>Субвенции бюджетам городских округов на выполнение передаваемых полномочий субъектов Российской Федерации на организацию работы комиссий по делам  несовершеннолетних и защите их прав</t>
  </si>
  <si>
    <t>Субвенции бюджетам городских округов на выполнение передаваемых полномочий субъектов Российской Федерации на предоставление адресной  субсидии гражданам в связи с ростом платы за  коммунальные услуги</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</si>
  <si>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ветеранов труда и тружеников тыла</t>
  </si>
  <si>
    <t>Субвенции бюджетам городских округов на выполнение передаваемых полномочий субъектов РФ на социальную поддержку детей-сирот и детей, оставшихся без попечения родителей, находящихся в МОУ для детей-сирот и детей, оставшихся без попечения родителей</t>
  </si>
  <si>
    <t>Субвенции бюджетам городских округов на выполнение передаваемых полномочий субъектов Российской Федерации реализация переданных государственных полномочий по социальному  обслуживанию граждан</t>
  </si>
  <si>
    <t>Распределение субвенций местным бюджетам на реализацию переданных государственных полномочий по назначению государственной социальной помощи, в том числе на основании социального контракта</t>
  </si>
  <si>
    <t>Субвенции бюджетам городских округов на выполнение передаваемых полномочий субъектов Российской Федерации на  организацию предоставления психолого-педагогической, медицинской и социальной помощи обучающимся, испытывающим трудности в освоении основных общеобразовательных программ, своем развитии и социальной адаптации</t>
  </si>
  <si>
    <r>
      <t>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для обучающихся с ограниченными возможностями здоровья, обеспечение дополнительного образования детей в МОО для обучающихся</t>
    </r>
    <r>
      <rPr>
        <u/>
        <sz val="12"/>
        <rFont val="Times New Roman"/>
        <family val="1"/>
        <charset val="204"/>
      </rPr>
      <t xml:space="preserve"> с ограниченными возможностями здоровья</t>
    </r>
    <r>
      <rPr>
        <sz val="12"/>
        <rFont val="Times New Roman"/>
        <family val="1"/>
        <charset val="204"/>
      </rPr>
      <t>)</t>
    </r>
  </si>
  <si>
    <r>
      <t xml:space="preserve">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обеспечение </t>
    </r>
    <r>
      <rPr>
        <u/>
        <sz val="12"/>
        <rFont val="Times New Roman"/>
        <family val="1"/>
        <charset val="204"/>
      </rPr>
      <t>дополнительного образования</t>
    </r>
    <r>
      <rPr>
        <sz val="12"/>
        <rFont val="Times New Roman"/>
        <family val="1"/>
        <charset val="204"/>
      </rPr>
      <t xml:space="preserve"> детей в МОО</t>
    </r>
  </si>
  <si>
    <r>
      <t xml:space="preserve">Субвенции бюджетам городских округов на выполнение передаваемых полномочий субъектов Российской Федерации на компенсацию затрат родителей (законных представителей) детей-инвалидов в части организации обучения по основным общеобразовательным программам </t>
    </r>
    <r>
      <rPr>
        <u/>
        <sz val="12"/>
        <rFont val="Times New Roman"/>
        <family val="1"/>
        <charset val="204"/>
      </rPr>
      <t>на дому</t>
    </r>
  </si>
  <si>
    <t>Прочие субвенции бюджетам городских округов по установлению необходимости проведения капитального ремонта общего имущества в многоквартирном доме</t>
  </si>
  <si>
    <t>Сумма на 
2023 год</t>
  </si>
  <si>
    <t>Сумма на 
2024 год</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</si>
  <si>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  на строительство и реконструкцию автомобильных дорог общего пользования местного значения</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</si>
  <si>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старшего возраста</t>
  </si>
  <si>
    <t>Прочие субсидии бюджетам городских округов на организацию и проведение мероприятий с детьми и молодежью</t>
  </si>
  <si>
    <t>Субвенции бюджетам городских округов на выполнение передаваемых полномочий субъектов Российской Федерации
на организацию и осуществление деятельности по опеке и попечительству</t>
  </si>
  <si>
    <t>Субвенции бюджетам городских округов на выполнение передаваемых полномочий субъектов Российской Федерации на выплату  пособия на ребенка</t>
  </si>
  <si>
    <t>Субвенции бюджетам городских округов на выполнение передаваемых полномочий субъектов Российской Федерации на ежемесячные денежные выплаты и возмещение расходов, связанных с проездом к местам захоронения</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</si>
  <si>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социальной поддержки отдельных категорий граждан (компенсация расходов на оплату жилых помещений и коммунальных услуг)</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</si>
  <si>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социальной поддержки отдельных категорий граждан (компенсационные выплаты за пользование услугами связи)</t>
  </si>
  <si>
    <r>
      <t xml:space="preserve">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t>
    </r>
    <r>
      <rPr>
        <u/>
        <sz val="12"/>
        <rFont val="Times New Roman"/>
        <family val="1"/>
        <charset val="204"/>
      </rPr>
      <t>дошкольного</t>
    </r>
    <r>
      <rPr>
        <sz val="12"/>
        <rFont val="Times New Roman"/>
        <family val="1"/>
        <charset val="204"/>
      </rPr>
      <t xml:space="preserve"> образования в МДОО</t>
    </r>
  </si>
  <si>
    <t xml:space="preserve">Приложение  </t>
  </si>
  <si>
    <t>к решению собрания депутатов</t>
  </si>
  <si>
    <t>Прочие субсидии бюджетам городских округов на поддержку отрасли культуры на проведение ремонтных работ, противопожарных мероприятий, энергосберегающих мероприятий в зданиях учреждений культуры, находящихся в муниципальной собственности, и приобретение основных средств для муниципальных учреждений</t>
  </si>
  <si>
    <t>Субвенции бюджетам городских округов на выполнение передаваемых полномочий субъектов Российской Федерации на реализацию переданных государственных полномочий в области охраны труда</t>
  </si>
  <si>
    <t>Субвенции бюджетам городских округов на выполнение передаваемых полномочий субъектов Российской Федерации на возмещение стоимости услуг по погребению и выплата социального пособия на погребение</t>
  </si>
  <si>
    <t>Субвенции бюджетам городских округов на выполнение передаваемых полномочий субъектов Российской Федерации на ежемесячную денежную выплату на оплату жилья и коммунальных услуг многодетной семье</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</si>
  <si>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граждан, имеющих звание "Ветеран труда ЧО"</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</si>
  <si>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t>
  </si>
  <si>
    <t>Земельный налог</t>
  </si>
  <si>
    <t>283 1 11 05312 04 0000 120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</si>
  <si>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</si>
  <si>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Плата за сбросы загрязняющих веществ вводные объекты (федеральные государственные органы, Банк России, органы управления государственными внебюджетными фондами Российской Федерации)</t>
  </si>
  <si>
    <t>289 1 13 02064 04 0000 130</t>
  </si>
  <si>
    <t xml:space="preserve">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
</t>
  </si>
  <si>
    <t>012 1 16 01113 01 0000 140</t>
  </si>
  <si>
    <t>012 1 16 01123 01 0000 140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</si>
  <si>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t>
  </si>
  <si>
    <t xml:space="preserve">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t>
  </si>
  <si>
    <t>033 1 16 01193 01 0000 140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</si>
  <si>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а также вреда, причиненного водным объектам), подлежащие зачислению в бюджет муниципального образования</t>
  </si>
  <si>
    <t>033 1 16 11050 01 0000 140</t>
  </si>
  <si>
    <t>288 2 02 25173 04 0000 150</t>
  </si>
  <si>
    <t>Субсидии бюджетам городских округов на создание детских технопарков "Кванториум"</t>
  </si>
  <si>
    <t>283 2 02 25511 04 0000 150</t>
  </si>
  <si>
    <t>Субсидии бюджетам городских округов на проведение комплексных кадастровых работ</t>
  </si>
  <si>
    <t>Субсидии бюджетам городских округов на поддержку отрасли культуры на государственную поддержку лучших работников сельских учреждений культуры</t>
  </si>
  <si>
    <t>288 2 02 25750 04 0000 150</t>
  </si>
  <si>
    <t>Субсидии бюджетам городских округов на реализацию мероприятий по модернизации школьных систем образовани</t>
  </si>
  <si>
    <t xml:space="preserve">Прочие субсидии бюджетам городских округов на организацию регулярных перевозок пассажиров и багажа автомобильным транспортом по муници-пальным маршрутам регулярных перевозок по регулируемым тарифам </t>
  </si>
  <si>
    <t>Прочие субсидии бюджетам городских округов на ликвидацию несанкционированых свалок отходов</t>
  </si>
  <si>
    <t xml:space="preserve">Прочие субсидии бюджетам городских округов на оплату услуг специалистов по организации «плавательного всеобуча» </t>
  </si>
  <si>
    <t>Прочие субсидии бюджетам городских округов на  строительство, ремонт, реконструкцию и оснащение спортивных объектов, универсальных спортивных площадок, лыжероллерных трасс и троп здоровья в местах массового отдыха населения</t>
  </si>
  <si>
    <t>Прочие субсидии бюджетам городских округов на благоустройство территорий, прилегающих к зданиям муниципальных общеобразовательных организаций</t>
  </si>
  <si>
    <t>Прочие субсидии бюджетам городских округов на обеспечение требований к антитеррористической защищенности объектов и территорий, прилегающих к зданиям государственных и муниципальных общеобразовательных организаций</t>
  </si>
  <si>
    <t xml:space="preserve">Прочие субсидии бюджетам городских округов на обновление материально-технической базы организаций дополнительного образования, реализующих дополнительные образовательные программы технической и естественнонаучной направленностей </t>
  </si>
  <si>
    <t xml:space="preserve">Прочие субсидии бюджетам городских округов  на оснащение современным оборудованием образовательных организаций, реализующих образовательные программы дошкольного образования, для получения детьми качественного образования </t>
  </si>
  <si>
    <t>Субвенции бюджетам городских округов на выполнение передаваемых полномочий субъектов Российской Федерации
на комплектование, учет, использование и хранение архивных документов, отнесенных к государственной собственности ЧО</t>
  </si>
  <si>
    <t>Субвенции бюджетам городских округов на выполнение передаваемых полномочий субъектов Российской Федерации на создание административных комиссий и определение перечня должностных лиц, уполномоченных составлять протоколы об административных правонарушениях</t>
  </si>
  <si>
    <t>Субвенции бюджетам городских округов на выполнение передаваемых полномочий субъектов Российской Федерации
на содержание в приютах животных без владельцев</t>
  </si>
  <si>
    <t>Субвенции бюджетам городских округов на выполнение передаваемых полномочий субъектов Российской Федерации
выплата областного единовременного пособия при рождении ребенка</t>
  </si>
  <si>
    <t>Субвенции бюджетам городских округов на выполнение передаваемых полномочий субъектов Российской Федерации
(на осуществление мер социальной поддержки граждан, работающих и проживающих в сельских населенных пунктах и рабочих поселках ЧО)</t>
  </si>
  <si>
    <t>Субвенции бюджетам городских округов на выполнение передаваемых полномочий субъектов Российской Федерации реализация переданных государственных полномочий по назначению гражданам единовременной социальной выплаты на оплату приобретения внутридомового газового оборудования (возмещение расходов на приобретение такого оборудования) и оплату работ по его установке и формированию электронных реестров для зачисления денежных средств на счета физических лиц в кредитных организациях</t>
  </si>
  <si>
    <t>Субвенции бюджетам городских округов на выполнение передаваемых полномочий субъектов Российской Федерации на реализация переданных государственных полномочий по приему, регистрации заявлений и документов, необходимых для предоставления областного материнского (семейного) капитала, принятию решения о предоставлении (об отказе в предоставлении) семьям, имеющим детей, областного материнского (семейного) капитала, формированию электронных реестров для зачисления денежных средств на счета физических лиц в кредитных организациях и электронных реестров для зачисления денежных средств на счета организаций в кредитных организациях</t>
  </si>
  <si>
    <t>Прочие субвенции бюджетам городских округов на организацию тушения ландшафтных (природных) пожаров (за исключением тушения лесных пожаров и других ландшафтных (природных) пожаров на землях лесного фонда, землях обороны и безопасности, землях особо охраняемых природных территорий, осуществляемого в соответствии с частью 5 статьи 51 Лесного кодекса Российской Федерации) силами и средствами Челябинской областной подсистемы единой государственной системы предупреждения и ликвидации чрезвычайных ситуаций в соответствии с полномочиями, установленными Федеральным законом «О защите населения и территорий от чрезвычайных ситуаций природного и техногенного характера»</t>
  </si>
  <si>
    <t>288 2 02 45303 04 0000 150</t>
  </si>
  <si>
    <t>283 2 02 49999 04 0000 150</t>
  </si>
  <si>
    <t>Прочие межбюджетные трансферты, передаваемые бюджетам городских округов на оказание поддержки садоводческим некоммерческим товариществам</t>
  </si>
  <si>
    <t xml:space="preserve">Прочие межбюджетные трансферты, передаваемые бюджетам городских округов на развитие, обустройство и восстановление озеле-ненных территорий, ландшафтно-рекреационных зон </t>
  </si>
  <si>
    <t>Сумма на 
2025 год</t>
  </si>
  <si>
    <t xml:space="preserve">от                             г.  №       </t>
  </si>
  <si>
    <t>Объем бюджета Миасского городского округа по доходам на 2023 год и на плановый период 2024 - 2025 годов</t>
  </si>
  <si>
    <r>
      <t>в т.ч. дополнительный норматив отчислений от НДФЛ, заменяющий дотацию из областного ФФП МР,
2023 год -</t>
    </r>
    <r>
      <rPr>
        <sz val="12"/>
        <color indexed="10"/>
        <rFont val="Times New Roman"/>
        <family val="1"/>
        <charset val="204"/>
      </rPr>
      <t xml:space="preserve"> </t>
    </r>
    <r>
      <rPr>
        <sz val="12"/>
        <color indexed="8"/>
        <rFont val="Times New Roman"/>
        <family val="1"/>
        <charset val="204"/>
      </rPr>
      <t>17,84669555%, 2024 год - 17,96548670%, 2025 год - 17,49429208%</t>
    </r>
  </si>
  <si>
    <t>Налог, взимаемый в связи с применением патентной системы налогообложения, зачисляемый в бюджеты городских округов</t>
  </si>
  <si>
    <t>Доходы от сдачи в аренду имущества, составляющего казну городских округов (за исключением земельных участков)</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</si>
  <si>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</si>
  <si>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</si>
  <si>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Доходы от приватизации имущества, находящегося в собственности городских округов, в части приватизации нефинансовых активов имущества казны</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</si>
  <si>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выявленные должностными лицами органов муниципального контроля</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</si>
  <si>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</si>
  <si>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Прочие неналоговые доходы бюджетов городских округов</t>
  </si>
  <si>
    <t>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</si>
</sst>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р_._-;\-* #,##0.00_р_._-;_-* &quot;-&quot;??_р_._-;_-@_-"/>
    <numFmt numFmtId="165" formatCode="0.0"/>
    <numFmt numFmtId="166" formatCode="#,##0.0"/>
  </numFmts>
  <fonts count="11" x14ac:knownFonts="1">
    <font>
      <sz val="11"/>
      <color theme="1"/>
      <name val="Calibri"/>
      <family val="2"/>
      <charset val="204"/>
      <scheme val="minor"/>
    </font>
    <font>
      <sz val="10"/>
      <name val="Arial"/>
      <family val="2"/>
      <charset val="204"/>
    </font>
    <font>
      <sz val="12"/>
      <name val="Times New Roman"/>
      <family val="1"/>
      <charset val="204"/>
    </font>
    <font>
      <sz val="10"/>
      <name val="Arial Cyr"/>
      <charset val="204"/>
    </font>
    <font>
      <b/>
      <sz val="12"/>
      <name val="Times New Roman"/>
      <family val="1"/>
      <charset val="204"/>
    </font>
    <font>
      <sz val="11"/>
      <color rgb="FF000000"/>
      <name val="Calibri"/>
      <family val="2"/>
      <scheme val="minor"/>
    </font>
    <font>
      <sz val="12"/>
      <color theme="1"/>
      <name val="Times New Roman"/>
      <family val="2"/>
      <charset val="204"/>
    </font>
    <font>
      <sz val="12"/>
      <color theme="1"/>
      <name val="Times New Roman"/>
      <family val="1"/>
      <charset val="204"/>
    </font>
    <font>
      <u/>
      <sz val="12"/>
      <name val="Times New Roman"/>
      <family val="1"/>
      <charset val="204"/>
    </font>
    <font>
      <sz val="12"/>
      <color indexed="10"/>
      <name val="Times New Roman"/>
      <family val="1"/>
      <charset val="204"/>
    </font>
    <font>
      <sz val="12"/>
      <color indexed="8"/>
      <name val="Times New Roman"/>
      <family val="1"/>
      <charset val="204"/>
    </font>
  </fonts>
  <fills count="3">
    <fill>
      <patternFill patternType="none"/>
    </fill>
    <fill>
      <patternFill patternType="gray125"/>
    </fill>
    <fill>
      <patternFill patternType="solid">
        <fgColor theme="0"/>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16">
    <xf numFmtId="0" fontId="0" fillId="0" borderId="0"/>
    <xf numFmtId="0" fontId="1" fillId="0" borderId="0"/>
    <xf numFmtId="0" fontId="3" fillId="0" borderId="0"/>
    <xf numFmtId="0" fontId="3" fillId="0" borderId="0" applyFont="0" applyFill="0" applyBorder="0" applyAlignment="0" applyProtection="0"/>
    <xf numFmtId="9" fontId="3" fillId="0" borderId="0" applyFont="0" applyFill="0" applyBorder="0" applyAlignment="0" applyProtection="0"/>
    <xf numFmtId="0" fontId="1" fillId="0" borderId="0"/>
    <xf numFmtId="0" fontId="1" fillId="0" borderId="0"/>
    <xf numFmtId="0" fontId="5" fillId="0" borderId="0"/>
    <xf numFmtId="0" fontId="1" fillId="0" borderId="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64" fontId="6" fillId="0" borderId="0" applyFont="0" applyFill="0" applyBorder="0" applyAlignment="0" applyProtection="0"/>
    <xf numFmtId="0" fontId="1" fillId="0" borderId="0"/>
  </cellStyleXfs>
  <cellXfs count="51">
    <xf numFmtId="0" fontId="0" fillId="0" borderId="0" xfId="0"/>
    <xf numFmtId="0" fontId="2" fillId="2" borderId="0" xfId="2" applyFont="1" applyFill="1" applyAlignment="1">
      <alignment horizontal="justify" vertical="center" wrapText="1"/>
    </xf>
    <xf numFmtId="0" fontId="2" fillId="2" borderId="0" xfId="2" applyFont="1" applyFill="1" applyAlignment="1">
      <alignment horizontal="center" vertical="center" wrapText="1"/>
    </xf>
    <xf numFmtId="0" fontId="2" fillId="0" borderId="0" xfId="1" applyFont="1" applyFill="1" applyAlignment="1">
      <alignment horizontal="right"/>
    </xf>
    <xf numFmtId="0" fontId="2" fillId="2" borderId="0" xfId="2" applyFont="1" applyFill="1" applyAlignment="1">
      <alignment vertical="center" wrapText="1"/>
    </xf>
    <xf numFmtId="0" fontId="2" fillId="2" borderId="2" xfId="2" applyFont="1" applyFill="1" applyBorder="1" applyAlignment="1">
      <alignment horizontal="center" vertical="center" wrapText="1"/>
    </xf>
    <xf numFmtId="2" fontId="2" fillId="2" borderId="2" xfId="2" applyNumberFormat="1" applyFont="1" applyFill="1" applyBorder="1" applyAlignment="1">
      <alignment horizontal="center" vertical="center" wrapText="1"/>
    </xf>
    <xf numFmtId="0" fontId="4" fillId="2" borderId="2" xfId="2" applyFont="1" applyFill="1" applyBorder="1" applyAlignment="1">
      <alignment horizontal="center" vertical="center" wrapText="1"/>
    </xf>
    <xf numFmtId="0" fontId="4" fillId="2" borderId="2" xfId="2" applyFont="1" applyFill="1" applyBorder="1" applyAlignment="1">
      <alignment horizontal="justify" vertical="center" wrapText="1"/>
    </xf>
    <xf numFmtId="166" fontId="4" fillId="2" borderId="2" xfId="3" applyNumberFormat="1" applyFont="1" applyFill="1" applyBorder="1" applyAlignment="1">
      <alignment horizontal="center" vertical="center" wrapText="1"/>
    </xf>
    <xf numFmtId="166" fontId="2" fillId="2" borderId="2" xfId="4" applyNumberFormat="1" applyFont="1" applyFill="1" applyBorder="1" applyAlignment="1">
      <alignment horizontal="center" vertical="center" wrapText="1"/>
    </xf>
    <xf numFmtId="166" fontId="2" fillId="2" borderId="2" xfId="2" applyNumberFormat="1" applyFont="1" applyFill="1" applyBorder="1" applyAlignment="1">
      <alignment horizontal="center" vertical="center" wrapText="1"/>
    </xf>
    <xf numFmtId="166" fontId="2" fillId="2" borderId="2" xfId="3" applyNumberFormat="1" applyFont="1" applyFill="1" applyBorder="1" applyAlignment="1">
      <alignment horizontal="center" vertical="center" wrapText="1"/>
    </xf>
    <xf numFmtId="0" fontId="2" fillId="2" borderId="2" xfId="2" applyFont="1" applyFill="1" applyBorder="1" applyAlignment="1">
      <alignment horizontal="justify" vertical="center" wrapText="1"/>
    </xf>
    <xf numFmtId="0" fontId="4" fillId="2" borderId="2" xfId="2" quotePrefix="1" applyFont="1" applyFill="1" applyBorder="1" applyAlignment="1">
      <alignment horizontal="justify" vertical="center" wrapText="1"/>
    </xf>
    <xf numFmtId="49" fontId="4" fillId="2" borderId="5" xfId="15" applyNumberFormat="1" applyFont="1" applyFill="1" applyBorder="1" applyAlignment="1">
      <alignment horizontal="center" vertical="center" wrapText="1"/>
    </xf>
    <xf numFmtId="49" fontId="4" fillId="2" borderId="6" xfId="15" applyNumberFormat="1" applyFont="1" applyFill="1" applyBorder="1" applyAlignment="1">
      <alignment horizontal="center" vertical="center" wrapText="1"/>
    </xf>
    <xf numFmtId="49" fontId="2" fillId="2" borderId="2" xfId="15" applyNumberFormat="1" applyFont="1" applyFill="1" applyBorder="1" applyAlignment="1">
      <alignment horizontal="center" vertical="center" wrapText="1"/>
    </xf>
    <xf numFmtId="0" fontId="2" fillId="2" borderId="2" xfId="15" applyNumberFormat="1" applyFont="1" applyFill="1" applyBorder="1" applyAlignment="1">
      <alignment horizontal="justify" vertical="center" wrapText="1"/>
    </xf>
    <xf numFmtId="0" fontId="2" fillId="2" borderId="2" xfId="2" applyNumberFormat="1" applyFont="1" applyFill="1" applyBorder="1" applyAlignment="1">
      <alignment horizontal="justify" vertical="center" wrapText="1"/>
    </xf>
    <xf numFmtId="3" fontId="2" fillId="2" borderId="2" xfId="2" applyNumberFormat="1" applyFont="1" applyFill="1" applyBorder="1" applyAlignment="1">
      <alignment horizontal="center" vertical="center" wrapText="1"/>
    </xf>
    <xf numFmtId="166" fontId="4" fillId="2" borderId="2" xfId="2" applyNumberFormat="1" applyFont="1" applyFill="1" applyBorder="1" applyAlignment="1">
      <alignment horizontal="center" vertical="center" wrapText="1"/>
    </xf>
    <xf numFmtId="49" fontId="2" fillId="2" borderId="3" xfId="1" applyNumberFormat="1" applyFont="1" applyFill="1" applyBorder="1" applyAlignment="1">
      <alignment horizontal="center" vertical="center" wrapText="1"/>
    </xf>
    <xf numFmtId="0" fontId="7" fillId="2" borderId="2" xfId="0" applyFont="1" applyFill="1" applyBorder="1" applyAlignment="1">
      <alignment horizontal="justify" vertical="center" wrapText="1"/>
    </xf>
    <xf numFmtId="0" fontId="7" fillId="2" borderId="2" xfId="0" applyFont="1" applyFill="1" applyBorder="1" applyAlignment="1">
      <alignment vertical="top" wrapText="1"/>
    </xf>
    <xf numFmtId="49" fontId="2" fillId="2" borderId="2" xfId="1" applyNumberFormat="1" applyFont="1" applyFill="1" applyBorder="1" applyAlignment="1">
      <alignment horizontal="center" vertical="center" wrapText="1"/>
    </xf>
    <xf numFmtId="49" fontId="4" fillId="2" borderId="7" xfId="15" applyNumberFormat="1" applyFont="1" applyFill="1" applyBorder="1" applyAlignment="1">
      <alignment horizontal="justify" vertical="center" wrapText="1"/>
    </xf>
    <xf numFmtId="0" fontId="7" fillId="2" borderId="2" xfId="2" applyFont="1" applyFill="1" applyBorder="1" applyAlignment="1">
      <alignment horizontal="justify" vertical="center" wrapText="1"/>
    </xf>
    <xf numFmtId="49" fontId="2" fillId="2" borderId="2" xfId="2" applyNumberFormat="1" applyFont="1" applyFill="1" applyBorder="1" applyAlignment="1" applyProtection="1">
      <alignment horizontal="center" vertical="center" wrapText="1"/>
    </xf>
    <xf numFmtId="49" fontId="7" fillId="2" borderId="8" xfId="2" applyNumberFormat="1" applyFont="1" applyFill="1" applyBorder="1" applyAlignment="1" applyProtection="1">
      <alignment horizontal="justify" vertical="center" wrapText="1"/>
    </xf>
    <xf numFmtId="0" fontId="2" fillId="2" borderId="2" xfId="2" applyFont="1" applyFill="1" applyBorder="1" applyAlignment="1">
      <alignment horizontal="center" vertical="center"/>
    </xf>
    <xf numFmtId="0" fontId="7" fillId="2" borderId="4" xfId="2" applyFont="1" applyFill="1" applyBorder="1" applyAlignment="1">
      <alignment horizontal="justify" vertical="center" wrapText="1"/>
    </xf>
    <xf numFmtId="0" fontId="7" fillId="2" borderId="2" xfId="2" applyNumberFormat="1" applyFont="1" applyFill="1" applyBorder="1" applyAlignment="1">
      <alignment horizontal="justify" vertical="center" wrapText="1"/>
    </xf>
    <xf numFmtId="166" fontId="2" fillId="2" borderId="4" xfId="3" applyNumberFormat="1" applyFont="1" applyFill="1" applyBorder="1" applyAlignment="1">
      <alignment horizontal="center" vertical="center" wrapText="1"/>
    </xf>
    <xf numFmtId="0" fontId="7" fillId="2" borderId="2" xfId="2" applyFont="1" applyFill="1" applyBorder="1" applyAlignment="1">
      <alignment horizontal="center" vertical="center"/>
    </xf>
    <xf numFmtId="49" fontId="4" fillId="2" borderId="2" xfId="15" applyNumberFormat="1" applyFont="1" applyFill="1" applyBorder="1" applyAlignment="1">
      <alignment horizontal="left" vertical="center" wrapText="1"/>
    </xf>
    <xf numFmtId="0" fontId="2" fillId="2" borderId="3" xfId="2" applyFont="1" applyFill="1" applyBorder="1" applyAlignment="1">
      <alignment horizontal="center" vertical="center" wrapText="1"/>
    </xf>
    <xf numFmtId="3" fontId="2" fillId="2" borderId="2" xfId="2" applyNumberFormat="1" applyFont="1" applyFill="1" applyBorder="1" applyAlignment="1">
      <alignment horizontal="justify" vertical="center" wrapText="1"/>
    </xf>
    <xf numFmtId="3" fontId="4" fillId="2" borderId="2" xfId="2" applyNumberFormat="1" applyFont="1" applyFill="1" applyBorder="1" applyAlignment="1">
      <alignment horizontal="center" vertical="center" wrapText="1"/>
    </xf>
    <xf numFmtId="3" fontId="4" fillId="2" borderId="2" xfId="2" applyNumberFormat="1" applyFont="1" applyFill="1" applyBorder="1" applyAlignment="1">
      <alignment horizontal="justify" vertical="center" wrapText="1"/>
    </xf>
    <xf numFmtId="0" fontId="2" fillId="2" borderId="2" xfId="1" applyFont="1" applyFill="1" applyBorder="1" applyAlignment="1">
      <alignment horizontal="justify" vertical="center" wrapText="1"/>
    </xf>
    <xf numFmtId="49" fontId="7" fillId="2" borderId="2" xfId="2" applyNumberFormat="1" applyFont="1" applyFill="1" applyBorder="1" applyAlignment="1" applyProtection="1">
      <alignment horizontal="justify" vertical="center" wrapText="1"/>
    </xf>
    <xf numFmtId="0" fontId="2" fillId="2" borderId="4" xfId="2" applyFont="1" applyFill="1" applyBorder="1" applyAlignment="1">
      <alignment horizontal="justify" vertical="center" wrapText="1"/>
    </xf>
    <xf numFmtId="49" fontId="4" fillId="2" borderId="5" xfId="15" applyNumberFormat="1" applyFont="1" applyFill="1" applyBorder="1" applyAlignment="1">
      <alignment horizontal="left" vertical="center" wrapText="1"/>
    </xf>
    <xf numFmtId="49" fontId="4" fillId="2" borderId="6" xfId="15" applyNumberFormat="1" applyFont="1" applyFill="1" applyBorder="1" applyAlignment="1">
      <alignment horizontal="left" vertical="center" wrapText="1"/>
    </xf>
    <xf numFmtId="165" fontId="4" fillId="2" borderId="0" xfId="2" applyNumberFormat="1" applyFont="1" applyFill="1" applyBorder="1" applyAlignment="1">
      <alignment horizontal="center" vertical="center" wrapText="1"/>
    </xf>
    <xf numFmtId="0" fontId="2" fillId="2" borderId="0" xfId="1" applyFont="1" applyFill="1" applyAlignment="1">
      <alignment horizontal="right" vertical="center" wrapText="1"/>
    </xf>
    <xf numFmtId="0" fontId="2" fillId="2" borderId="0" xfId="1" applyFont="1" applyFill="1" applyAlignment="1">
      <alignment horizontal="right" vertical="center"/>
    </xf>
    <xf numFmtId="3" fontId="2" fillId="2" borderId="3" xfId="2" applyNumberFormat="1" applyFont="1" applyFill="1" applyBorder="1" applyAlignment="1">
      <alignment horizontal="center" vertical="center" wrapText="1"/>
    </xf>
    <xf numFmtId="3" fontId="2" fillId="2" borderId="4" xfId="2" applyNumberFormat="1" applyFont="1" applyFill="1" applyBorder="1" applyAlignment="1">
      <alignment horizontal="center" vertical="center" wrapText="1"/>
    </xf>
    <xf numFmtId="165" fontId="2" fillId="2" borderId="1" xfId="2" applyNumberFormat="1" applyFont="1" applyFill="1" applyBorder="1" applyAlignment="1">
      <alignment horizontal="right" vertical="center" wrapText="1"/>
    </xf>
  </cellXfs>
  <cellStyles count="16">
    <cellStyle name="Normal" xfId="7"/>
    <cellStyle name="Обычный" xfId="0" builtinId="0"/>
    <cellStyle name="Обычный 2" xfId="8"/>
    <cellStyle name="Обычный 2 2" xfId="2"/>
    <cellStyle name="Обычный 2 3" xfId="1"/>
    <cellStyle name="Обычный 3" xfId="6"/>
    <cellStyle name="Обычный 4" xfId="5"/>
    <cellStyle name="Обычный_Лист2" xfId="15"/>
    <cellStyle name="Процентный 2" xfId="4"/>
    <cellStyle name="Финансовый 2" xfId="9"/>
    <cellStyle name="Финансовый 2 2" xfId="10"/>
    <cellStyle name="Финансовый 2 2 2" xfId="3"/>
    <cellStyle name="Финансовый 2 3" xfId="11"/>
    <cellStyle name="Финансовый 2 4" xfId="12"/>
    <cellStyle name="Финансовый 2 5" xfId="13"/>
    <cellStyle name="Финансовый 3"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consultantplus://offline/ref=D42EAC7BD398020209D35F6AF6672FBA6F13F77B84F225875A8095FA102A9B2D8E358CD609751112B9E7A4869E64DFF883BAA8D38BAB06D8YDV9M" TargetMode="External"/><Relationship Id="rId2" Type="http://schemas.openxmlformats.org/officeDocument/2006/relationships/hyperlink" Target="consultantplus://offline/ref=A5C545EE8C1C93B0B058E1FFE19DF454C219EB0B98198F2DC0D7B691EFFF64CC26DC8ECE4D9F7B181B1727911B979A94C0CB426D4AE9j9HFG" TargetMode="External"/><Relationship Id="rId1" Type="http://schemas.openxmlformats.org/officeDocument/2006/relationships/hyperlink" Target="consultantplus://offline/ref=988EC015ECBBF128B41797C3F93EFEE418A639455C871F0F56FDEF5480375203D55CBFEB8F11FA2C863F8EB8F7B01CF71C7C854735E60A15i2XAK" TargetMode="External"/><Relationship Id="rId6" Type="http://schemas.openxmlformats.org/officeDocument/2006/relationships/printerSettings" Target="../printerSettings/printerSettings1.bin"/><Relationship Id="rId5" Type="http://schemas.openxmlformats.org/officeDocument/2006/relationships/hyperlink" Target="consultantplus://offline/ref=64FC3C9F96C0230A0CECA4E56C028B5E86A06F799E50F1FABBE4A6CFAC6E9A2AB2A69A82FE33DE9CACC0441FC29EF02FFBFA7ABCF960A970JDh7G" TargetMode="External"/><Relationship Id="rId4" Type="http://schemas.openxmlformats.org/officeDocument/2006/relationships/hyperlink" Target="consultantplus://offline/ref=D42EAC7BD398020209D35F6AF6672FBA6F13F77B84F225875A8095FA102A9B2D8E358CD609751112B9E7A4869E64DFF883BAA8D38BAB06D8YDV9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14"/>
  <sheetViews>
    <sheetView tabSelected="1" topLeftCell="A64" zoomScaleNormal="100" workbookViewId="0">
      <selection activeCell="F205" sqref="F205"/>
    </sheetView>
  </sheetViews>
  <sheetFormatPr defaultColWidth="9.140625" defaultRowHeight="15.75" x14ac:dyDescent="0.25"/>
  <cols>
    <col min="1" max="1" width="30.5703125" style="2" customWidth="1"/>
    <col min="2" max="2" width="81.28515625" style="1" customWidth="1"/>
    <col min="3" max="4" width="13.85546875" style="2" customWidth="1"/>
    <col min="5" max="5" width="14.140625" style="4" customWidth="1"/>
    <col min="6" max="6" width="73.28515625" style="4" customWidth="1"/>
    <col min="7" max="7" width="15.85546875" style="4" customWidth="1"/>
    <col min="8" max="8" width="11" style="4" customWidth="1"/>
    <col min="9" max="16384" width="9.140625" style="4"/>
  </cols>
  <sheetData>
    <row r="1" spans="1:5" s="3" customFormat="1" x14ac:dyDescent="0.25">
      <c r="A1" s="46" t="s">
        <v>279</v>
      </c>
      <c r="B1" s="46"/>
      <c r="C1" s="46"/>
      <c r="D1" s="46"/>
      <c r="E1" s="46"/>
    </row>
    <row r="2" spans="1:5" s="3" customFormat="1" ht="15.75" customHeight="1" x14ac:dyDescent="0.25">
      <c r="A2" s="46" t="s">
        <v>280</v>
      </c>
      <c r="B2" s="46"/>
      <c r="C2" s="46"/>
      <c r="D2" s="46"/>
      <c r="E2" s="46"/>
    </row>
    <row r="3" spans="1:5" s="3" customFormat="1" x14ac:dyDescent="0.25">
      <c r="A3" s="47" t="s">
        <v>0</v>
      </c>
      <c r="B3" s="47"/>
      <c r="C3" s="47"/>
      <c r="D3" s="47"/>
      <c r="E3" s="47"/>
    </row>
    <row r="4" spans="1:5" s="3" customFormat="1" x14ac:dyDescent="0.25">
      <c r="A4" s="46" t="s">
        <v>328</v>
      </c>
      <c r="B4" s="46"/>
      <c r="C4" s="46"/>
      <c r="D4" s="46"/>
      <c r="E4" s="46"/>
    </row>
    <row r="5" spans="1:5" ht="15.75" customHeight="1" x14ac:dyDescent="0.25">
      <c r="A5" s="45" t="s">
        <v>329</v>
      </c>
      <c r="B5" s="45"/>
      <c r="C5" s="45"/>
      <c r="D5" s="45"/>
      <c r="E5" s="45"/>
    </row>
    <row r="6" spans="1:5" ht="6" customHeight="1" x14ac:dyDescent="0.25">
      <c r="A6" s="45"/>
      <c r="B6" s="45"/>
      <c r="C6" s="45"/>
      <c r="D6" s="45"/>
      <c r="E6" s="45"/>
    </row>
    <row r="7" spans="1:5" ht="19.5" customHeight="1" x14ac:dyDescent="0.25">
      <c r="A7" s="50" t="s">
        <v>1</v>
      </c>
      <c r="B7" s="50"/>
      <c r="C7" s="50"/>
      <c r="D7" s="50"/>
      <c r="E7" s="50"/>
    </row>
    <row r="8" spans="1:5" ht="33" customHeight="1" x14ac:dyDescent="0.25">
      <c r="A8" s="5" t="s">
        <v>2</v>
      </c>
      <c r="B8" s="5" t="s">
        <v>3</v>
      </c>
      <c r="C8" s="5" t="s">
        <v>268</v>
      </c>
      <c r="D8" s="6" t="s">
        <v>269</v>
      </c>
      <c r="E8" s="6" t="s">
        <v>327</v>
      </c>
    </row>
    <row r="9" spans="1:5" x14ac:dyDescent="0.25">
      <c r="A9" s="7" t="s">
        <v>4</v>
      </c>
      <c r="B9" s="8" t="s">
        <v>5</v>
      </c>
      <c r="C9" s="9">
        <f>SUM(C11:C16)</f>
        <v>1557179</v>
      </c>
      <c r="D9" s="9">
        <f>SUM(D11:D16)</f>
        <v>1704427.7000000002</v>
      </c>
      <c r="E9" s="9">
        <f>SUM(E11:E16)</f>
        <v>1840410.1</v>
      </c>
    </row>
    <row r="10" spans="1:5" ht="47.25" x14ac:dyDescent="0.25">
      <c r="A10" s="36"/>
      <c r="B10" s="27" t="s">
        <v>330</v>
      </c>
      <c r="C10" s="10">
        <f>(C11+C12+C13+C14)*17.84669555/32.8466955+C15+(C16*17.84669555/32.78922429)</f>
        <v>847720.88059343724</v>
      </c>
      <c r="D10" s="10">
        <f>((D11+D12+D13+D14)*17.9654867/32.9654867)+D15+(D16*17.9654867/32.90801544)</f>
        <v>930583.58001780987</v>
      </c>
      <c r="E10" s="10">
        <f>((E11+E12+E13+E14)*17.49429208/32.49429208)+E15+(E16*17.49429208/32.43682082)</f>
        <v>992594.84611531394</v>
      </c>
    </row>
    <row r="11" spans="1:5" ht="63" x14ac:dyDescent="0.25">
      <c r="A11" s="48" t="s">
        <v>6</v>
      </c>
      <c r="B11" s="13" t="s">
        <v>7</v>
      </c>
      <c r="C11" s="12">
        <v>1391252.7</v>
      </c>
      <c r="D11" s="11">
        <v>1531815.3</v>
      </c>
      <c r="E11" s="11">
        <v>1661513</v>
      </c>
    </row>
    <row r="12" spans="1:5" ht="47.25" x14ac:dyDescent="0.25">
      <c r="A12" s="49"/>
      <c r="B12" s="13" t="s">
        <v>8</v>
      </c>
      <c r="C12" s="12">
        <v>52919.8</v>
      </c>
      <c r="D12" s="11">
        <v>54598.3</v>
      </c>
      <c r="E12" s="11">
        <v>55916.800000000003</v>
      </c>
    </row>
    <row r="13" spans="1:5" ht="94.5" x14ac:dyDescent="0.25">
      <c r="A13" s="20" t="s">
        <v>9</v>
      </c>
      <c r="B13" s="37" t="s">
        <v>10</v>
      </c>
      <c r="C13" s="12">
        <v>5500</v>
      </c>
      <c r="D13" s="11">
        <v>5760</v>
      </c>
      <c r="E13" s="11">
        <v>6030</v>
      </c>
    </row>
    <row r="14" spans="1:5" ht="31.5" x14ac:dyDescent="0.25">
      <c r="A14" s="20" t="s">
        <v>11</v>
      </c>
      <c r="B14" s="13" t="s">
        <v>12</v>
      </c>
      <c r="C14" s="12">
        <v>17315.400000000001</v>
      </c>
      <c r="D14" s="11">
        <v>17779.099999999999</v>
      </c>
      <c r="E14" s="11">
        <v>18077.5</v>
      </c>
    </row>
    <row r="15" spans="1:5" ht="78.75" x14ac:dyDescent="0.25">
      <c r="A15" s="20" t="s">
        <v>13</v>
      </c>
      <c r="B15" s="37" t="s">
        <v>14</v>
      </c>
      <c r="C15" s="12">
        <v>3441.1</v>
      </c>
      <c r="D15" s="11">
        <v>3561</v>
      </c>
      <c r="E15" s="11">
        <v>3602.8</v>
      </c>
    </row>
    <row r="16" spans="1:5" ht="78.75" x14ac:dyDescent="0.25">
      <c r="A16" s="20" t="s">
        <v>217</v>
      </c>
      <c r="B16" s="37" t="s">
        <v>286</v>
      </c>
      <c r="C16" s="12">
        <v>86750</v>
      </c>
      <c r="D16" s="11">
        <v>90914</v>
      </c>
      <c r="E16" s="11">
        <v>95270</v>
      </c>
    </row>
    <row r="17" spans="1:5" ht="31.5" x14ac:dyDescent="0.25">
      <c r="A17" s="38" t="s">
        <v>15</v>
      </c>
      <c r="B17" s="39" t="s">
        <v>16</v>
      </c>
      <c r="C17" s="9">
        <f>C18+C19+C20+C21</f>
        <v>33082.5</v>
      </c>
      <c r="D17" s="9">
        <f>D18+D19+D20+D21</f>
        <v>35740.300000000003</v>
      </c>
      <c r="E17" s="9">
        <f>E18+E19+E20+E21</f>
        <v>36767.4</v>
      </c>
    </row>
    <row r="18" spans="1:5" ht="94.5" x14ac:dyDescent="0.25">
      <c r="A18" s="20" t="s">
        <v>17</v>
      </c>
      <c r="B18" s="40" t="s">
        <v>18</v>
      </c>
      <c r="C18" s="12">
        <v>16030.3</v>
      </c>
      <c r="D18" s="12">
        <v>17078.400000000001</v>
      </c>
      <c r="E18" s="12">
        <v>17528.599999999999</v>
      </c>
    </row>
    <row r="19" spans="1:5" ht="110.25" x14ac:dyDescent="0.25">
      <c r="A19" s="20" t="s">
        <v>19</v>
      </c>
      <c r="B19" s="40" t="s">
        <v>20</v>
      </c>
      <c r="C19" s="12">
        <v>93.4</v>
      </c>
      <c r="D19" s="12">
        <v>99.6</v>
      </c>
      <c r="E19" s="12">
        <v>102.2</v>
      </c>
    </row>
    <row r="20" spans="1:5" ht="94.5" x14ac:dyDescent="0.25">
      <c r="A20" s="20" t="s">
        <v>21</v>
      </c>
      <c r="B20" s="40" t="s">
        <v>22</v>
      </c>
      <c r="C20" s="12">
        <v>19068.8</v>
      </c>
      <c r="D20" s="12">
        <v>20824.900000000001</v>
      </c>
      <c r="E20" s="12">
        <v>21376.3</v>
      </c>
    </row>
    <row r="21" spans="1:5" ht="94.5" x14ac:dyDescent="0.25">
      <c r="A21" s="20" t="s">
        <v>23</v>
      </c>
      <c r="B21" s="40" t="s">
        <v>24</v>
      </c>
      <c r="C21" s="12">
        <v>-2110</v>
      </c>
      <c r="D21" s="12">
        <v>-2262.6</v>
      </c>
      <c r="E21" s="12">
        <v>-2239.6999999999998</v>
      </c>
    </row>
    <row r="22" spans="1:5" x14ac:dyDescent="0.25">
      <c r="A22" s="7" t="s">
        <v>25</v>
      </c>
      <c r="B22" s="14" t="s">
        <v>26</v>
      </c>
      <c r="C22" s="9">
        <f>C23+C27+C28+C29</f>
        <v>406620</v>
      </c>
      <c r="D22" s="9">
        <f>D23+D27+D28+D29</f>
        <v>414432.10000000003</v>
      </c>
      <c r="E22" s="9">
        <f>E23+E27+E28+E29</f>
        <v>422500.1</v>
      </c>
    </row>
    <row r="23" spans="1:5" ht="31.5" x14ac:dyDescent="0.25">
      <c r="A23" s="7" t="s">
        <v>27</v>
      </c>
      <c r="B23" s="8" t="s">
        <v>28</v>
      </c>
      <c r="C23" s="9">
        <f>C24+C25+C26</f>
        <v>382213.6</v>
      </c>
      <c r="D23" s="9">
        <f>D24+D25+D26</f>
        <v>389857.9</v>
      </c>
      <c r="E23" s="9">
        <f>E24+E25+E26</f>
        <v>397655</v>
      </c>
    </row>
    <row r="24" spans="1:5" ht="31.5" x14ac:dyDescent="0.25">
      <c r="A24" s="5" t="s">
        <v>29</v>
      </c>
      <c r="B24" s="13" t="s">
        <v>30</v>
      </c>
      <c r="C24" s="12">
        <v>295713.59999999998</v>
      </c>
      <c r="D24" s="12">
        <v>302857.90000000002</v>
      </c>
      <c r="E24" s="12">
        <v>309655</v>
      </c>
    </row>
    <row r="25" spans="1:5" ht="47.25" x14ac:dyDescent="0.25">
      <c r="A25" s="5" t="s">
        <v>31</v>
      </c>
      <c r="B25" s="13" t="s">
        <v>32</v>
      </c>
      <c r="C25" s="12">
        <v>0</v>
      </c>
      <c r="D25" s="12">
        <v>0</v>
      </c>
      <c r="E25" s="12">
        <v>0</v>
      </c>
    </row>
    <row r="26" spans="1:5" ht="57" customHeight="1" x14ac:dyDescent="0.25">
      <c r="A26" s="5" t="s">
        <v>33</v>
      </c>
      <c r="B26" s="13" t="s">
        <v>34</v>
      </c>
      <c r="C26" s="12">
        <v>86500</v>
      </c>
      <c r="D26" s="12">
        <v>87000</v>
      </c>
      <c r="E26" s="12">
        <v>88000</v>
      </c>
    </row>
    <row r="27" spans="1:5" x14ac:dyDescent="0.25">
      <c r="A27" s="5" t="s">
        <v>35</v>
      </c>
      <c r="B27" s="13" t="s">
        <v>36</v>
      </c>
      <c r="C27" s="12">
        <v>100.5</v>
      </c>
      <c r="D27" s="12">
        <v>0</v>
      </c>
      <c r="E27" s="12">
        <v>0</v>
      </c>
    </row>
    <row r="28" spans="1:5" x14ac:dyDescent="0.25">
      <c r="A28" s="5" t="s">
        <v>37</v>
      </c>
      <c r="B28" s="13" t="s">
        <v>38</v>
      </c>
      <c r="C28" s="12">
        <v>480</v>
      </c>
      <c r="D28" s="12">
        <v>480</v>
      </c>
      <c r="E28" s="12">
        <v>480</v>
      </c>
    </row>
    <row r="29" spans="1:5" ht="31.5" x14ac:dyDescent="0.25">
      <c r="A29" s="5" t="s">
        <v>39</v>
      </c>
      <c r="B29" s="13" t="s">
        <v>331</v>
      </c>
      <c r="C29" s="12">
        <v>23825.9</v>
      </c>
      <c r="D29" s="12">
        <v>24094.2</v>
      </c>
      <c r="E29" s="12">
        <v>24365.1</v>
      </c>
    </row>
    <row r="30" spans="1:5" x14ac:dyDescent="0.25">
      <c r="A30" s="7" t="s">
        <v>40</v>
      </c>
      <c r="B30" s="14" t="s">
        <v>41</v>
      </c>
      <c r="C30" s="9">
        <f>C31+C32</f>
        <v>170008.6</v>
      </c>
      <c r="D30" s="9">
        <f>D31+D32</f>
        <v>176997</v>
      </c>
      <c r="E30" s="9">
        <f>E31+E32</f>
        <v>176997.2</v>
      </c>
    </row>
    <row r="31" spans="1:5" ht="31.5" x14ac:dyDescent="0.25">
      <c r="A31" s="5" t="s">
        <v>42</v>
      </c>
      <c r="B31" s="13" t="s">
        <v>43</v>
      </c>
      <c r="C31" s="12">
        <v>72808.600000000006</v>
      </c>
      <c r="D31" s="12">
        <v>79797</v>
      </c>
      <c r="E31" s="12">
        <v>79797.2</v>
      </c>
    </row>
    <row r="32" spans="1:5" x14ac:dyDescent="0.25">
      <c r="A32" s="5" t="s">
        <v>44</v>
      </c>
      <c r="B32" s="8" t="s">
        <v>287</v>
      </c>
      <c r="C32" s="9">
        <f>C33+C34</f>
        <v>97200</v>
      </c>
      <c r="D32" s="9">
        <f>D33+D34</f>
        <v>97200</v>
      </c>
      <c r="E32" s="9">
        <f>E33+E34</f>
        <v>97200</v>
      </c>
    </row>
    <row r="33" spans="1:5" ht="31.5" x14ac:dyDescent="0.25">
      <c r="A33" s="5" t="s">
        <v>45</v>
      </c>
      <c r="B33" s="13" t="s">
        <v>46</v>
      </c>
      <c r="C33" s="12">
        <v>78400</v>
      </c>
      <c r="D33" s="12">
        <v>78400</v>
      </c>
      <c r="E33" s="12">
        <v>78400</v>
      </c>
    </row>
    <row r="34" spans="1:5" ht="31.5" x14ac:dyDescent="0.25">
      <c r="A34" s="5" t="s">
        <v>47</v>
      </c>
      <c r="B34" s="13" t="s">
        <v>48</v>
      </c>
      <c r="C34" s="12">
        <v>18800</v>
      </c>
      <c r="D34" s="12">
        <v>18800</v>
      </c>
      <c r="E34" s="12">
        <v>18800</v>
      </c>
    </row>
    <row r="35" spans="1:5" x14ac:dyDescent="0.25">
      <c r="A35" s="7" t="s">
        <v>49</v>
      </c>
      <c r="B35" s="8" t="s">
        <v>50</v>
      </c>
      <c r="C35" s="9">
        <f>SUM(C36:C38)</f>
        <v>25232.600000000002</v>
      </c>
      <c r="D35" s="9">
        <f>SUM(D36:D38)</f>
        <v>25307.600000000002</v>
      </c>
      <c r="E35" s="9">
        <f>SUM(E36:E38)</f>
        <v>26651</v>
      </c>
    </row>
    <row r="36" spans="1:5" ht="47.25" x14ac:dyDescent="0.25">
      <c r="A36" s="5" t="s">
        <v>51</v>
      </c>
      <c r="B36" s="13" t="s">
        <v>52</v>
      </c>
      <c r="C36" s="12">
        <v>25150.2</v>
      </c>
      <c r="D36" s="12">
        <v>25250.2</v>
      </c>
      <c r="E36" s="12">
        <v>25250.2</v>
      </c>
    </row>
    <row r="37" spans="1:5" ht="31.5" x14ac:dyDescent="0.25">
      <c r="A37" s="5" t="s">
        <v>53</v>
      </c>
      <c r="B37" s="13" t="s">
        <v>54</v>
      </c>
      <c r="C37" s="12">
        <v>60</v>
      </c>
      <c r="D37" s="12">
        <v>35</v>
      </c>
      <c r="E37" s="12">
        <v>1380</v>
      </c>
    </row>
    <row r="38" spans="1:5" ht="78.75" x14ac:dyDescent="0.25">
      <c r="A38" s="5" t="s">
        <v>55</v>
      </c>
      <c r="B38" s="13" t="s">
        <v>56</v>
      </c>
      <c r="C38" s="12">
        <v>22.4</v>
      </c>
      <c r="D38" s="12">
        <v>22.4</v>
      </c>
      <c r="E38" s="12">
        <v>20.8</v>
      </c>
    </row>
    <row r="39" spans="1:5" x14ac:dyDescent="0.25">
      <c r="A39" s="15" t="s">
        <v>57</v>
      </c>
      <c r="B39" s="16"/>
      <c r="C39" s="9">
        <f>C9+C17+C22+C30+C35</f>
        <v>2192122.7000000002</v>
      </c>
      <c r="D39" s="9">
        <f>D9+D17+D22+D30+D35</f>
        <v>2356904.7000000002</v>
      </c>
      <c r="E39" s="9">
        <f>E9+E17+E22+E30+E35</f>
        <v>2503325.8000000003</v>
      </c>
    </row>
    <row r="40" spans="1:5" ht="31.5" x14ac:dyDescent="0.25">
      <c r="A40" s="7" t="s">
        <v>58</v>
      </c>
      <c r="B40" s="14" t="s">
        <v>59</v>
      </c>
      <c r="C40" s="9">
        <f>SUM(C41:C50)</f>
        <v>78223.999999999985</v>
      </c>
      <c r="D40" s="9">
        <f>SUM(D41:D50)</f>
        <v>78051.199999999983</v>
      </c>
      <c r="E40" s="9">
        <f>SUM(E41:E50)</f>
        <v>77918.999999999985</v>
      </c>
    </row>
    <row r="41" spans="1:5" ht="63" x14ac:dyDescent="0.25">
      <c r="A41" s="17" t="s">
        <v>60</v>
      </c>
      <c r="B41" s="18" t="s">
        <v>61</v>
      </c>
      <c r="C41" s="12">
        <v>50094.2</v>
      </c>
      <c r="D41" s="12">
        <v>50094.2</v>
      </c>
      <c r="E41" s="12">
        <v>50094.2</v>
      </c>
    </row>
    <row r="42" spans="1:5" ht="63" x14ac:dyDescent="0.25">
      <c r="A42" s="17" t="s">
        <v>62</v>
      </c>
      <c r="B42" s="18" t="s">
        <v>63</v>
      </c>
      <c r="C42" s="12">
        <v>9670.1</v>
      </c>
      <c r="D42" s="12">
        <v>9670.1</v>
      </c>
      <c r="E42" s="12">
        <v>9670.1</v>
      </c>
    </row>
    <row r="43" spans="1:5" ht="63" x14ac:dyDescent="0.25">
      <c r="A43" s="17" t="s">
        <v>64</v>
      </c>
      <c r="B43" s="18" t="s">
        <v>65</v>
      </c>
      <c r="C43" s="12">
        <v>257.10000000000002</v>
      </c>
      <c r="D43" s="12">
        <v>257.10000000000002</v>
      </c>
      <c r="E43" s="12">
        <v>257.10000000000002</v>
      </c>
    </row>
    <row r="44" spans="1:5" ht="63" x14ac:dyDescent="0.25">
      <c r="A44" s="17" t="s">
        <v>218</v>
      </c>
      <c r="B44" s="18" t="s">
        <v>65</v>
      </c>
      <c r="C44" s="12">
        <v>11.2</v>
      </c>
      <c r="D44" s="12">
        <v>11.2</v>
      </c>
      <c r="E44" s="12">
        <v>11.2</v>
      </c>
    </row>
    <row r="45" spans="1:5" ht="63" x14ac:dyDescent="0.25">
      <c r="A45" s="17" t="s">
        <v>66</v>
      </c>
      <c r="B45" s="18" t="s">
        <v>65</v>
      </c>
      <c r="C45" s="12">
        <v>848.4</v>
      </c>
      <c r="D45" s="12">
        <v>848.4</v>
      </c>
      <c r="E45" s="12">
        <v>848.4</v>
      </c>
    </row>
    <row r="46" spans="1:5" ht="63" x14ac:dyDescent="0.25">
      <c r="A46" s="17" t="s">
        <v>67</v>
      </c>
      <c r="B46" s="18" t="s">
        <v>65</v>
      </c>
      <c r="C46" s="12">
        <v>176.2</v>
      </c>
      <c r="D46" s="12">
        <v>176.2</v>
      </c>
      <c r="E46" s="12">
        <v>176.2</v>
      </c>
    </row>
    <row r="47" spans="1:5" ht="31.5" x14ac:dyDescent="0.25">
      <c r="A47" s="17" t="s">
        <v>68</v>
      </c>
      <c r="B47" s="19" t="s">
        <v>332</v>
      </c>
      <c r="C47" s="12">
        <v>8176</v>
      </c>
      <c r="D47" s="12">
        <v>8176</v>
      </c>
      <c r="E47" s="12">
        <v>8176</v>
      </c>
    </row>
    <row r="48" spans="1:5" ht="94.5" x14ac:dyDescent="0.25">
      <c r="A48" s="17" t="s">
        <v>288</v>
      </c>
      <c r="B48" s="18" t="s">
        <v>289</v>
      </c>
      <c r="C48" s="12">
        <v>12.2</v>
      </c>
      <c r="D48" s="12">
        <v>12.2</v>
      </c>
      <c r="E48" s="12">
        <v>12.2</v>
      </c>
    </row>
    <row r="49" spans="1:5" ht="47.25" x14ac:dyDescent="0.25">
      <c r="A49" s="17" t="s">
        <v>69</v>
      </c>
      <c r="B49" s="18" t="s">
        <v>70</v>
      </c>
      <c r="C49" s="12">
        <v>511.8</v>
      </c>
      <c r="D49" s="12">
        <v>511.8</v>
      </c>
      <c r="E49" s="12">
        <v>511.8</v>
      </c>
    </row>
    <row r="50" spans="1:5" ht="63" x14ac:dyDescent="0.25">
      <c r="A50" s="17" t="s">
        <v>71</v>
      </c>
      <c r="B50" s="13" t="s">
        <v>72</v>
      </c>
      <c r="C50" s="12">
        <v>8466.7999999999993</v>
      </c>
      <c r="D50" s="12">
        <v>8294</v>
      </c>
      <c r="E50" s="12">
        <v>8161.8</v>
      </c>
    </row>
    <row r="51" spans="1:5" x14ac:dyDescent="0.25">
      <c r="A51" s="7" t="s">
        <v>73</v>
      </c>
      <c r="B51" s="8" t="s">
        <v>74</v>
      </c>
      <c r="C51" s="9">
        <f>SUM(C52:C54)</f>
        <v>1690.8000000000002</v>
      </c>
      <c r="D51" s="9">
        <f>SUM(D52:D54)</f>
        <v>1758.4</v>
      </c>
      <c r="E51" s="9">
        <f>SUM(E52:E54)</f>
        <v>1828.8</v>
      </c>
    </row>
    <row r="52" spans="1:5" ht="63" x14ac:dyDescent="0.25">
      <c r="A52" s="5" t="s">
        <v>75</v>
      </c>
      <c r="B52" s="13" t="s">
        <v>76</v>
      </c>
      <c r="C52" s="12">
        <v>983.5</v>
      </c>
      <c r="D52" s="12">
        <v>1022.8</v>
      </c>
      <c r="E52" s="12">
        <v>1063.8</v>
      </c>
    </row>
    <row r="53" spans="1:5" ht="47.25" x14ac:dyDescent="0.25">
      <c r="A53" s="5" t="s">
        <v>77</v>
      </c>
      <c r="B53" s="13" t="s">
        <v>290</v>
      </c>
      <c r="C53" s="12">
        <v>378.9</v>
      </c>
      <c r="D53" s="12">
        <v>394</v>
      </c>
      <c r="E53" s="12">
        <v>409.8</v>
      </c>
    </row>
    <row r="54" spans="1:5" ht="47.25" x14ac:dyDescent="0.25">
      <c r="A54" s="5" t="s">
        <v>78</v>
      </c>
      <c r="B54" s="13" t="s">
        <v>79</v>
      </c>
      <c r="C54" s="12">
        <v>328.4</v>
      </c>
      <c r="D54" s="12">
        <v>341.6</v>
      </c>
      <c r="E54" s="12">
        <v>355.2</v>
      </c>
    </row>
    <row r="55" spans="1:5" x14ac:dyDescent="0.25">
      <c r="A55" s="7" t="s">
        <v>80</v>
      </c>
      <c r="B55" s="8" t="s">
        <v>81</v>
      </c>
      <c r="C55" s="9">
        <f>C56+C59</f>
        <v>8846.7000000000007</v>
      </c>
      <c r="D55" s="9">
        <f>D56+D59</f>
        <v>8876.5</v>
      </c>
      <c r="E55" s="9">
        <f>E56+E59</f>
        <v>8892.4</v>
      </c>
    </row>
    <row r="56" spans="1:5" ht="31.5" x14ac:dyDescent="0.25">
      <c r="A56" s="5" t="s">
        <v>82</v>
      </c>
      <c r="B56" s="13" t="s">
        <v>83</v>
      </c>
      <c r="C56" s="9">
        <f>SUM(C57:C58)</f>
        <v>6730</v>
      </c>
      <c r="D56" s="9">
        <f>SUM(D57:D58)</f>
        <v>6745.8</v>
      </c>
      <c r="E56" s="9">
        <f>SUM(E57:E58)</f>
        <v>6758.7</v>
      </c>
    </row>
    <row r="57" spans="1:5" ht="63" x14ac:dyDescent="0.25">
      <c r="A57" s="5" t="s">
        <v>84</v>
      </c>
      <c r="B57" s="13" t="s">
        <v>85</v>
      </c>
      <c r="C57" s="12">
        <v>5571.3</v>
      </c>
      <c r="D57" s="12">
        <v>5587.1</v>
      </c>
      <c r="E57" s="12">
        <v>5600</v>
      </c>
    </row>
    <row r="58" spans="1:5" ht="31.5" x14ac:dyDescent="0.25">
      <c r="A58" s="5" t="s">
        <v>86</v>
      </c>
      <c r="B58" s="13" t="s">
        <v>83</v>
      </c>
      <c r="C58" s="12">
        <v>1158.7</v>
      </c>
      <c r="D58" s="12">
        <v>1158.7</v>
      </c>
      <c r="E58" s="12">
        <v>1158.7</v>
      </c>
    </row>
    <row r="59" spans="1:5" x14ac:dyDescent="0.25">
      <c r="A59" s="7" t="s">
        <v>87</v>
      </c>
      <c r="B59" s="8" t="s">
        <v>88</v>
      </c>
      <c r="C59" s="9">
        <f>C60+C65</f>
        <v>2116.6999999999998</v>
      </c>
      <c r="D59" s="9">
        <f>D60+D65</f>
        <v>2130.6999999999998</v>
      </c>
      <c r="E59" s="9">
        <f>E60+E65</f>
        <v>2133.6999999999998</v>
      </c>
    </row>
    <row r="60" spans="1:5" ht="31.5" x14ac:dyDescent="0.25">
      <c r="A60" s="5" t="s">
        <v>89</v>
      </c>
      <c r="B60" s="13" t="s">
        <v>90</v>
      </c>
      <c r="C60" s="12">
        <f>SUM(C61:C64)</f>
        <v>1315.2</v>
      </c>
      <c r="D60" s="12">
        <f>SUM(D61:D64)</f>
        <v>1329.2</v>
      </c>
      <c r="E60" s="12">
        <f>SUM(E61:E64)</f>
        <v>1332.2</v>
      </c>
    </row>
    <row r="61" spans="1:5" ht="31.5" x14ac:dyDescent="0.25">
      <c r="A61" s="5" t="s">
        <v>91</v>
      </c>
      <c r="B61" s="13" t="s">
        <v>90</v>
      </c>
      <c r="C61" s="12">
        <v>316.2</v>
      </c>
      <c r="D61" s="12">
        <v>327</v>
      </c>
      <c r="E61" s="12">
        <v>322.2</v>
      </c>
    </row>
    <row r="62" spans="1:5" ht="31.5" x14ac:dyDescent="0.25">
      <c r="A62" s="5" t="s">
        <v>219</v>
      </c>
      <c r="B62" s="13" t="s">
        <v>90</v>
      </c>
      <c r="C62" s="12">
        <v>25.4</v>
      </c>
      <c r="D62" s="12">
        <v>15</v>
      </c>
      <c r="E62" s="12">
        <v>15</v>
      </c>
    </row>
    <row r="63" spans="1:5" ht="31.5" x14ac:dyDescent="0.25">
      <c r="A63" s="5" t="s">
        <v>92</v>
      </c>
      <c r="B63" s="13" t="s">
        <v>90</v>
      </c>
      <c r="C63" s="12">
        <v>841.6</v>
      </c>
      <c r="D63" s="12">
        <v>855.2</v>
      </c>
      <c r="E63" s="12">
        <v>863</v>
      </c>
    </row>
    <row r="64" spans="1:5" ht="31.5" x14ac:dyDescent="0.25">
      <c r="A64" s="5" t="s">
        <v>291</v>
      </c>
      <c r="B64" s="13" t="s">
        <v>90</v>
      </c>
      <c r="C64" s="12">
        <v>132</v>
      </c>
      <c r="D64" s="12">
        <v>132</v>
      </c>
      <c r="E64" s="12">
        <v>132</v>
      </c>
    </row>
    <row r="65" spans="1:5" x14ac:dyDescent="0.25">
      <c r="A65" s="5" t="s">
        <v>93</v>
      </c>
      <c r="B65" s="13" t="s">
        <v>94</v>
      </c>
      <c r="C65" s="12">
        <f>SUM(C66:C67)</f>
        <v>801.5</v>
      </c>
      <c r="D65" s="12">
        <f>SUM(D66:D67)</f>
        <v>801.5</v>
      </c>
      <c r="E65" s="12">
        <f>SUM(E66:E67)</f>
        <v>801.5</v>
      </c>
    </row>
    <row r="66" spans="1:5" x14ac:dyDescent="0.25">
      <c r="A66" s="5" t="s">
        <v>95</v>
      </c>
      <c r="B66" s="13" t="s">
        <v>94</v>
      </c>
      <c r="C66" s="12">
        <v>503.6</v>
      </c>
      <c r="D66" s="12">
        <v>503.6</v>
      </c>
      <c r="E66" s="12">
        <v>503.6</v>
      </c>
    </row>
    <row r="67" spans="1:5" x14ac:dyDescent="0.25">
      <c r="A67" s="5" t="s">
        <v>96</v>
      </c>
      <c r="B67" s="13" t="s">
        <v>94</v>
      </c>
      <c r="C67" s="12">
        <v>297.89999999999998</v>
      </c>
      <c r="D67" s="12">
        <v>297.89999999999998</v>
      </c>
      <c r="E67" s="12">
        <v>297.89999999999998</v>
      </c>
    </row>
    <row r="68" spans="1:5" x14ac:dyDescent="0.25">
      <c r="A68" s="7" t="s">
        <v>97</v>
      </c>
      <c r="B68" s="8" t="s">
        <v>98</v>
      </c>
      <c r="C68" s="9">
        <f>SUM(C69:C76)</f>
        <v>28022.3</v>
      </c>
      <c r="D68" s="9">
        <f>SUM(D69:D76)</f>
        <v>21468.3</v>
      </c>
      <c r="E68" s="9">
        <f>SUM(E69:E76)</f>
        <v>20779</v>
      </c>
    </row>
    <row r="69" spans="1:5" ht="63" x14ac:dyDescent="0.25">
      <c r="A69" s="20" t="s">
        <v>99</v>
      </c>
      <c r="B69" s="13" t="s">
        <v>100</v>
      </c>
      <c r="C69" s="12">
        <v>10.8</v>
      </c>
      <c r="D69" s="12">
        <v>10.8</v>
      </c>
      <c r="E69" s="12">
        <v>10.8</v>
      </c>
    </row>
    <row r="70" spans="1:5" ht="63" x14ac:dyDescent="0.25">
      <c r="A70" s="20" t="s">
        <v>220</v>
      </c>
      <c r="B70" s="13" t="s">
        <v>100</v>
      </c>
      <c r="C70" s="12">
        <v>4.4000000000000004</v>
      </c>
      <c r="D70" s="12">
        <v>4.4000000000000004</v>
      </c>
      <c r="E70" s="12">
        <v>4.4000000000000004</v>
      </c>
    </row>
    <row r="71" spans="1:5" ht="78.75" x14ac:dyDescent="0.25">
      <c r="A71" s="5" t="s">
        <v>101</v>
      </c>
      <c r="B71" s="13" t="s">
        <v>102</v>
      </c>
      <c r="C71" s="12">
        <v>5992</v>
      </c>
      <c r="D71" s="12">
        <v>4438</v>
      </c>
      <c r="E71" s="12">
        <v>3748.7</v>
      </c>
    </row>
    <row r="72" spans="1:5" ht="78.75" x14ac:dyDescent="0.25">
      <c r="A72" s="5" t="s">
        <v>103</v>
      </c>
      <c r="B72" s="13" t="s">
        <v>333</v>
      </c>
      <c r="C72" s="12">
        <v>215.1</v>
      </c>
      <c r="D72" s="12">
        <v>215.1</v>
      </c>
      <c r="E72" s="12">
        <v>215.1</v>
      </c>
    </row>
    <row r="73" spans="1:5" ht="47.25" x14ac:dyDescent="0.25">
      <c r="A73" s="17" t="s">
        <v>104</v>
      </c>
      <c r="B73" s="13" t="s">
        <v>105</v>
      </c>
      <c r="C73" s="12">
        <v>12780</v>
      </c>
      <c r="D73" s="12">
        <v>12780</v>
      </c>
      <c r="E73" s="12">
        <v>12780</v>
      </c>
    </row>
    <row r="74" spans="1:5" ht="47.25" x14ac:dyDescent="0.25">
      <c r="A74" s="17" t="s">
        <v>106</v>
      </c>
      <c r="B74" s="13" t="s">
        <v>334</v>
      </c>
      <c r="C74" s="12">
        <v>800</v>
      </c>
      <c r="D74" s="12">
        <v>800</v>
      </c>
      <c r="E74" s="12">
        <v>800</v>
      </c>
    </row>
    <row r="75" spans="1:5" ht="63" x14ac:dyDescent="0.25">
      <c r="A75" s="17" t="s">
        <v>107</v>
      </c>
      <c r="B75" s="19" t="s">
        <v>108</v>
      </c>
      <c r="C75" s="12">
        <v>3220</v>
      </c>
      <c r="D75" s="12">
        <v>3220</v>
      </c>
      <c r="E75" s="12">
        <v>3220</v>
      </c>
    </row>
    <row r="76" spans="1:5" ht="31.5" x14ac:dyDescent="0.25">
      <c r="A76" s="17" t="s">
        <v>109</v>
      </c>
      <c r="B76" s="19" t="s">
        <v>335</v>
      </c>
      <c r="C76" s="12">
        <v>5000</v>
      </c>
      <c r="D76" s="12">
        <v>0</v>
      </c>
      <c r="E76" s="12">
        <v>0</v>
      </c>
    </row>
    <row r="77" spans="1:5" x14ac:dyDescent="0.25">
      <c r="A77" s="7" t="s">
        <v>110</v>
      </c>
      <c r="B77" s="8" t="s">
        <v>111</v>
      </c>
      <c r="C77" s="21">
        <f>SUM(C78:C107)</f>
        <v>6385.5</v>
      </c>
      <c r="D77" s="21">
        <f>SUM(D78:D107)</f>
        <v>6416.7</v>
      </c>
      <c r="E77" s="21">
        <f>SUM(E78:E107)</f>
        <v>6448.4</v>
      </c>
    </row>
    <row r="78" spans="1:5" ht="63" x14ac:dyDescent="0.25">
      <c r="A78" s="20" t="s">
        <v>112</v>
      </c>
      <c r="B78" s="13" t="s">
        <v>113</v>
      </c>
      <c r="C78" s="11">
        <v>24.5</v>
      </c>
      <c r="D78" s="11">
        <v>24.5</v>
      </c>
      <c r="E78" s="11">
        <v>24.5</v>
      </c>
    </row>
    <row r="79" spans="1:5" ht="63" x14ac:dyDescent="0.25">
      <c r="A79" s="20" t="s">
        <v>114</v>
      </c>
      <c r="B79" s="13" t="s">
        <v>113</v>
      </c>
      <c r="C79" s="11">
        <v>46.5</v>
      </c>
      <c r="D79" s="11">
        <v>46.5</v>
      </c>
      <c r="E79" s="11">
        <v>46.5</v>
      </c>
    </row>
    <row r="80" spans="1:5" ht="84.75" customHeight="1" x14ac:dyDescent="0.25">
      <c r="A80" s="20" t="s">
        <v>115</v>
      </c>
      <c r="B80" s="19" t="s">
        <v>116</v>
      </c>
      <c r="C80" s="11">
        <v>17.8</v>
      </c>
      <c r="D80" s="11">
        <v>17.8</v>
      </c>
      <c r="E80" s="11">
        <v>17.8</v>
      </c>
    </row>
    <row r="81" spans="1:5" ht="94.5" x14ac:dyDescent="0.25">
      <c r="A81" s="20" t="s">
        <v>117</v>
      </c>
      <c r="B81" s="19" t="s">
        <v>116</v>
      </c>
      <c r="C81" s="11">
        <v>186.2</v>
      </c>
      <c r="D81" s="11">
        <v>186.2</v>
      </c>
      <c r="E81" s="11">
        <v>186.2</v>
      </c>
    </row>
    <row r="82" spans="1:5" ht="63" x14ac:dyDescent="0.25">
      <c r="A82" s="22" t="s">
        <v>118</v>
      </c>
      <c r="B82" s="23" t="s">
        <v>119</v>
      </c>
      <c r="C82" s="11">
        <v>9.5</v>
      </c>
      <c r="D82" s="11">
        <v>9.5</v>
      </c>
      <c r="E82" s="11">
        <v>9.5</v>
      </c>
    </row>
    <row r="83" spans="1:5" ht="63" x14ac:dyDescent="0.25">
      <c r="A83" s="22" t="s">
        <v>120</v>
      </c>
      <c r="B83" s="23" t="s">
        <v>119</v>
      </c>
      <c r="C83" s="11">
        <v>30.4</v>
      </c>
      <c r="D83" s="11">
        <v>30.4</v>
      </c>
      <c r="E83" s="11">
        <v>30.4</v>
      </c>
    </row>
    <row r="84" spans="1:5" ht="63" x14ac:dyDescent="0.25">
      <c r="A84" s="17" t="s">
        <v>122</v>
      </c>
      <c r="B84" s="13" t="s">
        <v>121</v>
      </c>
      <c r="C84" s="11">
        <v>0</v>
      </c>
      <c r="D84" s="11">
        <v>0</v>
      </c>
      <c r="E84" s="11">
        <v>0</v>
      </c>
    </row>
    <row r="85" spans="1:5" ht="78.75" x14ac:dyDescent="0.25">
      <c r="A85" s="22" t="s">
        <v>123</v>
      </c>
      <c r="B85" s="23" t="s">
        <v>124</v>
      </c>
      <c r="C85" s="11">
        <v>9.4</v>
      </c>
      <c r="D85" s="11">
        <v>9.4</v>
      </c>
      <c r="E85" s="11">
        <v>9.4</v>
      </c>
    </row>
    <row r="86" spans="1:5" ht="63" x14ac:dyDescent="0.25">
      <c r="A86" s="22" t="s">
        <v>221</v>
      </c>
      <c r="B86" s="24" t="s">
        <v>336</v>
      </c>
      <c r="C86" s="11">
        <v>0</v>
      </c>
      <c r="D86" s="11">
        <v>0</v>
      </c>
      <c r="E86" s="11">
        <v>0</v>
      </c>
    </row>
    <row r="87" spans="1:5" ht="70.5" customHeight="1" x14ac:dyDescent="0.25">
      <c r="A87" s="22" t="s">
        <v>125</v>
      </c>
      <c r="B87" s="23" t="s">
        <v>292</v>
      </c>
      <c r="C87" s="11">
        <v>6.9</v>
      </c>
      <c r="D87" s="11">
        <v>6.9</v>
      </c>
      <c r="E87" s="11">
        <v>6.9</v>
      </c>
    </row>
    <row r="88" spans="1:5" ht="63" x14ac:dyDescent="0.25">
      <c r="A88" s="22" t="s">
        <v>293</v>
      </c>
      <c r="B88" s="23" t="s">
        <v>337</v>
      </c>
      <c r="C88" s="11">
        <v>0.2</v>
      </c>
      <c r="D88" s="11">
        <v>0.2</v>
      </c>
      <c r="E88" s="11">
        <v>0.2</v>
      </c>
    </row>
    <row r="89" spans="1:5" ht="63" x14ac:dyDescent="0.25">
      <c r="A89" s="22" t="s">
        <v>294</v>
      </c>
      <c r="B89" s="23" t="s">
        <v>295</v>
      </c>
      <c r="C89" s="11">
        <v>171.9</v>
      </c>
      <c r="D89" s="11">
        <v>171.9</v>
      </c>
      <c r="E89" s="11">
        <v>171.9</v>
      </c>
    </row>
    <row r="90" spans="1:5" ht="78.75" x14ac:dyDescent="0.25">
      <c r="A90" s="25" t="s">
        <v>126</v>
      </c>
      <c r="B90" s="23" t="s">
        <v>127</v>
      </c>
      <c r="C90" s="11">
        <v>474</v>
      </c>
      <c r="D90" s="11">
        <v>474</v>
      </c>
      <c r="E90" s="11">
        <v>474</v>
      </c>
    </row>
    <row r="91" spans="1:5" ht="94.5" x14ac:dyDescent="0.25">
      <c r="A91" s="25" t="s">
        <v>128</v>
      </c>
      <c r="B91" s="23" t="s">
        <v>129</v>
      </c>
      <c r="C91" s="11">
        <v>174.8</v>
      </c>
      <c r="D91" s="11">
        <v>174.8</v>
      </c>
      <c r="E91" s="11">
        <v>174.8</v>
      </c>
    </row>
    <row r="92" spans="1:5" ht="68.25" customHeight="1" x14ac:dyDescent="0.25">
      <c r="A92" s="25" t="s">
        <v>130</v>
      </c>
      <c r="B92" s="23" t="s">
        <v>296</v>
      </c>
      <c r="C92" s="11">
        <v>13.6</v>
      </c>
      <c r="D92" s="11">
        <v>13.6</v>
      </c>
      <c r="E92" s="11">
        <v>13.6</v>
      </c>
    </row>
    <row r="93" spans="1:5" ht="63" x14ac:dyDescent="0.25">
      <c r="A93" s="25" t="s">
        <v>222</v>
      </c>
      <c r="B93" s="23" t="s">
        <v>132</v>
      </c>
      <c r="C93" s="11">
        <v>0.2</v>
      </c>
      <c r="D93" s="11">
        <v>0.2</v>
      </c>
      <c r="E93" s="11">
        <v>0.2</v>
      </c>
    </row>
    <row r="94" spans="1:5" ht="63" x14ac:dyDescent="0.25">
      <c r="A94" s="17" t="s">
        <v>131</v>
      </c>
      <c r="B94" s="23" t="s">
        <v>132</v>
      </c>
      <c r="C94" s="11">
        <v>530.29999999999995</v>
      </c>
      <c r="D94" s="11">
        <v>530.29999999999995</v>
      </c>
      <c r="E94" s="11">
        <v>530.29999999999995</v>
      </c>
    </row>
    <row r="95" spans="1:5" ht="63" x14ac:dyDescent="0.25">
      <c r="A95" s="17" t="s">
        <v>297</v>
      </c>
      <c r="B95" s="23" t="s">
        <v>132</v>
      </c>
      <c r="C95" s="11">
        <v>2</v>
      </c>
      <c r="D95" s="11">
        <v>2</v>
      </c>
      <c r="E95" s="11">
        <v>2</v>
      </c>
    </row>
    <row r="96" spans="1:5" ht="78.75" x14ac:dyDescent="0.25">
      <c r="A96" s="17" t="s">
        <v>133</v>
      </c>
      <c r="B96" s="13" t="s">
        <v>135</v>
      </c>
      <c r="C96" s="11">
        <v>73</v>
      </c>
      <c r="D96" s="11">
        <v>73</v>
      </c>
      <c r="E96" s="11">
        <v>73</v>
      </c>
    </row>
    <row r="97" spans="1:5" ht="78.75" x14ac:dyDescent="0.25">
      <c r="A97" s="17" t="s">
        <v>134</v>
      </c>
      <c r="B97" s="13" t="s">
        <v>135</v>
      </c>
      <c r="C97" s="11">
        <v>606.9</v>
      </c>
      <c r="D97" s="11">
        <v>606.9</v>
      </c>
      <c r="E97" s="11">
        <v>606.9</v>
      </c>
    </row>
    <row r="98" spans="1:5" ht="47.25" x14ac:dyDescent="0.25">
      <c r="A98" s="25" t="s">
        <v>136</v>
      </c>
      <c r="B98" s="23" t="s">
        <v>137</v>
      </c>
      <c r="C98" s="11">
        <v>117.1</v>
      </c>
      <c r="D98" s="11">
        <v>117.1</v>
      </c>
      <c r="E98" s="11">
        <v>117.1</v>
      </c>
    </row>
    <row r="99" spans="1:5" ht="63" x14ac:dyDescent="0.25">
      <c r="A99" s="17" t="s">
        <v>138</v>
      </c>
      <c r="B99" s="13" t="s">
        <v>139</v>
      </c>
      <c r="C99" s="11">
        <v>2827.4</v>
      </c>
      <c r="D99" s="11">
        <v>2827.4</v>
      </c>
      <c r="E99" s="11">
        <v>2827.4</v>
      </c>
    </row>
    <row r="100" spans="1:5" ht="126" x14ac:dyDescent="0.25">
      <c r="A100" s="25" t="s">
        <v>140</v>
      </c>
      <c r="B100" s="23" t="s">
        <v>141</v>
      </c>
      <c r="C100" s="11">
        <v>84.4</v>
      </c>
      <c r="D100" s="11">
        <v>84.4</v>
      </c>
      <c r="E100" s="11">
        <v>84.4</v>
      </c>
    </row>
    <row r="101" spans="1:5" ht="63" x14ac:dyDescent="0.25">
      <c r="A101" s="17" t="s">
        <v>142</v>
      </c>
      <c r="B101" s="13" t="s">
        <v>143</v>
      </c>
      <c r="C101" s="11">
        <v>0</v>
      </c>
      <c r="D101" s="11">
        <v>0</v>
      </c>
      <c r="E101" s="11">
        <v>0</v>
      </c>
    </row>
    <row r="102" spans="1:5" ht="63" x14ac:dyDescent="0.25">
      <c r="A102" s="17" t="s">
        <v>144</v>
      </c>
      <c r="B102" s="13" t="s">
        <v>143</v>
      </c>
      <c r="C102" s="11">
        <v>30</v>
      </c>
      <c r="D102" s="11">
        <v>30</v>
      </c>
      <c r="E102" s="11">
        <v>30</v>
      </c>
    </row>
    <row r="103" spans="1:5" ht="63" x14ac:dyDescent="0.25">
      <c r="A103" s="17" t="s">
        <v>145</v>
      </c>
      <c r="B103" s="13" t="s">
        <v>143</v>
      </c>
      <c r="C103" s="11">
        <v>200</v>
      </c>
      <c r="D103" s="11">
        <v>200</v>
      </c>
      <c r="E103" s="11">
        <v>200</v>
      </c>
    </row>
    <row r="104" spans="1:5" ht="63" x14ac:dyDescent="0.25">
      <c r="A104" s="17" t="s">
        <v>146</v>
      </c>
      <c r="B104" s="13" t="s">
        <v>143</v>
      </c>
      <c r="C104" s="11">
        <v>100</v>
      </c>
      <c r="D104" s="11">
        <v>100</v>
      </c>
      <c r="E104" s="11">
        <v>100</v>
      </c>
    </row>
    <row r="105" spans="1:5" ht="63" x14ac:dyDescent="0.25">
      <c r="A105" s="17" t="s">
        <v>147</v>
      </c>
      <c r="B105" s="13" t="s">
        <v>148</v>
      </c>
      <c r="C105" s="11">
        <v>136</v>
      </c>
      <c r="D105" s="11">
        <v>136</v>
      </c>
      <c r="E105" s="11">
        <v>136</v>
      </c>
    </row>
    <row r="106" spans="1:5" ht="81.75" customHeight="1" x14ac:dyDescent="0.25">
      <c r="A106" s="17" t="s">
        <v>149</v>
      </c>
      <c r="B106" s="13" t="s">
        <v>298</v>
      </c>
      <c r="C106" s="11">
        <v>410</v>
      </c>
      <c r="D106" s="11">
        <v>410</v>
      </c>
      <c r="E106" s="11">
        <v>410</v>
      </c>
    </row>
    <row r="107" spans="1:5" ht="81.75" customHeight="1" x14ac:dyDescent="0.25">
      <c r="A107" s="17" t="s">
        <v>299</v>
      </c>
      <c r="B107" s="13" t="s">
        <v>298</v>
      </c>
      <c r="C107" s="11">
        <v>102.5</v>
      </c>
      <c r="D107" s="11">
        <v>133.69999999999999</v>
      </c>
      <c r="E107" s="11">
        <v>165.4</v>
      </c>
    </row>
    <row r="108" spans="1:5" x14ac:dyDescent="0.25">
      <c r="A108" s="7" t="s">
        <v>150</v>
      </c>
      <c r="B108" s="8" t="s">
        <v>151</v>
      </c>
      <c r="C108" s="9">
        <f>C109</f>
        <v>306.60000000000002</v>
      </c>
      <c r="D108" s="9">
        <f>D109</f>
        <v>312.39999999999998</v>
      </c>
      <c r="E108" s="9">
        <f>E109</f>
        <v>311.89999999999998</v>
      </c>
    </row>
    <row r="109" spans="1:5" x14ac:dyDescent="0.25">
      <c r="A109" s="5" t="s">
        <v>152</v>
      </c>
      <c r="B109" s="13" t="s">
        <v>338</v>
      </c>
      <c r="C109" s="12">
        <v>306.60000000000002</v>
      </c>
      <c r="D109" s="12">
        <v>312.39999999999998</v>
      </c>
      <c r="E109" s="12">
        <v>311.89999999999998</v>
      </c>
    </row>
    <row r="110" spans="1:5" x14ac:dyDescent="0.25">
      <c r="A110" s="43" t="s">
        <v>153</v>
      </c>
      <c r="B110" s="44"/>
      <c r="C110" s="9">
        <f>C108+C77+C68+C55+C51+C40</f>
        <v>123475.9</v>
      </c>
      <c r="D110" s="9">
        <f>D108+D77+D68+D55+D51+D40</f>
        <v>116883.49999999997</v>
      </c>
      <c r="E110" s="9">
        <f>E108+E77+E68+E55+E51+E40</f>
        <v>116179.49999999999</v>
      </c>
    </row>
    <row r="111" spans="1:5" x14ac:dyDescent="0.25">
      <c r="A111" s="7" t="s">
        <v>154</v>
      </c>
      <c r="B111" s="26" t="s">
        <v>155</v>
      </c>
      <c r="C111" s="9">
        <f>C110+C39</f>
        <v>2315598.6</v>
      </c>
      <c r="D111" s="9">
        <f>D110+D39</f>
        <v>2473788.2000000002</v>
      </c>
      <c r="E111" s="9">
        <f>E110+E39</f>
        <v>2619505.3000000003</v>
      </c>
    </row>
    <row r="112" spans="1:5" ht="31.5" x14ac:dyDescent="0.25">
      <c r="A112" s="7" t="s">
        <v>156</v>
      </c>
      <c r="B112" s="26" t="s">
        <v>157</v>
      </c>
      <c r="C112" s="9">
        <f>C113+C116+C167+C207</f>
        <v>3769627.1999999997</v>
      </c>
      <c r="D112" s="9">
        <f>D113+D116+D167+D207</f>
        <v>3405253.6</v>
      </c>
      <c r="E112" s="9">
        <f>E113+E116+E167+E207</f>
        <v>3425729</v>
      </c>
    </row>
    <row r="113" spans="1:5" x14ac:dyDescent="0.25">
      <c r="A113" s="7" t="s">
        <v>158</v>
      </c>
      <c r="B113" s="8" t="s">
        <v>159</v>
      </c>
      <c r="C113" s="9">
        <f>SUM(C114:C115)</f>
        <v>237227</v>
      </c>
      <c r="D113" s="9">
        <f>SUM(D114:D115)</f>
        <v>75911</v>
      </c>
      <c r="E113" s="9">
        <f>SUM(E114:E115)</f>
        <v>57866</v>
      </c>
    </row>
    <row r="114" spans="1:5" ht="31.5" x14ac:dyDescent="0.25">
      <c r="A114" s="5" t="s">
        <v>160</v>
      </c>
      <c r="B114" s="13" t="s">
        <v>161</v>
      </c>
      <c r="C114" s="12">
        <v>237227</v>
      </c>
      <c r="D114" s="12">
        <v>75911</v>
      </c>
      <c r="E114" s="12">
        <v>57866</v>
      </c>
    </row>
    <row r="115" spans="1:5" ht="47.25" x14ac:dyDescent="0.25">
      <c r="A115" s="5" t="s">
        <v>162</v>
      </c>
      <c r="B115" s="13" t="s">
        <v>163</v>
      </c>
      <c r="C115" s="12">
        <v>0</v>
      </c>
      <c r="D115" s="12">
        <v>0</v>
      </c>
      <c r="E115" s="12">
        <v>0</v>
      </c>
    </row>
    <row r="116" spans="1:5" ht="31.5" x14ac:dyDescent="0.25">
      <c r="A116" s="7" t="s">
        <v>164</v>
      </c>
      <c r="B116" s="8" t="s">
        <v>165</v>
      </c>
      <c r="C116" s="9">
        <f>SUM(C117:C166)</f>
        <v>812856.20000000007</v>
      </c>
      <c r="D116" s="9">
        <f>SUM(D117:D166)</f>
        <v>570579.6</v>
      </c>
      <c r="E116" s="9">
        <f>SUM(E117:E166)</f>
        <v>575526.50000000012</v>
      </c>
    </row>
    <row r="117" spans="1:5" ht="78.75" x14ac:dyDescent="0.25">
      <c r="A117" s="5" t="s">
        <v>166</v>
      </c>
      <c r="B117" s="13" t="s">
        <v>223</v>
      </c>
      <c r="C117" s="12">
        <v>92353.3</v>
      </c>
      <c r="D117" s="11">
        <v>87353.2</v>
      </c>
      <c r="E117" s="11">
        <v>87402.1</v>
      </c>
    </row>
    <row r="118" spans="1:5" ht="78.75" x14ac:dyDescent="0.25">
      <c r="A118" s="5" t="s">
        <v>166</v>
      </c>
      <c r="B118" s="13" t="s">
        <v>270</v>
      </c>
      <c r="C118" s="12">
        <v>0</v>
      </c>
      <c r="D118" s="11">
        <v>0</v>
      </c>
      <c r="E118" s="11">
        <v>0</v>
      </c>
    </row>
    <row r="119" spans="1:5" ht="63" x14ac:dyDescent="0.25">
      <c r="A119" s="5" t="s">
        <v>167</v>
      </c>
      <c r="B119" s="13" t="s">
        <v>224</v>
      </c>
      <c r="C119" s="12">
        <v>4946.3</v>
      </c>
      <c r="D119" s="11">
        <v>5172.7</v>
      </c>
      <c r="E119" s="11">
        <v>0</v>
      </c>
    </row>
    <row r="120" spans="1:5" ht="31.5" x14ac:dyDescent="0.25">
      <c r="A120" s="5" t="s">
        <v>300</v>
      </c>
      <c r="B120" s="13" t="s">
        <v>301</v>
      </c>
      <c r="C120" s="12">
        <v>0</v>
      </c>
      <c r="D120" s="11">
        <v>21120.400000000001</v>
      </c>
      <c r="E120" s="11">
        <v>0</v>
      </c>
    </row>
    <row r="121" spans="1:5" ht="63" x14ac:dyDescent="0.25">
      <c r="A121" s="5" t="s">
        <v>225</v>
      </c>
      <c r="B121" s="13" t="s">
        <v>226</v>
      </c>
      <c r="C121" s="12">
        <v>0</v>
      </c>
      <c r="D121" s="11">
        <v>17819.7</v>
      </c>
      <c r="E121" s="11">
        <v>0</v>
      </c>
    </row>
    <row r="122" spans="1:5" ht="47.25" x14ac:dyDescent="0.25">
      <c r="A122" s="5" t="s">
        <v>227</v>
      </c>
      <c r="B122" s="13" t="s">
        <v>228</v>
      </c>
      <c r="C122" s="12">
        <v>302</v>
      </c>
      <c r="D122" s="11">
        <v>314.3</v>
      </c>
      <c r="E122" s="11">
        <v>0</v>
      </c>
    </row>
    <row r="123" spans="1:5" ht="47.25" x14ac:dyDescent="0.25">
      <c r="A123" s="5" t="s">
        <v>168</v>
      </c>
      <c r="B123" s="13" t="s">
        <v>169</v>
      </c>
      <c r="C123" s="12">
        <v>111240.2</v>
      </c>
      <c r="D123" s="11">
        <v>111240.2</v>
      </c>
      <c r="E123" s="11">
        <v>105901.3</v>
      </c>
    </row>
    <row r="124" spans="1:5" ht="47.25" x14ac:dyDescent="0.25">
      <c r="A124" s="5" t="s">
        <v>170</v>
      </c>
      <c r="B124" s="27" t="s">
        <v>171</v>
      </c>
      <c r="C124" s="12">
        <v>777</v>
      </c>
      <c r="D124" s="11">
        <v>799.2</v>
      </c>
      <c r="E124" s="11">
        <v>0</v>
      </c>
    </row>
    <row r="125" spans="1:5" ht="31.5" x14ac:dyDescent="0.25">
      <c r="A125" s="5" t="s">
        <v>302</v>
      </c>
      <c r="B125" s="27" t="s">
        <v>303</v>
      </c>
      <c r="C125" s="12">
        <v>1921.9</v>
      </c>
      <c r="D125" s="11">
        <v>0</v>
      </c>
      <c r="E125" s="11">
        <v>0</v>
      </c>
    </row>
    <row r="126" spans="1:5" ht="31.5" x14ac:dyDescent="0.25">
      <c r="A126" s="28" t="s">
        <v>172</v>
      </c>
      <c r="B126" s="13" t="s">
        <v>229</v>
      </c>
      <c r="C126" s="12">
        <v>0</v>
      </c>
      <c r="D126" s="11">
        <v>0</v>
      </c>
      <c r="E126" s="11">
        <v>0</v>
      </c>
    </row>
    <row r="127" spans="1:5" ht="47.25" x14ac:dyDescent="0.25">
      <c r="A127" s="28" t="s">
        <v>172</v>
      </c>
      <c r="B127" s="13" t="s">
        <v>230</v>
      </c>
      <c r="C127" s="12">
        <v>808.3</v>
      </c>
      <c r="D127" s="11">
        <v>808.3</v>
      </c>
      <c r="E127" s="11">
        <v>0</v>
      </c>
    </row>
    <row r="128" spans="1:5" ht="63" x14ac:dyDescent="0.25">
      <c r="A128" s="28" t="s">
        <v>172</v>
      </c>
      <c r="B128" s="29" t="s">
        <v>231</v>
      </c>
      <c r="C128" s="12">
        <v>0</v>
      </c>
      <c r="D128" s="11">
        <v>0</v>
      </c>
      <c r="E128" s="11">
        <v>3777</v>
      </c>
    </row>
    <row r="129" spans="1:5" ht="47.25" x14ac:dyDescent="0.25">
      <c r="A129" s="28" t="s">
        <v>172</v>
      </c>
      <c r="B129" s="41" t="s">
        <v>304</v>
      </c>
      <c r="C129" s="12">
        <v>63.3</v>
      </c>
      <c r="D129" s="11">
        <v>0</v>
      </c>
      <c r="E129" s="11">
        <v>0</v>
      </c>
    </row>
    <row r="130" spans="1:5" ht="31.5" x14ac:dyDescent="0.25">
      <c r="A130" s="30" t="s">
        <v>173</v>
      </c>
      <c r="B130" s="19" t="s">
        <v>174</v>
      </c>
      <c r="C130" s="12">
        <v>2893.8</v>
      </c>
      <c r="D130" s="11">
        <v>2893.8</v>
      </c>
      <c r="E130" s="11">
        <v>0</v>
      </c>
    </row>
    <row r="131" spans="1:5" ht="31.5" x14ac:dyDescent="0.25">
      <c r="A131" s="30" t="s">
        <v>305</v>
      </c>
      <c r="B131" s="19" t="s">
        <v>306</v>
      </c>
      <c r="C131" s="12">
        <v>114332.2</v>
      </c>
      <c r="D131" s="11">
        <v>0</v>
      </c>
      <c r="E131" s="11">
        <v>0</v>
      </c>
    </row>
    <row r="132" spans="1:5" ht="47.25" x14ac:dyDescent="0.25">
      <c r="A132" s="5" t="s">
        <v>175</v>
      </c>
      <c r="B132" s="27" t="s">
        <v>232</v>
      </c>
      <c r="C132" s="12">
        <v>0</v>
      </c>
      <c r="D132" s="11">
        <v>23151.8</v>
      </c>
      <c r="E132" s="11">
        <v>23151.8</v>
      </c>
    </row>
    <row r="133" spans="1:5" ht="47.25" x14ac:dyDescent="0.25">
      <c r="A133" s="5" t="s">
        <v>175</v>
      </c>
      <c r="B133" s="27" t="s">
        <v>233</v>
      </c>
      <c r="C133" s="12">
        <v>55245.599999999999</v>
      </c>
      <c r="D133" s="11">
        <v>0</v>
      </c>
      <c r="E133" s="11">
        <v>0</v>
      </c>
    </row>
    <row r="134" spans="1:5" ht="31.5" x14ac:dyDescent="0.25">
      <c r="A134" s="30" t="s">
        <v>176</v>
      </c>
      <c r="B134" s="13" t="s">
        <v>234</v>
      </c>
      <c r="C134" s="12">
        <v>0</v>
      </c>
      <c r="D134" s="11">
        <v>0</v>
      </c>
      <c r="E134" s="11">
        <v>0</v>
      </c>
    </row>
    <row r="135" spans="1:5" ht="31.5" x14ac:dyDescent="0.25">
      <c r="A135" s="30" t="s">
        <v>176</v>
      </c>
      <c r="B135" s="13" t="s">
        <v>235</v>
      </c>
      <c r="C135" s="12">
        <v>135038.29999999999</v>
      </c>
      <c r="D135" s="11">
        <v>0</v>
      </c>
      <c r="E135" s="11">
        <v>0</v>
      </c>
    </row>
    <row r="136" spans="1:5" ht="63" x14ac:dyDescent="0.25">
      <c r="A136" s="30" t="s">
        <v>176</v>
      </c>
      <c r="B136" s="13" t="s">
        <v>236</v>
      </c>
      <c r="C136" s="12">
        <v>100000</v>
      </c>
      <c r="D136" s="11">
        <v>100000</v>
      </c>
      <c r="E136" s="11">
        <v>100000</v>
      </c>
    </row>
    <row r="137" spans="1:5" ht="47.25" x14ac:dyDescent="0.25">
      <c r="A137" s="30" t="s">
        <v>176</v>
      </c>
      <c r="B137" s="13" t="s">
        <v>307</v>
      </c>
      <c r="C137" s="12">
        <v>5000</v>
      </c>
      <c r="D137" s="11">
        <v>5000</v>
      </c>
      <c r="E137" s="11">
        <v>5000</v>
      </c>
    </row>
    <row r="138" spans="1:5" ht="94.5" x14ac:dyDescent="0.25">
      <c r="A138" s="30" t="s">
        <v>176</v>
      </c>
      <c r="B138" s="13" t="s">
        <v>237</v>
      </c>
      <c r="C138" s="12">
        <v>72345.3</v>
      </c>
      <c r="D138" s="11">
        <v>68728</v>
      </c>
      <c r="E138" s="11">
        <v>65110.7</v>
      </c>
    </row>
    <row r="139" spans="1:5" ht="94.5" x14ac:dyDescent="0.25">
      <c r="A139" s="30" t="s">
        <v>177</v>
      </c>
      <c r="B139" s="27" t="s">
        <v>238</v>
      </c>
      <c r="C139" s="12">
        <v>12275.6</v>
      </c>
      <c r="D139" s="11">
        <v>25697</v>
      </c>
      <c r="E139" s="11">
        <v>25697</v>
      </c>
    </row>
    <row r="140" spans="1:5" ht="31.5" x14ac:dyDescent="0.25">
      <c r="A140" s="30" t="s">
        <v>176</v>
      </c>
      <c r="B140" s="27" t="s">
        <v>308</v>
      </c>
      <c r="C140" s="12">
        <v>5165.2</v>
      </c>
      <c r="D140" s="11">
        <v>0</v>
      </c>
      <c r="E140" s="11">
        <v>0</v>
      </c>
    </row>
    <row r="141" spans="1:5" ht="47.25" x14ac:dyDescent="0.25">
      <c r="A141" s="5" t="s">
        <v>178</v>
      </c>
      <c r="B141" s="13" t="s">
        <v>239</v>
      </c>
      <c r="C141" s="12">
        <v>23920.6</v>
      </c>
      <c r="D141" s="12">
        <v>23920.6</v>
      </c>
      <c r="E141" s="12">
        <v>23920.6</v>
      </c>
    </row>
    <row r="142" spans="1:5" ht="47.25" x14ac:dyDescent="0.25">
      <c r="A142" s="5" t="s">
        <v>179</v>
      </c>
      <c r="B142" s="27" t="s">
        <v>240</v>
      </c>
      <c r="C142" s="12">
        <v>1584.9</v>
      </c>
      <c r="D142" s="12">
        <v>1584.9</v>
      </c>
      <c r="E142" s="12">
        <v>1584.9</v>
      </c>
    </row>
    <row r="143" spans="1:5" ht="47.25" x14ac:dyDescent="0.25">
      <c r="A143" s="5" t="s">
        <v>179</v>
      </c>
      <c r="B143" s="27" t="s">
        <v>241</v>
      </c>
      <c r="C143" s="12">
        <v>704.4</v>
      </c>
      <c r="D143" s="12">
        <v>704.4</v>
      </c>
      <c r="E143" s="12">
        <v>704.4</v>
      </c>
    </row>
    <row r="144" spans="1:5" ht="47.25" x14ac:dyDescent="0.25">
      <c r="A144" s="5" t="s">
        <v>179</v>
      </c>
      <c r="B144" s="27" t="s">
        <v>271</v>
      </c>
      <c r="C144" s="12">
        <v>880.5</v>
      </c>
      <c r="D144" s="12">
        <v>880.5</v>
      </c>
      <c r="E144" s="12">
        <v>880.5</v>
      </c>
    </row>
    <row r="145" spans="1:5" ht="31.5" x14ac:dyDescent="0.25">
      <c r="A145" s="5" t="s">
        <v>179</v>
      </c>
      <c r="B145" s="13" t="s">
        <v>309</v>
      </c>
      <c r="C145" s="12">
        <v>402.3</v>
      </c>
      <c r="D145" s="11">
        <v>402.3</v>
      </c>
      <c r="E145" s="11">
        <v>402.3</v>
      </c>
    </row>
    <row r="146" spans="1:5" ht="47.25" x14ac:dyDescent="0.25">
      <c r="A146" s="5" t="s">
        <v>179</v>
      </c>
      <c r="B146" s="13" t="s">
        <v>242</v>
      </c>
      <c r="C146" s="12">
        <v>880.5</v>
      </c>
      <c r="D146" s="12">
        <v>880.5</v>
      </c>
      <c r="E146" s="12">
        <v>880.5</v>
      </c>
    </row>
    <row r="147" spans="1:5" ht="31.5" x14ac:dyDescent="0.25">
      <c r="A147" s="5" t="s">
        <v>179</v>
      </c>
      <c r="B147" s="13" t="s">
        <v>243</v>
      </c>
      <c r="C147" s="12">
        <v>2380</v>
      </c>
      <c r="D147" s="12">
        <v>2380</v>
      </c>
      <c r="E147" s="12">
        <v>2380</v>
      </c>
    </row>
    <row r="148" spans="1:5" ht="47.25" x14ac:dyDescent="0.25">
      <c r="A148" s="30" t="s">
        <v>179</v>
      </c>
      <c r="B148" s="13" t="s">
        <v>244</v>
      </c>
      <c r="C148" s="12">
        <v>4922.6000000000004</v>
      </c>
      <c r="D148" s="12">
        <v>4922.6000000000004</v>
      </c>
      <c r="E148" s="12">
        <v>4922.6000000000004</v>
      </c>
    </row>
    <row r="149" spans="1:5" ht="63" x14ac:dyDescent="0.25">
      <c r="A149" s="30" t="s">
        <v>179</v>
      </c>
      <c r="B149" s="13" t="s">
        <v>310</v>
      </c>
      <c r="C149" s="12">
        <v>0</v>
      </c>
      <c r="D149" s="12">
        <v>0</v>
      </c>
      <c r="E149" s="12">
        <v>49749.4</v>
      </c>
    </row>
    <row r="150" spans="1:5" ht="31.5" x14ac:dyDescent="0.25">
      <c r="A150" s="30" t="s">
        <v>180</v>
      </c>
      <c r="B150" s="13" t="s">
        <v>245</v>
      </c>
      <c r="C150" s="12">
        <v>21514.9</v>
      </c>
      <c r="D150" s="12">
        <v>21514.9</v>
      </c>
      <c r="E150" s="12">
        <v>21514.9</v>
      </c>
    </row>
    <row r="151" spans="1:5" ht="31.5" x14ac:dyDescent="0.25">
      <c r="A151" s="30" t="s">
        <v>180</v>
      </c>
      <c r="B151" s="13" t="s">
        <v>246</v>
      </c>
      <c r="C151" s="12">
        <v>1261.4000000000001</v>
      </c>
      <c r="D151" s="12">
        <v>1261.4000000000001</v>
      </c>
      <c r="E151" s="12">
        <v>1261.4000000000001</v>
      </c>
    </row>
    <row r="152" spans="1:5" ht="31.5" x14ac:dyDescent="0.25">
      <c r="A152" s="30" t="s">
        <v>180</v>
      </c>
      <c r="B152" s="13" t="s">
        <v>247</v>
      </c>
      <c r="C152" s="12">
        <v>592.79999999999995</v>
      </c>
      <c r="D152" s="12">
        <v>592.79999999999995</v>
      </c>
      <c r="E152" s="12">
        <v>592.79999999999995</v>
      </c>
    </row>
    <row r="153" spans="1:5" ht="47.25" x14ac:dyDescent="0.25">
      <c r="A153" s="30" t="s">
        <v>180</v>
      </c>
      <c r="B153" s="13" t="s">
        <v>248</v>
      </c>
      <c r="C153" s="12">
        <v>1113.5</v>
      </c>
      <c r="D153" s="12">
        <v>1113.5</v>
      </c>
      <c r="E153" s="12">
        <v>0</v>
      </c>
    </row>
    <row r="154" spans="1:5" ht="47.25" x14ac:dyDescent="0.25">
      <c r="A154" s="30" t="s">
        <v>180</v>
      </c>
      <c r="B154" s="13" t="s">
        <v>311</v>
      </c>
      <c r="C154" s="12">
        <v>9356.7000000000007</v>
      </c>
      <c r="D154" s="11">
        <v>9356.7000000000007</v>
      </c>
      <c r="E154" s="11">
        <v>9356.7000000000007</v>
      </c>
    </row>
    <row r="155" spans="1:5" ht="63" x14ac:dyDescent="0.25">
      <c r="A155" s="30" t="s">
        <v>180</v>
      </c>
      <c r="B155" s="13" t="s">
        <v>249</v>
      </c>
      <c r="C155" s="12">
        <v>0</v>
      </c>
      <c r="D155" s="11">
        <v>2209.9</v>
      </c>
      <c r="E155" s="11">
        <v>0</v>
      </c>
    </row>
    <row r="156" spans="1:5" ht="47.25" x14ac:dyDescent="0.25">
      <c r="A156" s="30" t="s">
        <v>180</v>
      </c>
      <c r="B156" s="13" t="s">
        <v>250</v>
      </c>
      <c r="C156" s="12">
        <v>0</v>
      </c>
      <c r="D156" s="12">
        <v>0</v>
      </c>
      <c r="E156" s="12">
        <v>0</v>
      </c>
    </row>
    <row r="157" spans="1:5" ht="47.25" x14ac:dyDescent="0.25">
      <c r="A157" s="30" t="s">
        <v>180</v>
      </c>
      <c r="B157" s="13" t="s">
        <v>251</v>
      </c>
      <c r="C157" s="12">
        <v>910.5</v>
      </c>
      <c r="D157" s="11">
        <v>1033.7</v>
      </c>
      <c r="E157" s="11">
        <v>1109.9000000000001</v>
      </c>
    </row>
    <row r="158" spans="1:5" ht="47.25" x14ac:dyDescent="0.25">
      <c r="A158" s="30" t="s">
        <v>180</v>
      </c>
      <c r="B158" s="13" t="s">
        <v>252</v>
      </c>
      <c r="C158" s="12">
        <v>4831.6000000000004</v>
      </c>
      <c r="D158" s="12">
        <v>4831.6000000000004</v>
      </c>
      <c r="E158" s="12">
        <v>4831.6000000000004</v>
      </c>
    </row>
    <row r="159" spans="1:5" ht="47.25" x14ac:dyDescent="0.25">
      <c r="A159" s="28" t="s">
        <v>180</v>
      </c>
      <c r="B159" s="31" t="s">
        <v>253</v>
      </c>
      <c r="C159" s="12">
        <v>12482.8</v>
      </c>
      <c r="D159" s="12">
        <v>12482.8</v>
      </c>
      <c r="E159" s="12">
        <v>12482.8</v>
      </c>
    </row>
    <row r="160" spans="1:5" ht="78.75" x14ac:dyDescent="0.25">
      <c r="A160" s="30" t="s">
        <v>181</v>
      </c>
      <c r="B160" s="13" t="s">
        <v>254</v>
      </c>
      <c r="C160" s="12">
        <v>3196.6</v>
      </c>
      <c r="D160" s="12">
        <v>3196.6</v>
      </c>
      <c r="E160" s="12">
        <v>3196.6</v>
      </c>
    </row>
    <row r="161" spans="1:5" ht="94.5" x14ac:dyDescent="0.25">
      <c r="A161" s="30" t="s">
        <v>181</v>
      </c>
      <c r="B161" s="13" t="s">
        <v>255</v>
      </c>
      <c r="C161" s="12">
        <v>376.9</v>
      </c>
      <c r="D161" s="12">
        <v>376.9</v>
      </c>
      <c r="E161" s="12">
        <v>376.9</v>
      </c>
    </row>
    <row r="162" spans="1:5" ht="31.5" x14ac:dyDescent="0.25">
      <c r="A162" s="30" t="s">
        <v>180</v>
      </c>
      <c r="B162" s="13" t="s">
        <v>272</v>
      </c>
      <c r="C162" s="12">
        <v>343</v>
      </c>
      <c r="D162" s="12">
        <v>343</v>
      </c>
      <c r="E162" s="12">
        <v>0</v>
      </c>
    </row>
    <row r="163" spans="1:5" ht="63" x14ac:dyDescent="0.25">
      <c r="A163" s="30" t="s">
        <v>180</v>
      </c>
      <c r="B163" s="42" t="s">
        <v>312</v>
      </c>
      <c r="C163" s="12">
        <v>3606.8</v>
      </c>
      <c r="D163" s="12">
        <v>3606.8</v>
      </c>
      <c r="E163" s="12">
        <v>3606.8</v>
      </c>
    </row>
    <row r="164" spans="1:5" ht="63" x14ac:dyDescent="0.25">
      <c r="A164" s="30" t="s">
        <v>180</v>
      </c>
      <c r="B164" s="42" t="s">
        <v>313</v>
      </c>
      <c r="C164" s="12">
        <v>2187</v>
      </c>
      <c r="D164" s="12">
        <v>2187</v>
      </c>
      <c r="E164" s="12">
        <v>0</v>
      </c>
    </row>
    <row r="165" spans="1:5" ht="63" x14ac:dyDescent="0.25">
      <c r="A165" s="28" t="s">
        <v>180</v>
      </c>
      <c r="B165" s="31" t="s">
        <v>314</v>
      </c>
      <c r="C165" s="12">
        <v>697.6</v>
      </c>
      <c r="D165" s="11">
        <v>697.6</v>
      </c>
      <c r="E165" s="11">
        <v>697.6</v>
      </c>
    </row>
    <row r="166" spans="1:5" ht="78.75" x14ac:dyDescent="0.25">
      <c r="A166" s="28" t="s">
        <v>256</v>
      </c>
      <c r="B166" s="13" t="s">
        <v>281</v>
      </c>
      <c r="C166" s="12">
        <v>0</v>
      </c>
      <c r="D166" s="11">
        <v>0</v>
      </c>
      <c r="E166" s="11">
        <v>15033.4</v>
      </c>
    </row>
    <row r="167" spans="1:5" x14ac:dyDescent="0.25">
      <c r="A167" s="7" t="s">
        <v>182</v>
      </c>
      <c r="B167" s="8" t="s">
        <v>183</v>
      </c>
      <c r="C167" s="9">
        <f>SUM(C168:C206)</f>
        <v>2638728.4999999995</v>
      </c>
      <c r="D167" s="9">
        <f>SUM(D168:D206)</f>
        <v>2677947.5</v>
      </c>
      <c r="E167" s="9">
        <f>SUM(E168:E206)</f>
        <v>2711116.8</v>
      </c>
    </row>
    <row r="168" spans="1:5" ht="47.25" x14ac:dyDescent="0.25">
      <c r="A168" s="5" t="s">
        <v>184</v>
      </c>
      <c r="B168" s="13" t="s">
        <v>185</v>
      </c>
      <c r="C168" s="12">
        <v>9870.1</v>
      </c>
      <c r="D168" s="11">
        <v>10248.200000000001</v>
      </c>
      <c r="E168" s="11">
        <v>10641.5</v>
      </c>
    </row>
    <row r="169" spans="1:5" ht="31.5" x14ac:dyDescent="0.25">
      <c r="A169" s="5" t="s">
        <v>186</v>
      </c>
      <c r="B169" s="13" t="s">
        <v>187</v>
      </c>
      <c r="C169" s="12">
        <v>243059.1</v>
      </c>
      <c r="D169" s="11">
        <v>253742.9</v>
      </c>
      <c r="E169" s="11">
        <v>267316.90000000002</v>
      </c>
    </row>
    <row r="170" spans="1:5" ht="47.25" x14ac:dyDescent="0.25">
      <c r="A170" s="5" t="s">
        <v>188</v>
      </c>
      <c r="B170" s="13" t="s">
        <v>257</v>
      </c>
      <c r="C170" s="12">
        <v>4390.1000000000004</v>
      </c>
      <c r="D170" s="12">
        <v>4390.1000000000004</v>
      </c>
      <c r="E170" s="12">
        <v>4390.1000000000004</v>
      </c>
    </row>
    <row r="171" spans="1:5" ht="63" x14ac:dyDescent="0.25">
      <c r="A171" s="5" t="s">
        <v>188</v>
      </c>
      <c r="B171" s="13" t="s">
        <v>315</v>
      </c>
      <c r="C171" s="12">
        <v>236.4</v>
      </c>
      <c r="D171" s="12">
        <v>236.4</v>
      </c>
      <c r="E171" s="12">
        <v>236.4</v>
      </c>
    </row>
    <row r="172" spans="1:5" ht="63" x14ac:dyDescent="0.25">
      <c r="A172" s="5" t="s">
        <v>188</v>
      </c>
      <c r="B172" s="13" t="s">
        <v>316</v>
      </c>
      <c r="C172" s="12">
        <v>124.2</v>
      </c>
      <c r="D172" s="11">
        <v>124.2</v>
      </c>
      <c r="E172" s="11">
        <v>124.2</v>
      </c>
    </row>
    <row r="173" spans="1:5" ht="47.25" x14ac:dyDescent="0.25">
      <c r="A173" s="5" t="s">
        <v>188</v>
      </c>
      <c r="B173" s="13" t="s">
        <v>282</v>
      </c>
      <c r="C173" s="12">
        <v>731.9</v>
      </c>
      <c r="D173" s="11">
        <v>731.9</v>
      </c>
      <c r="E173" s="11">
        <v>731.9</v>
      </c>
    </row>
    <row r="174" spans="1:5" ht="47.25" x14ac:dyDescent="0.25">
      <c r="A174" s="5" t="s">
        <v>188</v>
      </c>
      <c r="B174" s="13" t="s">
        <v>317</v>
      </c>
      <c r="C174" s="12">
        <v>1182.7</v>
      </c>
      <c r="D174" s="12">
        <v>1182.7</v>
      </c>
      <c r="E174" s="12">
        <v>1182.7</v>
      </c>
    </row>
    <row r="175" spans="1:5" ht="47.25" x14ac:dyDescent="0.25">
      <c r="A175" s="5" t="s">
        <v>189</v>
      </c>
      <c r="B175" s="13" t="s">
        <v>318</v>
      </c>
      <c r="C175" s="12">
        <v>8465.7000000000007</v>
      </c>
      <c r="D175" s="12">
        <v>8465.7000000000007</v>
      </c>
      <c r="E175" s="12">
        <v>8465.7000000000007</v>
      </c>
    </row>
    <row r="176" spans="1:5" ht="63" x14ac:dyDescent="0.25">
      <c r="A176" s="5" t="s">
        <v>189</v>
      </c>
      <c r="B176" s="13" t="s">
        <v>319</v>
      </c>
      <c r="C176" s="12">
        <v>8857.2999999999993</v>
      </c>
      <c r="D176" s="11">
        <v>9181.5</v>
      </c>
      <c r="E176" s="11">
        <v>9517.6</v>
      </c>
    </row>
    <row r="177" spans="1:5" ht="47.25" x14ac:dyDescent="0.25">
      <c r="A177" s="5" t="s">
        <v>189</v>
      </c>
      <c r="B177" s="13" t="s">
        <v>273</v>
      </c>
      <c r="C177" s="12">
        <v>7736.5</v>
      </c>
      <c r="D177" s="11">
        <v>7736.5</v>
      </c>
      <c r="E177" s="11">
        <v>7736.5</v>
      </c>
    </row>
    <row r="178" spans="1:5" ht="31.5" x14ac:dyDescent="0.25">
      <c r="A178" s="5" t="s">
        <v>189</v>
      </c>
      <c r="B178" s="13" t="s">
        <v>274</v>
      </c>
      <c r="C178" s="12">
        <v>45797.1</v>
      </c>
      <c r="D178" s="11">
        <v>54576.3</v>
      </c>
      <c r="E178" s="11">
        <v>54871.3</v>
      </c>
    </row>
    <row r="179" spans="1:5" ht="47.25" x14ac:dyDescent="0.25">
      <c r="A179" s="5" t="s">
        <v>189</v>
      </c>
      <c r="B179" s="13" t="s">
        <v>283</v>
      </c>
      <c r="C179" s="12">
        <v>2331.9</v>
      </c>
      <c r="D179" s="12">
        <v>2331.9</v>
      </c>
      <c r="E179" s="12">
        <v>2331.9</v>
      </c>
    </row>
    <row r="180" spans="1:5" ht="47.25" x14ac:dyDescent="0.25">
      <c r="A180" s="30" t="s">
        <v>189</v>
      </c>
      <c r="B180" s="19" t="s">
        <v>258</v>
      </c>
      <c r="C180" s="12">
        <v>0.6</v>
      </c>
      <c r="D180" s="11">
        <v>0.6</v>
      </c>
      <c r="E180" s="11">
        <v>0.6</v>
      </c>
    </row>
    <row r="181" spans="1:5" ht="47.25" x14ac:dyDescent="0.25">
      <c r="A181" s="30" t="s">
        <v>189</v>
      </c>
      <c r="B181" s="19" t="s">
        <v>275</v>
      </c>
      <c r="C181" s="12">
        <v>18910.2</v>
      </c>
      <c r="D181" s="12">
        <v>19665.400000000001</v>
      </c>
      <c r="E181" s="12">
        <v>20450.8</v>
      </c>
    </row>
    <row r="182" spans="1:5" ht="47.25" x14ac:dyDescent="0.25">
      <c r="A182" s="5" t="s">
        <v>189</v>
      </c>
      <c r="B182" s="13" t="s">
        <v>284</v>
      </c>
      <c r="C182" s="12">
        <v>25783</v>
      </c>
      <c r="D182" s="11">
        <v>26608.6</v>
      </c>
      <c r="E182" s="11">
        <v>27795.4</v>
      </c>
    </row>
    <row r="183" spans="1:5" ht="47.25" x14ac:dyDescent="0.25">
      <c r="A183" s="5" t="s">
        <v>189</v>
      </c>
      <c r="B183" s="13" t="s">
        <v>259</v>
      </c>
      <c r="C183" s="12">
        <v>181841.9</v>
      </c>
      <c r="D183" s="11">
        <v>189115.5</v>
      </c>
      <c r="E183" s="11">
        <v>196680.2</v>
      </c>
    </row>
    <row r="184" spans="1:5" ht="47.25" x14ac:dyDescent="0.25">
      <c r="A184" s="5" t="s">
        <v>189</v>
      </c>
      <c r="B184" s="13" t="s">
        <v>285</v>
      </c>
      <c r="C184" s="12">
        <v>130865</v>
      </c>
      <c r="D184" s="11">
        <v>136099.6</v>
      </c>
      <c r="E184" s="11">
        <v>141543.6</v>
      </c>
    </row>
    <row r="185" spans="1:5" ht="63" x14ac:dyDescent="0.25">
      <c r="A185" s="5" t="s">
        <v>189</v>
      </c>
      <c r="B185" s="13" t="s">
        <v>260</v>
      </c>
      <c r="C185" s="12">
        <v>0</v>
      </c>
      <c r="D185" s="11">
        <v>0</v>
      </c>
      <c r="E185" s="11">
        <v>0</v>
      </c>
    </row>
    <row r="186" spans="1:5" ht="63" x14ac:dyDescent="0.25">
      <c r="A186" s="5" t="s">
        <v>189</v>
      </c>
      <c r="B186" s="13" t="s">
        <v>276</v>
      </c>
      <c r="C186" s="12">
        <v>320.7</v>
      </c>
      <c r="D186" s="11">
        <v>333.5</v>
      </c>
      <c r="E186" s="11">
        <v>346.8</v>
      </c>
    </row>
    <row r="187" spans="1:5" ht="63" x14ac:dyDescent="0.25">
      <c r="A187" s="5" t="s">
        <v>189</v>
      </c>
      <c r="B187" s="13" t="s">
        <v>277</v>
      </c>
      <c r="C187" s="12">
        <v>24.6</v>
      </c>
      <c r="D187" s="11">
        <v>24.6</v>
      </c>
      <c r="E187" s="11">
        <v>24.6</v>
      </c>
    </row>
    <row r="188" spans="1:5" ht="47.25" x14ac:dyDescent="0.25">
      <c r="A188" s="5" t="s">
        <v>189</v>
      </c>
      <c r="B188" s="13" t="s">
        <v>261</v>
      </c>
      <c r="C188" s="12">
        <v>0</v>
      </c>
      <c r="D188" s="11">
        <v>0</v>
      </c>
      <c r="E188" s="11">
        <v>0</v>
      </c>
    </row>
    <row r="189" spans="1:5" ht="126" x14ac:dyDescent="0.25">
      <c r="A189" s="5" t="s">
        <v>189</v>
      </c>
      <c r="B189" s="13" t="s">
        <v>320</v>
      </c>
      <c r="C189" s="12">
        <v>111</v>
      </c>
      <c r="D189" s="11">
        <v>111</v>
      </c>
      <c r="E189" s="11">
        <v>111</v>
      </c>
    </row>
    <row r="190" spans="1:5" ht="147" customHeight="1" x14ac:dyDescent="0.25">
      <c r="A190" s="5" t="s">
        <v>189</v>
      </c>
      <c r="B190" s="13" t="s">
        <v>321</v>
      </c>
      <c r="C190" s="12">
        <v>924.8</v>
      </c>
      <c r="D190" s="11">
        <v>924.8</v>
      </c>
      <c r="E190" s="11">
        <v>924.8</v>
      </c>
    </row>
    <row r="191" spans="1:5" ht="47.25" x14ac:dyDescent="0.25">
      <c r="A191" s="5" t="s">
        <v>189</v>
      </c>
      <c r="B191" s="32" t="s">
        <v>262</v>
      </c>
      <c r="C191" s="12">
        <v>139.5</v>
      </c>
      <c r="D191" s="11">
        <v>145</v>
      </c>
      <c r="E191" s="11">
        <v>145</v>
      </c>
    </row>
    <row r="192" spans="1:5" ht="78.75" x14ac:dyDescent="0.25">
      <c r="A192" s="5" t="s">
        <v>190</v>
      </c>
      <c r="B192" s="13" t="s">
        <v>263</v>
      </c>
      <c r="C192" s="12">
        <v>4644.2</v>
      </c>
      <c r="D192" s="12">
        <v>4658.1000000000004</v>
      </c>
      <c r="E192" s="12">
        <v>4672.7</v>
      </c>
    </row>
    <row r="193" spans="1:5" ht="110.25" x14ac:dyDescent="0.25">
      <c r="A193" s="5" t="s">
        <v>190</v>
      </c>
      <c r="B193" s="13" t="s">
        <v>264</v>
      </c>
      <c r="C193" s="33">
        <v>52526.400000000001</v>
      </c>
      <c r="D193" s="33">
        <v>52531.4</v>
      </c>
      <c r="E193" s="33">
        <v>52536.5</v>
      </c>
    </row>
    <row r="194" spans="1:5" ht="78.75" x14ac:dyDescent="0.25">
      <c r="A194" s="5" t="s">
        <v>190</v>
      </c>
      <c r="B194" s="13" t="s">
        <v>265</v>
      </c>
      <c r="C194" s="12">
        <v>922026</v>
      </c>
      <c r="D194" s="12">
        <v>922822.9</v>
      </c>
      <c r="E194" s="12">
        <v>923651.8</v>
      </c>
    </row>
    <row r="195" spans="1:5" ht="63" x14ac:dyDescent="0.25">
      <c r="A195" s="5" t="s">
        <v>190</v>
      </c>
      <c r="B195" s="13" t="s">
        <v>278</v>
      </c>
      <c r="C195" s="12">
        <v>606179.9</v>
      </c>
      <c r="D195" s="12">
        <v>606783.1</v>
      </c>
      <c r="E195" s="12">
        <v>607410.4</v>
      </c>
    </row>
    <row r="196" spans="1:5" ht="63" x14ac:dyDescent="0.25">
      <c r="A196" s="5" t="s">
        <v>190</v>
      </c>
      <c r="B196" s="13" t="s">
        <v>266</v>
      </c>
      <c r="C196" s="12">
        <v>36368.199999999997</v>
      </c>
      <c r="D196" s="12">
        <v>36368.199999999997</v>
      </c>
      <c r="E196" s="12">
        <v>36368.199999999997</v>
      </c>
    </row>
    <row r="197" spans="1:5" ht="47.25" x14ac:dyDescent="0.25">
      <c r="A197" s="5" t="s">
        <v>191</v>
      </c>
      <c r="B197" s="13" t="s">
        <v>192</v>
      </c>
      <c r="C197" s="12">
        <v>103612</v>
      </c>
      <c r="D197" s="11">
        <v>104864.3</v>
      </c>
      <c r="E197" s="11">
        <v>106161.7</v>
      </c>
    </row>
    <row r="198" spans="1:5" ht="63" x14ac:dyDescent="0.25">
      <c r="A198" s="5" t="s">
        <v>193</v>
      </c>
      <c r="B198" s="13" t="s">
        <v>194</v>
      </c>
      <c r="C198" s="12">
        <v>28059.1</v>
      </c>
      <c r="D198" s="12">
        <v>28059.1</v>
      </c>
      <c r="E198" s="12">
        <v>28059.1</v>
      </c>
    </row>
    <row r="199" spans="1:5" ht="47.25" x14ac:dyDescent="0.25">
      <c r="A199" s="5" t="s">
        <v>195</v>
      </c>
      <c r="B199" s="13" t="s">
        <v>196</v>
      </c>
      <c r="C199" s="12">
        <v>44655.4</v>
      </c>
      <c r="D199" s="12">
        <v>44655.4</v>
      </c>
      <c r="E199" s="12">
        <v>45727</v>
      </c>
    </row>
    <row r="200" spans="1:5" ht="47.25" x14ac:dyDescent="0.25">
      <c r="A200" s="5" t="s">
        <v>197</v>
      </c>
      <c r="B200" s="13" t="s">
        <v>198</v>
      </c>
      <c r="C200" s="12">
        <v>3</v>
      </c>
      <c r="D200" s="11">
        <v>3.1</v>
      </c>
      <c r="E200" s="11">
        <v>2.8</v>
      </c>
    </row>
    <row r="201" spans="1:5" ht="47.25" x14ac:dyDescent="0.25">
      <c r="A201" s="5" t="s">
        <v>199</v>
      </c>
      <c r="B201" s="13" t="s">
        <v>200</v>
      </c>
      <c r="C201" s="12">
        <v>7779.5</v>
      </c>
      <c r="D201" s="11">
        <v>8090.7</v>
      </c>
      <c r="E201" s="11">
        <v>8414.4</v>
      </c>
    </row>
    <row r="202" spans="1:5" ht="31.5" x14ac:dyDescent="0.25">
      <c r="A202" s="5" t="s">
        <v>201</v>
      </c>
      <c r="B202" s="13" t="s">
        <v>202</v>
      </c>
      <c r="C202" s="12">
        <v>100852.3</v>
      </c>
      <c r="D202" s="11">
        <v>100842</v>
      </c>
      <c r="E202" s="11">
        <v>100842</v>
      </c>
    </row>
    <row r="203" spans="1:5" ht="47.25" x14ac:dyDescent="0.25">
      <c r="A203" s="5" t="s">
        <v>203</v>
      </c>
      <c r="B203" s="13" t="s">
        <v>204</v>
      </c>
      <c r="C203" s="12">
        <v>35592.400000000001</v>
      </c>
      <c r="D203" s="11">
        <v>37242.6</v>
      </c>
      <c r="E203" s="11">
        <v>36431.4</v>
      </c>
    </row>
    <row r="204" spans="1:5" ht="31.5" x14ac:dyDescent="0.25">
      <c r="A204" s="5" t="s">
        <v>205</v>
      </c>
      <c r="B204" s="13" t="s">
        <v>206</v>
      </c>
      <c r="C204" s="12">
        <v>4492.1000000000004</v>
      </c>
      <c r="D204" s="11">
        <v>4818.1000000000004</v>
      </c>
      <c r="E204" s="11">
        <v>5037.7</v>
      </c>
    </row>
    <row r="205" spans="1:5" ht="157.5" x14ac:dyDescent="0.25">
      <c r="A205" s="34" t="s">
        <v>207</v>
      </c>
      <c r="B205" s="13" t="s">
        <v>322</v>
      </c>
      <c r="C205" s="12">
        <v>72.400000000000006</v>
      </c>
      <c r="D205" s="11">
        <v>70.3</v>
      </c>
      <c r="E205" s="11">
        <v>70.3</v>
      </c>
    </row>
    <row r="206" spans="1:5" ht="47.25" x14ac:dyDescent="0.25">
      <c r="A206" s="34" t="s">
        <v>207</v>
      </c>
      <c r="B206" s="32" t="s">
        <v>267</v>
      </c>
      <c r="C206" s="12">
        <v>161.30000000000001</v>
      </c>
      <c r="D206" s="12">
        <v>161.30000000000001</v>
      </c>
      <c r="E206" s="12">
        <v>161.30000000000001</v>
      </c>
    </row>
    <row r="207" spans="1:5" x14ac:dyDescent="0.25">
      <c r="A207" s="7" t="s">
        <v>208</v>
      </c>
      <c r="B207" s="8" t="s">
        <v>209</v>
      </c>
      <c r="C207" s="9">
        <f>SUM(C208:C210)</f>
        <v>80815.5</v>
      </c>
      <c r="D207" s="9">
        <f>SUM(D208:D210)</f>
        <v>80815.5</v>
      </c>
      <c r="E207" s="9">
        <f>SUM(E208:E210)</f>
        <v>81219.7</v>
      </c>
    </row>
    <row r="208" spans="1:5" ht="63" x14ac:dyDescent="0.25">
      <c r="A208" s="5" t="s">
        <v>323</v>
      </c>
      <c r="B208" s="32" t="s">
        <v>339</v>
      </c>
      <c r="C208" s="12">
        <v>80133.5</v>
      </c>
      <c r="D208" s="11">
        <v>80133.5</v>
      </c>
      <c r="E208" s="11">
        <v>80133.5</v>
      </c>
    </row>
    <row r="209" spans="1:5" ht="47.25" x14ac:dyDescent="0.25">
      <c r="A209" s="5" t="s">
        <v>324</v>
      </c>
      <c r="B209" s="32" t="s">
        <v>325</v>
      </c>
      <c r="C209" s="12">
        <v>682</v>
      </c>
      <c r="D209" s="11">
        <v>682</v>
      </c>
      <c r="E209" s="11">
        <v>682</v>
      </c>
    </row>
    <row r="210" spans="1:5" ht="52.5" customHeight="1" x14ac:dyDescent="0.25">
      <c r="A210" s="5" t="s">
        <v>324</v>
      </c>
      <c r="B210" s="32" t="s">
        <v>326</v>
      </c>
      <c r="C210" s="12">
        <v>0</v>
      </c>
      <c r="D210" s="11">
        <v>0</v>
      </c>
      <c r="E210" s="11">
        <v>404.2</v>
      </c>
    </row>
    <row r="211" spans="1:5" ht="18" customHeight="1" x14ac:dyDescent="0.25">
      <c r="A211" s="7" t="s">
        <v>210</v>
      </c>
      <c r="B211" s="8" t="s">
        <v>211</v>
      </c>
      <c r="C211" s="9">
        <v>0</v>
      </c>
      <c r="D211" s="9"/>
      <c r="E211" s="9"/>
    </row>
    <row r="212" spans="1:5" ht="18" customHeight="1" x14ac:dyDescent="0.25">
      <c r="A212" s="7" t="s">
        <v>212</v>
      </c>
      <c r="B212" s="8" t="s">
        <v>213</v>
      </c>
      <c r="C212" s="21">
        <v>0</v>
      </c>
      <c r="D212" s="21">
        <v>0</v>
      </c>
      <c r="E212" s="21">
        <v>0</v>
      </c>
    </row>
    <row r="213" spans="1:5" ht="18" customHeight="1" x14ac:dyDescent="0.25">
      <c r="A213" s="7" t="s">
        <v>214</v>
      </c>
      <c r="B213" s="8" t="s">
        <v>215</v>
      </c>
      <c r="C213" s="9">
        <f>C112+C211+C212</f>
        <v>3769627.1999999997</v>
      </c>
      <c r="D213" s="9">
        <f>D112+D211+D212</f>
        <v>3405253.6</v>
      </c>
      <c r="E213" s="9">
        <f>E112+E211+E212</f>
        <v>3425729</v>
      </c>
    </row>
    <row r="214" spans="1:5" ht="18" customHeight="1" x14ac:dyDescent="0.25">
      <c r="A214" s="35" t="s">
        <v>216</v>
      </c>
      <c r="B214" s="35"/>
      <c r="C214" s="9">
        <f>C213+C111</f>
        <v>6085225.7999999998</v>
      </c>
      <c r="D214" s="9">
        <f>D213+D111</f>
        <v>5879041.8000000007</v>
      </c>
      <c r="E214" s="9">
        <f>E213+E111</f>
        <v>6045234.3000000007</v>
      </c>
    </row>
  </sheetData>
  <mergeCells count="8">
    <mergeCell ref="A110:B110"/>
    <mergeCell ref="A5:E6"/>
    <mergeCell ref="A1:E1"/>
    <mergeCell ref="A2:E2"/>
    <mergeCell ref="A3:E3"/>
    <mergeCell ref="A4:E4"/>
    <mergeCell ref="A11:A12"/>
    <mergeCell ref="A7:E7"/>
  </mergeCells>
  <hyperlinks>
    <hyperlink ref="B87" r:id="rId1" display="consultantplus://offline/ref=988EC015ECBBF128B41797C3F93EFEE418A639455C871F0F56FDEF5480375203D55CBFEB8F11FA2C863F8EB8F7B01CF71C7C854735E60A15i2XAK"/>
    <hyperlink ref="B90" r:id="rId2" display="consultantplus://offline/ref=A5C545EE8C1C93B0B058E1FFE19DF454C219EB0B98198F2DC0D7B691EFFF64CC26DC8ECE4D9F7B181B1727911B979A94C0CB426D4AE9j9HFG"/>
    <hyperlink ref="B82" r:id="rId3" display="consultantplus://offline/ref=D42EAC7BD398020209D35F6AF6672FBA6F13F77B84F225875A8095FA102A9B2D8E358CD609751112B9E7A4869E64DFF883BAA8D38BAB06D8YDV9M"/>
    <hyperlink ref="B83" r:id="rId4" display="consultantplus://offline/ref=D42EAC7BD398020209D35F6AF6672FBA6F13F77B84F225875A8095FA102A9B2D8E358CD609751112B9E7A4869E64DFF883BAA8D38BAB06D8YDV9M"/>
    <hyperlink ref="B92" r:id="rId5" display="consultantplus://offline/ref=64FC3C9F96C0230A0CECA4E56C028B5E86A06F799E50F1FABBE4A6CFAC6E9A2AB2A69A82FE33DE9CACC0441FC29EF02FFBFA7ABCF960A970JDh7G"/>
  </hyperlinks>
  <pageMargins left="0.59055118110236227" right="0.31496062992125984" top="0.35433070866141736" bottom="0.23622047244094491" header="0.39370078740157483" footer="0.23622047244094491"/>
  <pageSetup paperSize="9" scale="89" fitToHeight="23" orientation="landscape"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доходы</vt:lpstr>
      <vt:lpstr>доходы!Заголовки_для_печати</vt:lpstr>
      <vt:lpstr>доходы!Область_печати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Ира Халявина</dc:creator>
  <cp:lastModifiedBy>Мария Молчанова</cp:lastModifiedBy>
  <cp:lastPrinted>2022-11-07T06:15:39Z</cp:lastPrinted>
  <dcterms:created xsi:type="dcterms:W3CDTF">2020-10-08T07:42:47Z</dcterms:created>
  <dcterms:modified xsi:type="dcterms:W3CDTF">2022-11-14T04:59:05Z</dcterms:modified>
</cp:coreProperties>
</file>