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рилож 1" sheetId="1" r:id="rId1"/>
    <sheet name="Лист2" sheetId="2" r:id="rId2"/>
    <sheet name="Лист3" sheetId="3" r:id="rId3"/>
  </sheets>
  <definedNames>
    <definedName name="_xlnm.Print_Titles" localSheetId="0">'Прилож 1'!$10:$10</definedName>
    <definedName name="_xlnm.Print_Area" localSheetId="0">'Прилож 1'!$A$1:$E$257</definedName>
  </definedNames>
  <calcPr calcId="125725"/>
</workbook>
</file>

<file path=xl/calcChain.xml><?xml version="1.0" encoding="utf-8"?>
<calcChain xmlns="http://schemas.openxmlformats.org/spreadsheetml/2006/main">
  <c r="C134" i="1"/>
  <c r="C252" l="1"/>
  <c r="C247"/>
  <c r="E238"/>
  <c r="D238"/>
  <c r="C238"/>
  <c r="E193"/>
  <c r="D193"/>
  <c r="C193"/>
  <c r="E137"/>
  <c r="D137"/>
  <c r="C137"/>
  <c r="C132"/>
  <c r="E132"/>
  <c r="D132"/>
  <c r="C127"/>
  <c r="E125"/>
  <c r="D125"/>
  <c r="C125"/>
  <c r="E85"/>
  <c r="D85"/>
  <c r="C85"/>
  <c r="E75"/>
  <c r="D75"/>
  <c r="C75"/>
  <c r="E68"/>
  <c r="D68"/>
  <c r="C68"/>
  <c r="E64"/>
  <c r="D64"/>
  <c r="C64"/>
  <c r="E58"/>
  <c r="D58"/>
  <c r="C58"/>
  <c r="E53"/>
  <c r="D53"/>
  <c r="C53"/>
  <c r="E42"/>
  <c r="D42"/>
  <c r="C42"/>
  <c r="E37"/>
  <c r="D37"/>
  <c r="C37"/>
  <c r="E34"/>
  <c r="E32" s="1"/>
  <c r="D34"/>
  <c r="D32" s="1"/>
  <c r="C34"/>
  <c r="E25"/>
  <c r="D25"/>
  <c r="D24" s="1"/>
  <c r="C25"/>
  <c r="C24" s="1"/>
  <c r="E19"/>
  <c r="D19"/>
  <c r="C19"/>
  <c r="E12"/>
  <c r="D12"/>
  <c r="C12"/>
  <c r="E11"/>
  <c r="D11"/>
  <c r="C11"/>
  <c r="C63" l="1"/>
  <c r="E63"/>
  <c r="E57" s="1"/>
  <c r="E129" s="1"/>
  <c r="D41"/>
  <c r="E131"/>
  <c r="C131"/>
  <c r="C256" s="1"/>
  <c r="C32"/>
  <c r="C41" s="1"/>
  <c r="C57"/>
  <c r="C129" s="1"/>
  <c r="E24"/>
  <c r="D63"/>
  <c r="D131"/>
  <c r="E256" l="1"/>
  <c r="D57"/>
  <c r="C130"/>
  <c r="E41"/>
  <c r="D256"/>
  <c r="D129"/>
  <c r="E130" l="1"/>
  <c r="D130"/>
  <c r="D257" s="1"/>
  <c r="C257"/>
  <c r="E257" l="1"/>
</calcChain>
</file>

<file path=xl/sharedStrings.xml><?xml version="1.0" encoding="utf-8"?>
<sst xmlns="http://schemas.openxmlformats.org/spreadsheetml/2006/main" count="502" uniqueCount="403">
  <si>
    <t>Объем бюджета Миасского городского округа по доходам на 2022 год и на плановый период 2023-2024 годов</t>
  </si>
  <si>
    <t>Коды бюджетной классификации</t>
  </si>
  <si>
    <t>Наименование доходов</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</si>
  <si>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</si>
  <si>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</si>
  <si>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</si>
  <si>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</si>
  <si>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</si>
  <si>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</si>
  <si>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</si>
  <si>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</si>
  <si>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</si>
  <si>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</si>
  <si>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</si>
  <si>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</si>
  <si>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</si>
  <si>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</si>
  <si>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</si>
  <si>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</si>
  <si>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</si>
  <si>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</si>
  <si>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</si>
  <si>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</si>
  <si>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</si>
  <si>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</si>
  <si>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</si>
  <si>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</si>
  <si>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</si>
  <si>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</si>
  <si>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</si>
  <si>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</si>
  <si>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</si>
  <si>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</si>
  <si>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</si>
  <si>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</si>
  <si>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</si>
  <si>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</si>
  <si>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</si>
  <si>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</si>
  <si>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</si>
  <si>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</si>
  <si>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</si>
  <si>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</si>
  <si>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</si>
  <si>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</si>
  <si>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</si>
  <si>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</si>
  <si>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</si>
  <si>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</si>
  <si>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</si>
  <si>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</si>
  <si>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</si>
  <si>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</si>
  <si>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</si>
  <si>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</si>
  <si>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</si>
  <si>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</si>
  <si>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</si>
  <si>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</si>
  <si>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</si>
  <si>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</si>
  <si>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</si>
  <si>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</si>
  <si>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</si>
  <si>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</si>
  <si>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</si>
  <si>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</si>
  <si>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</si>
  <si>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</si>
  <si>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</si>
  <si>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</si>
  <si>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</si>
  <si>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</si>
  <si>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</si>
  <si>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</si>
  <si>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</si>
  <si>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</si>
  <si>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</si>
  <si>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</si>
  <si>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</si>
  <si>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</si>
  <si>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</si>
  <si>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</si>
  <si>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</si>
  <si>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</si>
  <si>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</si>
  <si>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</si>
  <si>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</si>
  <si>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</si>
  <si>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</si>
  <si>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</si>
  <si>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</si>
  <si>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</si>
  <si>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</si>
  <si>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</si>
  <si>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</si>
  <si>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</si>
  <si>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</si>
  <si>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</si>
  <si>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</si>
  <si>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</si>
  <si>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</si>
  <si>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</si>
  <si>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</si>
  <si>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</si>
  <si>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</si>
  <si>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</si>
  <si>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</si>
  <si>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</si>
  <si>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</si>
  <si>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</si>
  <si>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</si>
  <si>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</si>
  <si>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</si>
  <si>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</si>
  <si>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</si>
  <si>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</si>
  <si>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</si>
  <si>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</si>
  <si>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</si>
  <si>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</si>
  <si>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</si>
  <si>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</si>
  <si>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</si>
  <si>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</si>
  <si>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</si>
  <si>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</si>
  <si>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</si>
  <si>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</si>
  <si>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</si>
  <si>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</si>
  <si>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</si>
  <si>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</si>
  <si>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</si>
  <si>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</si>
  <si>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</si>
  <si>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</si>
  <si>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</si>
  <si>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</si>
  <si>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</si>
  <si>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</si>
  <si>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</si>
  <si>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</si>
  <si>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</si>
  <si>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</si>
  <si>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</si>
  <si>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</si>
  <si>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</si>
  <si>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</si>
  <si>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</si>
  <si>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</si>
  <si>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</si>
  <si>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</si>
  <si>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</si>
  <si>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</si>
  <si>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</si>
  <si>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</si>
  <si>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</si>
  <si>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</si>
  <si>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</si>
  <si>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</si>
  <si>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</si>
  <si>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</si>
  <si>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</si>
  <si>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</si>
  <si>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</si>
  <si>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</si>
  <si>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</si>
  <si>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</si>
  <si>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</si>
  <si>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</si>
  <si>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</si>
  <si>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</si>
  <si>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</si>
  <si>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</si>
  <si>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</si>
  <si>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</si>
  <si>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</si>
  <si>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</si>
  <si>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</si>
  <si>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</si>
  <si>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</si>
  <si>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</si>
  <si>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</si>
  <si>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</si>
  <si>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</si>
  <si>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</si>
  <si>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</si>
  <si>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</si>
  <si>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</si>
  <si>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</si>
  <si>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</si>
  <si>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</si>
  <si>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</si>
  <si>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</si>
  <si>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</si>
  <si>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</si>
  <si>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</si>
  <si>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</si>
  <si>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</si>
  <si>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</si>
  <si>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</si>
  <si>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</si>
  <si>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</si>
  <si>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</si>
  <si>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</si>
  <si>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</si>
  <si>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</si>
  <si>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</si>
  <si>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</si>
  <si>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</si>
  <si>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</si>
  <si>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</si>
  <si>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</si>
  <si>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</si>
  <si>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</si>
  <si>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</si>
  <si>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</si>
  <si>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</si>
  <si>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</si>
  <si>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</si>
  <si>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</si>
  <si>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</si>
  <si>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</si>
  <si>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</si>
  <si>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</si>
  <si>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</si>
  <si>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</si>
  <si>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</si>
  <si>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</si>
  <si>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</si>
  <si>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</si>
  <si>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</si>
  <si>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</si>
  <si>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</si>
  <si>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</si>
  <si>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</si>
  <si>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</si>
  <si>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</si>
  <si>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</si>
  <si>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</si>
  <si>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</si>
  <si>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</si>
  <si>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</si>
  <si>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</si>
  <si>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</si>
  <si>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</si>
  <si>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</si>
  <si>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</si>
  <si>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</si>
  <si>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</si>
  <si>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</si>
  <si>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</si>
  <si>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</si>
  <si>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</si>
  <si>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</si>
  <si>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</si>
  <si>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</si>
  <si>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</si>
  <si>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</si>
  <si>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</si>
  <si>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</si>
  <si>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</si>
  <si>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</si>
  <si>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</si>
  <si>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</si>
  <si>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</si>
  <si>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</si>
  <si>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</si>
  <si>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</si>
  <si>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</si>
  <si>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</si>
  <si>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</si>
  <si>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</si>
  <si>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</si>
  <si>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</si>
  <si>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</si>
  <si>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</si>
  <si>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</si>
  <si>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</si>
  <si>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</si>
  <si>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</si>
  <si>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</si>
  <si>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</si>
  <si>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</si>
  <si>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</si>
  <si>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</si>
  <si>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</si>
  <si>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</si>
  <si>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</si>
  <si>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</si>
  <si>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</si>
  <si>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</si>
  <si>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</si>
  <si>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</si>
  <si>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</si>
  <si>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</si>
  <si>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</si>
  <si>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</si>
  <si>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</si>
  <si>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</si>
  <si>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</si>
  <si>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</si>
  <si>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</si>
  <si>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</si>
  <si>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</si>
  <si>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</si>
  <si>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</si>
  <si>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</si>
  <si>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</si>
  <si>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</si>
  <si>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</si>
  <si>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</si>
  <si>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</si>
  <si>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</si>
  <si>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</si>
  <si>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</si>
  <si>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</si>
  <si>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</si>
  <si>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</si>
  <si>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</si>
  <si>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</si>
  <si>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</si>
  <si>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</si>
  <si>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</si>
  <si>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</si>
  <si>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</si>
  <si>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</si>
  <si>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</si>
  <si>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</si>
  <si>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</si>
  <si>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</si>
  <si>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</si>
  <si>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</si>
  <si>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</si>
  <si>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</si>
  <si>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</si>
  <si>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</si>
  <si>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</si>
  <si>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</si>
  <si>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</si>
  <si>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</si>
  <si>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</si>
  <si>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</si>
  <si>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</si>
  <si>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</si>
  <si>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</si>
  <si>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</si>
  <si>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</si>
  <si>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</si>
  <si>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</si>
  <si>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</si>
  <si>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</si>
  <si>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</si>
  <si>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</si>
  <si>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</si>
  <si>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</si>
  <si>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</si>
  <si>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</si>
  <si>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</si>
  <si>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</si>
  <si>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</si>
  <si>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</si>
  <si>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</si>
  <si>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</si>
  <si>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</si>
  <si>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</si>
  <si>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</si>
  <si>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</si>
  <si>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</si>
  <si>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</si>
  <si>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</si>
  <si>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</si>
  <si>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</si>
  <si>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</si>
  <si>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</si>
  <si>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</si>
  <si>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</si>
  <si>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</si>
  <si>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</si>
  <si>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</si>
  <si>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</si>
  <si>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</si>
  <si>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</si>
  <si>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</si>
  <si>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</si>
  <si>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</si>
  <si>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</si>
  <si>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</si>
  <si>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</si>
  <si>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</si>
  <si>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</si>
  <si>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</si>
  <si>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 xml:space="preserve">   </t>
  </si>
  <si>
    <t>Сумма 
на 2022 год</t>
  </si>
  <si>
    <t>Сумма 
на 2023 год</t>
  </si>
  <si>
    <t>Сумма 
на 2024 год</t>
  </si>
  <si>
    <t>тыс. рублей</t>
  </si>
  <si>
    <t xml:space="preserve">депутатов Миасского </t>
  </si>
  <si>
    <t>городского округа</t>
  </si>
  <si>
    <t>ПРИЛОЖЕНИЕ 1</t>
  </si>
  <si>
    <t>к Решению Собрания</t>
  </si>
  <si>
    <t>от 30.09.2022 г. № 2</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</si>
</sst>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2">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0" fontId="3" fillId="2" borderId="0" xfId="1" applyFont="1" applyFill="1" applyAlignment="1">
      <alignment vertical="center" wrapText="1"/>
    </xf>
    <xf numFmtId="164" fontId="4" fillId="2" borderId="0" xfId="1" applyNumberFormat="1" applyFont="1" applyFill="1" applyBorder="1" applyAlignment="1">
      <alignment horizont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4" fillId="2" borderId="2"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1"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165" fontId="9" fillId="0" borderId="0" xfId="1" applyNumberFormat="1" applyFont="1" applyFill="1" applyAlignment="1">
      <alignment vertical="center" wrapText="1"/>
    </xf>
    <xf numFmtId="0" fontId="11"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4"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6" fillId="2" borderId="9"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2" xfId="1" applyNumberFormat="1" applyFont="1" applyFill="1" applyBorder="1" applyAlignment="1">
      <alignment horizontal="justify" vertical="center" wrapText="1"/>
    </xf>
    <xf numFmtId="0" fontId="6" fillId="2" borderId="4" xfId="1" applyFont="1" applyFill="1" applyBorder="1" applyAlignment="1">
      <alignment horizontal="justify" vertical="center" wrapText="1"/>
    </xf>
    <xf numFmtId="49" fontId="2" fillId="2" borderId="9" xfId="1" applyNumberFormat="1" applyFont="1" applyFill="1" applyBorder="1" applyAlignment="1" applyProtection="1">
      <alignment horizontal="center" vertical="center" wrapText="1"/>
    </xf>
    <xf numFmtId="0" fontId="3"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3" fillId="2" borderId="0" xfId="1" applyFont="1" applyFill="1" applyAlignment="1">
      <alignment horizontal="justify" vertical="center" wrapText="1"/>
    </xf>
    <xf numFmtId="0" fontId="14" fillId="2" borderId="0" xfId="1" applyFont="1" applyFill="1" applyAlignment="1">
      <alignment horizontal="center" vertical="center" wrapText="1"/>
    </xf>
    <xf numFmtId="165" fontId="14" fillId="2" borderId="0" xfId="1" applyNumberFormat="1" applyFont="1" applyFill="1" applyAlignment="1">
      <alignment horizontal="center" vertical="center" wrapText="1"/>
    </xf>
    <xf numFmtId="2" fontId="14" fillId="2" borderId="0" xfId="1" applyNumberFormat="1" applyFont="1" applyFill="1" applyAlignment="1">
      <alignment horizontal="center" vertical="center" wrapText="1"/>
    </xf>
    <xf numFmtId="165" fontId="2" fillId="2" borderId="7"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3" fillId="2" borderId="0" xfId="1" applyFont="1" applyFill="1" applyAlignment="1">
      <alignment horizontal="left" vertic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164" fontId="4" fillId="2" borderId="0" xfId="1" applyNumberFormat="1" applyFont="1" applyFill="1" applyBorder="1" applyAlignment="1">
      <alignment horizontal="center" wrapText="1"/>
    </xf>
    <xf numFmtId="0" fontId="2" fillId="0" borderId="0" xfId="0" applyFont="1" applyFill="1" applyAlignment="1">
      <alignment horizontal="left" vertical="center"/>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H373"/>
  <sheetViews>
    <sheetView tabSelected="1" zoomScaleNormal="100" workbookViewId="0">
      <selection activeCell="D5" sqref="D5:E5"/>
    </sheetView>
  </sheetViews>
  <sheetFormatPr defaultRowHeight="18.75"/>
  <cols>
    <col min="1" max="1" width="30.140625" style="1" customWidth="1"/>
    <col min="2" max="2" width="61.7109375" style="69" customWidth="1"/>
    <col min="3" max="3" width="17.140625" style="70" customWidth="1"/>
    <col min="4" max="4" width="16.28515625" style="70" customWidth="1"/>
    <col min="5" max="5" width="15.140625" style="70" customWidth="1"/>
    <col min="6" max="6" width="10.140625" style="6" bestFit="1" customWidth="1"/>
    <col min="7" max="7" width="11" style="6" customWidth="1"/>
    <col min="8" max="254" width="9.140625" style="6"/>
    <col min="255" max="255" width="30.140625" style="6" customWidth="1"/>
    <col min="256" max="256" width="65.7109375" style="6" customWidth="1"/>
    <col min="257" max="260" width="17.140625" style="6" customWidth="1"/>
    <col min="261" max="261" width="0" style="6" hidden="1" customWidth="1"/>
    <col min="262" max="262" width="10.140625" style="6" bestFit="1" customWidth="1"/>
    <col min="263" max="263" width="11" style="6" customWidth="1"/>
    <col min="264" max="510" width="9.140625" style="6"/>
    <col min="511" max="511" width="30.140625" style="6" customWidth="1"/>
    <col min="512" max="512" width="65.7109375" style="6" customWidth="1"/>
    <col min="513" max="516" width="17.140625" style="6" customWidth="1"/>
    <col min="517" max="517" width="0" style="6" hidden="1" customWidth="1"/>
    <col min="518" max="518" width="10.140625" style="6" bestFit="1" customWidth="1"/>
    <col min="519" max="519" width="11" style="6" customWidth="1"/>
    <col min="520" max="766" width="9.140625" style="6"/>
    <col min="767" max="767" width="30.140625" style="6" customWidth="1"/>
    <col min="768" max="768" width="65.7109375" style="6" customWidth="1"/>
    <col min="769" max="772" width="17.140625" style="6" customWidth="1"/>
    <col min="773" max="773" width="0" style="6" hidden="1" customWidth="1"/>
    <col min="774" max="774" width="10.140625" style="6" bestFit="1" customWidth="1"/>
    <col min="775" max="775" width="11" style="6" customWidth="1"/>
    <col min="776" max="1022" width="9.140625" style="6"/>
    <col min="1023" max="1023" width="30.140625" style="6" customWidth="1"/>
    <col min="1024" max="1024" width="65.7109375" style="6" customWidth="1"/>
    <col min="1025" max="1028" width="17.140625" style="6" customWidth="1"/>
    <col min="1029" max="1029" width="0" style="6" hidden="1" customWidth="1"/>
    <col min="1030" max="1030" width="10.140625" style="6" bestFit="1" customWidth="1"/>
    <col min="1031" max="1031" width="11" style="6" customWidth="1"/>
    <col min="1032" max="1278" width="9.140625" style="6"/>
    <col min="1279" max="1279" width="30.140625" style="6" customWidth="1"/>
    <col min="1280" max="1280" width="65.7109375" style="6" customWidth="1"/>
    <col min="1281" max="1284" width="17.140625" style="6" customWidth="1"/>
    <col min="1285" max="1285" width="0" style="6" hidden="1" customWidth="1"/>
    <col min="1286" max="1286" width="10.140625" style="6" bestFit="1" customWidth="1"/>
    <col min="1287" max="1287" width="11" style="6" customWidth="1"/>
    <col min="1288" max="1534" width="9.140625" style="6"/>
    <col min="1535" max="1535" width="30.140625" style="6" customWidth="1"/>
    <col min="1536" max="1536" width="65.7109375" style="6" customWidth="1"/>
    <col min="1537" max="1540" width="17.140625" style="6" customWidth="1"/>
    <col min="1541" max="1541" width="0" style="6" hidden="1" customWidth="1"/>
    <col min="1542" max="1542" width="10.140625" style="6" bestFit="1" customWidth="1"/>
    <col min="1543" max="1543" width="11" style="6" customWidth="1"/>
    <col min="1544" max="1790" width="9.140625" style="6"/>
    <col min="1791" max="1791" width="30.140625" style="6" customWidth="1"/>
    <col min="1792" max="1792" width="65.7109375" style="6" customWidth="1"/>
    <col min="1793" max="1796" width="17.140625" style="6" customWidth="1"/>
    <col min="1797" max="1797" width="0" style="6" hidden="1" customWidth="1"/>
    <col min="1798" max="1798" width="10.140625" style="6" bestFit="1" customWidth="1"/>
    <col min="1799" max="1799" width="11" style="6" customWidth="1"/>
    <col min="1800" max="2046" width="9.140625" style="6"/>
    <col min="2047" max="2047" width="30.140625" style="6" customWidth="1"/>
    <col min="2048" max="2048" width="65.7109375" style="6" customWidth="1"/>
    <col min="2049" max="2052" width="17.140625" style="6" customWidth="1"/>
    <col min="2053" max="2053" width="0" style="6" hidden="1" customWidth="1"/>
    <col min="2054" max="2054" width="10.140625" style="6" bestFit="1" customWidth="1"/>
    <col min="2055" max="2055" width="11" style="6" customWidth="1"/>
    <col min="2056" max="2302" width="9.140625" style="6"/>
    <col min="2303" max="2303" width="30.140625" style="6" customWidth="1"/>
    <col min="2304" max="2304" width="65.7109375" style="6" customWidth="1"/>
    <col min="2305" max="2308" width="17.140625" style="6" customWidth="1"/>
    <col min="2309" max="2309" width="0" style="6" hidden="1" customWidth="1"/>
    <col min="2310" max="2310" width="10.140625" style="6" bestFit="1" customWidth="1"/>
    <col min="2311" max="2311" width="11" style="6" customWidth="1"/>
    <col min="2312" max="2558" width="9.140625" style="6"/>
    <col min="2559" max="2559" width="30.140625" style="6" customWidth="1"/>
    <col min="2560" max="2560" width="65.7109375" style="6" customWidth="1"/>
    <col min="2561" max="2564" width="17.140625" style="6" customWidth="1"/>
    <col min="2565" max="2565" width="0" style="6" hidden="1" customWidth="1"/>
    <col min="2566" max="2566" width="10.140625" style="6" bestFit="1" customWidth="1"/>
    <col min="2567" max="2567" width="11" style="6" customWidth="1"/>
    <col min="2568" max="2814" width="9.140625" style="6"/>
    <col min="2815" max="2815" width="30.140625" style="6" customWidth="1"/>
    <col min="2816" max="2816" width="65.7109375" style="6" customWidth="1"/>
    <col min="2817" max="2820" width="17.140625" style="6" customWidth="1"/>
    <col min="2821" max="2821" width="0" style="6" hidden="1" customWidth="1"/>
    <col min="2822" max="2822" width="10.140625" style="6" bestFit="1" customWidth="1"/>
    <col min="2823" max="2823" width="11" style="6" customWidth="1"/>
    <col min="2824" max="3070" width="9.140625" style="6"/>
    <col min="3071" max="3071" width="30.140625" style="6" customWidth="1"/>
    <col min="3072" max="3072" width="65.7109375" style="6" customWidth="1"/>
    <col min="3073" max="3076" width="17.140625" style="6" customWidth="1"/>
    <col min="3077" max="3077" width="0" style="6" hidden="1" customWidth="1"/>
    <col min="3078" max="3078" width="10.140625" style="6" bestFit="1" customWidth="1"/>
    <col min="3079" max="3079" width="11" style="6" customWidth="1"/>
    <col min="3080" max="3326" width="9.140625" style="6"/>
    <col min="3327" max="3327" width="30.140625" style="6" customWidth="1"/>
    <col min="3328" max="3328" width="65.7109375" style="6" customWidth="1"/>
    <col min="3329" max="3332" width="17.140625" style="6" customWidth="1"/>
    <col min="3333" max="3333" width="0" style="6" hidden="1" customWidth="1"/>
    <col min="3334" max="3334" width="10.140625" style="6" bestFit="1" customWidth="1"/>
    <col min="3335" max="3335" width="11" style="6" customWidth="1"/>
    <col min="3336" max="3582" width="9.140625" style="6"/>
    <col min="3583" max="3583" width="30.140625" style="6" customWidth="1"/>
    <col min="3584" max="3584" width="65.7109375" style="6" customWidth="1"/>
    <col min="3585" max="3588" width="17.140625" style="6" customWidth="1"/>
    <col min="3589" max="3589" width="0" style="6" hidden="1" customWidth="1"/>
    <col min="3590" max="3590" width="10.140625" style="6" bestFit="1" customWidth="1"/>
    <col min="3591" max="3591" width="11" style="6" customWidth="1"/>
    <col min="3592" max="3838" width="9.140625" style="6"/>
    <col min="3839" max="3839" width="30.140625" style="6" customWidth="1"/>
    <col min="3840" max="3840" width="65.7109375" style="6" customWidth="1"/>
    <col min="3841" max="3844" width="17.140625" style="6" customWidth="1"/>
    <col min="3845" max="3845" width="0" style="6" hidden="1" customWidth="1"/>
    <col min="3846" max="3846" width="10.140625" style="6" bestFit="1" customWidth="1"/>
    <col min="3847" max="3847" width="11" style="6" customWidth="1"/>
    <col min="3848" max="4094" width="9.140625" style="6"/>
    <col min="4095" max="4095" width="30.140625" style="6" customWidth="1"/>
    <col min="4096" max="4096" width="65.7109375" style="6" customWidth="1"/>
    <col min="4097" max="4100" width="17.140625" style="6" customWidth="1"/>
    <col min="4101" max="4101" width="0" style="6" hidden="1" customWidth="1"/>
    <col min="4102" max="4102" width="10.140625" style="6" bestFit="1" customWidth="1"/>
    <col min="4103" max="4103" width="11" style="6" customWidth="1"/>
    <col min="4104" max="4350" width="9.140625" style="6"/>
    <col min="4351" max="4351" width="30.140625" style="6" customWidth="1"/>
    <col min="4352" max="4352" width="65.7109375" style="6" customWidth="1"/>
    <col min="4353" max="4356" width="17.140625" style="6" customWidth="1"/>
    <col min="4357" max="4357" width="0" style="6" hidden="1" customWidth="1"/>
    <col min="4358" max="4358" width="10.140625" style="6" bestFit="1" customWidth="1"/>
    <col min="4359" max="4359" width="11" style="6" customWidth="1"/>
    <col min="4360" max="4606" width="9.140625" style="6"/>
    <col min="4607" max="4607" width="30.140625" style="6" customWidth="1"/>
    <col min="4608" max="4608" width="65.7109375" style="6" customWidth="1"/>
    <col min="4609" max="4612" width="17.140625" style="6" customWidth="1"/>
    <col min="4613" max="4613" width="0" style="6" hidden="1" customWidth="1"/>
    <col min="4614" max="4614" width="10.140625" style="6" bestFit="1" customWidth="1"/>
    <col min="4615" max="4615" width="11" style="6" customWidth="1"/>
    <col min="4616" max="4862" width="9.140625" style="6"/>
    <col min="4863" max="4863" width="30.140625" style="6" customWidth="1"/>
    <col min="4864" max="4864" width="65.7109375" style="6" customWidth="1"/>
    <col min="4865" max="4868" width="17.140625" style="6" customWidth="1"/>
    <col min="4869" max="4869" width="0" style="6" hidden="1" customWidth="1"/>
    <col min="4870" max="4870" width="10.140625" style="6" bestFit="1" customWidth="1"/>
    <col min="4871" max="4871" width="11" style="6" customWidth="1"/>
    <col min="4872" max="5118" width="9.140625" style="6"/>
    <col min="5119" max="5119" width="30.140625" style="6" customWidth="1"/>
    <col min="5120" max="5120" width="65.7109375" style="6" customWidth="1"/>
    <col min="5121" max="5124" width="17.140625" style="6" customWidth="1"/>
    <col min="5125" max="5125" width="0" style="6" hidden="1" customWidth="1"/>
    <col min="5126" max="5126" width="10.140625" style="6" bestFit="1" customWidth="1"/>
    <col min="5127" max="5127" width="11" style="6" customWidth="1"/>
    <col min="5128" max="5374" width="9.140625" style="6"/>
    <col min="5375" max="5375" width="30.140625" style="6" customWidth="1"/>
    <col min="5376" max="5376" width="65.7109375" style="6" customWidth="1"/>
    <col min="5377" max="5380" width="17.140625" style="6" customWidth="1"/>
    <col min="5381" max="5381" width="0" style="6" hidden="1" customWidth="1"/>
    <col min="5382" max="5382" width="10.140625" style="6" bestFit="1" customWidth="1"/>
    <col min="5383" max="5383" width="11" style="6" customWidth="1"/>
    <col min="5384" max="5630" width="9.140625" style="6"/>
    <col min="5631" max="5631" width="30.140625" style="6" customWidth="1"/>
    <col min="5632" max="5632" width="65.7109375" style="6" customWidth="1"/>
    <col min="5633" max="5636" width="17.140625" style="6" customWidth="1"/>
    <col min="5637" max="5637" width="0" style="6" hidden="1" customWidth="1"/>
    <col min="5638" max="5638" width="10.140625" style="6" bestFit="1" customWidth="1"/>
    <col min="5639" max="5639" width="11" style="6" customWidth="1"/>
    <col min="5640" max="5886" width="9.140625" style="6"/>
    <col min="5887" max="5887" width="30.140625" style="6" customWidth="1"/>
    <col min="5888" max="5888" width="65.7109375" style="6" customWidth="1"/>
    <col min="5889" max="5892" width="17.140625" style="6" customWidth="1"/>
    <col min="5893" max="5893" width="0" style="6" hidden="1" customWidth="1"/>
    <col min="5894" max="5894" width="10.140625" style="6" bestFit="1" customWidth="1"/>
    <col min="5895" max="5895" width="11" style="6" customWidth="1"/>
    <col min="5896" max="6142" width="9.140625" style="6"/>
    <col min="6143" max="6143" width="30.140625" style="6" customWidth="1"/>
    <col min="6144" max="6144" width="65.7109375" style="6" customWidth="1"/>
    <col min="6145" max="6148" width="17.140625" style="6" customWidth="1"/>
    <col min="6149" max="6149" width="0" style="6" hidden="1" customWidth="1"/>
    <col min="6150" max="6150" width="10.140625" style="6" bestFit="1" customWidth="1"/>
    <col min="6151" max="6151" width="11" style="6" customWidth="1"/>
    <col min="6152" max="6398" width="9.140625" style="6"/>
    <col min="6399" max="6399" width="30.140625" style="6" customWidth="1"/>
    <col min="6400" max="6400" width="65.7109375" style="6" customWidth="1"/>
    <col min="6401" max="6404" width="17.140625" style="6" customWidth="1"/>
    <col min="6405" max="6405" width="0" style="6" hidden="1" customWidth="1"/>
    <col min="6406" max="6406" width="10.140625" style="6" bestFit="1" customWidth="1"/>
    <col min="6407" max="6407" width="11" style="6" customWidth="1"/>
    <col min="6408" max="6654" width="9.140625" style="6"/>
    <col min="6655" max="6655" width="30.140625" style="6" customWidth="1"/>
    <col min="6656" max="6656" width="65.7109375" style="6" customWidth="1"/>
    <col min="6657" max="6660" width="17.140625" style="6" customWidth="1"/>
    <col min="6661" max="6661" width="0" style="6" hidden="1" customWidth="1"/>
    <col min="6662" max="6662" width="10.140625" style="6" bestFit="1" customWidth="1"/>
    <col min="6663" max="6663" width="11" style="6" customWidth="1"/>
    <col min="6664" max="6910" width="9.140625" style="6"/>
    <col min="6911" max="6911" width="30.140625" style="6" customWidth="1"/>
    <col min="6912" max="6912" width="65.7109375" style="6" customWidth="1"/>
    <col min="6913" max="6916" width="17.140625" style="6" customWidth="1"/>
    <col min="6917" max="6917" width="0" style="6" hidden="1" customWidth="1"/>
    <col min="6918" max="6918" width="10.140625" style="6" bestFit="1" customWidth="1"/>
    <col min="6919" max="6919" width="11" style="6" customWidth="1"/>
    <col min="6920" max="7166" width="9.140625" style="6"/>
    <col min="7167" max="7167" width="30.140625" style="6" customWidth="1"/>
    <col min="7168" max="7168" width="65.7109375" style="6" customWidth="1"/>
    <col min="7169" max="7172" width="17.140625" style="6" customWidth="1"/>
    <col min="7173" max="7173" width="0" style="6" hidden="1" customWidth="1"/>
    <col min="7174" max="7174" width="10.140625" style="6" bestFit="1" customWidth="1"/>
    <col min="7175" max="7175" width="11" style="6" customWidth="1"/>
    <col min="7176" max="7422" width="9.140625" style="6"/>
    <col min="7423" max="7423" width="30.140625" style="6" customWidth="1"/>
    <col min="7424" max="7424" width="65.7109375" style="6" customWidth="1"/>
    <col min="7425" max="7428" width="17.140625" style="6" customWidth="1"/>
    <col min="7429" max="7429" width="0" style="6" hidden="1" customWidth="1"/>
    <col min="7430" max="7430" width="10.140625" style="6" bestFit="1" customWidth="1"/>
    <col min="7431" max="7431" width="11" style="6" customWidth="1"/>
    <col min="7432" max="7678" width="9.140625" style="6"/>
    <col min="7679" max="7679" width="30.140625" style="6" customWidth="1"/>
    <col min="7680" max="7680" width="65.7109375" style="6" customWidth="1"/>
    <col min="7681" max="7684" width="17.140625" style="6" customWidth="1"/>
    <col min="7685" max="7685" width="0" style="6" hidden="1" customWidth="1"/>
    <col min="7686" max="7686" width="10.140625" style="6" bestFit="1" customWidth="1"/>
    <col min="7687" max="7687" width="11" style="6" customWidth="1"/>
    <col min="7688" max="7934" width="9.140625" style="6"/>
    <col min="7935" max="7935" width="30.140625" style="6" customWidth="1"/>
    <col min="7936" max="7936" width="65.7109375" style="6" customWidth="1"/>
    <col min="7937" max="7940" width="17.140625" style="6" customWidth="1"/>
    <col min="7941" max="7941" width="0" style="6" hidden="1" customWidth="1"/>
    <col min="7942" max="7942" width="10.140625" style="6" bestFit="1" customWidth="1"/>
    <col min="7943" max="7943" width="11" style="6" customWidth="1"/>
    <col min="7944" max="8190" width="9.140625" style="6"/>
    <col min="8191" max="8191" width="30.140625" style="6" customWidth="1"/>
    <col min="8192" max="8192" width="65.7109375" style="6" customWidth="1"/>
    <col min="8193" max="8196" width="17.140625" style="6" customWidth="1"/>
    <col min="8197" max="8197" width="0" style="6" hidden="1" customWidth="1"/>
    <col min="8198" max="8198" width="10.140625" style="6" bestFit="1" customWidth="1"/>
    <col min="8199" max="8199" width="11" style="6" customWidth="1"/>
    <col min="8200" max="8446" width="9.140625" style="6"/>
    <col min="8447" max="8447" width="30.140625" style="6" customWidth="1"/>
    <col min="8448" max="8448" width="65.7109375" style="6" customWidth="1"/>
    <col min="8449" max="8452" width="17.140625" style="6" customWidth="1"/>
    <col min="8453" max="8453" width="0" style="6" hidden="1" customWidth="1"/>
    <col min="8454" max="8454" width="10.140625" style="6" bestFit="1" customWidth="1"/>
    <col min="8455" max="8455" width="11" style="6" customWidth="1"/>
    <col min="8456" max="8702" width="9.140625" style="6"/>
    <col min="8703" max="8703" width="30.140625" style="6" customWidth="1"/>
    <col min="8704" max="8704" width="65.7109375" style="6" customWidth="1"/>
    <col min="8705" max="8708" width="17.140625" style="6" customWidth="1"/>
    <col min="8709" max="8709" width="0" style="6" hidden="1" customWidth="1"/>
    <col min="8710" max="8710" width="10.140625" style="6" bestFit="1" customWidth="1"/>
    <col min="8711" max="8711" width="11" style="6" customWidth="1"/>
    <col min="8712" max="8958" width="9.140625" style="6"/>
    <col min="8959" max="8959" width="30.140625" style="6" customWidth="1"/>
    <col min="8960" max="8960" width="65.7109375" style="6" customWidth="1"/>
    <col min="8961" max="8964" width="17.140625" style="6" customWidth="1"/>
    <col min="8965" max="8965" width="0" style="6" hidden="1" customWidth="1"/>
    <col min="8966" max="8966" width="10.140625" style="6" bestFit="1" customWidth="1"/>
    <col min="8967" max="8967" width="11" style="6" customWidth="1"/>
    <col min="8968" max="9214" width="9.140625" style="6"/>
    <col min="9215" max="9215" width="30.140625" style="6" customWidth="1"/>
    <col min="9216" max="9216" width="65.7109375" style="6" customWidth="1"/>
    <col min="9217" max="9220" width="17.140625" style="6" customWidth="1"/>
    <col min="9221" max="9221" width="0" style="6" hidden="1" customWidth="1"/>
    <col min="9222" max="9222" width="10.140625" style="6" bestFit="1" customWidth="1"/>
    <col min="9223" max="9223" width="11" style="6" customWidth="1"/>
    <col min="9224" max="9470" width="9.140625" style="6"/>
    <col min="9471" max="9471" width="30.140625" style="6" customWidth="1"/>
    <col min="9472" max="9472" width="65.7109375" style="6" customWidth="1"/>
    <col min="9473" max="9476" width="17.140625" style="6" customWidth="1"/>
    <col min="9477" max="9477" width="0" style="6" hidden="1" customWidth="1"/>
    <col min="9478" max="9478" width="10.140625" style="6" bestFit="1" customWidth="1"/>
    <col min="9479" max="9479" width="11" style="6" customWidth="1"/>
    <col min="9480" max="9726" width="9.140625" style="6"/>
    <col min="9727" max="9727" width="30.140625" style="6" customWidth="1"/>
    <col min="9728" max="9728" width="65.7109375" style="6" customWidth="1"/>
    <col min="9729" max="9732" width="17.140625" style="6" customWidth="1"/>
    <col min="9733" max="9733" width="0" style="6" hidden="1" customWidth="1"/>
    <col min="9734" max="9734" width="10.140625" style="6" bestFit="1" customWidth="1"/>
    <col min="9735" max="9735" width="11" style="6" customWidth="1"/>
    <col min="9736" max="9982" width="9.140625" style="6"/>
    <col min="9983" max="9983" width="30.140625" style="6" customWidth="1"/>
    <col min="9984" max="9984" width="65.7109375" style="6" customWidth="1"/>
    <col min="9985" max="9988" width="17.140625" style="6" customWidth="1"/>
    <col min="9989" max="9989" width="0" style="6" hidden="1" customWidth="1"/>
    <col min="9990" max="9990" width="10.140625" style="6" bestFit="1" customWidth="1"/>
    <col min="9991" max="9991" width="11" style="6" customWidth="1"/>
    <col min="9992" max="10238" width="9.140625" style="6"/>
    <col min="10239" max="10239" width="30.140625" style="6" customWidth="1"/>
    <col min="10240" max="10240" width="65.7109375" style="6" customWidth="1"/>
    <col min="10241" max="10244" width="17.140625" style="6" customWidth="1"/>
    <col min="10245" max="10245" width="0" style="6" hidden="1" customWidth="1"/>
    <col min="10246" max="10246" width="10.140625" style="6" bestFit="1" customWidth="1"/>
    <col min="10247" max="10247" width="11" style="6" customWidth="1"/>
    <col min="10248" max="10494" width="9.140625" style="6"/>
    <col min="10495" max="10495" width="30.140625" style="6" customWidth="1"/>
    <col min="10496" max="10496" width="65.7109375" style="6" customWidth="1"/>
    <col min="10497" max="10500" width="17.140625" style="6" customWidth="1"/>
    <col min="10501" max="10501" width="0" style="6" hidden="1" customWidth="1"/>
    <col min="10502" max="10502" width="10.140625" style="6" bestFit="1" customWidth="1"/>
    <col min="10503" max="10503" width="11" style="6" customWidth="1"/>
    <col min="10504" max="10750" width="9.140625" style="6"/>
    <col min="10751" max="10751" width="30.140625" style="6" customWidth="1"/>
    <col min="10752" max="10752" width="65.7109375" style="6" customWidth="1"/>
    <col min="10753" max="10756" width="17.140625" style="6" customWidth="1"/>
    <col min="10757" max="10757" width="0" style="6" hidden="1" customWidth="1"/>
    <col min="10758" max="10758" width="10.140625" style="6" bestFit="1" customWidth="1"/>
    <col min="10759" max="10759" width="11" style="6" customWidth="1"/>
    <col min="10760" max="11006" width="9.140625" style="6"/>
    <col min="11007" max="11007" width="30.140625" style="6" customWidth="1"/>
    <col min="11008" max="11008" width="65.7109375" style="6" customWidth="1"/>
    <col min="11009" max="11012" width="17.140625" style="6" customWidth="1"/>
    <col min="11013" max="11013" width="0" style="6" hidden="1" customWidth="1"/>
    <col min="11014" max="11014" width="10.140625" style="6" bestFit="1" customWidth="1"/>
    <col min="11015" max="11015" width="11" style="6" customWidth="1"/>
    <col min="11016" max="11262" width="9.140625" style="6"/>
    <col min="11263" max="11263" width="30.140625" style="6" customWidth="1"/>
    <col min="11264" max="11264" width="65.7109375" style="6" customWidth="1"/>
    <col min="11265" max="11268" width="17.140625" style="6" customWidth="1"/>
    <col min="11269" max="11269" width="0" style="6" hidden="1" customWidth="1"/>
    <col min="11270" max="11270" width="10.140625" style="6" bestFit="1" customWidth="1"/>
    <col min="11271" max="11271" width="11" style="6" customWidth="1"/>
    <col min="11272" max="11518" width="9.140625" style="6"/>
    <col min="11519" max="11519" width="30.140625" style="6" customWidth="1"/>
    <col min="11520" max="11520" width="65.7109375" style="6" customWidth="1"/>
    <col min="11521" max="11524" width="17.140625" style="6" customWidth="1"/>
    <col min="11525" max="11525" width="0" style="6" hidden="1" customWidth="1"/>
    <col min="11526" max="11526" width="10.140625" style="6" bestFit="1" customWidth="1"/>
    <col min="11527" max="11527" width="11" style="6" customWidth="1"/>
    <col min="11528" max="11774" width="9.140625" style="6"/>
    <col min="11775" max="11775" width="30.140625" style="6" customWidth="1"/>
    <col min="11776" max="11776" width="65.7109375" style="6" customWidth="1"/>
    <col min="11777" max="11780" width="17.140625" style="6" customWidth="1"/>
    <col min="11781" max="11781" width="0" style="6" hidden="1" customWidth="1"/>
    <col min="11782" max="11782" width="10.140625" style="6" bestFit="1" customWidth="1"/>
    <col min="11783" max="11783" width="11" style="6" customWidth="1"/>
    <col min="11784" max="12030" width="9.140625" style="6"/>
    <col min="12031" max="12031" width="30.140625" style="6" customWidth="1"/>
    <col min="12032" max="12032" width="65.7109375" style="6" customWidth="1"/>
    <col min="12033" max="12036" width="17.140625" style="6" customWidth="1"/>
    <col min="12037" max="12037" width="0" style="6" hidden="1" customWidth="1"/>
    <col min="12038" max="12038" width="10.140625" style="6" bestFit="1" customWidth="1"/>
    <col min="12039" max="12039" width="11" style="6" customWidth="1"/>
    <col min="12040" max="12286" width="9.140625" style="6"/>
    <col min="12287" max="12287" width="30.140625" style="6" customWidth="1"/>
    <col min="12288" max="12288" width="65.7109375" style="6" customWidth="1"/>
    <col min="12289" max="12292" width="17.140625" style="6" customWidth="1"/>
    <col min="12293" max="12293" width="0" style="6" hidden="1" customWidth="1"/>
    <col min="12294" max="12294" width="10.140625" style="6" bestFit="1" customWidth="1"/>
    <col min="12295" max="12295" width="11" style="6" customWidth="1"/>
    <col min="12296" max="12542" width="9.140625" style="6"/>
    <col min="12543" max="12543" width="30.140625" style="6" customWidth="1"/>
    <col min="12544" max="12544" width="65.7109375" style="6" customWidth="1"/>
    <col min="12545" max="12548" width="17.140625" style="6" customWidth="1"/>
    <col min="12549" max="12549" width="0" style="6" hidden="1" customWidth="1"/>
    <col min="12550" max="12550" width="10.140625" style="6" bestFit="1" customWidth="1"/>
    <col min="12551" max="12551" width="11" style="6" customWidth="1"/>
    <col min="12552" max="12798" width="9.140625" style="6"/>
    <col min="12799" max="12799" width="30.140625" style="6" customWidth="1"/>
    <col min="12800" max="12800" width="65.7109375" style="6" customWidth="1"/>
    <col min="12801" max="12804" width="17.140625" style="6" customWidth="1"/>
    <col min="12805" max="12805" width="0" style="6" hidden="1" customWidth="1"/>
    <col min="12806" max="12806" width="10.140625" style="6" bestFit="1" customWidth="1"/>
    <col min="12807" max="12807" width="11" style="6" customWidth="1"/>
    <col min="12808" max="13054" width="9.140625" style="6"/>
    <col min="13055" max="13055" width="30.140625" style="6" customWidth="1"/>
    <col min="13056" max="13056" width="65.7109375" style="6" customWidth="1"/>
    <col min="13057" max="13060" width="17.140625" style="6" customWidth="1"/>
    <col min="13061" max="13061" width="0" style="6" hidden="1" customWidth="1"/>
    <col min="13062" max="13062" width="10.140625" style="6" bestFit="1" customWidth="1"/>
    <col min="13063" max="13063" width="11" style="6" customWidth="1"/>
    <col min="13064" max="13310" width="9.140625" style="6"/>
    <col min="13311" max="13311" width="30.140625" style="6" customWidth="1"/>
    <col min="13312" max="13312" width="65.7109375" style="6" customWidth="1"/>
    <col min="13313" max="13316" width="17.140625" style="6" customWidth="1"/>
    <col min="13317" max="13317" width="0" style="6" hidden="1" customWidth="1"/>
    <col min="13318" max="13318" width="10.140625" style="6" bestFit="1" customWidth="1"/>
    <col min="13319" max="13319" width="11" style="6" customWidth="1"/>
    <col min="13320" max="13566" width="9.140625" style="6"/>
    <col min="13567" max="13567" width="30.140625" style="6" customWidth="1"/>
    <col min="13568" max="13568" width="65.7109375" style="6" customWidth="1"/>
    <col min="13569" max="13572" width="17.140625" style="6" customWidth="1"/>
    <col min="13573" max="13573" width="0" style="6" hidden="1" customWidth="1"/>
    <col min="13574" max="13574" width="10.140625" style="6" bestFit="1" customWidth="1"/>
    <col min="13575" max="13575" width="11" style="6" customWidth="1"/>
    <col min="13576" max="13822" width="9.140625" style="6"/>
    <col min="13823" max="13823" width="30.140625" style="6" customWidth="1"/>
    <col min="13824" max="13824" width="65.7109375" style="6" customWidth="1"/>
    <col min="13825" max="13828" width="17.140625" style="6" customWidth="1"/>
    <col min="13829" max="13829" width="0" style="6" hidden="1" customWidth="1"/>
    <col min="13830" max="13830" width="10.140625" style="6" bestFit="1" customWidth="1"/>
    <col min="13831" max="13831" width="11" style="6" customWidth="1"/>
    <col min="13832" max="14078" width="9.140625" style="6"/>
    <col min="14079" max="14079" width="30.140625" style="6" customWidth="1"/>
    <col min="14080" max="14080" width="65.7109375" style="6" customWidth="1"/>
    <col min="14081" max="14084" width="17.140625" style="6" customWidth="1"/>
    <col min="14085" max="14085" width="0" style="6" hidden="1" customWidth="1"/>
    <col min="14086" max="14086" width="10.140625" style="6" bestFit="1" customWidth="1"/>
    <col min="14087" max="14087" width="11" style="6" customWidth="1"/>
    <col min="14088" max="14334" width="9.140625" style="6"/>
    <col min="14335" max="14335" width="30.140625" style="6" customWidth="1"/>
    <col min="14336" max="14336" width="65.7109375" style="6" customWidth="1"/>
    <col min="14337" max="14340" width="17.140625" style="6" customWidth="1"/>
    <col min="14341" max="14341" width="0" style="6" hidden="1" customWidth="1"/>
    <col min="14342" max="14342" width="10.140625" style="6" bestFit="1" customWidth="1"/>
    <col min="14343" max="14343" width="11" style="6" customWidth="1"/>
    <col min="14344" max="14590" width="9.140625" style="6"/>
    <col min="14591" max="14591" width="30.140625" style="6" customWidth="1"/>
    <col min="14592" max="14592" width="65.7109375" style="6" customWidth="1"/>
    <col min="14593" max="14596" width="17.140625" style="6" customWidth="1"/>
    <col min="14597" max="14597" width="0" style="6" hidden="1" customWidth="1"/>
    <col min="14598" max="14598" width="10.140625" style="6" bestFit="1" customWidth="1"/>
    <col min="14599" max="14599" width="11" style="6" customWidth="1"/>
    <col min="14600" max="14846" width="9.140625" style="6"/>
    <col min="14847" max="14847" width="30.140625" style="6" customWidth="1"/>
    <col min="14848" max="14848" width="65.7109375" style="6" customWidth="1"/>
    <col min="14849" max="14852" width="17.140625" style="6" customWidth="1"/>
    <col min="14853" max="14853" width="0" style="6" hidden="1" customWidth="1"/>
    <col min="14854" max="14854" width="10.140625" style="6" bestFit="1" customWidth="1"/>
    <col min="14855" max="14855" width="11" style="6" customWidth="1"/>
    <col min="14856" max="15102" width="9.140625" style="6"/>
    <col min="15103" max="15103" width="30.140625" style="6" customWidth="1"/>
    <col min="15104" max="15104" width="65.7109375" style="6" customWidth="1"/>
    <col min="15105" max="15108" width="17.140625" style="6" customWidth="1"/>
    <col min="15109" max="15109" width="0" style="6" hidden="1" customWidth="1"/>
    <col min="15110" max="15110" width="10.140625" style="6" bestFit="1" customWidth="1"/>
    <col min="15111" max="15111" width="11" style="6" customWidth="1"/>
    <col min="15112" max="15358" width="9.140625" style="6"/>
    <col min="15359" max="15359" width="30.140625" style="6" customWidth="1"/>
    <col min="15360" max="15360" width="65.7109375" style="6" customWidth="1"/>
    <col min="15361" max="15364" width="17.140625" style="6" customWidth="1"/>
    <col min="15365" max="15365" width="0" style="6" hidden="1" customWidth="1"/>
    <col min="15366" max="15366" width="10.140625" style="6" bestFit="1" customWidth="1"/>
    <col min="15367" max="15367" width="11" style="6" customWidth="1"/>
    <col min="15368" max="15614" width="9.140625" style="6"/>
    <col min="15615" max="15615" width="30.140625" style="6" customWidth="1"/>
    <col min="15616" max="15616" width="65.7109375" style="6" customWidth="1"/>
    <col min="15617" max="15620" width="17.140625" style="6" customWidth="1"/>
    <col min="15621" max="15621" width="0" style="6" hidden="1" customWidth="1"/>
    <col min="15622" max="15622" width="10.140625" style="6" bestFit="1" customWidth="1"/>
    <col min="15623" max="15623" width="11" style="6" customWidth="1"/>
    <col min="15624" max="15870" width="9.140625" style="6"/>
    <col min="15871" max="15871" width="30.140625" style="6" customWidth="1"/>
    <col min="15872" max="15872" width="65.7109375" style="6" customWidth="1"/>
    <col min="15873" max="15876" width="17.140625" style="6" customWidth="1"/>
    <col min="15877" max="15877" width="0" style="6" hidden="1" customWidth="1"/>
    <col min="15878" max="15878" width="10.140625" style="6" bestFit="1" customWidth="1"/>
    <col min="15879" max="15879" width="11" style="6" customWidth="1"/>
    <col min="15880" max="16126" width="9.140625" style="6"/>
    <col min="16127" max="16127" width="30.140625" style="6" customWidth="1"/>
    <col min="16128" max="16128" width="65.7109375" style="6" customWidth="1"/>
    <col min="16129" max="16132" width="17.140625" style="6" customWidth="1"/>
    <col min="16133" max="16133" width="0" style="6" hidden="1" customWidth="1"/>
    <col min="16134" max="16134" width="10.140625" style="6" bestFit="1" customWidth="1"/>
    <col min="16135" max="16135" width="11" style="6" customWidth="1"/>
    <col min="16136" max="16384" width="9.140625" style="6"/>
  </cols>
  <sheetData>
    <row r="1" spans="1:240">
      <c r="D1" s="81" t="s">
        <v>400</v>
      </c>
      <c r="E1" s="81"/>
      <c r="F1" s="75"/>
    </row>
    <row r="2" spans="1:240">
      <c r="D2" s="81" t="s">
        <v>401</v>
      </c>
      <c r="E2" s="81"/>
      <c r="F2" s="75"/>
    </row>
    <row r="3" spans="1:240">
      <c r="D3" s="81" t="s">
        <v>398</v>
      </c>
      <c r="E3" s="81"/>
      <c r="F3" s="75"/>
    </row>
    <row r="4" spans="1:240" s="3" customFormat="1" ht="15.75">
      <c r="A4" s="1"/>
      <c r="B4" s="1"/>
      <c r="C4" s="2"/>
      <c r="D4" s="81" t="s">
        <v>399</v>
      </c>
      <c r="E4" s="81"/>
      <c r="F4" s="81"/>
    </row>
    <row r="5" spans="1:240" ht="15.75">
      <c r="B5" s="4"/>
      <c r="C5" s="5"/>
      <c r="D5" s="81" t="s">
        <v>402</v>
      </c>
      <c r="E5" s="81"/>
      <c r="F5" s="75"/>
    </row>
    <row r="6" spans="1:240" ht="15.75">
      <c r="B6" s="4"/>
      <c r="C6" s="5"/>
      <c r="D6" s="5"/>
      <c r="E6" s="5"/>
    </row>
    <row r="7" spans="1:240" ht="15.75" customHeight="1">
      <c r="A7" s="80" t="s">
        <v>0</v>
      </c>
      <c r="B7" s="80"/>
      <c r="C7" s="80"/>
      <c r="D7" s="80"/>
      <c r="E7" s="80"/>
    </row>
    <row r="8" spans="1:240" ht="15.75">
      <c r="A8" s="7"/>
      <c r="B8" s="7"/>
      <c r="C8" s="7"/>
      <c r="D8" s="7"/>
      <c r="E8" s="7"/>
    </row>
    <row r="9" spans="1:240" ht="15.75">
      <c r="A9" s="8"/>
      <c r="B9" s="8"/>
      <c r="C9" s="8"/>
      <c r="D9" s="8"/>
      <c r="E9" s="9" t="s">
        <v>397</v>
      </c>
    </row>
    <row r="10" spans="1:240" ht="39" customHeight="1">
      <c r="A10" s="10" t="s">
        <v>1</v>
      </c>
      <c r="B10" s="10" t="s">
        <v>2</v>
      </c>
      <c r="C10" s="10" t="s">
        <v>394</v>
      </c>
      <c r="D10" s="10" t="s">
        <v>395</v>
      </c>
      <c r="E10" s="10" t="s">
        <v>396</v>
      </c>
    </row>
    <row r="11" spans="1:240" s="15" customFormat="1" ht="15.75">
      <c r="A11" s="11" t="s">
        <v>3</v>
      </c>
      <c r="B11" s="12" t="s">
        <v>4</v>
      </c>
      <c r="C11" s="13">
        <f>SUM(C13:C18)</f>
        <v>1267720.3</v>
      </c>
      <c r="D11" s="13">
        <f>SUM(D13:D18)</f>
        <v>1272164.2</v>
      </c>
      <c r="E11" s="13">
        <f>SUM(E13:E18)</f>
        <v>1326564.1000000001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row>
    <row r="12" spans="1:240" ht="63">
      <c r="A12" s="16"/>
      <c r="B12" s="17" t="s">
        <v>5</v>
      </c>
      <c r="C12" s="18">
        <f>((C13+C14+C15+C16)*17.01514368/32.01514368)+C17+(C18*17.01514368/30.01514368)</f>
        <v>678869.93561433093</v>
      </c>
      <c r="D12" s="18">
        <f>((D13+D14+D15+D16)*17.05801761/32.05801761)+D17+(D18*17.05801761/30.05801761)</f>
        <v>680658.65959051857</v>
      </c>
      <c r="E12" s="18">
        <f>((E13+E14+E15+E16)*17.16330128/32.16330128)+E17+(E18*17.16330128/30.16330128)</f>
        <v>711730.31969583104</v>
      </c>
    </row>
    <row r="13" spans="1:240" ht="78.75">
      <c r="A13" s="76" t="s">
        <v>6</v>
      </c>
      <c r="B13" s="19" t="s">
        <v>7</v>
      </c>
      <c r="C13" s="14">
        <v>1112774.8999999999</v>
      </c>
      <c r="D13" s="20">
        <v>1134007.2</v>
      </c>
      <c r="E13" s="20">
        <v>1184998.6000000001</v>
      </c>
    </row>
    <row r="14" spans="1:240" ht="63">
      <c r="A14" s="77"/>
      <c r="B14" s="19" t="s">
        <v>8</v>
      </c>
      <c r="C14" s="14">
        <v>53089.9</v>
      </c>
      <c r="D14" s="20">
        <v>54171.1</v>
      </c>
      <c r="E14" s="20">
        <v>55327.199999999997</v>
      </c>
      <c r="G14" s="21"/>
    </row>
    <row r="15" spans="1:240" ht="126">
      <c r="A15" s="22" t="s">
        <v>9</v>
      </c>
      <c r="B15" s="23" t="s">
        <v>10</v>
      </c>
      <c r="C15" s="14">
        <v>5507.1</v>
      </c>
      <c r="D15" s="20">
        <v>18853.2</v>
      </c>
      <c r="E15" s="20">
        <v>19148.7</v>
      </c>
    </row>
    <row r="16" spans="1:240" ht="47.25">
      <c r="A16" s="22" t="s">
        <v>11</v>
      </c>
      <c r="B16" s="19" t="s">
        <v>12</v>
      </c>
      <c r="C16" s="14">
        <v>13124.5</v>
      </c>
      <c r="D16" s="20">
        <v>9341</v>
      </c>
      <c r="E16" s="20">
        <v>9647.5</v>
      </c>
    </row>
    <row r="17" spans="1:240" s="24" customFormat="1" ht="94.5">
      <c r="A17" s="22" t="s">
        <v>13</v>
      </c>
      <c r="B17" s="23" t="s">
        <v>14</v>
      </c>
      <c r="C17" s="14">
        <v>4999.1000000000004</v>
      </c>
      <c r="D17" s="20">
        <v>4085.4</v>
      </c>
      <c r="E17" s="20">
        <v>4184.6000000000004</v>
      </c>
    </row>
    <row r="18" spans="1:240" s="24" customFormat="1" ht="47.25">
      <c r="A18" s="22" t="s">
        <v>15</v>
      </c>
      <c r="B18" s="23" t="s">
        <v>16</v>
      </c>
      <c r="C18" s="14">
        <v>78224.800000000003</v>
      </c>
      <c r="D18" s="20">
        <v>51706.3</v>
      </c>
      <c r="E18" s="20">
        <v>53257.5</v>
      </c>
    </row>
    <row r="19" spans="1:240" ht="31.5">
      <c r="A19" s="25" t="s">
        <v>17</v>
      </c>
      <c r="B19" s="26" t="s">
        <v>18</v>
      </c>
      <c r="C19" s="13">
        <f>C20+C21+C22+C23</f>
        <v>32400.000000000004</v>
      </c>
      <c r="D19" s="13">
        <f>D20+D21+D22+D23</f>
        <v>28978</v>
      </c>
      <c r="E19" s="13">
        <f>E20+E21+E22+E23</f>
        <v>30506.799999999999</v>
      </c>
    </row>
    <row r="20" spans="1:240" ht="126">
      <c r="A20" s="22" t="s">
        <v>19</v>
      </c>
      <c r="B20" s="27" t="s">
        <v>20</v>
      </c>
      <c r="C20" s="14">
        <v>15810</v>
      </c>
      <c r="D20" s="14">
        <v>12964.7</v>
      </c>
      <c r="E20" s="14">
        <v>13431.7</v>
      </c>
    </row>
    <row r="21" spans="1:240" ht="141.75">
      <c r="A21" s="22" t="s">
        <v>21</v>
      </c>
      <c r="B21" s="27" t="s">
        <v>22</v>
      </c>
      <c r="C21" s="14">
        <v>92.5</v>
      </c>
      <c r="D21" s="14">
        <v>72.599999999999994</v>
      </c>
      <c r="E21" s="14">
        <v>77.599999999999994</v>
      </c>
    </row>
    <row r="22" spans="1:240" ht="126">
      <c r="A22" s="22" t="s">
        <v>23</v>
      </c>
      <c r="B22" s="27" t="s">
        <v>24</v>
      </c>
      <c r="C22" s="14">
        <v>18139.8</v>
      </c>
      <c r="D22" s="14">
        <v>17547.2</v>
      </c>
      <c r="E22" s="14">
        <v>18721.2</v>
      </c>
    </row>
    <row r="23" spans="1:240" s="24" customFormat="1" ht="126">
      <c r="A23" s="22" t="s">
        <v>25</v>
      </c>
      <c r="B23" s="27" t="s">
        <v>26</v>
      </c>
      <c r="C23" s="14">
        <v>-1642.3</v>
      </c>
      <c r="D23" s="14">
        <v>-1606.5</v>
      </c>
      <c r="E23" s="14">
        <v>-1723.7</v>
      </c>
    </row>
    <row r="24" spans="1:240" s="30" customFormat="1" ht="15.75">
      <c r="A24" s="28" t="s">
        <v>27</v>
      </c>
      <c r="B24" s="29" t="s">
        <v>28</v>
      </c>
      <c r="C24" s="13">
        <f>C25+C29+C30+C31</f>
        <v>404485.5</v>
      </c>
      <c r="D24" s="13">
        <f>D25+D29+D30+D31</f>
        <v>378495.3</v>
      </c>
      <c r="E24" s="13">
        <f>E25+E29+E30+E31</f>
        <v>418900.1</v>
      </c>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row>
    <row r="25" spans="1:240" s="30" customFormat="1" ht="31.5">
      <c r="A25" s="11" t="s">
        <v>29</v>
      </c>
      <c r="B25" s="12" t="s">
        <v>30</v>
      </c>
      <c r="C25" s="13">
        <f>C26+C27+C28</f>
        <v>376371.1</v>
      </c>
      <c r="D25" s="13">
        <f>D26+D27+D28</f>
        <v>349262.39999999997</v>
      </c>
      <c r="E25" s="13">
        <f>E26+E27+E28</f>
        <v>389572.5</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row>
    <row r="26" spans="1:240" s="30" customFormat="1" ht="31.5">
      <c r="A26" s="10" t="s">
        <v>31</v>
      </c>
      <c r="B26" s="31" t="s">
        <v>32</v>
      </c>
      <c r="C26" s="14">
        <v>287575</v>
      </c>
      <c r="D26" s="14">
        <v>289095.09999999998</v>
      </c>
      <c r="E26" s="14">
        <v>324514.90000000002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row>
    <row r="27" spans="1:240" ht="47.25">
      <c r="A27" s="10" t="s">
        <v>33</v>
      </c>
      <c r="B27" s="31" t="s">
        <v>34</v>
      </c>
      <c r="C27" s="14">
        <v>9.6</v>
      </c>
      <c r="D27" s="14">
        <v>67.3</v>
      </c>
      <c r="E27" s="14">
        <v>57.6</v>
      </c>
    </row>
    <row r="28" spans="1:240" ht="63">
      <c r="A28" s="10" t="s">
        <v>35</v>
      </c>
      <c r="B28" s="31" t="s">
        <v>36</v>
      </c>
      <c r="C28" s="14">
        <v>88786.5</v>
      </c>
      <c r="D28" s="14">
        <v>60100</v>
      </c>
      <c r="E28" s="14">
        <v>65000</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row>
    <row r="29" spans="1:240" ht="31.5">
      <c r="A29" s="10" t="s">
        <v>37</v>
      </c>
      <c r="B29" s="31" t="s">
        <v>38</v>
      </c>
      <c r="C29" s="14">
        <v>44</v>
      </c>
      <c r="D29" s="14">
        <v>200</v>
      </c>
      <c r="E29" s="14">
        <v>150</v>
      </c>
    </row>
    <row r="30" spans="1:240" s="24" customFormat="1" ht="15.75">
      <c r="A30" s="10" t="s">
        <v>39</v>
      </c>
      <c r="B30" s="31" t="s">
        <v>40</v>
      </c>
      <c r="C30" s="14">
        <v>510</v>
      </c>
      <c r="D30" s="14">
        <v>232.9</v>
      </c>
      <c r="E30" s="14">
        <v>327.60000000000002</v>
      </c>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row>
    <row r="31" spans="1:240" ht="47.25">
      <c r="A31" s="10" t="s">
        <v>41</v>
      </c>
      <c r="B31" s="31" t="s">
        <v>42</v>
      </c>
      <c r="C31" s="14">
        <v>27560.400000000001</v>
      </c>
      <c r="D31" s="14">
        <v>28800</v>
      </c>
      <c r="E31" s="14">
        <v>28850</v>
      </c>
    </row>
    <row r="32" spans="1:240" s="24" customFormat="1" ht="15.75">
      <c r="A32" s="11" t="s">
        <v>43</v>
      </c>
      <c r="B32" s="32" t="s">
        <v>44</v>
      </c>
      <c r="C32" s="13">
        <f>C33+C34</f>
        <v>169955.90000000002</v>
      </c>
      <c r="D32" s="13">
        <f>D33+D34</f>
        <v>167742.39999999999</v>
      </c>
      <c r="E32" s="13">
        <f>E33+E34</f>
        <v>168130.9</v>
      </c>
    </row>
    <row r="33" spans="1:240" s="24" customFormat="1" ht="47.25">
      <c r="A33" s="10" t="s">
        <v>45</v>
      </c>
      <c r="B33" s="31" t="s">
        <v>46</v>
      </c>
      <c r="C33" s="14">
        <v>72808.600000000006</v>
      </c>
      <c r="D33" s="14">
        <v>64742.400000000001</v>
      </c>
      <c r="E33" s="14">
        <v>65130.9</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row>
    <row r="34" spans="1:240" s="24" customFormat="1" ht="15.75">
      <c r="A34" s="10" t="s">
        <v>47</v>
      </c>
      <c r="B34" s="12" t="s">
        <v>48</v>
      </c>
      <c r="C34" s="13">
        <f>C35+C36</f>
        <v>97147.3</v>
      </c>
      <c r="D34" s="13">
        <f>D35+D36</f>
        <v>103000</v>
      </c>
      <c r="E34" s="13">
        <f>E35+E36</f>
        <v>103000</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row>
    <row r="35" spans="1:240" s="24" customFormat="1" ht="31.5">
      <c r="A35" s="10" t="s">
        <v>49</v>
      </c>
      <c r="B35" s="31" t="s">
        <v>50</v>
      </c>
      <c r="C35" s="14">
        <v>80147.3</v>
      </c>
      <c r="D35" s="14">
        <v>90000</v>
      </c>
      <c r="E35" s="14">
        <v>90000</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row>
    <row r="36" spans="1:240" s="24" customFormat="1" ht="31.5">
      <c r="A36" s="10" t="s">
        <v>51</v>
      </c>
      <c r="B36" s="31" t="s">
        <v>52</v>
      </c>
      <c r="C36" s="14">
        <v>17000</v>
      </c>
      <c r="D36" s="14">
        <v>13000</v>
      </c>
      <c r="E36" s="14">
        <v>13000</v>
      </c>
    </row>
    <row r="37" spans="1:240" ht="15.75">
      <c r="A37" s="11" t="s">
        <v>53</v>
      </c>
      <c r="B37" s="12" t="s">
        <v>54</v>
      </c>
      <c r="C37" s="13">
        <f>SUM(C38:C40)</f>
        <v>26791.399999999998</v>
      </c>
      <c r="D37" s="13">
        <f>SUM(D38:D40)</f>
        <v>25732.400000000001</v>
      </c>
      <c r="E37" s="13">
        <f>SUM(E38:E40)</f>
        <v>25707.4</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row>
    <row r="38" spans="1:240" ht="47.25">
      <c r="A38" s="10" t="s">
        <v>55</v>
      </c>
      <c r="B38" s="31" t="s">
        <v>56</v>
      </c>
      <c r="C38" s="14">
        <v>26605.599999999999</v>
      </c>
      <c r="D38" s="14">
        <v>25650</v>
      </c>
      <c r="E38" s="14">
        <v>25650</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row>
    <row r="39" spans="1:240" s="30" customFormat="1" ht="31.5">
      <c r="A39" s="10" t="s">
        <v>57</v>
      </c>
      <c r="B39" s="31" t="s">
        <v>58</v>
      </c>
      <c r="C39" s="14">
        <v>165</v>
      </c>
      <c r="D39" s="14">
        <v>60</v>
      </c>
      <c r="E39" s="14">
        <v>35</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row>
    <row r="40" spans="1:240" ht="94.5">
      <c r="A40" s="10" t="s">
        <v>59</v>
      </c>
      <c r="B40" s="31" t="s">
        <v>60</v>
      </c>
      <c r="C40" s="14">
        <v>20.8</v>
      </c>
      <c r="D40" s="14">
        <v>22.4</v>
      </c>
      <c r="E40" s="14">
        <v>22.4</v>
      </c>
    </row>
    <row r="41" spans="1:240" ht="15.75">
      <c r="A41" s="33" t="s">
        <v>61</v>
      </c>
      <c r="B41" s="34"/>
      <c r="C41" s="13">
        <f>C11+C19+C24+C32+C37</f>
        <v>1901353.1</v>
      </c>
      <c r="D41" s="13">
        <f>D11+D19+D24+D32+D37</f>
        <v>1873112.2999999998</v>
      </c>
      <c r="E41" s="13">
        <f>E11+E19+E24+E32+E37</f>
        <v>1969809.2999999998</v>
      </c>
    </row>
    <row r="42" spans="1:240" s="30" customFormat="1" ht="31.5">
      <c r="A42" s="11" t="s">
        <v>62</v>
      </c>
      <c r="B42" s="32" t="s">
        <v>63</v>
      </c>
      <c r="C42" s="13">
        <f>SUM(C43:C52)</f>
        <v>82551.3</v>
      </c>
      <c r="D42" s="13">
        <f>SUM(D43:D52)</f>
        <v>79657.899999999994</v>
      </c>
      <c r="E42" s="13">
        <f>SUM(E43:E52)</f>
        <v>79554.799999999988</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row>
    <row r="43" spans="1:240" s="30" customFormat="1" ht="78.75">
      <c r="A43" s="35" t="s">
        <v>64</v>
      </c>
      <c r="B43" s="36" t="s">
        <v>65</v>
      </c>
      <c r="C43" s="14">
        <v>52571.9</v>
      </c>
      <c r="D43" s="14">
        <v>52571.9</v>
      </c>
      <c r="E43" s="14">
        <v>52571.9</v>
      </c>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row>
    <row r="44" spans="1:240" s="30" customFormat="1" ht="78.75">
      <c r="A44" s="35" t="s">
        <v>66</v>
      </c>
      <c r="B44" s="36" t="s">
        <v>67</v>
      </c>
      <c r="C44" s="14">
        <v>8257.2000000000007</v>
      </c>
      <c r="D44" s="14">
        <v>8257.2000000000007</v>
      </c>
      <c r="E44" s="14">
        <v>8257.2000000000007</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row>
    <row r="45" spans="1:240" s="24" customFormat="1" ht="78.75">
      <c r="A45" s="35" t="s">
        <v>68</v>
      </c>
      <c r="B45" s="36" t="s">
        <v>69</v>
      </c>
      <c r="C45" s="14">
        <v>263.39999999999998</v>
      </c>
      <c r="D45" s="14">
        <v>263.39999999999998</v>
      </c>
      <c r="E45" s="14">
        <v>263.39999999999998</v>
      </c>
    </row>
    <row r="46" spans="1:240" s="24" customFormat="1" ht="78.75">
      <c r="A46" s="35" t="s">
        <v>70</v>
      </c>
      <c r="B46" s="36" t="s">
        <v>69</v>
      </c>
      <c r="C46" s="14">
        <v>11.2</v>
      </c>
      <c r="D46" s="14">
        <v>11.2</v>
      </c>
      <c r="E46" s="14">
        <v>11.2</v>
      </c>
    </row>
    <row r="47" spans="1:240" s="24" customFormat="1" ht="78.75">
      <c r="A47" s="35" t="s">
        <v>71</v>
      </c>
      <c r="B47" s="36" t="s">
        <v>69</v>
      </c>
      <c r="C47" s="14">
        <v>1015.6</v>
      </c>
      <c r="D47" s="14">
        <v>787</v>
      </c>
      <c r="E47" s="14">
        <v>787</v>
      </c>
    </row>
    <row r="48" spans="1:240" s="24" customFormat="1" ht="78.75">
      <c r="A48" s="35" t="s">
        <v>72</v>
      </c>
      <c r="B48" s="36" t="s">
        <v>69</v>
      </c>
      <c r="C48" s="14">
        <v>176.2</v>
      </c>
      <c r="D48" s="14">
        <v>176.2</v>
      </c>
      <c r="E48" s="14">
        <v>176.2</v>
      </c>
    </row>
    <row r="49" spans="1:239" s="24" customFormat="1" ht="31.5">
      <c r="A49" s="35" t="s">
        <v>73</v>
      </c>
      <c r="B49" s="37" t="s">
        <v>74</v>
      </c>
      <c r="C49" s="14">
        <v>8920</v>
      </c>
      <c r="D49" s="14">
        <v>8920</v>
      </c>
      <c r="E49" s="14">
        <v>8920</v>
      </c>
    </row>
    <row r="50" spans="1:239" s="24" customFormat="1" ht="126">
      <c r="A50" s="35" t="s">
        <v>75</v>
      </c>
      <c r="B50" s="37" t="s">
        <v>76</v>
      </c>
      <c r="C50" s="14">
        <v>18</v>
      </c>
      <c r="D50" s="14">
        <v>0</v>
      </c>
      <c r="E50" s="14">
        <v>0</v>
      </c>
    </row>
    <row r="51" spans="1:239" s="24" customFormat="1" ht="63">
      <c r="A51" s="35" t="s">
        <v>77</v>
      </c>
      <c r="B51" s="36" t="s">
        <v>78</v>
      </c>
      <c r="C51" s="14">
        <v>1611</v>
      </c>
      <c r="D51" s="14">
        <v>330</v>
      </c>
      <c r="E51" s="14">
        <v>330</v>
      </c>
    </row>
    <row r="52" spans="1:239" s="24" customFormat="1" ht="94.5">
      <c r="A52" s="35" t="s">
        <v>79</v>
      </c>
      <c r="B52" s="31" t="s">
        <v>80</v>
      </c>
      <c r="C52" s="14">
        <v>9706.7999999999993</v>
      </c>
      <c r="D52" s="14">
        <v>8341</v>
      </c>
      <c r="E52" s="14">
        <v>8237.9</v>
      </c>
    </row>
    <row r="53" spans="1:239" s="24" customFormat="1" ht="15.75">
      <c r="A53" s="11" t="s">
        <v>81</v>
      </c>
      <c r="B53" s="12" t="s">
        <v>82</v>
      </c>
      <c r="C53" s="13">
        <f>SUM(C54:C56)</f>
        <v>1645.1000000000001</v>
      </c>
      <c r="D53" s="13">
        <f>SUM(D54:D56)</f>
        <v>3607.1</v>
      </c>
      <c r="E53" s="13">
        <f>SUM(E54:E56)</f>
        <v>3751.4</v>
      </c>
    </row>
    <row r="54" spans="1:239" s="38" customFormat="1" ht="78.75">
      <c r="A54" s="10" t="s">
        <v>83</v>
      </c>
      <c r="B54" s="31" t="s">
        <v>84</v>
      </c>
      <c r="C54" s="73">
        <v>971.4</v>
      </c>
      <c r="D54" s="14">
        <v>1770.8</v>
      </c>
      <c r="E54" s="14">
        <v>1841.7</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row>
    <row r="55" spans="1:239" s="38" customFormat="1" ht="63">
      <c r="A55" s="10" t="s">
        <v>85</v>
      </c>
      <c r="B55" s="31" t="s">
        <v>86</v>
      </c>
      <c r="C55" s="73">
        <v>365</v>
      </c>
      <c r="D55" s="14">
        <v>622.20000000000005</v>
      </c>
      <c r="E55" s="14">
        <v>647.1</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row>
    <row r="56" spans="1:239" s="38" customFormat="1" ht="63">
      <c r="A56" s="10" t="s">
        <v>87</v>
      </c>
      <c r="B56" s="31" t="s">
        <v>88</v>
      </c>
      <c r="C56" s="74">
        <v>308.7</v>
      </c>
      <c r="D56" s="14">
        <v>1214.0999999999999</v>
      </c>
      <c r="E56" s="14">
        <v>1262.5999999999999</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row>
    <row r="57" spans="1:239" s="38" customFormat="1" ht="31.5">
      <c r="A57" s="11" t="s">
        <v>89</v>
      </c>
      <c r="B57" s="12" t="s">
        <v>90</v>
      </c>
      <c r="C57" s="13">
        <f>C58+C63</f>
        <v>13982.400000000001</v>
      </c>
      <c r="D57" s="13">
        <f>D58+D63</f>
        <v>10829.300000000001</v>
      </c>
      <c r="E57" s="13">
        <f>E58+E63</f>
        <v>10875.800000000001</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row>
    <row r="58" spans="1:239" s="38" customFormat="1" ht="31.5">
      <c r="A58" s="10" t="s">
        <v>91</v>
      </c>
      <c r="B58" s="31" t="s">
        <v>92</v>
      </c>
      <c r="C58" s="13">
        <f>SUM(C59:C62)</f>
        <v>11795.300000000001</v>
      </c>
      <c r="D58" s="13">
        <f>SUM(D59:D62)</f>
        <v>9158.7000000000007</v>
      </c>
      <c r="E58" s="13">
        <f>SUM(E59:E62)</f>
        <v>9158.7000000000007</v>
      </c>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row>
    <row r="59" spans="1:239" s="38" customFormat="1" ht="31.5">
      <c r="A59" s="10" t="s">
        <v>93</v>
      </c>
      <c r="B59" s="31" t="s">
        <v>92</v>
      </c>
      <c r="C59" s="14">
        <v>2435.1999999999998</v>
      </c>
      <c r="D59" s="14">
        <v>0</v>
      </c>
      <c r="E59" s="14">
        <v>0</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row>
    <row r="60" spans="1:239" s="38" customFormat="1" ht="78.75">
      <c r="A60" s="10" t="s">
        <v>94</v>
      </c>
      <c r="B60" s="31" t="s">
        <v>95</v>
      </c>
      <c r="C60" s="14">
        <v>8200</v>
      </c>
      <c r="D60" s="14">
        <v>8200</v>
      </c>
      <c r="E60" s="14">
        <v>8200</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row>
    <row r="61" spans="1:239" s="38" customFormat="1" ht="78.75">
      <c r="A61" s="10" t="s">
        <v>96</v>
      </c>
      <c r="B61" s="31" t="s">
        <v>95</v>
      </c>
      <c r="C61" s="14">
        <v>1.4</v>
      </c>
      <c r="D61" s="14">
        <v>0</v>
      </c>
      <c r="E61" s="14">
        <v>0</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row>
    <row r="62" spans="1:239" s="38" customFormat="1" ht="31.5">
      <c r="A62" s="10" t="s">
        <v>97</v>
      </c>
      <c r="B62" s="31" t="s">
        <v>92</v>
      </c>
      <c r="C62" s="14">
        <v>1158.7</v>
      </c>
      <c r="D62" s="14">
        <v>958.7</v>
      </c>
      <c r="E62" s="14">
        <v>958.7</v>
      </c>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row>
    <row r="63" spans="1:239" s="38" customFormat="1" ht="15.75">
      <c r="A63" s="11" t="s">
        <v>98</v>
      </c>
      <c r="B63" s="12" t="s">
        <v>99</v>
      </c>
      <c r="C63" s="13">
        <f>C64+C68</f>
        <v>2187.1</v>
      </c>
      <c r="D63" s="13">
        <f>D64+D68</f>
        <v>1670.6</v>
      </c>
      <c r="E63" s="13">
        <f>E64+E68</f>
        <v>1717.1</v>
      </c>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row>
    <row r="64" spans="1:239" ht="47.25">
      <c r="A64" s="10" t="s">
        <v>100</v>
      </c>
      <c r="B64" s="31" t="s">
        <v>101</v>
      </c>
      <c r="C64" s="14">
        <f>SUM(C65:C67)</f>
        <v>1561.2</v>
      </c>
      <c r="D64" s="14">
        <f>SUM(D65:D67)</f>
        <v>954.8</v>
      </c>
      <c r="E64" s="14">
        <f>SUM(E65:E67)</f>
        <v>1001.3000000000001</v>
      </c>
    </row>
    <row r="65" spans="1:6" ht="47.25">
      <c r="A65" s="10" t="s">
        <v>102</v>
      </c>
      <c r="B65" s="31" t="s">
        <v>101</v>
      </c>
      <c r="C65" s="14">
        <v>437.7</v>
      </c>
      <c r="D65" s="14">
        <v>128.4</v>
      </c>
      <c r="E65" s="14">
        <v>130.80000000000001</v>
      </c>
    </row>
    <row r="66" spans="1:6" ht="47.25">
      <c r="A66" s="10" t="s">
        <v>103</v>
      </c>
      <c r="B66" s="31" t="s">
        <v>101</v>
      </c>
      <c r="C66" s="14">
        <v>36</v>
      </c>
      <c r="D66" s="14">
        <v>18.899999999999999</v>
      </c>
      <c r="E66" s="14">
        <v>18.899999999999999</v>
      </c>
    </row>
    <row r="67" spans="1:6" ht="47.25">
      <c r="A67" s="10" t="s">
        <v>104</v>
      </c>
      <c r="B67" s="31" t="s">
        <v>101</v>
      </c>
      <c r="C67" s="14">
        <v>1087.5</v>
      </c>
      <c r="D67" s="14">
        <v>807.5</v>
      </c>
      <c r="E67" s="14">
        <v>851.6</v>
      </c>
    </row>
    <row r="68" spans="1:6" ht="31.5">
      <c r="A68" s="10" t="s">
        <v>105</v>
      </c>
      <c r="B68" s="31" t="s">
        <v>106</v>
      </c>
      <c r="C68" s="14">
        <f>SUM(C69:C74)</f>
        <v>625.9</v>
      </c>
      <c r="D68" s="14">
        <f t="shared" ref="D68" si="0">SUM(D69:D74)</f>
        <v>715.8</v>
      </c>
      <c r="E68" s="14">
        <f t="shared" ref="E68" si="1">SUM(E69:E74)</f>
        <v>715.8</v>
      </c>
    </row>
    <row r="69" spans="1:6" ht="31.5">
      <c r="A69" s="10" t="s">
        <v>107</v>
      </c>
      <c r="B69" s="31" t="s">
        <v>106</v>
      </c>
      <c r="C69" s="14">
        <v>0</v>
      </c>
      <c r="D69" s="14">
        <v>451.1</v>
      </c>
      <c r="E69" s="14">
        <v>451.1</v>
      </c>
    </row>
    <row r="70" spans="1:6" ht="31.5">
      <c r="A70" s="10" t="s">
        <v>108</v>
      </c>
      <c r="B70" s="31" t="s">
        <v>106</v>
      </c>
      <c r="C70" s="14">
        <v>297.89999999999998</v>
      </c>
      <c r="D70" s="14">
        <v>264.7</v>
      </c>
      <c r="E70" s="14">
        <v>264.7</v>
      </c>
    </row>
    <row r="71" spans="1:6" ht="31.5">
      <c r="A71" s="10" t="s">
        <v>109</v>
      </c>
      <c r="B71" s="31" t="s">
        <v>106</v>
      </c>
      <c r="C71" s="14">
        <v>3.9</v>
      </c>
      <c r="D71" s="14">
        <v>0</v>
      </c>
      <c r="E71" s="14">
        <v>0</v>
      </c>
    </row>
    <row r="72" spans="1:6" ht="31.5">
      <c r="A72" s="10" t="s">
        <v>110</v>
      </c>
      <c r="B72" s="31" t="s">
        <v>106</v>
      </c>
      <c r="C72" s="14">
        <v>207.1</v>
      </c>
      <c r="D72" s="14">
        <v>0</v>
      </c>
      <c r="E72" s="14">
        <v>0</v>
      </c>
    </row>
    <row r="73" spans="1:6" ht="31.5">
      <c r="A73" s="10" t="s">
        <v>111</v>
      </c>
      <c r="B73" s="31" t="s">
        <v>106</v>
      </c>
      <c r="C73" s="14">
        <v>116.9</v>
      </c>
      <c r="D73" s="14">
        <v>0</v>
      </c>
      <c r="E73" s="14">
        <v>0</v>
      </c>
    </row>
    <row r="74" spans="1:6" ht="31.5">
      <c r="A74" s="10" t="s">
        <v>112</v>
      </c>
      <c r="B74" s="31" t="s">
        <v>106</v>
      </c>
      <c r="C74" s="14">
        <v>0.1</v>
      </c>
      <c r="D74" s="14">
        <v>0</v>
      </c>
      <c r="E74" s="14">
        <v>0</v>
      </c>
    </row>
    <row r="75" spans="1:6" ht="31.5">
      <c r="A75" s="11" t="s">
        <v>113</v>
      </c>
      <c r="B75" s="12" t="s">
        <v>114</v>
      </c>
      <c r="C75" s="13">
        <f>SUM(C76:C84)</f>
        <v>48129.3</v>
      </c>
      <c r="D75" s="13">
        <f>SUM(D76:D84)</f>
        <v>22048.2</v>
      </c>
      <c r="E75" s="13">
        <f>SUM(E76:E84)</f>
        <v>20494.2</v>
      </c>
    </row>
    <row r="76" spans="1:6" ht="94.5">
      <c r="A76" s="39" t="s">
        <v>115</v>
      </c>
      <c r="B76" s="31" t="s">
        <v>116</v>
      </c>
      <c r="C76" s="14">
        <v>17.8</v>
      </c>
      <c r="D76" s="14">
        <v>12.2</v>
      </c>
      <c r="E76" s="14">
        <v>12.2</v>
      </c>
      <c r="F76" s="40"/>
    </row>
    <row r="77" spans="1:6" ht="94.5">
      <c r="A77" s="39" t="s">
        <v>117</v>
      </c>
      <c r="B77" s="31" t="s">
        <v>116</v>
      </c>
      <c r="C77" s="14">
        <v>4.4000000000000004</v>
      </c>
      <c r="D77" s="14">
        <v>3.5</v>
      </c>
      <c r="E77" s="14">
        <v>3.5</v>
      </c>
      <c r="F77" s="40"/>
    </row>
    <row r="78" spans="1:6" ht="94.5">
      <c r="A78" s="10" t="s">
        <v>118</v>
      </c>
      <c r="B78" s="31" t="s">
        <v>119</v>
      </c>
      <c r="C78" s="14">
        <v>7777.8</v>
      </c>
      <c r="D78" s="14">
        <v>4850.3999999999996</v>
      </c>
      <c r="E78" s="14">
        <v>3296.4</v>
      </c>
    </row>
    <row r="79" spans="1:6" ht="94.5">
      <c r="A79" s="10" t="s">
        <v>120</v>
      </c>
      <c r="B79" s="37" t="s">
        <v>121</v>
      </c>
      <c r="C79" s="14">
        <v>27.1</v>
      </c>
      <c r="D79" s="14">
        <v>0</v>
      </c>
      <c r="E79" s="14">
        <v>0</v>
      </c>
    </row>
    <row r="80" spans="1:6" ht="94.5">
      <c r="A80" s="10" t="s">
        <v>122</v>
      </c>
      <c r="B80" s="31" t="s">
        <v>123</v>
      </c>
      <c r="C80" s="14">
        <v>382.1</v>
      </c>
      <c r="D80" s="14">
        <v>382.1</v>
      </c>
      <c r="E80" s="14">
        <v>382.1</v>
      </c>
    </row>
    <row r="81" spans="1:242" ht="47.25">
      <c r="A81" s="35" t="s">
        <v>124</v>
      </c>
      <c r="B81" s="31" t="s">
        <v>125</v>
      </c>
      <c r="C81" s="14">
        <v>20420.099999999999</v>
      </c>
      <c r="D81" s="14">
        <v>12780</v>
      </c>
      <c r="E81" s="14">
        <v>12780</v>
      </c>
    </row>
    <row r="82" spans="1:242" ht="63">
      <c r="A82" s="35" t="s">
        <v>126</v>
      </c>
      <c r="B82" s="31" t="s">
        <v>127</v>
      </c>
      <c r="C82" s="14">
        <v>500</v>
      </c>
      <c r="D82" s="14">
        <v>800</v>
      </c>
      <c r="E82" s="14">
        <v>800</v>
      </c>
    </row>
    <row r="83" spans="1:242" ht="94.5">
      <c r="A83" s="35" t="s">
        <v>128</v>
      </c>
      <c r="B83" s="37" t="s">
        <v>129</v>
      </c>
      <c r="C83" s="14">
        <v>9000</v>
      </c>
      <c r="D83" s="14">
        <v>3220</v>
      </c>
      <c r="E83" s="14">
        <v>3220</v>
      </c>
    </row>
    <row r="84" spans="1:242" ht="47.25">
      <c r="A84" s="35" t="s">
        <v>130</v>
      </c>
      <c r="B84" s="37" t="s">
        <v>131</v>
      </c>
      <c r="C84" s="14">
        <v>10000</v>
      </c>
      <c r="D84" s="14">
        <v>0</v>
      </c>
      <c r="E84" s="14">
        <v>0</v>
      </c>
    </row>
    <row r="85" spans="1:242" ht="15.75">
      <c r="A85" s="11" t="s">
        <v>132</v>
      </c>
      <c r="B85" s="12" t="s">
        <v>133</v>
      </c>
      <c r="C85" s="41">
        <f>SUM(C86:C124)</f>
        <v>11966.429999999998</v>
      </c>
      <c r="D85" s="41">
        <f>SUM(D86:D124)</f>
        <v>5607.2</v>
      </c>
      <c r="E85" s="41">
        <f>SUM(E86:E124)</f>
        <v>5607.2</v>
      </c>
    </row>
    <row r="86" spans="1:242" ht="94.5">
      <c r="A86" s="39" t="s">
        <v>134</v>
      </c>
      <c r="B86" s="31" t="s">
        <v>135</v>
      </c>
      <c r="C86" s="20">
        <v>65.3</v>
      </c>
      <c r="D86" s="20">
        <v>65.3</v>
      </c>
      <c r="E86" s="20">
        <v>65.3</v>
      </c>
    </row>
    <row r="87" spans="1:242" ht="94.5">
      <c r="A87" s="39" t="s">
        <v>136</v>
      </c>
      <c r="B87" s="31" t="s">
        <v>135</v>
      </c>
      <c r="C87" s="20">
        <v>31</v>
      </c>
      <c r="D87" s="20">
        <v>30.8</v>
      </c>
      <c r="E87" s="20">
        <v>30.8</v>
      </c>
      <c r="G87" s="42"/>
    </row>
    <row r="88" spans="1:242" ht="110.25">
      <c r="A88" s="39" t="s">
        <v>137</v>
      </c>
      <c r="B88" s="37" t="s">
        <v>138</v>
      </c>
      <c r="C88" s="20">
        <v>20</v>
      </c>
      <c r="D88" s="20">
        <v>61.4</v>
      </c>
      <c r="E88" s="20">
        <v>61.4</v>
      </c>
    </row>
    <row r="89" spans="1:242" ht="110.25">
      <c r="A89" s="39" t="s">
        <v>139</v>
      </c>
      <c r="B89" s="37" t="s">
        <v>138</v>
      </c>
      <c r="C89" s="20">
        <v>133.9</v>
      </c>
      <c r="D89" s="20">
        <v>128.69999999999999</v>
      </c>
      <c r="E89" s="20">
        <v>128.69999999999999</v>
      </c>
    </row>
    <row r="90" spans="1:242" ht="94.5">
      <c r="A90" s="43" t="s">
        <v>140</v>
      </c>
      <c r="B90" s="44" t="s">
        <v>141</v>
      </c>
      <c r="C90" s="20">
        <v>11.1</v>
      </c>
      <c r="D90" s="20">
        <v>5.0999999999999996</v>
      </c>
      <c r="E90" s="20">
        <v>5.0999999999999996</v>
      </c>
    </row>
    <row r="91" spans="1:242" ht="94.5">
      <c r="A91" s="43" t="s">
        <v>142</v>
      </c>
      <c r="B91" s="44" t="s">
        <v>141</v>
      </c>
      <c r="C91" s="20">
        <v>20.2</v>
      </c>
      <c r="D91" s="20">
        <v>10.9</v>
      </c>
      <c r="E91" s="20">
        <v>10.9</v>
      </c>
    </row>
    <row r="92" spans="1:242" ht="78.75">
      <c r="A92" s="35" t="s">
        <v>143</v>
      </c>
      <c r="B92" s="31" t="s">
        <v>144</v>
      </c>
      <c r="C92" s="20">
        <v>5</v>
      </c>
      <c r="D92" s="20">
        <v>70</v>
      </c>
      <c r="E92" s="20">
        <v>70</v>
      </c>
    </row>
    <row r="93" spans="1:242" ht="94.5">
      <c r="A93" s="43" t="s">
        <v>145</v>
      </c>
      <c r="B93" s="44" t="s">
        <v>146</v>
      </c>
      <c r="C93" s="20">
        <v>7.5</v>
      </c>
      <c r="D93" s="20">
        <v>24.9</v>
      </c>
      <c r="E93" s="20">
        <v>24.9</v>
      </c>
    </row>
    <row r="94" spans="1:242" ht="94.5">
      <c r="A94" s="43" t="s">
        <v>147</v>
      </c>
      <c r="B94" s="45" t="s">
        <v>148</v>
      </c>
      <c r="C94" s="20">
        <v>0</v>
      </c>
      <c r="D94" s="20">
        <v>70</v>
      </c>
      <c r="E94" s="20">
        <v>70</v>
      </c>
    </row>
    <row r="95" spans="1:242" ht="94.5">
      <c r="A95" s="43" t="s">
        <v>149</v>
      </c>
      <c r="B95" s="44" t="s">
        <v>150</v>
      </c>
      <c r="C95" s="20">
        <v>7.5</v>
      </c>
      <c r="D95" s="20">
        <v>7.5</v>
      </c>
      <c r="E95" s="20">
        <v>7.5</v>
      </c>
    </row>
    <row r="96" spans="1:242" s="30" customFormat="1" ht="110.25">
      <c r="A96" s="46" t="s">
        <v>151</v>
      </c>
      <c r="B96" s="44" t="s">
        <v>152</v>
      </c>
      <c r="C96" s="20">
        <v>316.10000000000002</v>
      </c>
      <c r="D96" s="20">
        <v>252</v>
      </c>
      <c r="E96" s="20">
        <v>252</v>
      </c>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row>
    <row r="97" spans="1:242" s="24" customFormat="1" ht="126">
      <c r="A97" s="46" t="s">
        <v>153</v>
      </c>
      <c r="B97" s="44" t="s">
        <v>154</v>
      </c>
      <c r="C97" s="20">
        <v>116.6</v>
      </c>
      <c r="D97" s="20">
        <v>38.299999999999997</v>
      </c>
      <c r="E97" s="20">
        <v>38.299999999999997</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row>
    <row r="98" spans="1:242" s="24" customFormat="1" ht="126">
      <c r="A98" s="46" t="s">
        <v>155</v>
      </c>
      <c r="B98" s="44" t="s">
        <v>156</v>
      </c>
      <c r="C98" s="20">
        <v>55.9</v>
      </c>
      <c r="D98" s="20">
        <v>0</v>
      </c>
      <c r="E98" s="20">
        <v>0</v>
      </c>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row>
    <row r="99" spans="1:242" s="24" customFormat="1" ht="94.5">
      <c r="A99" s="46" t="s">
        <v>157</v>
      </c>
      <c r="B99" s="44" t="s">
        <v>158</v>
      </c>
      <c r="C99" s="20">
        <v>9</v>
      </c>
      <c r="D99" s="20">
        <v>9</v>
      </c>
      <c r="E99" s="20">
        <v>9</v>
      </c>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row>
    <row r="100" spans="1:242" s="24" customFormat="1" ht="94.5">
      <c r="A100" s="46" t="s">
        <v>159</v>
      </c>
      <c r="B100" s="44" t="s">
        <v>160</v>
      </c>
      <c r="C100" s="20">
        <v>0</v>
      </c>
      <c r="D100" s="20">
        <v>0.1</v>
      </c>
      <c r="E100" s="20">
        <v>0.1</v>
      </c>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row>
    <row r="101" spans="1:242" s="24" customFormat="1" ht="94.5">
      <c r="A101" s="35" t="s">
        <v>161</v>
      </c>
      <c r="B101" s="31" t="s">
        <v>160</v>
      </c>
      <c r="C101" s="20">
        <v>381.1</v>
      </c>
      <c r="D101" s="20">
        <v>381.1</v>
      </c>
      <c r="E101" s="20">
        <v>381.1</v>
      </c>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row>
    <row r="102" spans="1:242" ht="94.5">
      <c r="A102" s="35" t="s">
        <v>162</v>
      </c>
      <c r="B102" s="31" t="s">
        <v>163</v>
      </c>
      <c r="C102" s="20">
        <v>44.5</v>
      </c>
      <c r="D102" s="20">
        <v>36</v>
      </c>
      <c r="E102" s="20">
        <v>36</v>
      </c>
    </row>
    <row r="103" spans="1:242" ht="94.5">
      <c r="A103" s="35" t="s">
        <v>164</v>
      </c>
      <c r="B103" s="31" t="s">
        <v>165</v>
      </c>
      <c r="C103" s="20">
        <v>432</v>
      </c>
      <c r="D103" s="20">
        <v>432</v>
      </c>
      <c r="E103" s="20">
        <v>432</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c r="FP103" s="24"/>
      <c r="FQ103" s="24"/>
      <c r="FR103" s="24"/>
      <c r="FS103" s="24"/>
      <c r="FT103" s="24"/>
      <c r="FU103" s="24"/>
      <c r="FV103" s="24"/>
      <c r="FW103" s="24"/>
      <c r="FX103" s="24"/>
      <c r="FY103" s="24"/>
      <c r="FZ103" s="24"/>
      <c r="GA103" s="24"/>
      <c r="GB103" s="24"/>
      <c r="GC103" s="24"/>
      <c r="GD103" s="24"/>
      <c r="GE103" s="24"/>
      <c r="GF103" s="24"/>
      <c r="GG103" s="24"/>
      <c r="GH103" s="24"/>
      <c r="GI103" s="24"/>
      <c r="GJ103" s="24"/>
      <c r="GK103" s="24"/>
      <c r="GL103" s="24"/>
      <c r="GM103" s="24"/>
      <c r="GN103" s="24"/>
      <c r="GO103" s="24"/>
      <c r="GP103" s="24"/>
      <c r="GQ103" s="24"/>
      <c r="GR103" s="24"/>
      <c r="GS103" s="24"/>
      <c r="GT103" s="24"/>
      <c r="GU103" s="24"/>
      <c r="GV103" s="24"/>
      <c r="GW103" s="24"/>
      <c r="GX103" s="24"/>
      <c r="GY103" s="24"/>
      <c r="GZ103" s="24"/>
      <c r="HA103" s="24"/>
      <c r="HB103" s="24"/>
      <c r="HC103" s="24"/>
      <c r="HD103" s="24"/>
      <c r="HE103" s="24"/>
      <c r="HF103" s="24"/>
      <c r="HG103" s="24"/>
      <c r="HH103" s="24"/>
      <c r="HI103" s="24"/>
      <c r="HJ103" s="24"/>
      <c r="HK103" s="24"/>
      <c r="HL103" s="24"/>
      <c r="HM103" s="24"/>
      <c r="HN103" s="24"/>
      <c r="HO103" s="24"/>
      <c r="HP103" s="24"/>
      <c r="HQ103" s="24"/>
      <c r="HR103" s="24"/>
      <c r="HS103" s="24"/>
      <c r="HT103" s="24"/>
      <c r="HU103" s="24"/>
      <c r="HV103" s="24"/>
      <c r="HW103" s="24"/>
      <c r="HX103" s="24"/>
      <c r="HY103" s="24"/>
      <c r="HZ103" s="24"/>
      <c r="IA103" s="24"/>
      <c r="IB103" s="24"/>
      <c r="IC103" s="24"/>
      <c r="ID103" s="24"/>
      <c r="IE103" s="24"/>
      <c r="IF103" s="24"/>
      <c r="IG103" s="24"/>
      <c r="IH103" s="24"/>
    </row>
    <row r="104" spans="1:242" s="24" customFormat="1" ht="63">
      <c r="A104" s="46" t="s">
        <v>166</v>
      </c>
      <c r="B104" s="44" t="s">
        <v>167</v>
      </c>
      <c r="C104" s="20">
        <v>100.6</v>
      </c>
      <c r="D104" s="20">
        <v>89.3</v>
      </c>
      <c r="E104" s="20">
        <v>89.3</v>
      </c>
    </row>
    <row r="105" spans="1:242" s="47" customFormat="1" ht="78.75">
      <c r="A105" s="46" t="s">
        <v>168</v>
      </c>
      <c r="B105" s="44" t="s">
        <v>169</v>
      </c>
      <c r="C105" s="20">
        <v>685.9</v>
      </c>
      <c r="D105" s="20">
        <v>0</v>
      </c>
      <c r="E105" s="20">
        <v>0</v>
      </c>
      <c r="F105" s="6"/>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c r="FP105" s="24"/>
      <c r="FQ105" s="24"/>
      <c r="FR105" s="24"/>
      <c r="FS105" s="24"/>
      <c r="FT105" s="24"/>
      <c r="FU105" s="24"/>
      <c r="FV105" s="24"/>
      <c r="FW105" s="24"/>
      <c r="FX105" s="24"/>
      <c r="FY105" s="24"/>
      <c r="FZ105" s="24"/>
      <c r="GA105" s="24"/>
      <c r="GB105" s="24"/>
      <c r="GC105" s="24"/>
      <c r="GD105" s="24"/>
      <c r="GE105" s="24"/>
      <c r="GF105" s="24"/>
      <c r="GG105" s="24"/>
      <c r="GH105" s="24"/>
      <c r="GI105" s="24"/>
      <c r="GJ105" s="24"/>
      <c r="GK105" s="24"/>
      <c r="GL105" s="24"/>
      <c r="GM105" s="24"/>
      <c r="GN105" s="24"/>
      <c r="GO105" s="24"/>
      <c r="GP105" s="24"/>
      <c r="GQ105" s="24"/>
      <c r="GR105" s="24"/>
      <c r="GS105" s="24"/>
      <c r="GT105" s="24"/>
      <c r="GU105" s="24"/>
      <c r="GV105" s="24"/>
      <c r="GW105" s="24"/>
      <c r="GX105" s="24"/>
      <c r="GY105" s="24"/>
      <c r="GZ105" s="24"/>
      <c r="HA105" s="24"/>
      <c r="HB105" s="24"/>
      <c r="HC105" s="24"/>
      <c r="HD105" s="24"/>
      <c r="HE105" s="24"/>
      <c r="HF105" s="24"/>
      <c r="HG105" s="24"/>
      <c r="HH105" s="24"/>
      <c r="HI105" s="24"/>
      <c r="HJ105" s="24"/>
      <c r="HK105" s="24"/>
      <c r="HL105" s="24"/>
      <c r="HM105" s="24"/>
      <c r="HN105" s="24"/>
      <c r="HO105" s="24"/>
      <c r="HP105" s="24"/>
      <c r="HQ105" s="24"/>
      <c r="HR105" s="24"/>
      <c r="HS105" s="24"/>
      <c r="HT105" s="24"/>
      <c r="HU105" s="24"/>
      <c r="HV105" s="24"/>
      <c r="HW105" s="24"/>
      <c r="HX105" s="24"/>
      <c r="HY105" s="24"/>
      <c r="HZ105" s="24"/>
      <c r="IA105" s="24"/>
      <c r="IB105" s="24"/>
      <c r="IC105" s="24"/>
      <c r="ID105" s="24"/>
      <c r="IE105" s="24"/>
      <c r="IF105" s="24"/>
      <c r="IG105" s="24"/>
      <c r="IH105" s="24"/>
    </row>
    <row r="106" spans="1:242" s="47" customFormat="1" ht="78.75">
      <c r="A106" s="46" t="s">
        <v>170</v>
      </c>
      <c r="B106" s="44" t="s">
        <v>169</v>
      </c>
      <c r="C106" s="20">
        <v>0.6</v>
      </c>
      <c r="D106" s="20">
        <v>0</v>
      </c>
      <c r="E106" s="20">
        <v>0</v>
      </c>
      <c r="F106" s="6"/>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24"/>
      <c r="GT106" s="24"/>
      <c r="GU106" s="24"/>
      <c r="GV106" s="24"/>
      <c r="GW106" s="24"/>
      <c r="GX106" s="24"/>
      <c r="GY106" s="24"/>
      <c r="GZ106" s="24"/>
      <c r="HA106" s="24"/>
      <c r="HB106" s="24"/>
      <c r="HC106" s="24"/>
      <c r="HD106" s="24"/>
      <c r="HE106" s="24"/>
      <c r="HF106" s="24"/>
      <c r="HG106" s="24"/>
      <c r="HH106" s="24"/>
      <c r="HI106" s="24"/>
      <c r="HJ106" s="24"/>
      <c r="HK106" s="24"/>
      <c r="HL106" s="24"/>
      <c r="HM106" s="24"/>
      <c r="HN106" s="24"/>
      <c r="HO106" s="24"/>
      <c r="HP106" s="24"/>
      <c r="HQ106" s="24"/>
      <c r="HR106" s="24"/>
      <c r="HS106" s="24"/>
      <c r="HT106" s="24"/>
      <c r="HU106" s="24"/>
      <c r="HV106" s="24"/>
      <c r="HW106" s="24"/>
      <c r="HX106" s="24"/>
      <c r="HY106" s="24"/>
      <c r="HZ106" s="24"/>
      <c r="IA106" s="24"/>
      <c r="IB106" s="24"/>
      <c r="IC106" s="24"/>
      <c r="ID106" s="24"/>
      <c r="IE106" s="24"/>
      <c r="IF106" s="24"/>
      <c r="IG106" s="24"/>
      <c r="IH106" s="24"/>
    </row>
    <row r="107" spans="1:242" s="47" customFormat="1" ht="78.75">
      <c r="A107" s="46" t="s">
        <v>171</v>
      </c>
      <c r="B107" s="44" t="s">
        <v>169</v>
      </c>
      <c r="C107" s="20">
        <v>6.3</v>
      </c>
      <c r="D107" s="20">
        <v>0</v>
      </c>
      <c r="E107" s="20">
        <v>0</v>
      </c>
      <c r="F107" s="6"/>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c r="FO107" s="24"/>
      <c r="FP107" s="24"/>
      <c r="FQ107" s="24"/>
      <c r="FR107" s="24"/>
      <c r="FS107" s="24"/>
      <c r="FT107" s="24"/>
      <c r="FU107" s="24"/>
      <c r="FV107" s="24"/>
      <c r="FW107" s="24"/>
      <c r="FX107" s="24"/>
      <c r="FY107" s="24"/>
      <c r="FZ107" s="24"/>
      <c r="GA107" s="24"/>
      <c r="GB107" s="24"/>
      <c r="GC107" s="24"/>
      <c r="GD107" s="24"/>
      <c r="GE107" s="24"/>
      <c r="GF107" s="24"/>
      <c r="GG107" s="24"/>
      <c r="GH107" s="24"/>
      <c r="GI107" s="24"/>
      <c r="GJ107" s="24"/>
      <c r="GK107" s="24"/>
      <c r="GL107" s="24"/>
      <c r="GM107" s="24"/>
      <c r="GN107" s="24"/>
      <c r="GO107" s="24"/>
      <c r="GP107" s="24"/>
      <c r="GQ107" s="24"/>
      <c r="GR107" s="24"/>
      <c r="GS107" s="24"/>
      <c r="GT107" s="24"/>
      <c r="GU107" s="24"/>
      <c r="GV107" s="24"/>
      <c r="GW107" s="24"/>
      <c r="GX107" s="24"/>
      <c r="GY107" s="24"/>
      <c r="GZ107" s="24"/>
      <c r="HA107" s="24"/>
      <c r="HB107" s="24"/>
      <c r="HC107" s="24"/>
      <c r="HD107" s="24"/>
      <c r="HE107" s="24"/>
      <c r="HF107" s="24"/>
      <c r="HG107" s="24"/>
      <c r="HH107" s="24"/>
      <c r="HI107" s="24"/>
      <c r="HJ107" s="24"/>
      <c r="HK107" s="24"/>
      <c r="HL107" s="24"/>
      <c r="HM107" s="24"/>
      <c r="HN107" s="24"/>
      <c r="HO107" s="24"/>
      <c r="HP107" s="24"/>
      <c r="HQ107" s="24"/>
      <c r="HR107" s="24"/>
      <c r="HS107" s="24"/>
      <c r="HT107" s="24"/>
      <c r="HU107" s="24"/>
      <c r="HV107" s="24"/>
      <c r="HW107" s="24"/>
      <c r="HX107" s="24"/>
      <c r="HY107" s="24"/>
      <c r="HZ107" s="24"/>
      <c r="IA107" s="24"/>
      <c r="IB107" s="24"/>
      <c r="IC107" s="24"/>
      <c r="ID107" s="24"/>
      <c r="IE107" s="24"/>
      <c r="IF107" s="24"/>
      <c r="IG107" s="24"/>
      <c r="IH107" s="24"/>
    </row>
    <row r="108" spans="1:242" s="47" customFormat="1" ht="78.75">
      <c r="A108" s="35" t="s">
        <v>172</v>
      </c>
      <c r="B108" s="31" t="s">
        <v>173</v>
      </c>
      <c r="C108" s="20">
        <v>5800</v>
      </c>
      <c r="D108" s="20">
        <v>2160.1999999999998</v>
      </c>
      <c r="E108" s="20">
        <v>2160.1999999999998</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c r="FX108" s="24"/>
      <c r="FY108" s="24"/>
      <c r="FZ108" s="24"/>
      <c r="GA108" s="24"/>
      <c r="GB108" s="24"/>
      <c r="GC108" s="24"/>
      <c r="GD108" s="24"/>
      <c r="GE108" s="24"/>
      <c r="GF108" s="24"/>
      <c r="GG108" s="24"/>
      <c r="GH108" s="24"/>
      <c r="GI108" s="24"/>
      <c r="GJ108" s="24"/>
      <c r="GK108" s="24"/>
      <c r="GL108" s="24"/>
      <c r="GM108" s="24"/>
      <c r="GN108" s="24"/>
      <c r="GO108" s="24"/>
      <c r="GP108" s="24"/>
      <c r="GQ108" s="24"/>
      <c r="GR108" s="24"/>
      <c r="GS108" s="24"/>
      <c r="GT108" s="24"/>
      <c r="GU108" s="24"/>
      <c r="GV108" s="24"/>
      <c r="GW108" s="24"/>
      <c r="GX108" s="24"/>
      <c r="GY108" s="24"/>
      <c r="GZ108" s="24"/>
      <c r="HA108" s="24"/>
      <c r="HB108" s="24"/>
      <c r="HC108" s="24"/>
      <c r="HD108" s="24"/>
      <c r="HE108" s="24"/>
      <c r="HF108" s="24"/>
      <c r="HG108" s="24"/>
      <c r="HH108" s="24"/>
      <c r="HI108" s="24"/>
      <c r="HJ108" s="24"/>
      <c r="HK108" s="24"/>
      <c r="HL108" s="24"/>
      <c r="HM108" s="24"/>
      <c r="HN108" s="24"/>
      <c r="HO108" s="24"/>
      <c r="HP108" s="24"/>
      <c r="HQ108" s="24"/>
      <c r="HR108" s="24"/>
      <c r="HS108" s="24"/>
      <c r="HT108" s="24"/>
      <c r="HU108" s="24"/>
      <c r="HV108" s="24"/>
      <c r="HW108" s="24"/>
      <c r="HX108" s="24"/>
      <c r="HY108" s="24"/>
      <c r="HZ108" s="24"/>
      <c r="IA108" s="24"/>
      <c r="IB108" s="24"/>
      <c r="IC108" s="24"/>
      <c r="ID108" s="24"/>
      <c r="IE108" s="24"/>
      <c r="IF108" s="24"/>
      <c r="IG108" s="24"/>
      <c r="IH108" s="24"/>
    </row>
    <row r="109" spans="1:242" s="47" customFormat="1" ht="63">
      <c r="A109" s="35" t="s">
        <v>174</v>
      </c>
      <c r="B109" s="31" t="s">
        <v>175</v>
      </c>
      <c r="C109" s="20">
        <v>3.1</v>
      </c>
      <c r="D109" s="20">
        <v>0</v>
      </c>
      <c r="E109" s="20">
        <v>0</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c r="GU109" s="24"/>
      <c r="GV109" s="24"/>
      <c r="GW109" s="24"/>
      <c r="GX109" s="24"/>
      <c r="GY109" s="24"/>
      <c r="GZ109" s="24"/>
      <c r="HA109" s="24"/>
      <c r="HB109" s="24"/>
      <c r="HC109" s="24"/>
      <c r="HD109" s="24"/>
      <c r="HE109" s="24"/>
      <c r="HF109" s="24"/>
      <c r="HG109" s="24"/>
      <c r="HH109" s="24"/>
      <c r="HI109" s="24"/>
      <c r="HJ109" s="24"/>
      <c r="HK109" s="24"/>
      <c r="HL109" s="24"/>
      <c r="HM109" s="24"/>
      <c r="HN109" s="24"/>
      <c r="HO109" s="24"/>
      <c r="HP109" s="24"/>
      <c r="HQ109" s="24"/>
      <c r="HR109" s="24"/>
      <c r="HS109" s="24"/>
      <c r="HT109" s="24"/>
      <c r="HU109" s="24"/>
      <c r="HV109" s="24"/>
      <c r="HW109" s="24"/>
      <c r="HX109" s="24"/>
      <c r="HY109" s="24"/>
      <c r="HZ109" s="24"/>
      <c r="IA109" s="24"/>
      <c r="IB109" s="24"/>
      <c r="IC109" s="24"/>
      <c r="ID109" s="24"/>
      <c r="IE109" s="24"/>
      <c r="IF109" s="24"/>
      <c r="IG109" s="24"/>
      <c r="IH109" s="24"/>
    </row>
    <row r="110" spans="1:242" s="47" customFormat="1" ht="47.25">
      <c r="A110" s="48" t="s">
        <v>176</v>
      </c>
      <c r="B110" s="49" t="s">
        <v>177</v>
      </c>
      <c r="C110" s="20">
        <v>40.6</v>
      </c>
      <c r="D110" s="20">
        <v>0</v>
      </c>
      <c r="E110" s="20">
        <v>0</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c r="GG110" s="24"/>
      <c r="GH110" s="24"/>
      <c r="GI110" s="24"/>
      <c r="GJ110" s="24"/>
      <c r="GK110" s="24"/>
      <c r="GL110" s="24"/>
      <c r="GM110" s="24"/>
      <c r="GN110" s="24"/>
      <c r="GO110" s="24"/>
      <c r="GP110" s="24"/>
      <c r="GQ110" s="24"/>
      <c r="GR110" s="24"/>
      <c r="GS110" s="24"/>
      <c r="GT110" s="24"/>
      <c r="GU110" s="24"/>
      <c r="GV110" s="24"/>
      <c r="GW110" s="24"/>
      <c r="GX110" s="24"/>
      <c r="GY110" s="24"/>
      <c r="GZ110" s="24"/>
      <c r="HA110" s="24"/>
      <c r="HB110" s="24"/>
      <c r="HC110" s="24"/>
      <c r="HD110" s="24"/>
      <c r="HE110" s="24"/>
      <c r="HF110" s="24"/>
      <c r="HG110" s="24"/>
      <c r="HH110" s="24"/>
      <c r="HI110" s="24"/>
      <c r="HJ110" s="24"/>
      <c r="HK110" s="24"/>
      <c r="HL110" s="24"/>
      <c r="HM110" s="24"/>
      <c r="HN110" s="24"/>
      <c r="HO110" s="24"/>
      <c r="HP110" s="24"/>
      <c r="HQ110" s="24"/>
      <c r="HR110" s="24"/>
      <c r="HS110" s="24"/>
      <c r="HT110" s="24"/>
      <c r="HU110" s="24"/>
      <c r="HV110" s="24"/>
      <c r="HW110" s="24"/>
      <c r="HX110" s="24"/>
      <c r="HY110" s="24"/>
      <c r="HZ110" s="24"/>
      <c r="IA110" s="24"/>
      <c r="IB110" s="24"/>
      <c r="IC110" s="24"/>
      <c r="ID110" s="24"/>
      <c r="IE110" s="24"/>
      <c r="IF110" s="24"/>
      <c r="IG110" s="24"/>
      <c r="IH110" s="24"/>
    </row>
    <row r="111" spans="1:242" s="47" customFormat="1" ht="47.25">
      <c r="A111" s="48" t="s">
        <v>178</v>
      </c>
      <c r="B111" s="49" t="s">
        <v>179</v>
      </c>
      <c r="C111" s="20">
        <v>120.63</v>
      </c>
      <c r="D111" s="20">
        <v>0</v>
      </c>
      <c r="E111" s="20">
        <v>0</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c r="FX111" s="24"/>
      <c r="FY111" s="24"/>
      <c r="FZ111" s="24"/>
      <c r="GA111" s="24"/>
      <c r="GB111" s="24"/>
      <c r="GC111" s="24"/>
      <c r="GD111" s="24"/>
      <c r="GE111" s="24"/>
      <c r="GF111" s="24"/>
      <c r="GG111" s="24"/>
      <c r="GH111" s="24"/>
      <c r="GI111" s="24"/>
      <c r="GJ111" s="24"/>
      <c r="GK111" s="24"/>
      <c r="GL111" s="24"/>
      <c r="GM111" s="24"/>
      <c r="GN111" s="24"/>
      <c r="GO111" s="24"/>
      <c r="GP111" s="24"/>
      <c r="GQ111" s="24"/>
      <c r="GR111" s="24"/>
      <c r="GS111" s="24"/>
      <c r="GT111" s="24"/>
      <c r="GU111" s="24"/>
      <c r="GV111" s="24"/>
      <c r="GW111" s="24"/>
      <c r="GX111" s="24"/>
      <c r="GY111" s="24"/>
      <c r="GZ111" s="24"/>
      <c r="HA111" s="24"/>
      <c r="HB111" s="24"/>
      <c r="HC111" s="24"/>
      <c r="HD111" s="24"/>
      <c r="HE111" s="24"/>
      <c r="HF111" s="24"/>
      <c r="HG111" s="24"/>
      <c r="HH111" s="24"/>
      <c r="HI111" s="24"/>
      <c r="HJ111" s="24"/>
      <c r="HK111" s="24"/>
      <c r="HL111" s="24"/>
      <c r="HM111" s="24"/>
      <c r="HN111" s="24"/>
      <c r="HO111" s="24"/>
      <c r="HP111" s="24"/>
      <c r="HQ111" s="24"/>
      <c r="HR111" s="24"/>
      <c r="HS111" s="24"/>
      <c r="HT111" s="24"/>
      <c r="HU111" s="24"/>
      <c r="HV111" s="24"/>
      <c r="HW111" s="24"/>
      <c r="HX111" s="24"/>
      <c r="HY111" s="24"/>
      <c r="HZ111" s="24"/>
      <c r="IA111" s="24"/>
      <c r="IB111" s="24"/>
      <c r="IC111" s="24"/>
      <c r="ID111" s="24"/>
      <c r="IE111" s="24"/>
      <c r="IF111" s="24"/>
      <c r="IG111" s="24"/>
      <c r="IH111" s="24"/>
    </row>
    <row r="112" spans="1:242" s="47" customFormat="1" ht="47.25">
      <c r="A112" s="48" t="s">
        <v>180</v>
      </c>
      <c r="B112" s="49" t="s">
        <v>179</v>
      </c>
      <c r="C112" s="20">
        <v>37.5</v>
      </c>
      <c r="D112" s="20">
        <v>0</v>
      </c>
      <c r="E112" s="20"/>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c r="GS112" s="24"/>
      <c r="GT112" s="24"/>
      <c r="GU112" s="24"/>
      <c r="GV112" s="24"/>
      <c r="GW112" s="24"/>
      <c r="GX112" s="24"/>
      <c r="GY112" s="24"/>
      <c r="GZ112" s="24"/>
      <c r="HA112" s="24"/>
      <c r="HB112" s="24"/>
      <c r="HC112" s="24"/>
      <c r="HD112" s="24"/>
      <c r="HE112" s="24"/>
      <c r="HF112" s="24"/>
      <c r="HG112" s="24"/>
      <c r="HH112" s="24"/>
      <c r="HI112" s="24"/>
      <c r="HJ112" s="24"/>
      <c r="HK112" s="24"/>
      <c r="HL112" s="24"/>
      <c r="HM112" s="24"/>
      <c r="HN112" s="24"/>
      <c r="HO112" s="24"/>
      <c r="HP112" s="24"/>
      <c r="HQ112" s="24"/>
      <c r="HR112" s="24"/>
      <c r="HS112" s="24"/>
      <c r="HT112" s="24"/>
      <c r="HU112" s="24"/>
      <c r="HV112" s="24"/>
      <c r="HW112" s="24"/>
      <c r="HX112" s="24"/>
      <c r="HY112" s="24"/>
      <c r="HZ112" s="24"/>
      <c r="IA112" s="24"/>
      <c r="IB112" s="24"/>
      <c r="IC112" s="24"/>
      <c r="ID112" s="24"/>
      <c r="IE112" s="24"/>
      <c r="IF112" s="24"/>
      <c r="IG112" s="24"/>
      <c r="IH112" s="24"/>
    </row>
    <row r="113" spans="1:242" s="47" customFormat="1" ht="47.25">
      <c r="A113" s="48" t="s">
        <v>181</v>
      </c>
      <c r="B113" s="49" t="s">
        <v>179</v>
      </c>
      <c r="C113" s="20">
        <v>9.3000000000000007</v>
      </c>
      <c r="D113" s="20">
        <v>0</v>
      </c>
      <c r="E113" s="20">
        <v>0</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c r="GG113" s="24"/>
      <c r="GH113" s="24"/>
      <c r="GI113" s="24"/>
      <c r="GJ113" s="24"/>
      <c r="GK113" s="24"/>
      <c r="GL113" s="24"/>
      <c r="GM113" s="24"/>
      <c r="GN113" s="24"/>
      <c r="GO113" s="24"/>
      <c r="GP113" s="24"/>
      <c r="GQ113" s="24"/>
      <c r="GR113" s="24"/>
      <c r="GS113" s="24"/>
      <c r="GT113" s="24"/>
      <c r="GU113" s="24"/>
      <c r="GV113" s="24"/>
      <c r="GW113" s="24"/>
      <c r="GX113" s="24"/>
      <c r="GY113" s="24"/>
      <c r="GZ113" s="24"/>
      <c r="HA113" s="24"/>
      <c r="HB113" s="24"/>
      <c r="HC113" s="24"/>
      <c r="HD113" s="24"/>
      <c r="HE113" s="24"/>
      <c r="HF113" s="24"/>
      <c r="HG113" s="24"/>
      <c r="HH113" s="24"/>
      <c r="HI113" s="24"/>
      <c r="HJ113" s="24"/>
      <c r="HK113" s="24"/>
      <c r="HL113" s="24"/>
      <c r="HM113" s="24"/>
      <c r="HN113" s="24"/>
      <c r="HO113" s="24"/>
      <c r="HP113" s="24"/>
      <c r="HQ113" s="24"/>
      <c r="HR113" s="24"/>
      <c r="HS113" s="24"/>
      <c r="HT113" s="24"/>
      <c r="HU113" s="24"/>
      <c r="HV113" s="24"/>
      <c r="HW113" s="24"/>
      <c r="HX113" s="24"/>
      <c r="HY113" s="24"/>
      <c r="HZ113" s="24"/>
      <c r="IA113" s="24"/>
      <c r="IB113" s="24"/>
      <c r="IC113" s="24"/>
      <c r="ID113" s="24"/>
      <c r="IE113" s="24"/>
      <c r="IF113" s="24"/>
      <c r="IG113" s="24"/>
      <c r="IH113" s="24"/>
    </row>
    <row r="114" spans="1:242" s="47" customFormat="1" ht="78.75">
      <c r="A114" s="48" t="s">
        <v>182</v>
      </c>
      <c r="B114" s="49" t="s">
        <v>183</v>
      </c>
      <c r="C114" s="20">
        <v>1469.9</v>
      </c>
      <c r="D114" s="20">
        <v>0</v>
      </c>
      <c r="E114" s="20">
        <v>0</v>
      </c>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c r="FX114" s="24"/>
      <c r="FY114" s="24"/>
      <c r="FZ114" s="24"/>
      <c r="GA114" s="24"/>
      <c r="GB114" s="24"/>
      <c r="GC114" s="24"/>
      <c r="GD114" s="24"/>
      <c r="GE114" s="24"/>
      <c r="GF114" s="24"/>
      <c r="GG114" s="24"/>
      <c r="GH114" s="24"/>
      <c r="GI114" s="24"/>
      <c r="GJ114" s="24"/>
      <c r="GK114" s="24"/>
      <c r="GL114" s="24"/>
      <c r="GM114" s="24"/>
      <c r="GN114" s="24"/>
      <c r="GO114" s="24"/>
      <c r="GP114" s="24"/>
      <c r="GQ114" s="24"/>
      <c r="GR114" s="24"/>
      <c r="GS114" s="24"/>
      <c r="GT114" s="24"/>
      <c r="GU114" s="24"/>
      <c r="GV114" s="24"/>
      <c r="GW114" s="24"/>
      <c r="GX114" s="24"/>
      <c r="GY114" s="24"/>
      <c r="GZ114" s="24"/>
      <c r="HA114" s="24"/>
      <c r="HB114" s="24"/>
      <c r="HC114" s="24"/>
      <c r="HD114" s="24"/>
      <c r="HE114" s="24"/>
      <c r="HF114" s="24"/>
      <c r="HG114" s="24"/>
      <c r="HH114" s="24"/>
      <c r="HI114" s="24"/>
      <c r="HJ114" s="24"/>
      <c r="HK114" s="24"/>
      <c r="HL114" s="24"/>
      <c r="HM114" s="24"/>
      <c r="HN114" s="24"/>
      <c r="HO114" s="24"/>
      <c r="HP114" s="24"/>
      <c r="HQ114" s="24"/>
      <c r="HR114" s="24"/>
      <c r="HS114" s="24"/>
      <c r="HT114" s="24"/>
      <c r="HU114" s="24"/>
      <c r="HV114" s="24"/>
      <c r="HW114" s="24"/>
      <c r="HX114" s="24"/>
      <c r="HY114" s="24"/>
      <c r="HZ114" s="24"/>
      <c r="IA114" s="24"/>
      <c r="IB114" s="24"/>
      <c r="IC114" s="24"/>
      <c r="ID114" s="24"/>
      <c r="IE114" s="24"/>
      <c r="IF114" s="24"/>
      <c r="IG114" s="24"/>
      <c r="IH114" s="24"/>
    </row>
    <row r="115" spans="1:242" s="47" customFormat="1" ht="173.25">
      <c r="A115" s="46" t="s">
        <v>184</v>
      </c>
      <c r="B115" s="44" t="s">
        <v>185</v>
      </c>
      <c r="C115" s="20">
        <v>17.399999999999999</v>
      </c>
      <c r="D115" s="20">
        <v>17.399999999999999</v>
      </c>
      <c r="E115" s="20">
        <v>17.399999999999999</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c r="FO115" s="24"/>
      <c r="FP115" s="24"/>
      <c r="FQ115" s="24"/>
      <c r="FR115" s="24"/>
      <c r="FS115" s="24"/>
      <c r="FT115" s="24"/>
      <c r="FU115" s="24"/>
      <c r="FV115" s="24"/>
      <c r="FW115" s="24"/>
      <c r="FX115" s="24"/>
      <c r="FY115" s="24"/>
      <c r="FZ115" s="24"/>
      <c r="GA115" s="24"/>
      <c r="GB115" s="24"/>
      <c r="GC115" s="24"/>
      <c r="GD115" s="24"/>
      <c r="GE115" s="24"/>
      <c r="GF115" s="24"/>
      <c r="GG115" s="24"/>
      <c r="GH115" s="24"/>
      <c r="GI115" s="24"/>
      <c r="GJ115" s="24"/>
      <c r="GK115" s="24"/>
      <c r="GL115" s="24"/>
      <c r="GM115" s="24"/>
      <c r="GN115" s="24"/>
      <c r="GO115" s="24"/>
      <c r="GP115" s="24"/>
      <c r="GQ115" s="24"/>
      <c r="GR115" s="24"/>
      <c r="GS115" s="24"/>
      <c r="GT115" s="24"/>
      <c r="GU115" s="24"/>
      <c r="GV115" s="24"/>
      <c r="GW115" s="24"/>
      <c r="GX115" s="24"/>
      <c r="GY115" s="24"/>
      <c r="GZ115" s="24"/>
      <c r="HA115" s="24"/>
      <c r="HB115" s="24"/>
      <c r="HC115" s="24"/>
      <c r="HD115" s="24"/>
      <c r="HE115" s="24"/>
      <c r="HF115" s="24"/>
      <c r="HG115" s="24"/>
      <c r="HH115" s="24"/>
      <c r="HI115" s="24"/>
      <c r="HJ115" s="24"/>
      <c r="HK115" s="24"/>
      <c r="HL115" s="24"/>
      <c r="HM115" s="24"/>
      <c r="HN115" s="24"/>
      <c r="HO115" s="24"/>
      <c r="HP115" s="24"/>
      <c r="HQ115" s="24"/>
      <c r="HR115" s="24"/>
      <c r="HS115" s="24"/>
      <c r="HT115" s="24"/>
      <c r="HU115" s="24"/>
      <c r="HV115" s="24"/>
      <c r="HW115" s="24"/>
      <c r="HX115" s="24"/>
      <c r="HY115" s="24"/>
      <c r="HZ115" s="24"/>
      <c r="IA115" s="24"/>
      <c r="IB115" s="24"/>
      <c r="IC115" s="24"/>
      <c r="ID115" s="24"/>
      <c r="IE115" s="24"/>
      <c r="IF115" s="24"/>
      <c r="IG115" s="24"/>
      <c r="IH115" s="24"/>
    </row>
    <row r="116" spans="1:242" s="47" customFormat="1" ht="63">
      <c r="A116" s="46" t="s">
        <v>186</v>
      </c>
      <c r="B116" s="44" t="s">
        <v>187</v>
      </c>
      <c r="C116" s="20">
        <v>38.200000000000003</v>
      </c>
      <c r="D116" s="20">
        <v>0</v>
      </c>
      <c r="E116" s="20">
        <v>0</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c r="HK116" s="24"/>
      <c r="HL116" s="24"/>
      <c r="HM116" s="24"/>
      <c r="HN116" s="24"/>
      <c r="HO116" s="24"/>
      <c r="HP116" s="24"/>
      <c r="HQ116" s="24"/>
      <c r="HR116" s="24"/>
      <c r="HS116" s="24"/>
      <c r="HT116" s="24"/>
      <c r="HU116" s="24"/>
      <c r="HV116" s="24"/>
      <c r="HW116" s="24"/>
      <c r="HX116" s="24"/>
      <c r="HY116" s="24"/>
      <c r="HZ116" s="24"/>
      <c r="IA116" s="24"/>
      <c r="IB116" s="24"/>
      <c r="IC116" s="24"/>
      <c r="ID116" s="24"/>
      <c r="IE116" s="24"/>
      <c r="IF116" s="24"/>
      <c r="IG116" s="24"/>
      <c r="IH116" s="24"/>
    </row>
    <row r="117" spans="1:242" s="47" customFormat="1" ht="78.75">
      <c r="A117" s="35" t="s">
        <v>188</v>
      </c>
      <c r="B117" s="31" t="s">
        <v>189</v>
      </c>
      <c r="C117" s="20">
        <v>0</v>
      </c>
      <c r="D117" s="20">
        <v>0.5</v>
      </c>
      <c r="E117" s="20">
        <v>0.5</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c r="FO117" s="24"/>
      <c r="FP117" s="24"/>
      <c r="FQ117" s="24"/>
      <c r="FR117" s="24"/>
      <c r="FS117" s="24"/>
      <c r="FT117" s="24"/>
      <c r="FU117" s="24"/>
      <c r="FV117" s="24"/>
      <c r="FW117" s="24"/>
      <c r="FX117" s="24"/>
      <c r="FY117" s="24"/>
      <c r="FZ117" s="24"/>
      <c r="GA117" s="24"/>
      <c r="GB117" s="24"/>
      <c r="GC117" s="24"/>
      <c r="GD117" s="24"/>
      <c r="GE117" s="24"/>
      <c r="GF117" s="24"/>
      <c r="GG117" s="24"/>
      <c r="GH117" s="24"/>
      <c r="GI117" s="24"/>
      <c r="GJ117" s="24"/>
      <c r="GK117" s="24"/>
      <c r="GL117" s="24"/>
      <c r="GM117" s="24"/>
      <c r="GN117" s="24"/>
      <c r="GO117" s="24"/>
      <c r="GP117" s="24"/>
      <c r="GQ117" s="24"/>
      <c r="GR117" s="24"/>
      <c r="GS117" s="24"/>
      <c r="GT117" s="24"/>
      <c r="GU117" s="24"/>
      <c r="GV117" s="24"/>
      <c r="GW117" s="24"/>
      <c r="GX117" s="24"/>
      <c r="GY117" s="24"/>
      <c r="GZ117" s="24"/>
      <c r="HA117" s="24"/>
      <c r="HB117" s="24"/>
      <c r="HC117" s="24"/>
      <c r="HD117" s="24"/>
      <c r="HE117" s="24"/>
      <c r="HF117" s="24"/>
      <c r="HG117" s="24"/>
      <c r="HH117" s="24"/>
      <c r="HI117" s="24"/>
      <c r="HJ117" s="24"/>
      <c r="HK117" s="24"/>
      <c r="HL117" s="24"/>
      <c r="HM117" s="24"/>
      <c r="HN117" s="24"/>
      <c r="HO117" s="24"/>
      <c r="HP117" s="24"/>
      <c r="HQ117" s="24"/>
      <c r="HR117" s="24"/>
      <c r="HS117" s="24"/>
      <c r="HT117" s="24"/>
      <c r="HU117" s="24"/>
      <c r="HV117" s="24"/>
      <c r="HW117" s="24"/>
      <c r="HX117" s="24"/>
      <c r="HY117" s="24"/>
      <c r="HZ117" s="24"/>
      <c r="IA117" s="24"/>
      <c r="IB117" s="24"/>
      <c r="IC117" s="24"/>
      <c r="ID117" s="24"/>
      <c r="IE117" s="24"/>
      <c r="IF117" s="24"/>
      <c r="IG117" s="24"/>
      <c r="IH117" s="24"/>
    </row>
    <row r="118" spans="1:242" s="47" customFormat="1" ht="78.75">
      <c r="A118" s="35" t="s">
        <v>190</v>
      </c>
      <c r="B118" s="31" t="s">
        <v>189</v>
      </c>
      <c r="C118" s="20">
        <v>0</v>
      </c>
      <c r="D118" s="20">
        <v>60</v>
      </c>
      <c r="E118" s="20">
        <v>60</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c r="FM118" s="24"/>
      <c r="FN118" s="24"/>
      <c r="FO118" s="24"/>
      <c r="FP118" s="24"/>
      <c r="FQ118" s="24"/>
      <c r="FR118" s="24"/>
      <c r="FS118" s="24"/>
      <c r="FT118" s="24"/>
      <c r="FU118" s="24"/>
      <c r="FV118" s="24"/>
      <c r="FW118" s="24"/>
      <c r="FX118" s="24"/>
      <c r="FY118" s="24"/>
      <c r="FZ118" s="24"/>
      <c r="GA118" s="24"/>
      <c r="GB118" s="24"/>
      <c r="GC118" s="24"/>
      <c r="GD118" s="24"/>
      <c r="GE118" s="24"/>
      <c r="GF118" s="24"/>
      <c r="GG118" s="24"/>
      <c r="GH118" s="24"/>
      <c r="GI118" s="24"/>
      <c r="GJ118" s="24"/>
      <c r="GK118" s="24"/>
      <c r="GL118" s="24"/>
      <c r="GM118" s="24"/>
      <c r="GN118" s="24"/>
      <c r="GO118" s="24"/>
      <c r="GP118" s="24"/>
      <c r="GQ118" s="24"/>
      <c r="GR118" s="24"/>
      <c r="GS118" s="24"/>
      <c r="GT118" s="24"/>
      <c r="GU118" s="24"/>
      <c r="GV118" s="24"/>
      <c r="GW118" s="24"/>
      <c r="GX118" s="24"/>
      <c r="GY118" s="24"/>
      <c r="GZ118" s="24"/>
      <c r="HA118" s="24"/>
      <c r="HB118" s="24"/>
      <c r="HC118" s="24"/>
      <c r="HD118" s="24"/>
      <c r="HE118" s="24"/>
      <c r="HF118" s="24"/>
      <c r="HG118" s="24"/>
      <c r="HH118" s="24"/>
      <c r="HI118" s="24"/>
      <c r="HJ118" s="24"/>
      <c r="HK118" s="24"/>
      <c r="HL118" s="24"/>
      <c r="HM118" s="24"/>
      <c r="HN118" s="24"/>
      <c r="HO118" s="24"/>
      <c r="HP118" s="24"/>
      <c r="HQ118" s="24"/>
      <c r="HR118" s="24"/>
      <c r="HS118" s="24"/>
      <c r="HT118" s="24"/>
      <c r="HU118" s="24"/>
      <c r="HV118" s="24"/>
      <c r="HW118" s="24"/>
      <c r="HX118" s="24"/>
      <c r="HY118" s="24"/>
      <c r="HZ118" s="24"/>
      <c r="IA118" s="24"/>
      <c r="IB118" s="24"/>
      <c r="IC118" s="24"/>
      <c r="ID118" s="24"/>
      <c r="IE118" s="24"/>
      <c r="IF118" s="24"/>
      <c r="IG118" s="24"/>
      <c r="IH118" s="24"/>
    </row>
    <row r="119" spans="1:242" s="47" customFormat="1" ht="78.75">
      <c r="A119" s="35" t="s">
        <v>191</v>
      </c>
      <c r="B119" s="31" t="s">
        <v>189</v>
      </c>
      <c r="C119" s="20">
        <v>518.4</v>
      </c>
      <c r="D119" s="20">
        <v>400</v>
      </c>
      <c r="E119" s="20">
        <v>400</v>
      </c>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c r="FO119" s="24"/>
      <c r="FP119" s="24"/>
      <c r="FQ119" s="24"/>
      <c r="FR119" s="24"/>
      <c r="FS119" s="24"/>
      <c r="FT119" s="24"/>
      <c r="FU119" s="24"/>
      <c r="FV119" s="24"/>
      <c r="FW119" s="24"/>
      <c r="FX119" s="24"/>
      <c r="FY119" s="24"/>
      <c r="FZ119" s="24"/>
      <c r="GA119" s="24"/>
      <c r="GB119" s="24"/>
      <c r="GC119" s="24"/>
      <c r="GD119" s="24"/>
      <c r="GE119" s="24"/>
      <c r="GF119" s="24"/>
      <c r="GG119" s="24"/>
      <c r="GH119" s="24"/>
      <c r="GI119" s="24"/>
      <c r="GJ119" s="24"/>
      <c r="GK119" s="24"/>
      <c r="GL119" s="24"/>
      <c r="GM119" s="24"/>
      <c r="GN119" s="24"/>
      <c r="GO119" s="24"/>
      <c r="GP119" s="24"/>
      <c r="GQ119" s="24"/>
      <c r="GR119" s="24"/>
      <c r="GS119" s="24"/>
      <c r="GT119" s="24"/>
      <c r="GU119" s="24"/>
      <c r="GV119" s="24"/>
      <c r="GW119" s="24"/>
      <c r="GX119" s="24"/>
      <c r="GY119" s="24"/>
      <c r="GZ119" s="24"/>
      <c r="HA119" s="24"/>
      <c r="HB119" s="24"/>
      <c r="HC119" s="24"/>
      <c r="HD119" s="24"/>
      <c r="HE119" s="24"/>
      <c r="HF119" s="24"/>
      <c r="HG119" s="24"/>
      <c r="HH119" s="24"/>
      <c r="HI119" s="24"/>
      <c r="HJ119" s="24"/>
      <c r="HK119" s="24"/>
      <c r="HL119" s="24"/>
      <c r="HM119" s="24"/>
      <c r="HN119" s="24"/>
      <c r="HO119" s="24"/>
      <c r="HP119" s="24"/>
      <c r="HQ119" s="24"/>
      <c r="HR119" s="24"/>
      <c r="HS119" s="24"/>
      <c r="HT119" s="24"/>
      <c r="HU119" s="24"/>
      <c r="HV119" s="24"/>
      <c r="HW119" s="24"/>
      <c r="HX119" s="24"/>
      <c r="HY119" s="24"/>
      <c r="HZ119" s="24"/>
      <c r="IA119" s="24"/>
      <c r="IB119" s="24"/>
      <c r="IC119" s="24"/>
      <c r="ID119" s="24"/>
      <c r="IE119" s="24"/>
      <c r="IF119" s="24"/>
      <c r="IG119" s="24"/>
      <c r="IH119" s="24"/>
    </row>
    <row r="120" spans="1:242" s="47" customFormat="1" ht="78.75">
      <c r="A120" s="35" t="s">
        <v>192</v>
      </c>
      <c r="B120" s="31" t="s">
        <v>189</v>
      </c>
      <c r="C120" s="20">
        <v>1000</v>
      </c>
      <c r="D120" s="20">
        <v>1000</v>
      </c>
      <c r="E120" s="14">
        <v>1000</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c r="FO120" s="24"/>
      <c r="FP120" s="24"/>
      <c r="FQ120" s="24"/>
      <c r="FR120" s="24"/>
      <c r="FS120" s="24"/>
      <c r="FT120" s="24"/>
      <c r="FU120" s="24"/>
      <c r="FV120" s="24"/>
      <c r="FW120" s="24"/>
      <c r="FX120" s="24"/>
      <c r="FY120" s="24"/>
      <c r="FZ120" s="24"/>
      <c r="GA120" s="24"/>
      <c r="GB120" s="24"/>
      <c r="GC120" s="24"/>
      <c r="GD120" s="24"/>
      <c r="GE120" s="24"/>
      <c r="GF120" s="24"/>
      <c r="GG120" s="24"/>
      <c r="GH120" s="24"/>
      <c r="GI120" s="24"/>
      <c r="GJ120" s="24"/>
      <c r="GK120" s="24"/>
      <c r="GL120" s="24"/>
      <c r="GM120" s="24"/>
      <c r="GN120" s="24"/>
      <c r="GO120" s="24"/>
      <c r="GP120" s="24"/>
      <c r="GQ120" s="24"/>
      <c r="GR120" s="24"/>
      <c r="GS120" s="24"/>
      <c r="GT120" s="24"/>
      <c r="GU120" s="24"/>
      <c r="GV120" s="24"/>
      <c r="GW120" s="24"/>
      <c r="GX120" s="24"/>
      <c r="GY120" s="24"/>
      <c r="GZ120" s="24"/>
      <c r="HA120" s="24"/>
      <c r="HB120" s="24"/>
      <c r="HC120" s="24"/>
      <c r="HD120" s="24"/>
      <c r="HE120" s="24"/>
      <c r="HF120" s="24"/>
      <c r="HG120" s="24"/>
      <c r="HH120" s="24"/>
      <c r="HI120" s="24"/>
      <c r="HJ120" s="24"/>
      <c r="HK120" s="24"/>
      <c r="HL120" s="24"/>
      <c r="HM120" s="24"/>
      <c r="HN120" s="24"/>
      <c r="HO120" s="24"/>
      <c r="HP120" s="24"/>
      <c r="HQ120" s="24"/>
      <c r="HR120" s="24"/>
      <c r="HS120" s="24"/>
      <c r="HT120" s="24"/>
      <c r="HU120" s="24"/>
      <c r="HV120" s="24"/>
      <c r="HW120" s="24"/>
      <c r="HX120" s="24"/>
      <c r="HY120" s="24"/>
      <c r="HZ120" s="24"/>
      <c r="IA120" s="24"/>
      <c r="IB120" s="24"/>
      <c r="IC120" s="24"/>
      <c r="ID120" s="24"/>
      <c r="IE120" s="24"/>
      <c r="IF120" s="24"/>
      <c r="IG120" s="24"/>
      <c r="IH120" s="24"/>
    </row>
    <row r="121" spans="1:242" s="47" customFormat="1" ht="78.75">
      <c r="A121" s="35" t="s">
        <v>193</v>
      </c>
      <c r="B121" s="31" t="s">
        <v>189</v>
      </c>
      <c r="C121" s="20">
        <v>1</v>
      </c>
      <c r="D121" s="20">
        <v>0</v>
      </c>
      <c r="E121" s="14">
        <v>0</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c r="FO121" s="24"/>
      <c r="FP121" s="24"/>
      <c r="FQ121" s="24"/>
      <c r="FR121" s="24"/>
      <c r="FS121" s="24"/>
      <c r="FT121" s="24"/>
      <c r="FU121" s="24"/>
      <c r="FV121" s="24"/>
      <c r="FW121" s="24"/>
      <c r="FX121" s="24"/>
      <c r="FY121" s="24"/>
      <c r="FZ121" s="24"/>
      <c r="GA121" s="24"/>
      <c r="GB121" s="24"/>
      <c r="GC121" s="24"/>
      <c r="GD121" s="24"/>
      <c r="GE121" s="24"/>
      <c r="GF121" s="24"/>
      <c r="GG121" s="24"/>
      <c r="GH121" s="24"/>
      <c r="GI121" s="24"/>
      <c r="GJ121" s="24"/>
      <c r="GK121" s="24"/>
      <c r="GL121" s="24"/>
      <c r="GM121" s="24"/>
      <c r="GN121" s="24"/>
      <c r="GO121" s="24"/>
      <c r="GP121" s="24"/>
      <c r="GQ121" s="24"/>
      <c r="GR121" s="24"/>
      <c r="GS121" s="24"/>
      <c r="GT121" s="24"/>
      <c r="GU121" s="24"/>
      <c r="GV121" s="24"/>
      <c r="GW121" s="24"/>
      <c r="GX121" s="24"/>
      <c r="GY121" s="24"/>
      <c r="GZ121" s="24"/>
      <c r="HA121" s="24"/>
      <c r="HB121" s="24"/>
      <c r="HC121" s="24"/>
      <c r="HD121" s="24"/>
      <c r="HE121" s="24"/>
      <c r="HF121" s="24"/>
      <c r="HG121" s="24"/>
      <c r="HH121" s="24"/>
      <c r="HI121" s="24"/>
      <c r="HJ121" s="24"/>
      <c r="HK121" s="24"/>
      <c r="HL121" s="24"/>
      <c r="HM121" s="24"/>
      <c r="HN121" s="24"/>
      <c r="HO121" s="24"/>
      <c r="HP121" s="24"/>
      <c r="HQ121" s="24"/>
      <c r="HR121" s="24"/>
      <c r="HS121" s="24"/>
      <c r="HT121" s="24"/>
      <c r="HU121" s="24"/>
      <c r="HV121" s="24"/>
      <c r="HW121" s="24"/>
      <c r="HX121" s="24"/>
      <c r="HY121" s="24"/>
      <c r="HZ121" s="24"/>
      <c r="IA121" s="24"/>
      <c r="IB121" s="24"/>
      <c r="IC121" s="24"/>
      <c r="ID121" s="24"/>
      <c r="IE121" s="24"/>
      <c r="IF121" s="24"/>
      <c r="IG121" s="24"/>
      <c r="IH121" s="24"/>
    </row>
    <row r="122" spans="1:242" s="52" customFormat="1" ht="78.75">
      <c r="A122" s="35" t="s">
        <v>194</v>
      </c>
      <c r="B122" s="31" t="s">
        <v>195</v>
      </c>
      <c r="C122" s="20">
        <v>150</v>
      </c>
      <c r="D122" s="20">
        <v>150</v>
      </c>
      <c r="E122" s="20">
        <v>150</v>
      </c>
      <c r="F122" s="50"/>
      <c r="G122" s="50"/>
      <c r="H122" s="50"/>
      <c r="I122" s="51"/>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row>
    <row r="123" spans="1:242" s="47" customFormat="1" ht="110.25">
      <c r="A123" s="53" t="s">
        <v>196</v>
      </c>
      <c r="B123" s="31" t="s">
        <v>197</v>
      </c>
      <c r="C123" s="20">
        <v>0</v>
      </c>
      <c r="D123" s="20">
        <v>106.7</v>
      </c>
      <c r="E123" s="20">
        <v>106.7</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c r="FM123" s="24"/>
      <c r="FN123" s="24"/>
      <c r="FO123" s="24"/>
      <c r="FP123" s="24"/>
      <c r="FQ123" s="24"/>
      <c r="FR123" s="24"/>
      <c r="FS123" s="24"/>
      <c r="FT123" s="24"/>
      <c r="FU123" s="24"/>
      <c r="FV123" s="24"/>
      <c r="FW123" s="24"/>
      <c r="FX123" s="24"/>
      <c r="FY123" s="24"/>
      <c r="FZ123" s="24"/>
      <c r="GA123" s="24"/>
      <c r="GB123" s="24"/>
      <c r="GC123" s="24"/>
      <c r="GD123" s="24"/>
      <c r="GE123" s="24"/>
      <c r="GF123" s="24"/>
      <c r="GG123" s="24"/>
      <c r="GH123" s="24"/>
      <c r="GI123" s="24"/>
      <c r="GJ123" s="24"/>
      <c r="GK123" s="24"/>
      <c r="GL123" s="24"/>
      <c r="GM123" s="24"/>
      <c r="GN123" s="24"/>
      <c r="GO123" s="24"/>
      <c r="GP123" s="24"/>
      <c r="GQ123" s="24"/>
      <c r="GR123" s="24"/>
      <c r="GS123" s="24"/>
      <c r="GT123" s="24"/>
      <c r="GU123" s="24"/>
      <c r="GV123" s="24"/>
      <c r="GW123" s="24"/>
      <c r="GX123" s="24"/>
      <c r="GY123" s="24"/>
      <c r="GZ123" s="24"/>
      <c r="HA123" s="24"/>
      <c r="HB123" s="24"/>
      <c r="HC123" s="24"/>
      <c r="HD123" s="24"/>
      <c r="HE123" s="24"/>
      <c r="HF123" s="24"/>
      <c r="HG123" s="24"/>
      <c r="HH123" s="24"/>
      <c r="HI123" s="24"/>
      <c r="HJ123" s="24"/>
      <c r="HK123" s="24"/>
      <c r="HL123" s="24"/>
      <c r="HM123" s="24"/>
      <c r="HN123" s="24"/>
      <c r="HO123" s="24"/>
      <c r="HP123" s="24"/>
      <c r="HQ123" s="24"/>
      <c r="HR123" s="24"/>
      <c r="HS123" s="24"/>
      <c r="HT123" s="24"/>
      <c r="HU123" s="24"/>
      <c r="HV123" s="24"/>
      <c r="HW123" s="24"/>
      <c r="HX123" s="24"/>
      <c r="HY123" s="24"/>
      <c r="HZ123" s="24"/>
      <c r="IA123" s="24"/>
      <c r="IB123" s="24"/>
      <c r="IC123" s="24"/>
      <c r="ID123" s="24"/>
      <c r="IE123" s="24"/>
      <c r="IF123" s="24"/>
      <c r="IG123" s="24"/>
      <c r="IH123" s="24"/>
    </row>
    <row r="124" spans="1:242" s="47" customFormat="1" ht="110.25">
      <c r="A124" s="53" t="s">
        <v>198</v>
      </c>
      <c r="B124" s="31" t="s">
        <v>197</v>
      </c>
      <c r="C124" s="20">
        <v>310.3</v>
      </c>
      <c r="D124" s="20">
        <v>0</v>
      </c>
      <c r="E124" s="20">
        <v>0</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c r="FX124" s="24"/>
      <c r="FY124" s="24"/>
      <c r="FZ124" s="24"/>
      <c r="GA124" s="24"/>
      <c r="GB124" s="24"/>
      <c r="GC124" s="24"/>
      <c r="GD124" s="24"/>
      <c r="GE124" s="24"/>
      <c r="GF124" s="24"/>
      <c r="GG124" s="24"/>
      <c r="GH124" s="24"/>
      <c r="GI124" s="24"/>
      <c r="GJ124" s="24"/>
      <c r="GK124" s="24"/>
      <c r="GL124" s="24"/>
      <c r="GM124" s="24"/>
      <c r="GN124" s="24"/>
      <c r="GO124" s="24"/>
      <c r="GP124" s="24"/>
      <c r="GQ124" s="24"/>
      <c r="GR124" s="24"/>
      <c r="GS124" s="24"/>
      <c r="GT124" s="24"/>
      <c r="GU124" s="24"/>
      <c r="GV124" s="24"/>
      <c r="GW124" s="24"/>
      <c r="GX124" s="24"/>
      <c r="GY124" s="24"/>
      <c r="GZ124" s="24"/>
      <c r="HA124" s="24"/>
      <c r="HB124" s="24"/>
      <c r="HC124" s="24"/>
      <c r="HD124" s="24"/>
      <c r="HE124" s="24"/>
      <c r="HF124" s="24"/>
      <c r="HG124" s="24"/>
      <c r="HH124" s="24"/>
      <c r="HI124" s="24"/>
      <c r="HJ124" s="24"/>
      <c r="HK124" s="24"/>
      <c r="HL124" s="24"/>
      <c r="HM124" s="24"/>
      <c r="HN124" s="24"/>
      <c r="HO124" s="24"/>
      <c r="HP124" s="24"/>
      <c r="HQ124" s="24"/>
      <c r="HR124" s="24"/>
      <c r="HS124" s="24"/>
      <c r="HT124" s="24"/>
      <c r="HU124" s="24"/>
      <c r="HV124" s="24"/>
      <c r="HW124" s="24"/>
      <c r="HX124" s="24"/>
      <c r="HY124" s="24"/>
      <c r="HZ124" s="24"/>
      <c r="IA124" s="24"/>
      <c r="IB124" s="24"/>
      <c r="IC124" s="24"/>
      <c r="ID124" s="24"/>
      <c r="IE124" s="24"/>
      <c r="IF124" s="24"/>
      <c r="IG124" s="24"/>
      <c r="IH124" s="24"/>
    </row>
    <row r="125" spans="1:242" s="47" customFormat="1" ht="15.75">
      <c r="A125" s="11" t="s">
        <v>199</v>
      </c>
      <c r="B125" s="12" t="s">
        <v>200</v>
      </c>
      <c r="C125" s="13">
        <f>C126</f>
        <v>2697.4</v>
      </c>
      <c r="D125" s="13">
        <f>D126</f>
        <v>356.8</v>
      </c>
      <c r="E125" s="13">
        <f>E126</f>
        <v>334.1</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c r="FO125" s="24"/>
      <c r="FP125" s="24"/>
      <c r="FQ125" s="24"/>
      <c r="FR125" s="24"/>
      <c r="FS125" s="24"/>
      <c r="FT125" s="24"/>
      <c r="FU125" s="24"/>
      <c r="FV125" s="24"/>
      <c r="FW125" s="24"/>
      <c r="FX125" s="24"/>
      <c r="FY125" s="24"/>
      <c r="FZ125" s="24"/>
      <c r="GA125" s="24"/>
      <c r="GB125" s="24"/>
      <c r="GC125" s="24"/>
      <c r="GD125" s="24"/>
      <c r="GE125" s="24"/>
      <c r="GF125" s="24"/>
      <c r="GG125" s="24"/>
      <c r="GH125" s="24"/>
      <c r="GI125" s="24"/>
      <c r="GJ125" s="24"/>
      <c r="GK125" s="24"/>
      <c r="GL125" s="24"/>
      <c r="GM125" s="24"/>
      <c r="GN125" s="24"/>
      <c r="GO125" s="24"/>
      <c r="GP125" s="24"/>
      <c r="GQ125" s="24"/>
      <c r="GR125" s="24"/>
      <c r="GS125" s="24"/>
      <c r="GT125" s="24"/>
      <c r="GU125" s="24"/>
      <c r="GV125" s="24"/>
      <c r="GW125" s="24"/>
      <c r="GX125" s="24"/>
      <c r="GY125" s="24"/>
      <c r="GZ125" s="24"/>
      <c r="HA125" s="24"/>
      <c r="HB125" s="24"/>
      <c r="HC125" s="24"/>
      <c r="HD125" s="24"/>
      <c r="HE125" s="24"/>
      <c r="HF125" s="24"/>
      <c r="HG125" s="24"/>
      <c r="HH125" s="24"/>
      <c r="HI125" s="24"/>
      <c r="HJ125" s="24"/>
      <c r="HK125" s="24"/>
      <c r="HL125" s="24"/>
      <c r="HM125" s="24"/>
      <c r="HN125" s="24"/>
      <c r="HO125" s="24"/>
      <c r="HP125" s="24"/>
      <c r="HQ125" s="24"/>
      <c r="HR125" s="24"/>
      <c r="HS125" s="24"/>
      <c r="HT125" s="24"/>
      <c r="HU125" s="24"/>
      <c r="HV125" s="24"/>
      <c r="HW125" s="24"/>
      <c r="HX125" s="24"/>
      <c r="HY125" s="24"/>
      <c r="HZ125" s="24"/>
      <c r="IA125" s="24"/>
      <c r="IB125" s="24"/>
      <c r="IC125" s="24"/>
      <c r="ID125" s="24"/>
      <c r="IE125" s="24"/>
      <c r="IF125" s="24"/>
    </row>
    <row r="126" spans="1:242" s="47" customFormat="1" ht="15.75">
      <c r="A126" s="10" t="s">
        <v>201</v>
      </c>
      <c r="B126" s="31" t="s">
        <v>202</v>
      </c>
      <c r="C126" s="14">
        <v>2697.4</v>
      </c>
      <c r="D126" s="14">
        <v>356.8</v>
      </c>
      <c r="E126" s="14">
        <v>334.1</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c r="HK126" s="24"/>
      <c r="HL126" s="24"/>
      <c r="HM126" s="24"/>
      <c r="HN126" s="24"/>
      <c r="HO126" s="24"/>
      <c r="HP126" s="24"/>
      <c r="HQ126" s="24"/>
      <c r="HR126" s="24"/>
      <c r="HS126" s="24"/>
      <c r="HT126" s="24"/>
      <c r="HU126" s="24"/>
      <c r="HV126" s="24"/>
      <c r="HW126" s="24"/>
      <c r="HX126" s="24"/>
      <c r="HY126" s="24"/>
      <c r="HZ126" s="24"/>
      <c r="IA126" s="24"/>
      <c r="IB126" s="24"/>
      <c r="IC126" s="24"/>
      <c r="ID126" s="24"/>
      <c r="IE126" s="24"/>
      <c r="IF126" s="24"/>
    </row>
    <row r="127" spans="1:242" s="47" customFormat="1" ht="15.75">
      <c r="A127" s="54" t="s">
        <v>203</v>
      </c>
      <c r="B127" s="12" t="s">
        <v>204</v>
      </c>
      <c r="C127" s="13">
        <f t="shared" ref="C127" si="2">C128</f>
        <v>324.7</v>
      </c>
      <c r="D127" s="14">
        <v>0</v>
      </c>
      <c r="E127" s="14">
        <v>0</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c r="GG127" s="24"/>
      <c r="GH127" s="24"/>
      <c r="GI127" s="24"/>
      <c r="GJ127" s="24"/>
      <c r="GK127" s="24"/>
      <c r="GL127" s="24"/>
      <c r="GM127" s="24"/>
      <c r="GN127" s="24"/>
      <c r="GO127" s="24"/>
      <c r="GP127" s="24"/>
      <c r="GQ127" s="24"/>
      <c r="GR127" s="24"/>
      <c r="GS127" s="24"/>
      <c r="GT127" s="24"/>
      <c r="GU127" s="24"/>
      <c r="GV127" s="24"/>
      <c r="GW127" s="24"/>
      <c r="GX127" s="24"/>
      <c r="GY127" s="24"/>
      <c r="GZ127" s="24"/>
      <c r="HA127" s="24"/>
      <c r="HB127" s="24"/>
      <c r="HC127" s="24"/>
      <c r="HD127" s="24"/>
      <c r="HE127" s="24"/>
      <c r="HF127" s="24"/>
      <c r="HG127" s="24"/>
      <c r="HH127" s="24"/>
      <c r="HI127" s="24"/>
      <c r="HJ127" s="24"/>
      <c r="HK127" s="24"/>
      <c r="HL127" s="24"/>
      <c r="HM127" s="24"/>
      <c r="HN127" s="24"/>
      <c r="HO127" s="24"/>
      <c r="HP127" s="24"/>
      <c r="HQ127" s="24"/>
      <c r="HR127" s="24"/>
      <c r="HS127" s="24"/>
      <c r="HT127" s="24"/>
      <c r="HU127" s="24"/>
      <c r="HV127" s="24"/>
      <c r="HW127" s="24"/>
      <c r="HX127" s="24"/>
      <c r="HY127" s="24"/>
      <c r="HZ127" s="24"/>
      <c r="IA127" s="24"/>
      <c r="IB127" s="24"/>
      <c r="IC127" s="24"/>
      <c r="ID127" s="24"/>
      <c r="IE127" s="24"/>
      <c r="IF127" s="24"/>
    </row>
    <row r="128" spans="1:242" s="47" customFormat="1" ht="31.5">
      <c r="A128" s="54" t="s">
        <v>205</v>
      </c>
      <c r="B128" s="55" t="s">
        <v>206</v>
      </c>
      <c r="C128" s="14">
        <v>324.7</v>
      </c>
      <c r="D128" s="14">
        <v>0</v>
      </c>
      <c r="E128" s="14">
        <v>0</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c r="GU128" s="24"/>
      <c r="GV128" s="24"/>
      <c r="GW128" s="24"/>
      <c r="GX128" s="24"/>
      <c r="GY128" s="24"/>
      <c r="GZ128" s="24"/>
      <c r="HA128" s="24"/>
      <c r="HB128" s="24"/>
      <c r="HC128" s="24"/>
      <c r="HD128" s="24"/>
      <c r="HE128" s="24"/>
      <c r="HF128" s="24"/>
      <c r="HG128" s="24"/>
      <c r="HH128" s="24"/>
      <c r="HI128" s="24"/>
      <c r="HJ128" s="24"/>
      <c r="HK128" s="24"/>
      <c r="HL128" s="24"/>
      <c r="HM128" s="24"/>
      <c r="HN128" s="24"/>
      <c r="HO128" s="24"/>
      <c r="HP128" s="24"/>
      <c r="HQ128" s="24"/>
      <c r="HR128" s="24"/>
      <c r="HS128" s="24"/>
      <c r="HT128" s="24"/>
      <c r="HU128" s="24"/>
      <c r="HV128" s="24"/>
      <c r="HW128" s="24"/>
      <c r="HX128" s="24"/>
      <c r="HY128" s="24"/>
      <c r="HZ128" s="24"/>
      <c r="IA128" s="24"/>
      <c r="IB128" s="24"/>
      <c r="IC128" s="24"/>
      <c r="ID128" s="24"/>
      <c r="IE128" s="24"/>
      <c r="IF128" s="24"/>
    </row>
    <row r="129" spans="1:240" s="47" customFormat="1" ht="15.75">
      <c r="A129" s="78" t="s">
        <v>207</v>
      </c>
      <c r="B129" s="79"/>
      <c r="C129" s="13">
        <f>C125+C85+C75+C57+C53+C42+C127</f>
        <v>161296.63</v>
      </c>
      <c r="D129" s="13">
        <f>D125+D85+D75+D57+D53+D42</f>
        <v>122106.5</v>
      </c>
      <c r="E129" s="13">
        <f>E125+E85+E75+E57+E53+E42</f>
        <v>120617.5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c r="GG129" s="24"/>
      <c r="GH129" s="24"/>
      <c r="GI129" s="24"/>
      <c r="GJ129" s="24"/>
      <c r="GK129" s="24"/>
      <c r="GL129" s="24"/>
      <c r="GM129" s="24"/>
      <c r="GN129" s="24"/>
      <c r="GO129" s="24"/>
      <c r="GP129" s="24"/>
      <c r="GQ129" s="24"/>
      <c r="GR129" s="24"/>
      <c r="GS129" s="24"/>
      <c r="GT129" s="24"/>
      <c r="GU129" s="24"/>
      <c r="GV129" s="24"/>
      <c r="GW129" s="24"/>
      <c r="GX129" s="24"/>
      <c r="GY129" s="24"/>
      <c r="GZ129" s="24"/>
      <c r="HA129" s="24"/>
      <c r="HB129" s="24"/>
      <c r="HC129" s="24"/>
      <c r="HD129" s="24"/>
      <c r="HE129" s="24"/>
      <c r="HF129" s="24"/>
      <c r="HG129" s="24"/>
      <c r="HH129" s="24"/>
      <c r="HI129" s="24"/>
      <c r="HJ129" s="24"/>
      <c r="HK129" s="24"/>
      <c r="HL129" s="24"/>
      <c r="HM129" s="24"/>
      <c r="HN129" s="24"/>
      <c r="HO129" s="24"/>
      <c r="HP129" s="24"/>
      <c r="HQ129" s="24"/>
      <c r="HR129" s="24"/>
      <c r="HS129" s="24"/>
      <c r="HT129" s="24"/>
      <c r="HU129" s="24"/>
      <c r="HV129" s="24"/>
      <c r="HW129" s="24"/>
      <c r="HX129" s="24"/>
      <c r="HY129" s="24"/>
      <c r="HZ129" s="24"/>
      <c r="IA129" s="24"/>
      <c r="IB129" s="24"/>
      <c r="IC129" s="24"/>
      <c r="ID129" s="24"/>
      <c r="IE129" s="24"/>
      <c r="IF129" s="24"/>
    </row>
    <row r="130" spans="1:240" s="47" customFormat="1" ht="15.75">
      <c r="A130" s="11" t="s">
        <v>208</v>
      </c>
      <c r="B130" s="56" t="s">
        <v>209</v>
      </c>
      <c r="C130" s="13">
        <f>C129+C41</f>
        <v>2062649.73</v>
      </c>
      <c r="D130" s="13">
        <f>D129+D41</f>
        <v>1995218.7999999998</v>
      </c>
      <c r="E130" s="13">
        <f>E129+E41</f>
        <v>2090426.7999999998</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c r="GU130" s="24"/>
      <c r="GV130" s="24"/>
      <c r="GW130" s="24"/>
      <c r="GX130" s="24"/>
      <c r="GY130" s="24"/>
      <c r="GZ130" s="24"/>
      <c r="HA130" s="24"/>
      <c r="HB130" s="24"/>
      <c r="HC130" s="24"/>
      <c r="HD130" s="24"/>
      <c r="HE130" s="24"/>
      <c r="HF130" s="24"/>
      <c r="HG130" s="24"/>
      <c r="HH130" s="24"/>
      <c r="HI130" s="24"/>
      <c r="HJ130" s="24"/>
      <c r="HK130" s="24"/>
      <c r="HL130" s="24"/>
      <c r="HM130" s="24"/>
      <c r="HN130" s="24"/>
      <c r="HO130" s="24"/>
      <c r="HP130" s="24"/>
      <c r="HQ130" s="24"/>
      <c r="HR130" s="24"/>
      <c r="HS130" s="24"/>
      <c r="HT130" s="24"/>
      <c r="HU130" s="24"/>
      <c r="HV130" s="24"/>
      <c r="HW130" s="24"/>
      <c r="HX130" s="24"/>
      <c r="HY130" s="24"/>
      <c r="HZ130" s="24"/>
      <c r="IA130" s="24"/>
      <c r="IB130" s="24"/>
      <c r="IC130" s="24"/>
      <c r="ID130" s="24"/>
      <c r="IE130" s="24"/>
      <c r="IF130" s="24"/>
    </row>
    <row r="131" spans="1:240" s="47" customFormat="1" ht="47.25">
      <c r="A131" s="11" t="s">
        <v>210</v>
      </c>
      <c r="B131" s="56" t="s">
        <v>211</v>
      </c>
      <c r="C131" s="13">
        <f>C132+C137+C193+C238</f>
        <v>5725948.4999999981</v>
      </c>
      <c r="D131" s="13">
        <f>D132+D137+D193+D238</f>
        <v>3799957.899999999</v>
      </c>
      <c r="E131" s="13">
        <f>E132+E137+E193+E238</f>
        <v>3973398.9</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c r="GU131" s="24"/>
      <c r="GV131" s="24"/>
      <c r="GW131" s="24"/>
      <c r="GX131" s="24"/>
      <c r="GY131" s="24"/>
      <c r="GZ131" s="24"/>
      <c r="HA131" s="24"/>
      <c r="HB131" s="24"/>
      <c r="HC131" s="24"/>
      <c r="HD131" s="24"/>
      <c r="HE131" s="24"/>
      <c r="HF131" s="24"/>
      <c r="HG131" s="24"/>
      <c r="HH131" s="24"/>
      <c r="HI131" s="24"/>
      <c r="HJ131" s="24"/>
      <c r="HK131" s="24"/>
      <c r="HL131" s="24"/>
      <c r="HM131" s="24"/>
      <c r="HN131" s="24"/>
      <c r="HO131" s="24"/>
      <c r="HP131" s="24"/>
      <c r="HQ131" s="24"/>
      <c r="HR131" s="24"/>
      <c r="HS131" s="24"/>
      <c r="HT131" s="24"/>
      <c r="HU131" s="24"/>
      <c r="HV131" s="24"/>
      <c r="HW131" s="24"/>
      <c r="HX131" s="24"/>
      <c r="HY131" s="24"/>
      <c r="HZ131" s="24"/>
      <c r="IA131" s="24"/>
      <c r="IB131" s="24"/>
      <c r="IC131" s="24"/>
      <c r="ID131" s="24"/>
      <c r="IE131" s="24"/>
      <c r="IF131" s="24"/>
    </row>
    <row r="132" spans="1:240" s="47" customFormat="1" ht="31.5">
      <c r="A132" s="11" t="s">
        <v>212</v>
      </c>
      <c r="B132" s="12" t="s">
        <v>213</v>
      </c>
      <c r="C132" s="13">
        <f>SUM(C133:C136)</f>
        <v>648479.09999999986</v>
      </c>
      <c r="D132" s="13">
        <f>SUM(D133:D135)</f>
        <v>169384.2</v>
      </c>
      <c r="E132" s="13">
        <f>SUM(E133:E135)</f>
        <v>158937.20000000001</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c r="GG132" s="24"/>
      <c r="GH132" s="24"/>
      <c r="GI132" s="24"/>
      <c r="GJ132" s="24"/>
      <c r="GK132" s="24"/>
      <c r="GL132" s="24"/>
      <c r="GM132" s="24"/>
      <c r="GN132" s="24"/>
      <c r="GO132" s="24"/>
      <c r="GP132" s="24"/>
      <c r="GQ132" s="24"/>
      <c r="GR132" s="24"/>
      <c r="GS132" s="24"/>
      <c r="GT132" s="24"/>
      <c r="GU132" s="24"/>
      <c r="GV132" s="24"/>
      <c r="GW132" s="24"/>
      <c r="GX132" s="24"/>
      <c r="GY132" s="24"/>
      <c r="GZ132" s="24"/>
      <c r="HA132" s="24"/>
      <c r="HB132" s="24"/>
      <c r="HC132" s="24"/>
      <c r="HD132" s="24"/>
      <c r="HE132" s="24"/>
      <c r="HF132" s="24"/>
      <c r="HG132" s="24"/>
      <c r="HH132" s="24"/>
      <c r="HI132" s="24"/>
      <c r="HJ132" s="24"/>
      <c r="HK132" s="24"/>
      <c r="HL132" s="24"/>
      <c r="HM132" s="24"/>
      <c r="HN132" s="24"/>
      <c r="HO132" s="24"/>
      <c r="HP132" s="24"/>
      <c r="HQ132" s="24"/>
      <c r="HR132" s="24"/>
      <c r="HS132" s="24"/>
      <c r="HT132" s="24"/>
      <c r="HU132" s="24"/>
      <c r="HV132" s="24"/>
      <c r="HW132" s="24"/>
      <c r="HX132" s="24"/>
      <c r="HY132" s="24"/>
      <c r="HZ132" s="24"/>
      <c r="IA132" s="24"/>
      <c r="IB132" s="24"/>
      <c r="IC132" s="24"/>
      <c r="ID132" s="24"/>
      <c r="IE132" s="24"/>
      <c r="IF132" s="24"/>
    </row>
    <row r="133" spans="1:240" s="47" customFormat="1" ht="47.25">
      <c r="A133" s="10" t="s">
        <v>214</v>
      </c>
      <c r="B133" s="31" t="s">
        <v>215</v>
      </c>
      <c r="C133" s="14">
        <v>296644</v>
      </c>
      <c r="D133" s="14">
        <v>129197</v>
      </c>
      <c r="E133" s="14">
        <v>118750</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row>
    <row r="134" spans="1:240" s="47" customFormat="1" ht="31.5">
      <c r="A134" s="10" t="s">
        <v>216</v>
      </c>
      <c r="B134" s="31" t="s">
        <v>217</v>
      </c>
      <c r="C134" s="14">
        <f>238226.5+59849.2+3000</f>
        <v>301075.7</v>
      </c>
      <c r="D134" s="14">
        <v>0</v>
      </c>
      <c r="E134" s="14">
        <v>0</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c r="HK134" s="24"/>
      <c r="HL134" s="24"/>
      <c r="HM134" s="24"/>
      <c r="HN134" s="24"/>
      <c r="HO134" s="24"/>
      <c r="HP134" s="24"/>
      <c r="HQ134" s="24"/>
      <c r="HR134" s="24"/>
      <c r="HS134" s="24"/>
      <c r="HT134" s="24"/>
      <c r="HU134" s="24"/>
      <c r="HV134" s="24"/>
      <c r="HW134" s="24"/>
      <c r="HX134" s="24"/>
      <c r="HY134" s="24"/>
      <c r="HZ134" s="24"/>
      <c r="IA134" s="24"/>
      <c r="IB134" s="24"/>
      <c r="IC134" s="24"/>
      <c r="ID134" s="24"/>
      <c r="IE134" s="24"/>
      <c r="IF134" s="24"/>
    </row>
    <row r="135" spans="1:240" s="47" customFormat="1" ht="47.25">
      <c r="A135" s="10" t="s">
        <v>218</v>
      </c>
      <c r="B135" s="31" t="s">
        <v>219</v>
      </c>
      <c r="C135" s="14">
        <v>40187.199999999997</v>
      </c>
      <c r="D135" s="14">
        <v>40187.199999999997</v>
      </c>
      <c r="E135" s="14">
        <v>40187.199999999997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c r="GG135" s="24"/>
      <c r="GH135" s="24"/>
      <c r="GI135" s="24"/>
      <c r="GJ135" s="24"/>
      <c r="GK135" s="24"/>
      <c r="GL135" s="24"/>
      <c r="GM135" s="24"/>
      <c r="GN135" s="24"/>
      <c r="GO135" s="24"/>
      <c r="GP135" s="24"/>
      <c r="GQ135" s="24"/>
      <c r="GR135" s="24"/>
      <c r="GS135" s="24"/>
      <c r="GT135" s="24"/>
      <c r="GU135" s="24"/>
      <c r="GV135" s="24"/>
      <c r="GW135" s="24"/>
      <c r="GX135" s="24"/>
      <c r="GY135" s="24"/>
      <c r="GZ135" s="24"/>
      <c r="HA135" s="24"/>
      <c r="HB135" s="24"/>
      <c r="HC135" s="24"/>
      <c r="HD135" s="24"/>
      <c r="HE135" s="24"/>
      <c r="HF135" s="24"/>
      <c r="HG135" s="24"/>
      <c r="HH135" s="24"/>
      <c r="HI135" s="24"/>
      <c r="HJ135" s="24"/>
      <c r="HK135" s="24"/>
      <c r="HL135" s="24"/>
      <c r="HM135" s="24"/>
      <c r="HN135" s="24"/>
      <c r="HO135" s="24"/>
      <c r="HP135" s="24"/>
      <c r="HQ135" s="24"/>
      <c r="HR135" s="24"/>
      <c r="HS135" s="24"/>
      <c r="HT135" s="24"/>
      <c r="HU135" s="24"/>
      <c r="HV135" s="24"/>
      <c r="HW135" s="24"/>
      <c r="HX135" s="24"/>
      <c r="HY135" s="24"/>
      <c r="HZ135" s="24"/>
      <c r="IA135" s="24"/>
      <c r="IB135" s="24"/>
      <c r="IC135" s="24"/>
      <c r="ID135" s="24"/>
      <c r="IE135" s="24"/>
      <c r="IF135" s="24"/>
    </row>
    <row r="136" spans="1:240" s="47" customFormat="1" ht="47.25">
      <c r="A136" s="46" t="s">
        <v>220</v>
      </c>
      <c r="B136" s="49" t="s">
        <v>221</v>
      </c>
      <c r="C136" s="14">
        <v>10572.2</v>
      </c>
      <c r="D136" s="14">
        <v>0</v>
      </c>
      <c r="E136" s="14">
        <v>0</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c r="HP136" s="24"/>
      <c r="HQ136" s="24"/>
      <c r="HR136" s="24"/>
      <c r="HS136" s="24"/>
      <c r="HT136" s="24"/>
      <c r="HU136" s="24"/>
      <c r="HV136" s="24"/>
      <c r="HW136" s="24"/>
      <c r="HX136" s="24"/>
      <c r="HY136" s="24"/>
      <c r="HZ136" s="24"/>
      <c r="IA136" s="24"/>
      <c r="IB136" s="24"/>
      <c r="IC136" s="24"/>
      <c r="ID136" s="24"/>
      <c r="IE136" s="24"/>
      <c r="IF136" s="24"/>
    </row>
    <row r="137" spans="1:240" ht="31.5">
      <c r="A137" s="11" t="s">
        <v>222</v>
      </c>
      <c r="B137" s="12" t="s">
        <v>223</v>
      </c>
      <c r="C137" s="13">
        <f>SUM(C138:C192)</f>
        <v>2284863.6999999993</v>
      </c>
      <c r="D137" s="13">
        <f>SUM(D138:D192)</f>
        <v>734388.20000000007</v>
      </c>
      <c r="E137" s="13">
        <f>SUM(E138:E192)</f>
        <v>863463.20000000019</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c r="GG137" s="24"/>
      <c r="GH137" s="24"/>
      <c r="GI137" s="24"/>
      <c r="GJ137" s="24"/>
      <c r="GK137" s="24"/>
      <c r="GL137" s="24"/>
      <c r="GM137" s="24"/>
      <c r="GN137" s="24"/>
      <c r="GO137" s="24"/>
      <c r="GP137" s="24"/>
      <c r="GQ137" s="24"/>
      <c r="GR137" s="24"/>
      <c r="GS137" s="24"/>
      <c r="GT137" s="24"/>
      <c r="GU137" s="24"/>
      <c r="GV137" s="24"/>
      <c r="GW137" s="24"/>
      <c r="GX137" s="24"/>
      <c r="GY137" s="24"/>
      <c r="GZ137" s="24"/>
      <c r="HA137" s="24"/>
      <c r="HB137" s="24"/>
      <c r="HC137" s="24"/>
      <c r="HD137" s="24"/>
      <c r="HE137" s="24"/>
      <c r="HF137" s="24"/>
      <c r="HG137" s="24"/>
      <c r="HH137" s="24"/>
      <c r="HI137" s="24"/>
      <c r="HJ137" s="24"/>
      <c r="HK137" s="24"/>
      <c r="HL137" s="24"/>
      <c r="HM137" s="24"/>
      <c r="HN137" s="24"/>
      <c r="HO137" s="24"/>
      <c r="HP137" s="24"/>
      <c r="HQ137" s="24"/>
      <c r="HR137" s="24"/>
      <c r="HS137" s="24"/>
      <c r="HT137" s="24"/>
      <c r="HU137" s="24"/>
      <c r="HV137" s="24"/>
      <c r="HW137" s="24"/>
      <c r="HX137" s="24"/>
      <c r="HY137" s="24"/>
      <c r="HZ137" s="24"/>
      <c r="IA137" s="24"/>
      <c r="IB137" s="24"/>
      <c r="IC137" s="24"/>
      <c r="ID137" s="24"/>
      <c r="IE137" s="24"/>
      <c r="IF137" s="24"/>
    </row>
    <row r="138" spans="1:240" ht="110.25">
      <c r="A138" s="10" t="s">
        <v>224</v>
      </c>
      <c r="B138" s="31" t="s">
        <v>225</v>
      </c>
      <c r="C138" s="14">
        <v>202083.3</v>
      </c>
      <c r="D138" s="20">
        <v>87353.3</v>
      </c>
      <c r="E138" s="20">
        <v>87353.3</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c r="GG138" s="24"/>
      <c r="GH138" s="24"/>
      <c r="GI138" s="24"/>
      <c r="GJ138" s="24"/>
      <c r="GK138" s="24"/>
      <c r="GL138" s="24"/>
      <c r="GM138" s="24"/>
      <c r="GN138" s="24"/>
      <c r="GO138" s="24"/>
      <c r="GP138" s="24"/>
      <c r="GQ138" s="24"/>
      <c r="GR138" s="24"/>
      <c r="GS138" s="24"/>
      <c r="GT138" s="24"/>
      <c r="GU138" s="24"/>
      <c r="GV138" s="24"/>
      <c r="GW138" s="24"/>
      <c r="GX138" s="24"/>
      <c r="GY138" s="24"/>
      <c r="GZ138" s="24"/>
      <c r="HA138" s="24"/>
      <c r="HB138" s="24"/>
      <c r="HC138" s="24"/>
      <c r="HD138" s="24"/>
      <c r="HE138" s="24"/>
      <c r="HF138" s="24"/>
      <c r="HG138" s="24"/>
      <c r="HH138" s="24"/>
      <c r="HI138" s="24"/>
      <c r="HJ138" s="24"/>
      <c r="HK138" s="24"/>
      <c r="HL138" s="24"/>
      <c r="HM138" s="24"/>
      <c r="HN138" s="24"/>
      <c r="HO138" s="24"/>
      <c r="HP138" s="24"/>
      <c r="HQ138" s="24"/>
      <c r="HR138" s="24"/>
      <c r="HS138" s="24"/>
      <c r="HT138" s="24"/>
      <c r="HU138" s="24"/>
      <c r="HV138" s="24"/>
      <c r="HW138" s="24"/>
      <c r="HX138" s="24"/>
      <c r="HY138" s="24"/>
      <c r="HZ138" s="24"/>
      <c r="IA138" s="24"/>
      <c r="IB138" s="24"/>
      <c r="IC138" s="24"/>
      <c r="ID138" s="24"/>
      <c r="IE138" s="24"/>
      <c r="IF138" s="24"/>
    </row>
    <row r="139" spans="1:240" s="47" customFormat="1" ht="110.25">
      <c r="A139" s="10" t="s">
        <v>224</v>
      </c>
      <c r="B139" s="31" t="s">
        <v>226</v>
      </c>
      <c r="C139" s="14">
        <v>0</v>
      </c>
      <c r="D139" s="20">
        <v>0</v>
      </c>
      <c r="E139" s="20">
        <v>0</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c r="FX139" s="24"/>
      <c r="FY139" s="24"/>
      <c r="FZ139" s="24"/>
      <c r="GA139" s="24"/>
      <c r="GB139" s="24"/>
      <c r="GC139" s="24"/>
      <c r="GD139" s="24"/>
      <c r="GE139" s="24"/>
      <c r="GF139" s="24"/>
      <c r="GG139" s="24"/>
      <c r="GH139" s="24"/>
      <c r="GI139" s="24"/>
      <c r="GJ139" s="24"/>
      <c r="GK139" s="24"/>
      <c r="GL139" s="24"/>
      <c r="GM139" s="24"/>
      <c r="GN139" s="24"/>
      <c r="GO139" s="24"/>
      <c r="GP139" s="24"/>
      <c r="GQ139" s="24"/>
      <c r="GR139" s="24"/>
      <c r="GS139" s="24"/>
      <c r="GT139" s="24"/>
      <c r="GU139" s="24"/>
      <c r="GV139" s="24"/>
      <c r="GW139" s="24"/>
      <c r="GX139" s="24"/>
      <c r="GY139" s="24"/>
      <c r="GZ139" s="24"/>
      <c r="HA139" s="24"/>
      <c r="HB139" s="24"/>
      <c r="HC139" s="24"/>
      <c r="HD139" s="24"/>
      <c r="HE139" s="24"/>
      <c r="HF139" s="24"/>
      <c r="HG139" s="24"/>
      <c r="HH139" s="24"/>
      <c r="HI139" s="24"/>
      <c r="HJ139" s="24"/>
      <c r="HK139" s="24"/>
      <c r="HL139" s="24"/>
      <c r="HM139" s="24"/>
      <c r="HN139" s="24"/>
      <c r="HO139" s="24"/>
      <c r="HP139" s="24"/>
      <c r="HQ139" s="24"/>
      <c r="HR139" s="24"/>
      <c r="HS139" s="24"/>
      <c r="HT139" s="24"/>
      <c r="HU139" s="24"/>
      <c r="HV139" s="24"/>
      <c r="HW139" s="24"/>
      <c r="HX139" s="24"/>
      <c r="HY139" s="24"/>
      <c r="HZ139" s="24"/>
      <c r="IA139" s="24"/>
      <c r="IB139" s="24"/>
      <c r="IC139" s="24"/>
      <c r="ID139" s="24"/>
      <c r="IE139" s="24"/>
      <c r="IF139" s="24"/>
    </row>
    <row r="140" spans="1:240" s="47" customFormat="1" ht="94.5">
      <c r="A140" s="10" t="s">
        <v>224</v>
      </c>
      <c r="B140" s="31" t="s">
        <v>227</v>
      </c>
      <c r="C140" s="14">
        <v>31932</v>
      </c>
      <c r="D140" s="20">
        <v>0</v>
      </c>
      <c r="E140" s="20">
        <v>0</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c r="FX140" s="24"/>
      <c r="FY140" s="24"/>
      <c r="FZ140" s="24"/>
      <c r="GA140" s="24"/>
      <c r="GB140" s="24"/>
      <c r="GC140" s="24"/>
      <c r="GD140" s="24"/>
      <c r="GE140" s="24"/>
      <c r="GF140" s="24"/>
      <c r="GG140" s="24"/>
      <c r="GH140" s="24"/>
      <c r="GI140" s="24"/>
      <c r="GJ140" s="24"/>
      <c r="GK140" s="24"/>
      <c r="GL140" s="24"/>
      <c r="GM140" s="24"/>
      <c r="GN140" s="24"/>
      <c r="GO140" s="24"/>
      <c r="GP140" s="24"/>
      <c r="GQ140" s="24"/>
      <c r="GR140" s="24"/>
      <c r="GS140" s="24"/>
      <c r="GT140" s="24"/>
      <c r="GU140" s="24"/>
      <c r="GV140" s="24"/>
      <c r="GW140" s="24"/>
      <c r="GX140" s="24"/>
      <c r="GY140" s="24"/>
      <c r="GZ140" s="24"/>
      <c r="HA140" s="24"/>
      <c r="HB140" s="24"/>
      <c r="HC140" s="24"/>
      <c r="HD140" s="24"/>
      <c r="HE140" s="24"/>
      <c r="HF140" s="24"/>
      <c r="HG140" s="24"/>
      <c r="HH140" s="24"/>
      <c r="HI140" s="24"/>
      <c r="HJ140" s="24"/>
      <c r="HK140" s="24"/>
      <c r="HL140" s="24"/>
      <c r="HM140" s="24"/>
      <c r="HN140" s="24"/>
      <c r="HO140" s="24"/>
      <c r="HP140" s="24"/>
      <c r="HQ140" s="24"/>
      <c r="HR140" s="24"/>
      <c r="HS140" s="24"/>
      <c r="HT140" s="24"/>
      <c r="HU140" s="24"/>
      <c r="HV140" s="24"/>
      <c r="HW140" s="24"/>
      <c r="HX140" s="24"/>
      <c r="HY140" s="24"/>
      <c r="HZ140" s="24"/>
      <c r="IA140" s="24"/>
      <c r="IB140" s="24"/>
      <c r="IC140" s="24"/>
      <c r="ID140" s="24"/>
      <c r="IE140" s="24"/>
      <c r="IF140" s="24"/>
    </row>
    <row r="141" spans="1:240" s="47" customFormat="1" ht="126">
      <c r="A141" s="10" t="s">
        <v>228</v>
      </c>
      <c r="B141" s="31" t="s">
        <v>229</v>
      </c>
      <c r="C141" s="14">
        <v>499386.3</v>
      </c>
      <c r="D141" s="20">
        <v>0</v>
      </c>
      <c r="E141" s="20">
        <v>0</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c r="FX141" s="24"/>
      <c r="FY141" s="24"/>
      <c r="FZ141" s="24"/>
      <c r="GA141" s="24"/>
      <c r="GB141" s="24"/>
      <c r="GC141" s="24"/>
      <c r="GD141" s="24"/>
      <c r="GE141" s="24"/>
      <c r="GF141" s="24"/>
      <c r="GG141" s="24"/>
      <c r="GH141" s="24"/>
      <c r="GI141" s="24"/>
      <c r="GJ141" s="24"/>
      <c r="GK141" s="24"/>
      <c r="GL141" s="24"/>
      <c r="GM141" s="24"/>
      <c r="GN141" s="24"/>
      <c r="GO141" s="24"/>
      <c r="GP141" s="24"/>
      <c r="GQ141" s="24"/>
      <c r="GR141" s="24"/>
      <c r="GS141" s="24"/>
      <c r="GT141" s="24"/>
      <c r="GU141" s="24"/>
      <c r="GV141" s="24"/>
      <c r="GW141" s="24"/>
      <c r="GX141" s="24"/>
      <c r="GY141" s="24"/>
      <c r="GZ141" s="24"/>
      <c r="HA141" s="24"/>
      <c r="HB141" s="24"/>
      <c r="HC141" s="24"/>
      <c r="HD141" s="24"/>
      <c r="HE141" s="24"/>
      <c r="HF141" s="24"/>
      <c r="HG141" s="24"/>
      <c r="HH141" s="24"/>
      <c r="HI141" s="24"/>
      <c r="HJ141" s="24"/>
      <c r="HK141" s="24"/>
      <c r="HL141" s="24"/>
      <c r="HM141" s="24"/>
      <c r="HN141" s="24"/>
      <c r="HO141" s="24"/>
      <c r="HP141" s="24"/>
      <c r="HQ141" s="24"/>
      <c r="HR141" s="24"/>
      <c r="HS141" s="24"/>
      <c r="HT141" s="24"/>
      <c r="HU141" s="24"/>
      <c r="HV141" s="24"/>
      <c r="HW141" s="24"/>
      <c r="HX141" s="24"/>
      <c r="HY141" s="24"/>
      <c r="HZ141" s="24"/>
      <c r="IA141" s="24"/>
      <c r="IB141" s="24"/>
      <c r="IC141" s="24"/>
      <c r="ID141" s="24"/>
      <c r="IE141" s="24"/>
      <c r="IF141" s="24"/>
    </row>
    <row r="142" spans="1:240" s="47" customFormat="1" ht="94.5">
      <c r="A142" s="10" t="s">
        <v>230</v>
      </c>
      <c r="B142" s="31" t="s">
        <v>231</v>
      </c>
      <c r="C142" s="14">
        <v>40357.699999999997</v>
      </c>
      <c r="D142" s="20">
        <v>55245.599999999999</v>
      </c>
      <c r="E142" s="20">
        <v>0</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c r="FO142" s="24"/>
      <c r="FP142" s="24"/>
      <c r="FQ142" s="24"/>
      <c r="FR142" s="24"/>
      <c r="FS142" s="24"/>
      <c r="FT142" s="24"/>
      <c r="FU142" s="24"/>
      <c r="FV142" s="24"/>
      <c r="FW142" s="24"/>
      <c r="FX142" s="24"/>
      <c r="FY142" s="24"/>
      <c r="FZ142" s="24"/>
      <c r="GA142" s="24"/>
      <c r="GB142" s="24"/>
      <c r="GC142" s="24"/>
      <c r="GD142" s="24"/>
      <c r="GE142" s="24"/>
      <c r="GF142" s="24"/>
      <c r="GG142" s="24"/>
      <c r="GH142" s="24"/>
      <c r="GI142" s="24"/>
      <c r="GJ142" s="24"/>
      <c r="GK142" s="24"/>
      <c r="GL142" s="24"/>
      <c r="GM142" s="24"/>
      <c r="GN142" s="24"/>
      <c r="GO142" s="24"/>
      <c r="GP142" s="24"/>
      <c r="GQ142" s="24"/>
      <c r="GR142" s="24"/>
      <c r="GS142" s="24"/>
      <c r="GT142" s="24"/>
      <c r="GU142" s="24"/>
      <c r="GV142" s="24"/>
      <c r="GW142" s="24"/>
      <c r="GX142" s="24"/>
      <c r="GY142" s="24"/>
      <c r="GZ142" s="24"/>
      <c r="HA142" s="24"/>
      <c r="HB142" s="24"/>
      <c r="HC142" s="24"/>
      <c r="HD142" s="24"/>
      <c r="HE142" s="24"/>
      <c r="HF142" s="24"/>
      <c r="HG142" s="24"/>
      <c r="HH142" s="24"/>
      <c r="HI142" s="24"/>
      <c r="HJ142" s="24"/>
      <c r="HK142" s="24"/>
      <c r="HL142" s="24"/>
      <c r="HM142" s="24"/>
      <c r="HN142" s="24"/>
      <c r="HO142" s="24"/>
      <c r="HP142" s="24"/>
      <c r="HQ142" s="24"/>
      <c r="HR142" s="24"/>
      <c r="HS142" s="24"/>
      <c r="HT142" s="24"/>
      <c r="HU142" s="24"/>
      <c r="HV142" s="24"/>
      <c r="HW142" s="24"/>
      <c r="HX142" s="24"/>
      <c r="HY142" s="24"/>
      <c r="HZ142" s="24"/>
      <c r="IA142" s="24"/>
      <c r="IB142" s="24"/>
      <c r="IC142" s="24"/>
      <c r="ID142" s="24"/>
      <c r="IE142" s="24"/>
      <c r="IF142" s="24"/>
    </row>
    <row r="143" spans="1:240" s="47" customFormat="1" ht="78.75">
      <c r="A143" s="10" t="s">
        <v>232</v>
      </c>
      <c r="B143" s="31" t="s">
        <v>233</v>
      </c>
      <c r="C143" s="14">
        <v>3696.3</v>
      </c>
      <c r="D143" s="20">
        <v>3326</v>
      </c>
      <c r="E143" s="20">
        <v>3864.7</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c r="FL143" s="24"/>
      <c r="FM143" s="24"/>
      <c r="FN143" s="24"/>
      <c r="FO143" s="24"/>
      <c r="FP143" s="24"/>
      <c r="FQ143" s="24"/>
      <c r="FR143" s="24"/>
      <c r="FS143" s="24"/>
      <c r="FT143" s="24"/>
      <c r="FU143" s="24"/>
      <c r="FV143" s="24"/>
      <c r="FW143" s="24"/>
      <c r="FX143" s="24"/>
      <c r="FY143" s="24"/>
      <c r="FZ143" s="24"/>
      <c r="GA143" s="24"/>
      <c r="GB143" s="24"/>
      <c r="GC143" s="24"/>
      <c r="GD143" s="24"/>
      <c r="GE143" s="24"/>
      <c r="GF143" s="24"/>
      <c r="GG143" s="24"/>
      <c r="GH143" s="24"/>
      <c r="GI143" s="24"/>
      <c r="GJ143" s="24"/>
      <c r="GK143" s="24"/>
      <c r="GL143" s="24"/>
      <c r="GM143" s="24"/>
      <c r="GN143" s="24"/>
      <c r="GO143" s="24"/>
      <c r="GP143" s="24"/>
      <c r="GQ143" s="24"/>
      <c r="GR143" s="24"/>
      <c r="GS143" s="24"/>
      <c r="GT143" s="24"/>
      <c r="GU143" s="24"/>
      <c r="GV143" s="24"/>
      <c r="GW143" s="24"/>
      <c r="GX143" s="24"/>
      <c r="GY143" s="24"/>
      <c r="GZ143" s="24"/>
      <c r="HA143" s="24"/>
      <c r="HB143" s="24"/>
      <c r="HC143" s="24"/>
      <c r="HD143" s="24"/>
      <c r="HE143" s="24"/>
      <c r="HF143" s="24"/>
      <c r="HG143" s="24"/>
      <c r="HH143" s="24"/>
      <c r="HI143" s="24"/>
      <c r="HJ143" s="24"/>
      <c r="HK143" s="24"/>
      <c r="HL143" s="24"/>
      <c r="HM143" s="24"/>
      <c r="HN143" s="24"/>
      <c r="HO143" s="24"/>
      <c r="HP143" s="24"/>
      <c r="HQ143" s="24"/>
      <c r="HR143" s="24"/>
      <c r="HS143" s="24"/>
      <c r="HT143" s="24"/>
      <c r="HU143" s="24"/>
      <c r="HV143" s="24"/>
      <c r="HW143" s="24"/>
      <c r="HX143" s="24"/>
      <c r="HY143" s="24"/>
      <c r="HZ143" s="24"/>
      <c r="IA143" s="24"/>
      <c r="IB143" s="24"/>
      <c r="IC143" s="24"/>
      <c r="ID143" s="24"/>
      <c r="IE143" s="24"/>
      <c r="IF143" s="24"/>
    </row>
    <row r="144" spans="1:240" s="47" customFormat="1" ht="78.75">
      <c r="A144" s="10" t="s">
        <v>234</v>
      </c>
      <c r="B144" s="31" t="s">
        <v>235</v>
      </c>
      <c r="C144" s="14">
        <v>0</v>
      </c>
      <c r="D144" s="20">
        <v>0</v>
      </c>
      <c r="E144" s="20">
        <v>17819.7</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c r="FL144" s="24"/>
      <c r="FM144" s="24"/>
      <c r="FN144" s="24"/>
      <c r="FO144" s="24"/>
      <c r="FP144" s="24"/>
      <c r="FQ144" s="24"/>
      <c r="FR144" s="24"/>
      <c r="FS144" s="24"/>
      <c r="FT144" s="24"/>
      <c r="FU144" s="24"/>
      <c r="FV144" s="24"/>
      <c r="FW144" s="24"/>
      <c r="FX144" s="24"/>
      <c r="FY144" s="24"/>
      <c r="FZ144" s="24"/>
      <c r="GA144" s="24"/>
      <c r="GB144" s="24"/>
      <c r="GC144" s="24"/>
      <c r="GD144" s="24"/>
      <c r="GE144" s="24"/>
      <c r="GF144" s="24"/>
      <c r="GG144" s="24"/>
      <c r="GH144" s="24"/>
      <c r="GI144" s="24"/>
      <c r="GJ144" s="24"/>
      <c r="GK144" s="24"/>
      <c r="GL144" s="24"/>
      <c r="GM144" s="24"/>
      <c r="GN144" s="24"/>
      <c r="GO144" s="24"/>
      <c r="GP144" s="24"/>
      <c r="GQ144" s="24"/>
      <c r="GR144" s="24"/>
      <c r="GS144" s="24"/>
      <c r="GT144" s="24"/>
      <c r="GU144" s="24"/>
      <c r="GV144" s="24"/>
      <c r="GW144" s="24"/>
      <c r="GX144" s="24"/>
      <c r="GY144" s="24"/>
      <c r="GZ144" s="24"/>
      <c r="HA144" s="24"/>
      <c r="HB144" s="24"/>
      <c r="HC144" s="24"/>
      <c r="HD144" s="24"/>
      <c r="HE144" s="24"/>
      <c r="HF144" s="24"/>
      <c r="HG144" s="24"/>
      <c r="HH144" s="24"/>
      <c r="HI144" s="24"/>
      <c r="HJ144" s="24"/>
      <c r="HK144" s="24"/>
      <c r="HL144" s="24"/>
      <c r="HM144" s="24"/>
      <c r="HN144" s="24"/>
      <c r="HO144" s="24"/>
      <c r="HP144" s="24"/>
      <c r="HQ144" s="24"/>
      <c r="HR144" s="24"/>
      <c r="HS144" s="24"/>
      <c r="HT144" s="24"/>
      <c r="HU144" s="24"/>
      <c r="HV144" s="24"/>
      <c r="HW144" s="24"/>
      <c r="HX144" s="24"/>
      <c r="HY144" s="24"/>
      <c r="HZ144" s="24"/>
      <c r="IA144" s="24"/>
      <c r="IB144" s="24"/>
      <c r="IC144" s="24"/>
      <c r="ID144" s="24"/>
      <c r="IE144" s="24"/>
      <c r="IF144" s="24"/>
    </row>
    <row r="145" spans="1:240" s="47" customFormat="1" ht="63">
      <c r="A145" s="10" t="s">
        <v>236</v>
      </c>
      <c r="B145" s="31" t="s">
        <v>237</v>
      </c>
      <c r="C145" s="14">
        <v>1505.2</v>
      </c>
      <c r="D145" s="20">
        <v>7717.8</v>
      </c>
      <c r="E145" s="20">
        <v>9002.4</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c r="FB145" s="24"/>
      <c r="FC145" s="24"/>
      <c r="FD145" s="24"/>
      <c r="FE145" s="24"/>
      <c r="FF145" s="24"/>
      <c r="FG145" s="24"/>
      <c r="FH145" s="24"/>
      <c r="FI145" s="24"/>
      <c r="FJ145" s="24"/>
      <c r="FK145" s="24"/>
      <c r="FL145" s="24"/>
      <c r="FM145" s="24"/>
      <c r="FN145" s="24"/>
      <c r="FO145" s="24"/>
      <c r="FP145" s="24"/>
      <c r="FQ145" s="24"/>
      <c r="FR145" s="24"/>
      <c r="FS145" s="24"/>
      <c r="FT145" s="24"/>
      <c r="FU145" s="24"/>
      <c r="FV145" s="24"/>
      <c r="FW145" s="24"/>
      <c r="FX145" s="24"/>
      <c r="FY145" s="24"/>
      <c r="FZ145" s="24"/>
      <c r="GA145" s="24"/>
      <c r="GB145" s="24"/>
      <c r="GC145" s="24"/>
      <c r="GD145" s="24"/>
      <c r="GE145" s="24"/>
      <c r="GF145" s="24"/>
      <c r="GG145" s="24"/>
      <c r="GH145" s="24"/>
      <c r="GI145" s="24"/>
      <c r="GJ145" s="24"/>
      <c r="GK145" s="24"/>
      <c r="GL145" s="24"/>
      <c r="GM145" s="24"/>
      <c r="GN145" s="24"/>
      <c r="GO145" s="24"/>
      <c r="GP145" s="24"/>
      <c r="GQ145" s="24"/>
      <c r="GR145" s="24"/>
      <c r="GS145" s="24"/>
      <c r="GT145" s="24"/>
      <c r="GU145" s="24"/>
      <c r="GV145" s="24"/>
      <c r="GW145" s="24"/>
      <c r="GX145" s="24"/>
      <c r="GY145" s="24"/>
      <c r="GZ145" s="24"/>
      <c r="HA145" s="24"/>
      <c r="HB145" s="24"/>
      <c r="HC145" s="24"/>
      <c r="HD145" s="24"/>
      <c r="HE145" s="24"/>
      <c r="HF145" s="24"/>
      <c r="HG145" s="24"/>
      <c r="HH145" s="24"/>
      <c r="HI145" s="24"/>
      <c r="HJ145" s="24"/>
      <c r="HK145" s="24"/>
      <c r="HL145" s="24"/>
      <c r="HM145" s="24"/>
      <c r="HN145" s="24"/>
      <c r="HO145" s="24"/>
      <c r="HP145" s="24"/>
      <c r="HQ145" s="24"/>
      <c r="HR145" s="24"/>
      <c r="HS145" s="24"/>
      <c r="HT145" s="24"/>
      <c r="HU145" s="24"/>
      <c r="HV145" s="24"/>
      <c r="HW145" s="24"/>
      <c r="HX145" s="24"/>
      <c r="HY145" s="24"/>
      <c r="HZ145" s="24"/>
      <c r="IA145" s="24"/>
      <c r="IB145" s="24"/>
      <c r="IC145" s="24"/>
      <c r="ID145" s="24"/>
      <c r="IE145" s="24"/>
      <c r="IF145" s="24"/>
    </row>
    <row r="146" spans="1:240" s="47" customFormat="1" ht="63">
      <c r="A146" s="10" t="s">
        <v>238</v>
      </c>
      <c r="B146" s="31" t="s">
        <v>239</v>
      </c>
      <c r="C146" s="14">
        <v>104202.5</v>
      </c>
      <c r="D146" s="20">
        <v>98699.4</v>
      </c>
      <c r="E146" s="20">
        <v>101471.3</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c r="FB146" s="24"/>
      <c r="FC146" s="24"/>
      <c r="FD146" s="24"/>
      <c r="FE146" s="24"/>
      <c r="FF146" s="24"/>
      <c r="FG146" s="24"/>
      <c r="FH146" s="24"/>
      <c r="FI146" s="24"/>
      <c r="FJ146" s="24"/>
      <c r="FK146" s="24"/>
      <c r="FL146" s="24"/>
      <c r="FM146" s="24"/>
      <c r="FN146" s="24"/>
      <c r="FO146" s="24"/>
      <c r="FP146" s="24"/>
      <c r="FQ146" s="24"/>
      <c r="FR146" s="24"/>
      <c r="FS146" s="24"/>
      <c r="FT146" s="24"/>
      <c r="FU146" s="24"/>
      <c r="FV146" s="24"/>
      <c r="FW146" s="24"/>
      <c r="FX146" s="24"/>
      <c r="FY146" s="24"/>
      <c r="FZ146" s="24"/>
      <c r="GA146" s="24"/>
      <c r="GB146" s="24"/>
      <c r="GC146" s="24"/>
      <c r="GD146" s="24"/>
      <c r="GE146" s="24"/>
      <c r="GF146" s="24"/>
      <c r="GG146" s="24"/>
      <c r="GH146" s="24"/>
      <c r="GI146" s="24"/>
      <c r="GJ146" s="24"/>
      <c r="GK146" s="24"/>
      <c r="GL146" s="24"/>
      <c r="GM146" s="24"/>
      <c r="GN146" s="24"/>
      <c r="GO146" s="24"/>
      <c r="GP146" s="24"/>
      <c r="GQ146" s="24"/>
      <c r="GR146" s="24"/>
      <c r="GS146" s="24"/>
      <c r="GT146" s="24"/>
      <c r="GU146" s="24"/>
      <c r="GV146" s="24"/>
      <c r="GW146" s="24"/>
      <c r="GX146" s="24"/>
      <c r="GY146" s="24"/>
      <c r="GZ146" s="24"/>
      <c r="HA146" s="24"/>
      <c r="HB146" s="24"/>
      <c r="HC146" s="24"/>
      <c r="HD146" s="24"/>
      <c r="HE146" s="24"/>
      <c r="HF146" s="24"/>
      <c r="HG146" s="24"/>
      <c r="HH146" s="24"/>
      <c r="HI146" s="24"/>
      <c r="HJ146" s="24"/>
      <c r="HK146" s="24"/>
      <c r="HL146" s="24"/>
      <c r="HM146" s="24"/>
      <c r="HN146" s="24"/>
      <c r="HO146" s="24"/>
      <c r="HP146" s="24"/>
      <c r="HQ146" s="24"/>
      <c r="HR146" s="24"/>
      <c r="HS146" s="24"/>
      <c r="HT146" s="24"/>
      <c r="HU146" s="24"/>
      <c r="HV146" s="24"/>
      <c r="HW146" s="24"/>
      <c r="HX146" s="24"/>
      <c r="HY146" s="24"/>
      <c r="HZ146" s="24"/>
      <c r="IA146" s="24"/>
      <c r="IB146" s="24"/>
      <c r="IC146" s="24"/>
      <c r="ID146" s="24"/>
      <c r="IE146" s="24"/>
      <c r="IF146" s="24"/>
    </row>
    <row r="147" spans="1:240" ht="63">
      <c r="A147" s="10" t="s">
        <v>240</v>
      </c>
      <c r="B147" s="44" t="s">
        <v>241</v>
      </c>
      <c r="C147" s="14">
        <v>3337.5</v>
      </c>
      <c r="D147" s="20">
        <v>0</v>
      </c>
      <c r="E147" s="20">
        <v>0</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c r="FB147" s="24"/>
      <c r="FC147" s="24"/>
      <c r="FD147" s="24"/>
      <c r="FE147" s="24"/>
      <c r="FF147" s="24"/>
      <c r="FG147" s="24"/>
      <c r="FH147" s="24"/>
      <c r="FI147" s="24"/>
      <c r="FJ147" s="24"/>
      <c r="FK147" s="24"/>
      <c r="FL147" s="24"/>
      <c r="FM147" s="24"/>
      <c r="FN147" s="24"/>
      <c r="FO147" s="24"/>
      <c r="FP147" s="24"/>
      <c r="FQ147" s="24"/>
      <c r="FR147" s="24"/>
      <c r="FS147" s="24"/>
      <c r="FT147" s="24"/>
      <c r="FU147" s="24"/>
      <c r="FV147" s="24"/>
      <c r="FW147" s="24"/>
      <c r="FX147" s="24"/>
      <c r="FY147" s="24"/>
      <c r="FZ147" s="24"/>
      <c r="GA147" s="24"/>
      <c r="GB147" s="24"/>
      <c r="GC147" s="24"/>
      <c r="GD147" s="24"/>
      <c r="GE147" s="24"/>
      <c r="GF147" s="24"/>
      <c r="GG147" s="24"/>
      <c r="GH147" s="24"/>
      <c r="GI147" s="24"/>
      <c r="GJ147" s="24"/>
      <c r="GK147" s="24"/>
      <c r="GL147" s="24"/>
      <c r="GM147" s="24"/>
      <c r="GN147" s="24"/>
      <c r="GO147" s="24"/>
      <c r="GP147" s="24"/>
      <c r="GQ147" s="24"/>
      <c r="GR147" s="24"/>
      <c r="GS147" s="24"/>
      <c r="GT147" s="24"/>
      <c r="GU147" s="24"/>
      <c r="GV147" s="24"/>
      <c r="GW147" s="24"/>
      <c r="GX147" s="24"/>
      <c r="GY147" s="24"/>
      <c r="GZ147" s="24"/>
      <c r="HA147" s="24"/>
      <c r="HB147" s="24"/>
      <c r="HC147" s="24"/>
      <c r="HD147" s="24"/>
      <c r="HE147" s="24"/>
      <c r="HF147" s="24"/>
      <c r="HG147" s="24"/>
      <c r="HH147" s="24"/>
      <c r="HI147" s="24"/>
      <c r="HJ147" s="24"/>
      <c r="HK147" s="24"/>
      <c r="HL147" s="24"/>
      <c r="HM147" s="24"/>
      <c r="HN147" s="24"/>
      <c r="HO147" s="24"/>
      <c r="HP147" s="24"/>
      <c r="HQ147" s="24"/>
      <c r="HR147" s="24"/>
      <c r="HS147" s="24"/>
      <c r="HT147" s="24"/>
      <c r="HU147" s="24"/>
      <c r="HV147" s="24"/>
      <c r="HW147" s="24"/>
      <c r="HX147" s="24"/>
      <c r="HY147" s="24"/>
      <c r="HZ147" s="24"/>
      <c r="IA147" s="24"/>
      <c r="IB147" s="24"/>
      <c r="IC147" s="24"/>
      <c r="ID147" s="24"/>
      <c r="IE147" s="24"/>
      <c r="IF147" s="24"/>
    </row>
    <row r="148" spans="1:240" s="47" customFormat="1" ht="78.75">
      <c r="A148" s="10" t="s">
        <v>242</v>
      </c>
      <c r="B148" s="44" t="s">
        <v>243</v>
      </c>
      <c r="C148" s="14">
        <v>6416.4</v>
      </c>
      <c r="D148" s="20">
        <v>6476.9</v>
      </c>
      <c r="E148" s="20">
        <v>6748.4</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c r="DA148" s="24"/>
      <c r="DB148" s="24"/>
      <c r="DC148" s="24"/>
      <c r="DD148" s="24"/>
      <c r="DE148" s="24"/>
      <c r="DF148" s="24"/>
      <c r="DG148" s="24"/>
      <c r="DH148" s="24"/>
      <c r="DI148" s="24"/>
      <c r="DJ148" s="24"/>
      <c r="DK148" s="24"/>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c r="FB148" s="24"/>
      <c r="FC148" s="24"/>
      <c r="FD148" s="24"/>
      <c r="FE148" s="24"/>
      <c r="FF148" s="24"/>
      <c r="FG148" s="24"/>
      <c r="FH148" s="24"/>
      <c r="FI148" s="24"/>
      <c r="FJ148" s="24"/>
      <c r="FK148" s="24"/>
      <c r="FL148" s="24"/>
      <c r="FM148" s="24"/>
      <c r="FN148" s="24"/>
      <c r="FO148" s="24"/>
      <c r="FP148" s="24"/>
      <c r="FQ148" s="24"/>
      <c r="FR148" s="24"/>
      <c r="FS148" s="24"/>
      <c r="FT148" s="24"/>
      <c r="FU148" s="24"/>
      <c r="FV148" s="24"/>
      <c r="FW148" s="24"/>
      <c r="FX148" s="24"/>
      <c r="FY148" s="24"/>
      <c r="FZ148" s="24"/>
      <c r="GA148" s="24"/>
      <c r="GB148" s="24"/>
      <c r="GC148" s="24"/>
      <c r="GD148" s="24"/>
      <c r="GE148" s="24"/>
      <c r="GF148" s="24"/>
      <c r="GG148" s="24"/>
      <c r="GH148" s="24"/>
      <c r="GI148" s="24"/>
      <c r="GJ148" s="24"/>
      <c r="GK148" s="24"/>
      <c r="GL148" s="24"/>
      <c r="GM148" s="24"/>
      <c r="GN148" s="24"/>
      <c r="GO148" s="24"/>
      <c r="GP148" s="24"/>
      <c r="GQ148" s="24"/>
      <c r="GR148" s="24"/>
      <c r="GS148" s="24"/>
      <c r="GT148" s="24"/>
      <c r="GU148" s="24"/>
      <c r="GV148" s="24"/>
      <c r="GW148" s="24"/>
      <c r="GX148" s="24"/>
      <c r="GY148" s="24"/>
      <c r="GZ148" s="24"/>
      <c r="HA148" s="24"/>
      <c r="HB148" s="24"/>
      <c r="HC148" s="24"/>
      <c r="HD148" s="24"/>
      <c r="HE148" s="24"/>
      <c r="HF148" s="24"/>
      <c r="HG148" s="24"/>
      <c r="HH148" s="24"/>
      <c r="HI148" s="24"/>
      <c r="HJ148" s="24"/>
      <c r="HK148" s="24"/>
      <c r="HL148" s="24"/>
      <c r="HM148" s="24"/>
      <c r="HN148" s="24"/>
      <c r="HO148" s="24"/>
      <c r="HP148" s="24"/>
      <c r="HQ148" s="24"/>
      <c r="HR148" s="24"/>
      <c r="HS148" s="24"/>
      <c r="HT148" s="24"/>
      <c r="HU148" s="24"/>
      <c r="HV148" s="24"/>
      <c r="HW148" s="24"/>
      <c r="HX148" s="24"/>
      <c r="HY148" s="24"/>
      <c r="HZ148" s="24"/>
      <c r="IA148" s="24"/>
      <c r="IB148" s="24"/>
      <c r="IC148" s="24"/>
      <c r="ID148" s="24"/>
      <c r="IE148" s="24"/>
      <c r="IF148" s="24"/>
    </row>
    <row r="149" spans="1:240" s="47" customFormat="1" ht="47.25">
      <c r="A149" s="57" t="s">
        <v>244</v>
      </c>
      <c r="B149" s="31" t="s">
        <v>245</v>
      </c>
      <c r="C149" s="14">
        <v>0</v>
      </c>
      <c r="D149" s="20">
        <v>0</v>
      </c>
      <c r="E149" s="20">
        <v>0</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c r="DA149" s="24"/>
      <c r="DB149" s="24"/>
      <c r="DC149" s="24"/>
      <c r="DD149" s="24"/>
      <c r="DE149" s="24"/>
      <c r="DF149" s="24"/>
      <c r="DG149" s="24"/>
      <c r="DH149" s="24"/>
      <c r="DI149" s="24"/>
      <c r="DJ149" s="24"/>
      <c r="DK149" s="24"/>
      <c r="DL149" s="24"/>
      <c r="DM149" s="24"/>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4"/>
      <c r="EQ149" s="24"/>
      <c r="ER149" s="24"/>
      <c r="ES149" s="24"/>
      <c r="ET149" s="24"/>
      <c r="EU149" s="24"/>
      <c r="EV149" s="24"/>
      <c r="EW149" s="24"/>
      <c r="EX149" s="24"/>
      <c r="EY149" s="24"/>
      <c r="EZ149" s="24"/>
      <c r="FA149" s="24"/>
      <c r="FB149" s="24"/>
      <c r="FC149" s="24"/>
      <c r="FD149" s="24"/>
      <c r="FE149" s="24"/>
      <c r="FF149" s="24"/>
      <c r="FG149" s="24"/>
      <c r="FH149" s="24"/>
      <c r="FI149" s="24"/>
      <c r="FJ149" s="24"/>
      <c r="FK149" s="24"/>
      <c r="FL149" s="24"/>
      <c r="FM149" s="24"/>
      <c r="FN149" s="24"/>
      <c r="FO149" s="24"/>
      <c r="FP149" s="24"/>
      <c r="FQ149" s="24"/>
      <c r="FR149" s="24"/>
      <c r="FS149" s="24"/>
      <c r="FT149" s="24"/>
      <c r="FU149" s="24"/>
      <c r="FV149" s="24"/>
      <c r="FW149" s="24"/>
      <c r="FX149" s="24"/>
      <c r="FY149" s="24"/>
      <c r="FZ149" s="24"/>
      <c r="GA149" s="24"/>
      <c r="GB149" s="24"/>
      <c r="GC149" s="24"/>
      <c r="GD149" s="24"/>
      <c r="GE149" s="24"/>
      <c r="GF149" s="24"/>
      <c r="GG149" s="24"/>
      <c r="GH149" s="24"/>
      <c r="GI149" s="24"/>
      <c r="GJ149" s="24"/>
      <c r="GK149" s="24"/>
      <c r="GL149" s="24"/>
      <c r="GM149" s="24"/>
      <c r="GN149" s="24"/>
      <c r="GO149" s="24"/>
      <c r="GP149" s="24"/>
      <c r="GQ149" s="24"/>
      <c r="GR149" s="24"/>
      <c r="GS149" s="24"/>
      <c r="GT149" s="24"/>
      <c r="GU149" s="24"/>
      <c r="GV149" s="24"/>
      <c r="GW149" s="24"/>
      <c r="GX149" s="24"/>
      <c r="GY149" s="24"/>
      <c r="GZ149" s="24"/>
      <c r="HA149" s="24"/>
      <c r="HB149" s="24"/>
      <c r="HC149" s="24"/>
      <c r="HD149" s="24"/>
      <c r="HE149" s="24"/>
      <c r="HF149" s="24"/>
      <c r="HG149" s="24"/>
      <c r="HH149" s="24"/>
      <c r="HI149" s="24"/>
      <c r="HJ149" s="24"/>
      <c r="HK149" s="24"/>
      <c r="HL149" s="24"/>
      <c r="HM149" s="24"/>
      <c r="HN149" s="24"/>
      <c r="HO149" s="24"/>
      <c r="HP149" s="24"/>
      <c r="HQ149" s="24"/>
      <c r="HR149" s="24"/>
      <c r="HS149" s="24"/>
      <c r="HT149" s="24"/>
      <c r="HU149" s="24"/>
      <c r="HV149" s="24"/>
      <c r="HW149" s="24"/>
      <c r="HX149" s="24"/>
      <c r="HY149" s="24"/>
      <c r="HZ149" s="24"/>
      <c r="IA149" s="24"/>
      <c r="IB149" s="24"/>
      <c r="IC149" s="24"/>
      <c r="ID149" s="24"/>
      <c r="IE149" s="24"/>
      <c r="IF149" s="24"/>
    </row>
    <row r="150" spans="1:240" s="47" customFormat="1" ht="47.25">
      <c r="A150" s="57" t="s">
        <v>244</v>
      </c>
      <c r="B150" s="31" t="s">
        <v>246</v>
      </c>
      <c r="C150" s="14">
        <v>990.2</v>
      </c>
      <c r="D150" s="20">
        <v>898.9</v>
      </c>
      <c r="E150" s="20">
        <v>898.9</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4"/>
      <c r="EQ150" s="24"/>
      <c r="ER150" s="24"/>
      <c r="ES150" s="24"/>
      <c r="ET150" s="24"/>
      <c r="EU150" s="24"/>
      <c r="EV150" s="24"/>
      <c r="EW150" s="24"/>
      <c r="EX150" s="24"/>
      <c r="EY150" s="24"/>
      <c r="EZ150" s="24"/>
      <c r="FA150" s="24"/>
      <c r="FB150" s="24"/>
      <c r="FC150" s="24"/>
      <c r="FD150" s="24"/>
      <c r="FE150" s="24"/>
      <c r="FF150" s="24"/>
      <c r="FG150" s="24"/>
      <c r="FH150" s="24"/>
      <c r="FI150" s="24"/>
      <c r="FJ150" s="24"/>
      <c r="FK150" s="24"/>
      <c r="FL150" s="24"/>
      <c r="FM150" s="24"/>
      <c r="FN150" s="24"/>
      <c r="FO150" s="24"/>
      <c r="FP150" s="24"/>
      <c r="FQ150" s="24"/>
      <c r="FR150" s="24"/>
      <c r="FS150" s="24"/>
      <c r="FT150" s="24"/>
      <c r="FU150" s="24"/>
      <c r="FV150" s="24"/>
      <c r="FW150" s="24"/>
      <c r="FX150" s="24"/>
      <c r="FY150" s="24"/>
      <c r="FZ150" s="24"/>
      <c r="GA150" s="24"/>
      <c r="GB150" s="24"/>
      <c r="GC150" s="24"/>
      <c r="GD150" s="24"/>
      <c r="GE150" s="24"/>
      <c r="GF150" s="24"/>
      <c r="GG150" s="24"/>
      <c r="GH150" s="24"/>
      <c r="GI150" s="24"/>
      <c r="GJ150" s="24"/>
      <c r="GK150" s="24"/>
      <c r="GL150" s="24"/>
      <c r="GM150" s="24"/>
      <c r="GN150" s="24"/>
      <c r="GO150" s="24"/>
      <c r="GP150" s="24"/>
      <c r="GQ150" s="24"/>
      <c r="GR150" s="24"/>
      <c r="GS150" s="24"/>
      <c r="GT150" s="24"/>
      <c r="GU150" s="24"/>
      <c r="GV150" s="24"/>
      <c r="GW150" s="24"/>
      <c r="GX150" s="24"/>
      <c r="GY150" s="24"/>
      <c r="GZ150" s="24"/>
      <c r="HA150" s="24"/>
      <c r="HB150" s="24"/>
      <c r="HC150" s="24"/>
      <c r="HD150" s="24"/>
      <c r="HE150" s="24"/>
      <c r="HF150" s="24"/>
      <c r="HG150" s="24"/>
      <c r="HH150" s="24"/>
      <c r="HI150" s="24"/>
      <c r="HJ150" s="24"/>
      <c r="HK150" s="24"/>
      <c r="HL150" s="24"/>
      <c r="HM150" s="24"/>
      <c r="HN150" s="24"/>
      <c r="HO150" s="24"/>
      <c r="HP150" s="24"/>
      <c r="HQ150" s="24"/>
      <c r="HR150" s="24"/>
      <c r="HS150" s="24"/>
      <c r="HT150" s="24"/>
      <c r="HU150" s="24"/>
      <c r="HV150" s="24"/>
      <c r="HW150" s="24"/>
      <c r="HX150" s="24"/>
      <c r="HY150" s="24"/>
      <c r="HZ150" s="24"/>
      <c r="IA150" s="24"/>
      <c r="IB150" s="24"/>
      <c r="IC150" s="24"/>
      <c r="ID150" s="24"/>
      <c r="IE150" s="24"/>
      <c r="IF150" s="24"/>
    </row>
    <row r="151" spans="1:240" s="47" customFormat="1" ht="63">
      <c r="A151" s="57" t="s">
        <v>244</v>
      </c>
      <c r="B151" s="58" t="s">
        <v>247</v>
      </c>
      <c r="C151" s="14">
        <v>0</v>
      </c>
      <c r="D151" s="20">
        <v>12421.5</v>
      </c>
      <c r="E151" s="20">
        <v>0</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c r="EY151" s="24"/>
      <c r="EZ151" s="24"/>
      <c r="FA151" s="24"/>
      <c r="FB151" s="24"/>
      <c r="FC151" s="24"/>
      <c r="FD151" s="24"/>
      <c r="FE151" s="24"/>
      <c r="FF151" s="24"/>
      <c r="FG151" s="24"/>
      <c r="FH151" s="24"/>
      <c r="FI151" s="24"/>
      <c r="FJ151" s="24"/>
      <c r="FK151" s="24"/>
      <c r="FL151" s="24"/>
      <c r="FM151" s="24"/>
      <c r="FN151" s="24"/>
      <c r="FO151" s="24"/>
      <c r="FP151" s="24"/>
      <c r="FQ151" s="24"/>
      <c r="FR151" s="24"/>
      <c r="FS151" s="24"/>
      <c r="FT151" s="24"/>
      <c r="FU151" s="24"/>
      <c r="FV151" s="24"/>
      <c r="FW151" s="24"/>
      <c r="FX151" s="24"/>
      <c r="FY151" s="24"/>
      <c r="FZ151" s="24"/>
      <c r="GA151" s="24"/>
      <c r="GB151" s="24"/>
      <c r="GC151" s="24"/>
      <c r="GD151" s="24"/>
      <c r="GE151" s="24"/>
      <c r="GF151" s="24"/>
      <c r="GG151" s="24"/>
      <c r="GH151" s="24"/>
      <c r="GI151" s="24"/>
      <c r="GJ151" s="24"/>
      <c r="GK151" s="24"/>
      <c r="GL151" s="24"/>
      <c r="GM151" s="24"/>
      <c r="GN151" s="24"/>
      <c r="GO151" s="24"/>
      <c r="GP151" s="24"/>
      <c r="GQ151" s="24"/>
      <c r="GR151" s="24"/>
      <c r="GS151" s="24"/>
      <c r="GT151" s="24"/>
      <c r="GU151" s="24"/>
      <c r="GV151" s="24"/>
      <c r="GW151" s="24"/>
      <c r="GX151" s="24"/>
      <c r="GY151" s="24"/>
      <c r="GZ151" s="24"/>
      <c r="HA151" s="24"/>
      <c r="HB151" s="24"/>
      <c r="HC151" s="24"/>
      <c r="HD151" s="24"/>
      <c r="HE151" s="24"/>
      <c r="HF151" s="24"/>
      <c r="HG151" s="24"/>
      <c r="HH151" s="24"/>
      <c r="HI151" s="24"/>
      <c r="HJ151" s="24"/>
      <c r="HK151" s="24"/>
      <c r="HL151" s="24"/>
      <c r="HM151" s="24"/>
      <c r="HN151" s="24"/>
      <c r="HO151" s="24"/>
      <c r="HP151" s="24"/>
      <c r="HQ151" s="24"/>
      <c r="HR151" s="24"/>
      <c r="HS151" s="24"/>
      <c r="HT151" s="24"/>
      <c r="HU151" s="24"/>
      <c r="HV151" s="24"/>
      <c r="HW151" s="24"/>
      <c r="HX151" s="24"/>
      <c r="HY151" s="24"/>
      <c r="HZ151" s="24"/>
      <c r="IA151" s="24"/>
      <c r="IB151" s="24"/>
      <c r="IC151" s="24"/>
      <c r="ID151" s="24"/>
      <c r="IE151" s="24"/>
      <c r="IF151" s="24"/>
    </row>
    <row r="152" spans="1:240" s="47" customFormat="1" ht="31.5">
      <c r="A152" s="57" t="s">
        <v>244</v>
      </c>
      <c r="B152" s="59" t="s">
        <v>248</v>
      </c>
      <c r="C152" s="14">
        <v>127</v>
      </c>
      <c r="D152" s="20">
        <v>0</v>
      </c>
      <c r="E152" s="20">
        <v>0</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c r="EY152" s="24"/>
      <c r="EZ152" s="24"/>
      <c r="FA152" s="24"/>
      <c r="FB152" s="24"/>
      <c r="FC152" s="24"/>
      <c r="FD152" s="24"/>
      <c r="FE152" s="24"/>
      <c r="FF152" s="24"/>
      <c r="FG152" s="24"/>
      <c r="FH152" s="24"/>
      <c r="FI152" s="24"/>
      <c r="FJ152" s="24"/>
      <c r="FK152" s="24"/>
      <c r="FL152" s="24"/>
      <c r="FM152" s="24"/>
      <c r="FN152" s="24"/>
      <c r="FO152" s="24"/>
      <c r="FP152" s="24"/>
      <c r="FQ152" s="24"/>
      <c r="FR152" s="24"/>
      <c r="FS152" s="24"/>
      <c r="FT152" s="24"/>
      <c r="FU152" s="24"/>
      <c r="FV152" s="24"/>
      <c r="FW152" s="24"/>
      <c r="FX152" s="24"/>
      <c r="FY152" s="24"/>
      <c r="FZ152" s="24"/>
      <c r="GA152" s="24"/>
      <c r="GB152" s="24"/>
      <c r="GC152" s="24"/>
      <c r="GD152" s="24"/>
      <c r="GE152" s="24"/>
      <c r="GF152" s="24"/>
      <c r="GG152" s="24"/>
      <c r="GH152" s="24"/>
      <c r="GI152" s="24"/>
      <c r="GJ152" s="24"/>
      <c r="GK152" s="24"/>
      <c r="GL152" s="24"/>
      <c r="GM152" s="24"/>
      <c r="GN152" s="24"/>
      <c r="GO152" s="24"/>
      <c r="GP152" s="24"/>
      <c r="GQ152" s="24"/>
      <c r="GR152" s="24"/>
      <c r="GS152" s="24"/>
      <c r="GT152" s="24"/>
      <c r="GU152" s="24"/>
      <c r="GV152" s="24"/>
      <c r="GW152" s="24"/>
      <c r="GX152" s="24"/>
      <c r="GY152" s="24"/>
      <c r="GZ152" s="24"/>
      <c r="HA152" s="24"/>
      <c r="HB152" s="24"/>
      <c r="HC152" s="24"/>
      <c r="HD152" s="24"/>
      <c r="HE152" s="24"/>
      <c r="HF152" s="24"/>
      <c r="HG152" s="24"/>
      <c r="HH152" s="24"/>
      <c r="HI152" s="24"/>
      <c r="HJ152" s="24"/>
      <c r="HK152" s="24"/>
      <c r="HL152" s="24"/>
      <c r="HM152" s="24"/>
      <c r="HN152" s="24"/>
      <c r="HO152" s="24"/>
      <c r="HP152" s="24"/>
      <c r="HQ152" s="24"/>
      <c r="HR152" s="24"/>
      <c r="HS152" s="24"/>
      <c r="HT152" s="24"/>
      <c r="HU152" s="24"/>
      <c r="HV152" s="24"/>
      <c r="HW152" s="24"/>
      <c r="HX152" s="24"/>
      <c r="HY152" s="24"/>
      <c r="HZ152" s="24"/>
      <c r="IA152" s="24"/>
      <c r="IB152" s="24"/>
      <c r="IC152" s="24"/>
      <c r="ID152" s="24"/>
      <c r="IE152" s="24"/>
      <c r="IF152" s="24"/>
    </row>
    <row r="153" spans="1:240" s="47" customFormat="1" ht="94.5">
      <c r="A153" s="57" t="s">
        <v>244</v>
      </c>
      <c r="B153" s="60" t="s">
        <v>249</v>
      </c>
      <c r="C153" s="14">
        <v>0</v>
      </c>
      <c r="D153" s="20">
        <v>4669.1000000000004</v>
      </c>
      <c r="E153" s="20">
        <v>2735.7</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c r="FB153" s="24"/>
      <c r="FC153" s="24"/>
      <c r="FD153" s="24"/>
      <c r="FE153" s="24"/>
      <c r="FF153" s="24"/>
      <c r="FG153" s="24"/>
      <c r="FH153" s="24"/>
      <c r="FI153" s="24"/>
      <c r="FJ153" s="24"/>
      <c r="FK153" s="24"/>
      <c r="FL153" s="24"/>
      <c r="FM153" s="24"/>
      <c r="FN153" s="24"/>
      <c r="FO153" s="24"/>
      <c r="FP153" s="24"/>
      <c r="FQ153" s="24"/>
      <c r="FR153" s="24"/>
      <c r="FS153" s="24"/>
      <c r="FT153" s="24"/>
      <c r="FU153" s="24"/>
      <c r="FV153" s="24"/>
      <c r="FW153" s="24"/>
      <c r="FX153" s="24"/>
      <c r="FY153" s="24"/>
      <c r="FZ153" s="24"/>
      <c r="GA153" s="24"/>
      <c r="GB153" s="24"/>
      <c r="GC153" s="24"/>
      <c r="GD153" s="24"/>
      <c r="GE153" s="24"/>
      <c r="GF153" s="24"/>
      <c r="GG153" s="24"/>
      <c r="GH153" s="24"/>
      <c r="GI153" s="24"/>
      <c r="GJ153" s="24"/>
      <c r="GK153" s="24"/>
      <c r="GL153" s="24"/>
      <c r="GM153" s="24"/>
      <c r="GN153" s="24"/>
      <c r="GO153" s="24"/>
      <c r="GP153" s="24"/>
      <c r="GQ153" s="24"/>
      <c r="GR153" s="24"/>
      <c r="GS153" s="24"/>
      <c r="GT153" s="24"/>
      <c r="GU153" s="24"/>
      <c r="GV153" s="24"/>
      <c r="GW153" s="24"/>
      <c r="GX153" s="24"/>
      <c r="GY153" s="24"/>
      <c r="GZ153" s="24"/>
      <c r="HA153" s="24"/>
      <c r="HB153" s="24"/>
      <c r="HC153" s="24"/>
      <c r="HD153" s="24"/>
      <c r="HE153" s="24"/>
      <c r="HF153" s="24"/>
      <c r="HG153" s="24"/>
      <c r="HH153" s="24"/>
      <c r="HI153" s="24"/>
      <c r="HJ153" s="24"/>
      <c r="HK153" s="24"/>
      <c r="HL153" s="24"/>
      <c r="HM153" s="24"/>
      <c r="HN153" s="24"/>
      <c r="HO153" s="24"/>
      <c r="HP153" s="24"/>
      <c r="HQ153" s="24"/>
      <c r="HR153" s="24"/>
      <c r="HS153" s="24"/>
      <c r="HT153" s="24"/>
      <c r="HU153" s="24"/>
      <c r="HV153" s="24"/>
      <c r="HW153" s="24"/>
      <c r="HX153" s="24"/>
      <c r="HY153" s="24"/>
      <c r="HZ153" s="24"/>
      <c r="IA153" s="24"/>
      <c r="IB153" s="24"/>
      <c r="IC153" s="24"/>
      <c r="ID153" s="24"/>
      <c r="IE153" s="24"/>
      <c r="IF153" s="24"/>
    </row>
    <row r="154" spans="1:240" s="47" customFormat="1" ht="31.5">
      <c r="A154" s="61" t="s">
        <v>250</v>
      </c>
      <c r="B154" s="37" t="s">
        <v>251</v>
      </c>
      <c r="C154" s="14">
        <v>59432.4</v>
      </c>
      <c r="D154" s="20">
        <v>59432.4</v>
      </c>
      <c r="E154" s="20">
        <v>65715.399999999994</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c r="FB154" s="24"/>
      <c r="FC154" s="24"/>
      <c r="FD154" s="24"/>
      <c r="FE154" s="24"/>
      <c r="FF154" s="24"/>
      <c r="FG154" s="24"/>
      <c r="FH154" s="24"/>
      <c r="FI154" s="24"/>
      <c r="FJ154" s="24"/>
      <c r="FK154" s="24"/>
      <c r="FL154" s="24"/>
      <c r="FM154" s="24"/>
      <c r="FN154" s="24"/>
      <c r="FO154" s="24"/>
      <c r="FP154" s="24"/>
      <c r="FQ154" s="24"/>
      <c r="FR154" s="24"/>
      <c r="FS154" s="24"/>
      <c r="FT154" s="24"/>
      <c r="FU154" s="24"/>
      <c r="FV154" s="24"/>
      <c r="FW154" s="24"/>
      <c r="FX154" s="24"/>
      <c r="FY154" s="24"/>
      <c r="FZ154" s="24"/>
      <c r="GA154" s="24"/>
      <c r="GB154" s="24"/>
      <c r="GC154" s="24"/>
      <c r="GD154" s="24"/>
      <c r="GE154" s="24"/>
      <c r="GF154" s="24"/>
      <c r="GG154" s="24"/>
      <c r="GH154" s="24"/>
      <c r="GI154" s="24"/>
      <c r="GJ154" s="24"/>
      <c r="GK154" s="24"/>
      <c r="GL154" s="24"/>
      <c r="GM154" s="24"/>
      <c r="GN154" s="24"/>
      <c r="GO154" s="24"/>
      <c r="GP154" s="24"/>
      <c r="GQ154" s="24"/>
      <c r="GR154" s="24"/>
      <c r="GS154" s="24"/>
      <c r="GT154" s="24"/>
      <c r="GU154" s="24"/>
      <c r="GV154" s="24"/>
      <c r="GW154" s="24"/>
      <c r="GX154" s="24"/>
      <c r="GY154" s="24"/>
      <c r="GZ154" s="24"/>
      <c r="HA154" s="24"/>
      <c r="HB154" s="24"/>
      <c r="HC154" s="24"/>
      <c r="HD154" s="24"/>
      <c r="HE154" s="24"/>
      <c r="HF154" s="24"/>
      <c r="HG154" s="24"/>
      <c r="HH154" s="24"/>
      <c r="HI154" s="24"/>
      <c r="HJ154" s="24"/>
      <c r="HK154" s="24"/>
      <c r="HL154" s="24"/>
      <c r="HM154" s="24"/>
      <c r="HN154" s="24"/>
      <c r="HO154" s="24"/>
      <c r="HP154" s="24"/>
      <c r="HQ154" s="24"/>
      <c r="HR154" s="24"/>
      <c r="HS154" s="24"/>
      <c r="HT154" s="24"/>
      <c r="HU154" s="24"/>
      <c r="HV154" s="24"/>
      <c r="HW154" s="24"/>
      <c r="HX154" s="24"/>
      <c r="HY154" s="24"/>
      <c r="HZ154" s="24"/>
      <c r="IA154" s="24"/>
      <c r="IB154" s="24"/>
      <c r="IC154" s="24"/>
      <c r="ID154" s="24"/>
      <c r="IE154" s="24"/>
      <c r="IF154" s="24"/>
    </row>
    <row r="155" spans="1:240" s="47" customFormat="1" ht="31.5">
      <c r="A155" s="57" t="s">
        <v>252</v>
      </c>
      <c r="B155" s="37" t="s">
        <v>253</v>
      </c>
      <c r="C155" s="14">
        <v>4525.8</v>
      </c>
      <c r="D155" s="20"/>
      <c r="E155" s="20"/>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c r="FB155" s="24"/>
      <c r="FC155" s="24"/>
      <c r="FD155" s="24"/>
      <c r="FE155" s="24"/>
      <c r="FF155" s="24"/>
      <c r="FG155" s="24"/>
      <c r="FH155" s="24"/>
      <c r="FI155" s="24"/>
      <c r="FJ155" s="24"/>
      <c r="FK155" s="24"/>
      <c r="FL155" s="24"/>
      <c r="FM155" s="24"/>
      <c r="FN155" s="24"/>
      <c r="FO155" s="24"/>
      <c r="FP155" s="24"/>
      <c r="FQ155" s="24"/>
      <c r="FR155" s="24"/>
      <c r="FS155" s="24"/>
      <c r="FT155" s="24"/>
      <c r="FU155" s="24"/>
      <c r="FV155" s="24"/>
      <c r="FW155" s="24"/>
      <c r="FX155" s="24"/>
      <c r="FY155" s="24"/>
      <c r="FZ155" s="24"/>
      <c r="GA155" s="24"/>
      <c r="GB155" s="24"/>
      <c r="GC155" s="24"/>
      <c r="GD155" s="24"/>
      <c r="GE155" s="24"/>
      <c r="GF155" s="24"/>
      <c r="GG155" s="24"/>
      <c r="GH155" s="24"/>
      <c r="GI155" s="24"/>
      <c r="GJ155" s="24"/>
      <c r="GK155" s="24"/>
      <c r="GL155" s="24"/>
      <c r="GM155" s="24"/>
      <c r="GN155" s="24"/>
      <c r="GO155" s="24"/>
      <c r="GP155" s="24"/>
      <c r="GQ155" s="24"/>
      <c r="GR155" s="24"/>
      <c r="GS155" s="24"/>
      <c r="GT155" s="24"/>
      <c r="GU155" s="24"/>
      <c r="GV155" s="24"/>
      <c r="GW155" s="24"/>
      <c r="GX155" s="24"/>
      <c r="GY155" s="24"/>
      <c r="GZ155" s="24"/>
      <c r="HA155" s="24"/>
      <c r="HB155" s="24"/>
      <c r="HC155" s="24"/>
      <c r="HD155" s="24"/>
      <c r="HE155" s="24"/>
      <c r="HF155" s="24"/>
      <c r="HG155" s="24"/>
      <c r="HH155" s="24"/>
      <c r="HI155" s="24"/>
      <c r="HJ155" s="24"/>
      <c r="HK155" s="24"/>
      <c r="HL155" s="24"/>
      <c r="HM155" s="24"/>
      <c r="HN155" s="24"/>
      <c r="HO155" s="24"/>
      <c r="HP155" s="24"/>
      <c r="HQ155" s="24"/>
      <c r="HR155" s="24"/>
      <c r="HS155" s="24"/>
      <c r="HT155" s="24"/>
      <c r="HU155" s="24"/>
      <c r="HV155" s="24"/>
      <c r="HW155" s="24"/>
      <c r="HX155" s="24"/>
      <c r="HY155" s="24"/>
      <c r="HZ155" s="24"/>
      <c r="IA155" s="24"/>
      <c r="IB155" s="24"/>
      <c r="IC155" s="24"/>
      <c r="ID155" s="24"/>
      <c r="IE155" s="24"/>
      <c r="IF155" s="24"/>
    </row>
    <row r="156" spans="1:240" s="47" customFormat="1" ht="63">
      <c r="A156" s="10" t="s">
        <v>254</v>
      </c>
      <c r="B156" s="44" t="s">
        <v>255</v>
      </c>
      <c r="C156" s="14">
        <v>0</v>
      </c>
      <c r="D156" s="20">
        <v>17023.8</v>
      </c>
      <c r="E156" s="20">
        <v>17023.8</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c r="FB156" s="24"/>
      <c r="FC156" s="24"/>
      <c r="FD156" s="24"/>
      <c r="FE156" s="24"/>
      <c r="FF156" s="24"/>
      <c r="FG156" s="24"/>
      <c r="FH156" s="24"/>
      <c r="FI156" s="24"/>
      <c r="FJ156" s="24"/>
      <c r="FK156" s="24"/>
      <c r="FL156" s="24"/>
      <c r="FM156" s="24"/>
      <c r="FN156" s="24"/>
      <c r="FO156" s="24"/>
      <c r="FP156" s="24"/>
      <c r="FQ156" s="24"/>
      <c r="FR156" s="24"/>
      <c r="FS156" s="24"/>
      <c r="FT156" s="24"/>
      <c r="FU156" s="24"/>
      <c r="FV156" s="24"/>
      <c r="FW156" s="24"/>
      <c r="FX156" s="24"/>
      <c r="FY156" s="24"/>
      <c r="FZ156" s="24"/>
      <c r="GA156" s="24"/>
      <c r="GB156" s="24"/>
      <c r="GC156" s="24"/>
      <c r="GD156" s="24"/>
      <c r="GE156" s="24"/>
      <c r="GF156" s="24"/>
      <c r="GG156" s="24"/>
      <c r="GH156" s="24"/>
      <c r="GI156" s="24"/>
      <c r="GJ156" s="24"/>
      <c r="GK156" s="24"/>
      <c r="GL156" s="24"/>
      <c r="GM156" s="24"/>
      <c r="GN156" s="24"/>
      <c r="GO156" s="24"/>
      <c r="GP156" s="24"/>
      <c r="GQ156" s="24"/>
      <c r="GR156" s="24"/>
      <c r="GS156" s="24"/>
      <c r="GT156" s="24"/>
      <c r="GU156" s="24"/>
      <c r="GV156" s="24"/>
      <c r="GW156" s="24"/>
      <c r="GX156" s="24"/>
      <c r="GY156" s="24"/>
      <c r="GZ156" s="24"/>
      <c r="HA156" s="24"/>
      <c r="HB156" s="24"/>
      <c r="HC156" s="24"/>
      <c r="HD156" s="24"/>
      <c r="HE156" s="24"/>
      <c r="HF156" s="24"/>
      <c r="HG156" s="24"/>
      <c r="HH156" s="24"/>
      <c r="HI156" s="24"/>
      <c r="HJ156" s="24"/>
      <c r="HK156" s="24"/>
      <c r="HL156" s="24"/>
      <c r="HM156" s="24"/>
      <c r="HN156" s="24"/>
      <c r="HO156" s="24"/>
      <c r="HP156" s="24"/>
      <c r="HQ156" s="24"/>
      <c r="HR156" s="24"/>
      <c r="HS156" s="24"/>
      <c r="HT156" s="24"/>
      <c r="HU156" s="24"/>
      <c r="HV156" s="24"/>
      <c r="HW156" s="24"/>
      <c r="HX156" s="24"/>
      <c r="HY156" s="24"/>
      <c r="HZ156" s="24"/>
      <c r="IA156" s="24"/>
      <c r="IB156" s="24"/>
      <c r="IC156" s="24"/>
      <c r="ID156" s="24"/>
      <c r="IE156" s="24"/>
      <c r="IF156" s="24"/>
    </row>
    <row r="157" spans="1:240" s="47" customFormat="1" ht="31.5">
      <c r="A157" s="10" t="s">
        <v>254</v>
      </c>
      <c r="B157" s="44" t="s">
        <v>256</v>
      </c>
      <c r="C157" s="14">
        <v>85829.5</v>
      </c>
      <c r="D157" s="20">
        <v>0</v>
      </c>
      <c r="E157" s="20">
        <v>0</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c r="EY157" s="24"/>
      <c r="EZ157" s="24"/>
      <c r="FA157" s="24"/>
      <c r="FB157" s="24"/>
      <c r="FC157" s="24"/>
      <c r="FD157" s="24"/>
      <c r="FE157" s="24"/>
      <c r="FF157" s="24"/>
      <c r="FG157" s="24"/>
      <c r="FH157" s="24"/>
      <c r="FI157" s="24"/>
      <c r="FJ157" s="24"/>
      <c r="FK157" s="24"/>
      <c r="FL157" s="24"/>
      <c r="FM157" s="24"/>
      <c r="FN157" s="24"/>
      <c r="FO157" s="24"/>
      <c r="FP157" s="24"/>
      <c r="FQ157" s="24"/>
      <c r="FR157" s="24"/>
      <c r="FS157" s="24"/>
      <c r="FT157" s="24"/>
      <c r="FU157" s="24"/>
      <c r="FV157" s="24"/>
      <c r="FW157" s="24"/>
      <c r="FX157" s="24"/>
      <c r="FY157" s="24"/>
      <c r="FZ157" s="24"/>
      <c r="GA157" s="24"/>
      <c r="GB157" s="24"/>
      <c r="GC157" s="24"/>
      <c r="GD157" s="24"/>
      <c r="GE157" s="24"/>
      <c r="GF157" s="24"/>
      <c r="GG157" s="24"/>
      <c r="GH157" s="24"/>
      <c r="GI157" s="24"/>
      <c r="GJ157" s="24"/>
      <c r="GK157" s="24"/>
      <c r="GL157" s="24"/>
      <c r="GM157" s="24"/>
      <c r="GN157" s="24"/>
      <c r="GO157" s="24"/>
      <c r="GP157" s="24"/>
      <c r="GQ157" s="24"/>
      <c r="GR157" s="24"/>
      <c r="GS157" s="24"/>
      <c r="GT157" s="24"/>
      <c r="GU157" s="24"/>
      <c r="GV157" s="24"/>
      <c r="GW157" s="24"/>
      <c r="GX157" s="24"/>
      <c r="GY157" s="24"/>
      <c r="GZ157" s="24"/>
      <c r="HA157" s="24"/>
      <c r="HB157" s="24"/>
      <c r="HC157" s="24"/>
      <c r="HD157" s="24"/>
      <c r="HE157" s="24"/>
      <c r="HF157" s="24"/>
      <c r="HG157" s="24"/>
      <c r="HH157" s="24"/>
      <c r="HI157" s="24"/>
      <c r="HJ157" s="24"/>
      <c r="HK157" s="24"/>
      <c r="HL157" s="24"/>
      <c r="HM157" s="24"/>
      <c r="HN157" s="24"/>
      <c r="HO157" s="24"/>
      <c r="HP157" s="24"/>
      <c r="HQ157" s="24"/>
      <c r="HR157" s="24"/>
      <c r="HS157" s="24"/>
      <c r="HT157" s="24"/>
      <c r="HU157" s="24"/>
      <c r="HV157" s="24"/>
      <c r="HW157" s="24"/>
      <c r="HX157" s="24"/>
      <c r="HY157" s="24"/>
      <c r="HZ157" s="24"/>
      <c r="IA157" s="24"/>
      <c r="IB157" s="24"/>
      <c r="IC157" s="24"/>
      <c r="ID157" s="24"/>
      <c r="IE157" s="24"/>
      <c r="IF157" s="24"/>
    </row>
    <row r="158" spans="1:240" s="47" customFormat="1" ht="78.75">
      <c r="A158" s="10" t="s">
        <v>254</v>
      </c>
      <c r="B158" s="44" t="s">
        <v>257</v>
      </c>
      <c r="C158" s="14">
        <v>0</v>
      </c>
      <c r="D158" s="20">
        <v>0</v>
      </c>
      <c r="E158" s="20">
        <v>0</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c r="EY158" s="24"/>
      <c r="EZ158" s="24"/>
      <c r="FA158" s="24"/>
      <c r="FB158" s="24"/>
      <c r="FC158" s="24"/>
      <c r="FD158" s="24"/>
      <c r="FE158" s="24"/>
      <c r="FF158" s="24"/>
      <c r="FG158" s="24"/>
      <c r="FH158" s="24"/>
      <c r="FI158" s="24"/>
      <c r="FJ158" s="24"/>
      <c r="FK158" s="24"/>
      <c r="FL158" s="24"/>
      <c r="FM158" s="24"/>
      <c r="FN158" s="24"/>
      <c r="FO158" s="24"/>
      <c r="FP158" s="24"/>
      <c r="FQ158" s="24"/>
      <c r="FR158" s="24"/>
      <c r="FS158" s="24"/>
      <c r="FT158" s="24"/>
      <c r="FU158" s="24"/>
      <c r="FV158" s="24"/>
      <c r="FW158" s="24"/>
      <c r="FX158" s="24"/>
      <c r="FY158" s="24"/>
      <c r="FZ158" s="24"/>
      <c r="GA158" s="24"/>
      <c r="GB158" s="24"/>
      <c r="GC158" s="24"/>
      <c r="GD158" s="24"/>
      <c r="GE158" s="24"/>
      <c r="GF158" s="24"/>
      <c r="GG158" s="24"/>
      <c r="GH158" s="24"/>
      <c r="GI158" s="24"/>
      <c r="GJ158" s="24"/>
      <c r="GK158" s="24"/>
      <c r="GL158" s="24"/>
      <c r="GM158" s="24"/>
      <c r="GN158" s="24"/>
      <c r="GO158" s="24"/>
      <c r="GP158" s="24"/>
      <c r="GQ158" s="24"/>
      <c r="GR158" s="24"/>
      <c r="GS158" s="24"/>
      <c r="GT158" s="24"/>
      <c r="GU158" s="24"/>
      <c r="GV158" s="24"/>
      <c r="GW158" s="24"/>
      <c r="GX158" s="24"/>
      <c r="GY158" s="24"/>
      <c r="GZ158" s="24"/>
      <c r="HA158" s="24"/>
      <c r="HB158" s="24"/>
      <c r="HC158" s="24"/>
      <c r="HD158" s="24"/>
      <c r="HE158" s="24"/>
      <c r="HF158" s="24"/>
      <c r="HG158" s="24"/>
      <c r="HH158" s="24"/>
      <c r="HI158" s="24"/>
      <c r="HJ158" s="24"/>
      <c r="HK158" s="24"/>
      <c r="HL158" s="24"/>
      <c r="HM158" s="24"/>
      <c r="HN158" s="24"/>
      <c r="HO158" s="24"/>
      <c r="HP158" s="24"/>
      <c r="HQ158" s="24"/>
      <c r="HR158" s="24"/>
      <c r="HS158" s="24"/>
      <c r="HT158" s="24"/>
      <c r="HU158" s="24"/>
      <c r="HV158" s="24"/>
      <c r="HW158" s="24"/>
      <c r="HX158" s="24"/>
      <c r="HY158" s="24"/>
      <c r="HZ158" s="24"/>
      <c r="IA158" s="24"/>
      <c r="IB158" s="24"/>
      <c r="IC158" s="24"/>
      <c r="ID158" s="24"/>
      <c r="IE158" s="24"/>
      <c r="IF158" s="24"/>
    </row>
    <row r="159" spans="1:240" s="47" customFormat="1" ht="126">
      <c r="A159" s="10" t="s">
        <v>254</v>
      </c>
      <c r="B159" s="62" t="s">
        <v>258</v>
      </c>
      <c r="C159" s="14">
        <v>6298.1</v>
      </c>
      <c r="D159" s="20">
        <v>0</v>
      </c>
      <c r="E159" s="20">
        <v>0</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c r="DA159" s="24"/>
      <c r="DB159" s="24"/>
      <c r="DC159" s="24"/>
      <c r="DD159" s="24"/>
      <c r="DE159" s="24"/>
      <c r="DF159" s="24"/>
      <c r="DG159" s="24"/>
      <c r="DH159" s="24"/>
      <c r="DI159" s="24"/>
      <c r="DJ159" s="24"/>
      <c r="DK159" s="24"/>
      <c r="DL159" s="24"/>
      <c r="DM159" s="24"/>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c r="EY159" s="24"/>
      <c r="EZ159" s="24"/>
      <c r="FA159" s="24"/>
      <c r="FB159" s="24"/>
      <c r="FC159" s="24"/>
      <c r="FD159" s="24"/>
      <c r="FE159" s="24"/>
      <c r="FF159" s="24"/>
      <c r="FG159" s="24"/>
      <c r="FH159" s="24"/>
      <c r="FI159" s="24"/>
      <c r="FJ159" s="24"/>
      <c r="FK159" s="24"/>
      <c r="FL159" s="24"/>
      <c r="FM159" s="24"/>
      <c r="FN159" s="24"/>
      <c r="FO159" s="24"/>
      <c r="FP159" s="24"/>
      <c r="FQ159" s="24"/>
      <c r="FR159" s="24"/>
      <c r="FS159" s="24"/>
      <c r="FT159" s="24"/>
      <c r="FU159" s="24"/>
      <c r="FV159" s="24"/>
      <c r="FW159" s="24"/>
      <c r="FX159" s="24"/>
      <c r="FY159" s="24"/>
      <c r="FZ159" s="24"/>
      <c r="GA159" s="24"/>
      <c r="GB159" s="24"/>
      <c r="GC159" s="24"/>
      <c r="GD159" s="24"/>
      <c r="GE159" s="24"/>
      <c r="GF159" s="24"/>
      <c r="GG159" s="24"/>
      <c r="GH159" s="24"/>
      <c r="GI159" s="24"/>
      <c r="GJ159" s="24"/>
      <c r="GK159" s="24"/>
      <c r="GL159" s="24"/>
      <c r="GM159" s="24"/>
      <c r="GN159" s="24"/>
      <c r="GO159" s="24"/>
      <c r="GP159" s="24"/>
      <c r="GQ159" s="24"/>
      <c r="GR159" s="24"/>
      <c r="GS159" s="24"/>
      <c r="GT159" s="24"/>
      <c r="GU159" s="24"/>
      <c r="GV159" s="24"/>
      <c r="GW159" s="24"/>
      <c r="GX159" s="24"/>
      <c r="GY159" s="24"/>
      <c r="GZ159" s="24"/>
      <c r="HA159" s="24"/>
      <c r="HB159" s="24"/>
      <c r="HC159" s="24"/>
      <c r="HD159" s="24"/>
      <c r="HE159" s="24"/>
      <c r="HF159" s="24"/>
      <c r="HG159" s="24"/>
      <c r="HH159" s="24"/>
      <c r="HI159" s="24"/>
      <c r="HJ159" s="24"/>
      <c r="HK159" s="24"/>
      <c r="HL159" s="24"/>
      <c r="HM159" s="24"/>
      <c r="HN159" s="24"/>
      <c r="HO159" s="24"/>
      <c r="HP159" s="24"/>
      <c r="HQ159" s="24"/>
      <c r="HR159" s="24"/>
      <c r="HS159" s="24"/>
      <c r="HT159" s="24"/>
      <c r="HU159" s="24"/>
      <c r="HV159" s="24"/>
      <c r="HW159" s="24"/>
      <c r="HX159" s="24"/>
      <c r="HY159" s="24"/>
      <c r="HZ159" s="24"/>
      <c r="IA159" s="24"/>
      <c r="IB159" s="24"/>
      <c r="IC159" s="24"/>
      <c r="ID159" s="24"/>
      <c r="IE159" s="24"/>
      <c r="IF159" s="24"/>
    </row>
    <row r="160" spans="1:240" s="47" customFormat="1" ht="63">
      <c r="A160" s="61" t="s">
        <v>259</v>
      </c>
      <c r="B160" s="31" t="s">
        <v>260</v>
      </c>
      <c r="C160" s="14">
        <v>0</v>
      </c>
      <c r="D160" s="20">
        <v>0</v>
      </c>
      <c r="E160" s="20">
        <v>95907.8</v>
      </c>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24"/>
      <c r="DD160" s="24"/>
      <c r="DE160" s="24"/>
      <c r="DF160" s="24"/>
      <c r="DG160" s="24"/>
      <c r="DH160" s="24"/>
      <c r="DI160" s="24"/>
      <c r="DJ160" s="24"/>
      <c r="DK160" s="24"/>
      <c r="DL160" s="24"/>
      <c r="DM160" s="24"/>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c r="EY160" s="24"/>
      <c r="EZ160" s="24"/>
      <c r="FA160" s="24"/>
      <c r="FB160" s="24"/>
      <c r="FC160" s="24"/>
      <c r="FD160" s="24"/>
      <c r="FE160" s="24"/>
      <c r="FF160" s="24"/>
      <c r="FG160" s="24"/>
      <c r="FH160" s="24"/>
      <c r="FI160" s="24"/>
      <c r="FJ160" s="24"/>
      <c r="FK160" s="24"/>
      <c r="FL160" s="24"/>
      <c r="FM160" s="24"/>
      <c r="FN160" s="24"/>
      <c r="FO160" s="24"/>
      <c r="FP160" s="24"/>
      <c r="FQ160" s="24"/>
      <c r="FR160" s="24"/>
      <c r="FS160" s="24"/>
      <c r="FT160" s="24"/>
      <c r="FU160" s="24"/>
      <c r="FV160" s="24"/>
      <c r="FW160" s="24"/>
      <c r="FX160" s="24"/>
      <c r="FY160" s="24"/>
      <c r="FZ160" s="24"/>
      <c r="GA160" s="24"/>
      <c r="GB160" s="24"/>
      <c r="GC160" s="24"/>
      <c r="GD160" s="24"/>
      <c r="GE160" s="24"/>
      <c r="GF160" s="24"/>
      <c r="GG160" s="24"/>
      <c r="GH160" s="24"/>
      <c r="GI160" s="24"/>
      <c r="GJ160" s="24"/>
      <c r="GK160" s="24"/>
      <c r="GL160" s="24"/>
      <c r="GM160" s="24"/>
      <c r="GN160" s="24"/>
      <c r="GO160" s="24"/>
      <c r="GP160" s="24"/>
      <c r="GQ160" s="24"/>
      <c r="GR160" s="24"/>
      <c r="GS160" s="24"/>
      <c r="GT160" s="24"/>
      <c r="GU160" s="24"/>
      <c r="GV160" s="24"/>
      <c r="GW160" s="24"/>
      <c r="GX160" s="24"/>
      <c r="GY160" s="24"/>
      <c r="GZ160" s="24"/>
      <c r="HA160" s="24"/>
      <c r="HB160" s="24"/>
      <c r="HC160" s="24"/>
      <c r="HD160" s="24"/>
      <c r="HE160" s="24"/>
      <c r="HF160" s="24"/>
      <c r="HG160" s="24"/>
      <c r="HH160" s="24"/>
      <c r="HI160" s="24"/>
      <c r="HJ160" s="24"/>
      <c r="HK160" s="24"/>
      <c r="HL160" s="24"/>
      <c r="HM160" s="24"/>
      <c r="HN160" s="24"/>
      <c r="HO160" s="24"/>
      <c r="HP160" s="24"/>
      <c r="HQ160" s="24"/>
      <c r="HR160" s="24"/>
      <c r="HS160" s="24"/>
      <c r="HT160" s="24"/>
      <c r="HU160" s="24"/>
      <c r="HV160" s="24"/>
      <c r="HW160" s="24"/>
      <c r="HX160" s="24"/>
      <c r="HY160" s="24"/>
      <c r="HZ160" s="24"/>
      <c r="IA160" s="24"/>
      <c r="IB160" s="24"/>
      <c r="IC160" s="24"/>
      <c r="ID160" s="24"/>
      <c r="IE160" s="24"/>
      <c r="IF160" s="24"/>
    </row>
    <row r="161" spans="1:240" s="47" customFormat="1" ht="31.5">
      <c r="A161" s="61" t="s">
        <v>259</v>
      </c>
      <c r="B161" s="31" t="s">
        <v>261</v>
      </c>
      <c r="C161" s="14">
        <v>859000</v>
      </c>
      <c r="D161" s="20">
        <v>0</v>
      </c>
      <c r="E161" s="20">
        <v>0</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c r="DL161" s="24"/>
      <c r="DM161" s="24"/>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c r="EY161" s="24"/>
      <c r="EZ161" s="24"/>
      <c r="FA161" s="24"/>
      <c r="FB161" s="24"/>
      <c r="FC161" s="24"/>
      <c r="FD161" s="24"/>
      <c r="FE161" s="24"/>
      <c r="FF161" s="24"/>
      <c r="FG161" s="24"/>
      <c r="FH161" s="24"/>
      <c r="FI161" s="24"/>
      <c r="FJ161" s="24"/>
      <c r="FK161" s="24"/>
      <c r="FL161" s="24"/>
      <c r="FM161" s="24"/>
      <c r="FN161" s="24"/>
      <c r="FO161" s="24"/>
      <c r="FP161" s="24"/>
      <c r="FQ161" s="24"/>
      <c r="FR161" s="24"/>
      <c r="FS161" s="24"/>
      <c r="FT161" s="24"/>
      <c r="FU161" s="24"/>
      <c r="FV161" s="24"/>
      <c r="FW161" s="24"/>
      <c r="FX161" s="24"/>
      <c r="FY161" s="24"/>
      <c r="FZ161" s="24"/>
      <c r="GA161" s="24"/>
      <c r="GB161" s="24"/>
      <c r="GC161" s="24"/>
      <c r="GD161" s="24"/>
      <c r="GE161" s="24"/>
      <c r="GF161" s="24"/>
      <c r="GG161" s="24"/>
      <c r="GH161" s="24"/>
      <c r="GI161" s="24"/>
      <c r="GJ161" s="24"/>
      <c r="GK161" s="24"/>
      <c r="GL161" s="24"/>
      <c r="GM161" s="24"/>
      <c r="GN161" s="24"/>
      <c r="GO161" s="24"/>
      <c r="GP161" s="24"/>
      <c r="GQ161" s="24"/>
      <c r="GR161" s="24"/>
      <c r="GS161" s="24"/>
      <c r="GT161" s="24"/>
      <c r="GU161" s="24"/>
      <c r="GV161" s="24"/>
      <c r="GW161" s="24"/>
      <c r="GX161" s="24"/>
      <c r="GY161" s="24"/>
      <c r="GZ161" s="24"/>
      <c r="HA161" s="24"/>
      <c r="HB161" s="24"/>
      <c r="HC161" s="24"/>
      <c r="HD161" s="24"/>
      <c r="HE161" s="24"/>
      <c r="HF161" s="24"/>
      <c r="HG161" s="24"/>
      <c r="HH161" s="24"/>
      <c r="HI161" s="24"/>
      <c r="HJ161" s="24"/>
      <c r="HK161" s="24"/>
      <c r="HL161" s="24"/>
      <c r="HM161" s="24"/>
      <c r="HN161" s="24"/>
      <c r="HO161" s="24"/>
      <c r="HP161" s="24"/>
      <c r="HQ161" s="24"/>
      <c r="HR161" s="24"/>
      <c r="HS161" s="24"/>
      <c r="HT161" s="24"/>
      <c r="HU161" s="24"/>
      <c r="HV161" s="24"/>
      <c r="HW161" s="24"/>
      <c r="HX161" s="24"/>
      <c r="HY161" s="24"/>
      <c r="HZ161" s="24"/>
      <c r="IA161" s="24"/>
      <c r="IB161" s="24"/>
      <c r="IC161" s="24"/>
      <c r="ID161" s="24"/>
      <c r="IE161" s="24"/>
      <c r="IF161" s="24"/>
    </row>
    <row r="162" spans="1:240" s="47" customFormat="1" ht="47.25">
      <c r="A162" s="61" t="s">
        <v>259</v>
      </c>
      <c r="B162" s="31" t="s">
        <v>262</v>
      </c>
      <c r="C162" s="14">
        <v>0</v>
      </c>
      <c r="D162" s="20">
        <v>35000</v>
      </c>
      <c r="E162" s="20">
        <v>180360.3</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c r="DA162" s="24"/>
      <c r="DB162" s="24"/>
      <c r="DC162" s="24"/>
      <c r="DD162" s="24"/>
      <c r="DE162" s="24"/>
      <c r="DF162" s="24"/>
      <c r="DG162" s="24"/>
      <c r="DH162" s="24"/>
      <c r="DI162" s="24"/>
      <c r="DJ162" s="24"/>
      <c r="DK162" s="24"/>
      <c r="DL162" s="24"/>
      <c r="DM162" s="24"/>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c r="EY162" s="24"/>
      <c r="EZ162" s="24"/>
      <c r="FA162" s="24"/>
      <c r="FB162" s="24"/>
      <c r="FC162" s="24"/>
      <c r="FD162" s="24"/>
      <c r="FE162" s="24"/>
      <c r="FF162" s="24"/>
      <c r="FG162" s="24"/>
      <c r="FH162" s="24"/>
      <c r="FI162" s="24"/>
      <c r="FJ162" s="24"/>
      <c r="FK162" s="24"/>
      <c r="FL162" s="24"/>
      <c r="FM162" s="24"/>
      <c r="FN162" s="24"/>
      <c r="FO162" s="24"/>
      <c r="FP162" s="24"/>
      <c r="FQ162" s="24"/>
      <c r="FR162" s="24"/>
      <c r="FS162" s="24"/>
      <c r="FT162" s="24"/>
      <c r="FU162" s="24"/>
      <c r="FV162" s="24"/>
      <c r="FW162" s="24"/>
      <c r="FX162" s="24"/>
      <c r="FY162" s="24"/>
      <c r="FZ162" s="24"/>
      <c r="GA162" s="24"/>
      <c r="GB162" s="24"/>
      <c r="GC162" s="24"/>
      <c r="GD162" s="24"/>
      <c r="GE162" s="24"/>
      <c r="GF162" s="24"/>
      <c r="GG162" s="24"/>
      <c r="GH162" s="24"/>
      <c r="GI162" s="24"/>
      <c r="GJ162" s="24"/>
      <c r="GK162" s="24"/>
      <c r="GL162" s="24"/>
      <c r="GM162" s="24"/>
      <c r="GN162" s="24"/>
      <c r="GO162" s="24"/>
      <c r="GP162" s="24"/>
      <c r="GQ162" s="24"/>
      <c r="GR162" s="24"/>
      <c r="GS162" s="24"/>
      <c r="GT162" s="24"/>
      <c r="GU162" s="24"/>
      <c r="GV162" s="24"/>
      <c r="GW162" s="24"/>
      <c r="GX162" s="24"/>
      <c r="GY162" s="24"/>
      <c r="GZ162" s="24"/>
      <c r="HA162" s="24"/>
      <c r="HB162" s="24"/>
      <c r="HC162" s="24"/>
      <c r="HD162" s="24"/>
      <c r="HE162" s="24"/>
      <c r="HF162" s="24"/>
      <c r="HG162" s="24"/>
      <c r="HH162" s="24"/>
      <c r="HI162" s="24"/>
      <c r="HJ162" s="24"/>
      <c r="HK162" s="24"/>
      <c r="HL162" s="24"/>
      <c r="HM162" s="24"/>
      <c r="HN162" s="24"/>
      <c r="HO162" s="24"/>
      <c r="HP162" s="24"/>
      <c r="HQ162" s="24"/>
      <c r="HR162" s="24"/>
      <c r="HS162" s="24"/>
      <c r="HT162" s="24"/>
      <c r="HU162" s="24"/>
      <c r="HV162" s="24"/>
      <c r="HW162" s="24"/>
      <c r="HX162" s="24"/>
      <c r="HY162" s="24"/>
      <c r="HZ162" s="24"/>
      <c r="IA162" s="24"/>
      <c r="IB162" s="24"/>
      <c r="IC162" s="24"/>
      <c r="ID162" s="24"/>
      <c r="IE162" s="24"/>
      <c r="IF162" s="24"/>
    </row>
    <row r="163" spans="1:240" s="47" customFormat="1" ht="31.5">
      <c r="A163" s="61" t="s">
        <v>259</v>
      </c>
      <c r="B163" s="31" t="s">
        <v>263</v>
      </c>
      <c r="C163" s="14">
        <v>1412.5</v>
      </c>
      <c r="D163" s="20">
        <v>900.2</v>
      </c>
      <c r="E163" s="20">
        <v>0</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c r="EY163" s="24"/>
      <c r="EZ163" s="24"/>
      <c r="FA163" s="24"/>
      <c r="FB163" s="24"/>
      <c r="FC163" s="24"/>
      <c r="FD163" s="24"/>
      <c r="FE163" s="24"/>
      <c r="FF163" s="24"/>
      <c r="FG163" s="24"/>
      <c r="FH163" s="24"/>
      <c r="FI163" s="24"/>
      <c r="FJ163" s="24"/>
      <c r="FK163" s="24"/>
      <c r="FL163" s="24"/>
      <c r="FM163" s="24"/>
      <c r="FN163" s="24"/>
      <c r="FO163" s="24"/>
      <c r="FP163" s="24"/>
      <c r="FQ163" s="24"/>
      <c r="FR163" s="24"/>
      <c r="FS163" s="24"/>
      <c r="FT163" s="24"/>
      <c r="FU163" s="24"/>
      <c r="FV163" s="24"/>
      <c r="FW163" s="24"/>
      <c r="FX163" s="24"/>
      <c r="FY163" s="24"/>
      <c r="FZ163" s="24"/>
      <c r="GA163" s="24"/>
      <c r="GB163" s="24"/>
      <c r="GC163" s="24"/>
      <c r="GD163" s="24"/>
      <c r="GE163" s="24"/>
      <c r="GF163" s="24"/>
      <c r="GG163" s="24"/>
      <c r="GH163" s="24"/>
      <c r="GI163" s="24"/>
      <c r="GJ163" s="24"/>
      <c r="GK163" s="24"/>
      <c r="GL163" s="24"/>
      <c r="GM163" s="24"/>
      <c r="GN163" s="24"/>
      <c r="GO163" s="24"/>
      <c r="GP163" s="24"/>
      <c r="GQ163" s="24"/>
      <c r="GR163" s="24"/>
      <c r="GS163" s="24"/>
      <c r="GT163" s="24"/>
      <c r="GU163" s="24"/>
      <c r="GV163" s="24"/>
      <c r="GW163" s="24"/>
      <c r="GX163" s="24"/>
      <c r="GY163" s="24"/>
      <c r="GZ163" s="24"/>
      <c r="HA163" s="24"/>
      <c r="HB163" s="24"/>
      <c r="HC163" s="24"/>
      <c r="HD163" s="24"/>
      <c r="HE163" s="24"/>
      <c r="HF163" s="24"/>
      <c r="HG163" s="24"/>
      <c r="HH163" s="24"/>
      <c r="HI163" s="24"/>
      <c r="HJ163" s="24"/>
      <c r="HK163" s="24"/>
      <c r="HL163" s="24"/>
      <c r="HM163" s="24"/>
      <c r="HN163" s="24"/>
      <c r="HO163" s="24"/>
      <c r="HP163" s="24"/>
      <c r="HQ163" s="24"/>
      <c r="HR163" s="24"/>
      <c r="HS163" s="24"/>
      <c r="HT163" s="24"/>
      <c r="HU163" s="24"/>
      <c r="HV163" s="24"/>
      <c r="HW163" s="24"/>
      <c r="HX163" s="24"/>
      <c r="HY163" s="24"/>
      <c r="HZ163" s="24"/>
      <c r="IA163" s="24"/>
      <c r="IB163" s="24"/>
      <c r="IC163" s="24"/>
      <c r="ID163" s="24"/>
      <c r="IE163" s="24"/>
      <c r="IF163" s="24"/>
    </row>
    <row r="164" spans="1:240" s="47" customFormat="1" ht="78.75">
      <c r="A164" s="61" t="s">
        <v>259</v>
      </c>
      <c r="B164" s="31" t="s">
        <v>264</v>
      </c>
      <c r="C164" s="14">
        <v>100000</v>
      </c>
      <c r="D164" s="20">
        <v>100000</v>
      </c>
      <c r="E164" s="20">
        <v>100000</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c r="EY164" s="24"/>
      <c r="EZ164" s="24"/>
      <c r="FA164" s="24"/>
      <c r="FB164" s="24"/>
      <c r="FC164" s="24"/>
      <c r="FD164" s="24"/>
      <c r="FE164" s="24"/>
      <c r="FF164" s="24"/>
      <c r="FG164" s="24"/>
      <c r="FH164" s="24"/>
      <c r="FI164" s="24"/>
      <c r="FJ164" s="24"/>
      <c r="FK164" s="24"/>
      <c r="FL164" s="24"/>
      <c r="FM164" s="24"/>
      <c r="FN164" s="24"/>
      <c r="FO164" s="24"/>
      <c r="FP164" s="24"/>
      <c r="FQ164" s="24"/>
      <c r="FR164" s="24"/>
      <c r="FS164" s="24"/>
      <c r="FT164" s="24"/>
      <c r="FU164" s="24"/>
      <c r="FV164" s="24"/>
      <c r="FW164" s="24"/>
      <c r="FX164" s="24"/>
      <c r="FY164" s="24"/>
      <c r="FZ164" s="24"/>
      <c r="GA164" s="24"/>
      <c r="GB164" s="24"/>
      <c r="GC164" s="24"/>
      <c r="GD164" s="24"/>
      <c r="GE164" s="24"/>
      <c r="GF164" s="24"/>
      <c r="GG164" s="24"/>
      <c r="GH164" s="24"/>
      <c r="GI164" s="24"/>
      <c r="GJ164" s="24"/>
      <c r="GK164" s="24"/>
      <c r="GL164" s="24"/>
      <c r="GM164" s="24"/>
      <c r="GN164" s="24"/>
      <c r="GO164" s="24"/>
      <c r="GP164" s="24"/>
      <c r="GQ164" s="24"/>
      <c r="GR164" s="24"/>
      <c r="GS164" s="24"/>
      <c r="GT164" s="24"/>
      <c r="GU164" s="24"/>
      <c r="GV164" s="24"/>
      <c r="GW164" s="24"/>
      <c r="GX164" s="24"/>
      <c r="GY164" s="24"/>
      <c r="GZ164" s="24"/>
      <c r="HA164" s="24"/>
      <c r="HB164" s="24"/>
      <c r="HC164" s="24"/>
      <c r="HD164" s="24"/>
      <c r="HE164" s="24"/>
      <c r="HF164" s="24"/>
      <c r="HG164" s="24"/>
      <c r="HH164" s="24"/>
      <c r="HI164" s="24"/>
      <c r="HJ164" s="24"/>
      <c r="HK164" s="24"/>
      <c r="HL164" s="24"/>
      <c r="HM164" s="24"/>
      <c r="HN164" s="24"/>
      <c r="HO164" s="24"/>
      <c r="HP164" s="24"/>
      <c r="HQ164" s="24"/>
      <c r="HR164" s="24"/>
      <c r="HS164" s="24"/>
      <c r="HT164" s="24"/>
      <c r="HU164" s="24"/>
      <c r="HV164" s="24"/>
      <c r="HW164" s="24"/>
      <c r="HX164" s="24"/>
      <c r="HY164" s="24"/>
      <c r="HZ164" s="24"/>
      <c r="IA164" s="24"/>
      <c r="IB164" s="24"/>
      <c r="IC164" s="24"/>
      <c r="ID164" s="24"/>
      <c r="IE164" s="24"/>
      <c r="IF164" s="24"/>
    </row>
    <row r="165" spans="1:240" s="47" customFormat="1" ht="126">
      <c r="A165" s="61" t="s">
        <v>259</v>
      </c>
      <c r="B165" s="31" t="s">
        <v>265</v>
      </c>
      <c r="C165" s="14">
        <v>72154.7</v>
      </c>
      <c r="D165" s="20">
        <v>68547</v>
      </c>
      <c r="E165" s="20">
        <v>64939.3</v>
      </c>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c r="EY165" s="24"/>
      <c r="EZ165" s="24"/>
      <c r="FA165" s="24"/>
      <c r="FB165" s="24"/>
      <c r="FC165" s="24"/>
      <c r="FD165" s="24"/>
      <c r="FE165" s="24"/>
      <c r="FF165" s="24"/>
      <c r="FG165" s="24"/>
      <c r="FH165" s="24"/>
      <c r="FI165" s="24"/>
      <c r="FJ165" s="24"/>
      <c r="FK165" s="24"/>
      <c r="FL165" s="24"/>
      <c r="FM165" s="24"/>
      <c r="FN165" s="24"/>
      <c r="FO165" s="24"/>
      <c r="FP165" s="24"/>
      <c r="FQ165" s="24"/>
      <c r="FR165" s="24"/>
      <c r="FS165" s="24"/>
      <c r="FT165" s="24"/>
      <c r="FU165" s="24"/>
      <c r="FV165" s="24"/>
      <c r="FW165" s="24"/>
      <c r="FX165" s="24"/>
      <c r="FY165" s="24"/>
      <c r="FZ165" s="24"/>
      <c r="GA165" s="24"/>
      <c r="GB165" s="24"/>
      <c r="GC165" s="24"/>
      <c r="GD165" s="24"/>
      <c r="GE165" s="24"/>
      <c r="GF165" s="24"/>
      <c r="GG165" s="24"/>
      <c r="GH165" s="24"/>
      <c r="GI165" s="24"/>
      <c r="GJ165" s="24"/>
      <c r="GK165" s="24"/>
      <c r="GL165" s="24"/>
      <c r="GM165" s="24"/>
      <c r="GN165" s="24"/>
      <c r="GO165" s="24"/>
      <c r="GP165" s="24"/>
      <c r="GQ165" s="24"/>
      <c r="GR165" s="24"/>
      <c r="GS165" s="24"/>
      <c r="GT165" s="24"/>
      <c r="GU165" s="24"/>
      <c r="GV165" s="24"/>
      <c r="GW165" s="24"/>
      <c r="GX165" s="24"/>
      <c r="GY165" s="24"/>
      <c r="GZ165" s="24"/>
      <c r="HA165" s="24"/>
      <c r="HB165" s="24"/>
      <c r="HC165" s="24"/>
      <c r="HD165" s="24"/>
      <c r="HE165" s="24"/>
      <c r="HF165" s="24"/>
      <c r="HG165" s="24"/>
      <c r="HH165" s="24"/>
      <c r="HI165" s="24"/>
      <c r="HJ165" s="24"/>
      <c r="HK165" s="24"/>
      <c r="HL165" s="24"/>
      <c r="HM165" s="24"/>
      <c r="HN165" s="24"/>
      <c r="HO165" s="24"/>
      <c r="HP165" s="24"/>
      <c r="HQ165" s="24"/>
      <c r="HR165" s="24"/>
      <c r="HS165" s="24"/>
      <c r="HT165" s="24"/>
      <c r="HU165" s="24"/>
      <c r="HV165" s="24"/>
      <c r="HW165" s="24"/>
      <c r="HX165" s="24"/>
      <c r="HY165" s="24"/>
      <c r="HZ165" s="24"/>
      <c r="IA165" s="24"/>
      <c r="IB165" s="24"/>
      <c r="IC165" s="24"/>
      <c r="ID165" s="24"/>
      <c r="IE165" s="24"/>
      <c r="IF165" s="24"/>
    </row>
    <row r="166" spans="1:240" s="47" customFormat="1" ht="126">
      <c r="A166" s="61" t="s">
        <v>266</v>
      </c>
      <c r="B166" s="44" t="s">
        <v>267</v>
      </c>
      <c r="C166" s="14">
        <v>72000</v>
      </c>
      <c r="D166" s="20">
        <v>23255.8</v>
      </c>
      <c r="E166" s="20">
        <v>23255.8</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c r="EY166" s="24"/>
      <c r="EZ166" s="24"/>
      <c r="FA166" s="24"/>
      <c r="FB166" s="24"/>
      <c r="FC166" s="24"/>
      <c r="FD166" s="24"/>
      <c r="FE166" s="24"/>
      <c r="FF166" s="24"/>
      <c r="FG166" s="24"/>
      <c r="FH166" s="24"/>
      <c r="FI166" s="24"/>
      <c r="FJ166" s="24"/>
      <c r="FK166" s="24"/>
      <c r="FL166" s="24"/>
      <c r="FM166" s="24"/>
      <c r="FN166" s="24"/>
      <c r="FO166" s="24"/>
      <c r="FP166" s="24"/>
      <c r="FQ166" s="24"/>
      <c r="FR166" s="24"/>
      <c r="FS166" s="24"/>
      <c r="FT166" s="24"/>
      <c r="FU166" s="24"/>
      <c r="FV166" s="24"/>
      <c r="FW166" s="24"/>
      <c r="FX166" s="24"/>
      <c r="FY166" s="24"/>
      <c r="FZ166" s="24"/>
      <c r="GA166" s="24"/>
      <c r="GB166" s="24"/>
      <c r="GC166" s="24"/>
      <c r="GD166" s="24"/>
      <c r="GE166" s="24"/>
      <c r="GF166" s="24"/>
      <c r="GG166" s="24"/>
      <c r="GH166" s="24"/>
      <c r="GI166" s="24"/>
      <c r="GJ166" s="24"/>
      <c r="GK166" s="24"/>
      <c r="GL166" s="24"/>
      <c r="GM166" s="24"/>
      <c r="GN166" s="24"/>
      <c r="GO166" s="24"/>
      <c r="GP166" s="24"/>
      <c r="GQ166" s="24"/>
      <c r="GR166" s="24"/>
      <c r="GS166" s="24"/>
      <c r="GT166" s="24"/>
      <c r="GU166" s="24"/>
      <c r="GV166" s="24"/>
      <c r="GW166" s="24"/>
      <c r="GX166" s="24"/>
      <c r="GY166" s="24"/>
      <c r="GZ166" s="24"/>
      <c r="HA166" s="24"/>
      <c r="HB166" s="24"/>
      <c r="HC166" s="24"/>
      <c r="HD166" s="24"/>
      <c r="HE166" s="24"/>
      <c r="HF166" s="24"/>
      <c r="HG166" s="24"/>
      <c r="HH166" s="24"/>
      <c r="HI166" s="24"/>
      <c r="HJ166" s="24"/>
      <c r="HK166" s="24"/>
      <c r="HL166" s="24"/>
      <c r="HM166" s="24"/>
      <c r="HN166" s="24"/>
      <c r="HO166" s="24"/>
      <c r="HP166" s="24"/>
      <c r="HQ166" s="24"/>
      <c r="HR166" s="24"/>
      <c r="HS166" s="24"/>
      <c r="HT166" s="24"/>
      <c r="HU166" s="24"/>
      <c r="HV166" s="24"/>
      <c r="HW166" s="24"/>
      <c r="HX166" s="24"/>
      <c r="HY166" s="24"/>
      <c r="HZ166" s="24"/>
      <c r="IA166" s="24"/>
      <c r="IB166" s="24"/>
      <c r="IC166" s="24"/>
      <c r="ID166" s="24"/>
      <c r="IE166" s="24"/>
      <c r="IF166" s="24"/>
    </row>
    <row r="167" spans="1:240" ht="47.25">
      <c r="A167" s="10" t="s">
        <v>268</v>
      </c>
      <c r="B167" s="31" t="s">
        <v>269</v>
      </c>
      <c r="C167" s="14">
        <v>23229.8</v>
      </c>
      <c r="D167" s="14">
        <v>21157.4</v>
      </c>
      <c r="E167" s="14">
        <v>21157.4</v>
      </c>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c r="EY167" s="24"/>
      <c r="EZ167" s="24"/>
      <c r="FA167" s="24"/>
      <c r="FB167" s="24"/>
      <c r="FC167" s="24"/>
      <c r="FD167" s="24"/>
      <c r="FE167" s="24"/>
      <c r="FF167" s="24"/>
      <c r="FG167" s="24"/>
      <c r="FH167" s="24"/>
      <c r="FI167" s="24"/>
      <c r="FJ167" s="24"/>
      <c r="FK167" s="24"/>
      <c r="FL167" s="24"/>
      <c r="FM167" s="24"/>
      <c r="FN167" s="24"/>
      <c r="FO167" s="24"/>
      <c r="FP167" s="24"/>
      <c r="FQ167" s="24"/>
      <c r="FR167" s="24"/>
      <c r="FS167" s="24"/>
      <c r="FT167" s="24"/>
      <c r="FU167" s="24"/>
      <c r="FV167" s="24"/>
      <c r="FW167" s="24"/>
      <c r="FX167" s="24"/>
      <c r="FY167" s="24"/>
      <c r="FZ167" s="24"/>
      <c r="GA167" s="24"/>
      <c r="GB167" s="24"/>
      <c r="GC167" s="24"/>
      <c r="GD167" s="24"/>
      <c r="GE167" s="24"/>
      <c r="GF167" s="24"/>
      <c r="GG167" s="24"/>
      <c r="GH167" s="24"/>
      <c r="GI167" s="24"/>
      <c r="GJ167" s="24"/>
      <c r="GK167" s="24"/>
      <c r="GL167" s="24"/>
      <c r="GM167" s="24"/>
      <c r="GN167" s="24"/>
      <c r="GO167" s="24"/>
      <c r="GP167" s="24"/>
      <c r="GQ167" s="24"/>
      <c r="GR167" s="24"/>
      <c r="GS167" s="24"/>
      <c r="GT167" s="24"/>
      <c r="GU167" s="24"/>
      <c r="GV167" s="24"/>
      <c r="GW167" s="24"/>
      <c r="GX167" s="24"/>
      <c r="GY167" s="24"/>
      <c r="GZ167" s="24"/>
      <c r="HA167" s="24"/>
      <c r="HB167" s="24"/>
      <c r="HC167" s="24"/>
      <c r="HD167" s="24"/>
      <c r="HE167" s="24"/>
      <c r="HF167" s="24"/>
      <c r="HG167" s="24"/>
      <c r="HH167" s="24"/>
      <c r="HI167" s="24"/>
      <c r="HJ167" s="24"/>
      <c r="HK167" s="24"/>
      <c r="HL167" s="24"/>
      <c r="HM167" s="24"/>
      <c r="HN167" s="24"/>
      <c r="HO167" s="24"/>
      <c r="HP167" s="24"/>
      <c r="HQ167" s="24"/>
      <c r="HR167" s="24"/>
      <c r="HS167" s="24"/>
      <c r="HT167" s="24"/>
      <c r="HU167" s="24"/>
      <c r="HV167" s="24"/>
      <c r="HW167" s="24"/>
      <c r="HX167" s="24"/>
      <c r="HY167" s="24"/>
      <c r="HZ167" s="24"/>
      <c r="IA167" s="24"/>
      <c r="IB167" s="24"/>
      <c r="IC167" s="24"/>
      <c r="ID167" s="24"/>
      <c r="IE167" s="24"/>
      <c r="IF167" s="24"/>
    </row>
    <row r="168" spans="1:240" s="47" customFormat="1" ht="63">
      <c r="A168" s="10" t="s">
        <v>270</v>
      </c>
      <c r="B168" s="44" t="s">
        <v>271</v>
      </c>
      <c r="C168" s="14">
        <v>1584.9</v>
      </c>
      <c r="D168" s="14">
        <v>1584.9</v>
      </c>
      <c r="E168" s="14">
        <v>1584.9</v>
      </c>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c r="EY168" s="24"/>
      <c r="EZ168" s="24"/>
      <c r="FA168" s="24"/>
      <c r="FB168" s="24"/>
      <c r="FC168" s="24"/>
      <c r="FD168" s="24"/>
      <c r="FE168" s="24"/>
      <c r="FF168" s="24"/>
      <c r="FG168" s="24"/>
      <c r="FH168" s="24"/>
      <c r="FI168" s="24"/>
      <c r="FJ168" s="24"/>
      <c r="FK168" s="24"/>
      <c r="FL168" s="24"/>
      <c r="FM168" s="24"/>
      <c r="FN168" s="24"/>
      <c r="FO168" s="24"/>
      <c r="FP168" s="24"/>
      <c r="FQ168" s="24"/>
      <c r="FR168" s="24"/>
      <c r="FS168" s="24"/>
      <c r="FT168" s="24"/>
      <c r="FU168" s="24"/>
      <c r="FV168" s="24"/>
      <c r="FW168" s="24"/>
      <c r="FX168" s="24"/>
      <c r="FY168" s="24"/>
      <c r="FZ168" s="24"/>
      <c r="GA168" s="24"/>
      <c r="GB168" s="24"/>
      <c r="GC168" s="24"/>
      <c r="GD168" s="24"/>
      <c r="GE168" s="24"/>
      <c r="GF168" s="24"/>
      <c r="GG168" s="24"/>
      <c r="GH168" s="24"/>
      <c r="GI168" s="24"/>
      <c r="GJ168" s="24"/>
      <c r="GK168" s="24"/>
      <c r="GL168" s="24"/>
      <c r="GM168" s="24"/>
      <c r="GN168" s="24"/>
      <c r="GO168" s="24"/>
      <c r="GP168" s="24"/>
      <c r="GQ168" s="24"/>
      <c r="GR168" s="24"/>
      <c r="GS168" s="24"/>
      <c r="GT168" s="24"/>
      <c r="GU168" s="24"/>
      <c r="GV168" s="24"/>
      <c r="GW168" s="24"/>
      <c r="GX168" s="24"/>
      <c r="GY168" s="24"/>
      <c r="GZ168" s="24"/>
      <c r="HA168" s="24"/>
      <c r="HB168" s="24"/>
      <c r="HC168" s="24"/>
      <c r="HD168" s="24"/>
      <c r="HE168" s="24"/>
      <c r="HF168" s="24"/>
      <c r="HG168" s="24"/>
      <c r="HH168" s="24"/>
      <c r="HI168" s="24"/>
      <c r="HJ168" s="24"/>
      <c r="HK168" s="24"/>
      <c r="HL168" s="24"/>
      <c r="HM168" s="24"/>
      <c r="HN168" s="24"/>
      <c r="HO168" s="24"/>
      <c r="HP168" s="24"/>
      <c r="HQ168" s="24"/>
      <c r="HR168" s="24"/>
      <c r="HS168" s="24"/>
      <c r="HT168" s="24"/>
      <c r="HU168" s="24"/>
      <c r="HV168" s="24"/>
      <c r="HW168" s="24"/>
      <c r="HX168" s="24"/>
      <c r="HY168" s="24"/>
      <c r="HZ168" s="24"/>
      <c r="IA168" s="24"/>
      <c r="IB168" s="24"/>
      <c r="IC168" s="24"/>
      <c r="ID168" s="24"/>
      <c r="IE168" s="24"/>
      <c r="IF168" s="24"/>
    </row>
    <row r="169" spans="1:240" s="47" customFormat="1" ht="63">
      <c r="A169" s="10" t="s">
        <v>270</v>
      </c>
      <c r="B169" s="44" t="s">
        <v>272</v>
      </c>
      <c r="C169" s="14">
        <v>422.6</v>
      </c>
      <c r="D169" s="14">
        <v>422.6</v>
      </c>
      <c r="E169" s="14">
        <v>422.6</v>
      </c>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c r="EY169" s="24"/>
      <c r="EZ169" s="24"/>
      <c r="FA169" s="24"/>
      <c r="FB169" s="24"/>
      <c r="FC169" s="24"/>
      <c r="FD169" s="24"/>
      <c r="FE169" s="24"/>
      <c r="FF169" s="24"/>
      <c r="FG169" s="24"/>
      <c r="FH169" s="24"/>
      <c r="FI169" s="24"/>
      <c r="FJ169" s="24"/>
      <c r="FK169" s="24"/>
      <c r="FL169" s="24"/>
      <c r="FM169" s="24"/>
      <c r="FN169" s="24"/>
      <c r="FO169" s="24"/>
      <c r="FP169" s="24"/>
      <c r="FQ169" s="24"/>
      <c r="FR169" s="24"/>
      <c r="FS169" s="24"/>
      <c r="FT169" s="24"/>
      <c r="FU169" s="24"/>
      <c r="FV169" s="24"/>
      <c r="FW169" s="24"/>
      <c r="FX169" s="24"/>
      <c r="FY169" s="24"/>
      <c r="FZ169" s="24"/>
      <c r="GA169" s="24"/>
      <c r="GB169" s="24"/>
      <c r="GC169" s="24"/>
      <c r="GD169" s="24"/>
      <c r="GE169" s="24"/>
      <c r="GF169" s="24"/>
      <c r="GG169" s="24"/>
      <c r="GH169" s="24"/>
      <c r="GI169" s="24"/>
      <c r="GJ169" s="24"/>
      <c r="GK169" s="24"/>
      <c r="GL169" s="24"/>
      <c r="GM169" s="24"/>
      <c r="GN169" s="24"/>
      <c r="GO169" s="24"/>
      <c r="GP169" s="24"/>
      <c r="GQ169" s="24"/>
      <c r="GR169" s="24"/>
      <c r="GS169" s="24"/>
      <c r="GT169" s="24"/>
      <c r="GU169" s="24"/>
      <c r="GV169" s="24"/>
      <c r="GW169" s="24"/>
      <c r="GX169" s="24"/>
      <c r="GY169" s="24"/>
      <c r="GZ169" s="24"/>
      <c r="HA169" s="24"/>
      <c r="HB169" s="24"/>
      <c r="HC169" s="24"/>
      <c r="HD169" s="24"/>
      <c r="HE169" s="24"/>
      <c r="HF169" s="24"/>
      <c r="HG169" s="24"/>
      <c r="HH169" s="24"/>
      <c r="HI169" s="24"/>
      <c r="HJ169" s="24"/>
      <c r="HK169" s="24"/>
      <c r="HL169" s="24"/>
      <c r="HM169" s="24"/>
      <c r="HN169" s="24"/>
      <c r="HO169" s="24"/>
      <c r="HP169" s="24"/>
      <c r="HQ169" s="24"/>
      <c r="HR169" s="24"/>
      <c r="HS169" s="24"/>
      <c r="HT169" s="24"/>
      <c r="HU169" s="24"/>
      <c r="HV169" s="24"/>
      <c r="HW169" s="24"/>
      <c r="HX169" s="24"/>
      <c r="HY169" s="24"/>
      <c r="HZ169" s="24"/>
      <c r="IA169" s="24"/>
      <c r="IB169" s="24"/>
      <c r="IC169" s="24"/>
      <c r="ID169" s="24"/>
      <c r="IE169" s="24"/>
      <c r="IF169" s="24"/>
    </row>
    <row r="170" spans="1:240" s="47" customFormat="1" ht="63">
      <c r="A170" s="10" t="s">
        <v>270</v>
      </c>
      <c r="B170" s="44" t="s">
        <v>273</v>
      </c>
      <c r="C170" s="14">
        <v>528.29999999999995</v>
      </c>
      <c r="D170" s="14">
        <v>528.29999999999995</v>
      </c>
      <c r="E170" s="14">
        <v>528.29999999999995</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c r="EY170" s="24"/>
      <c r="EZ170" s="24"/>
      <c r="FA170" s="24"/>
      <c r="FB170" s="24"/>
      <c r="FC170" s="24"/>
      <c r="FD170" s="24"/>
      <c r="FE170" s="24"/>
      <c r="FF170" s="24"/>
      <c r="FG170" s="24"/>
      <c r="FH170" s="24"/>
      <c r="FI170" s="24"/>
      <c r="FJ170" s="24"/>
      <c r="FK170" s="24"/>
      <c r="FL170" s="24"/>
      <c r="FM170" s="24"/>
      <c r="FN170" s="24"/>
      <c r="FO170" s="24"/>
      <c r="FP170" s="24"/>
      <c r="FQ170" s="24"/>
      <c r="FR170" s="24"/>
      <c r="FS170" s="24"/>
      <c r="FT170" s="24"/>
      <c r="FU170" s="24"/>
      <c r="FV170" s="24"/>
      <c r="FW170" s="24"/>
      <c r="FX170" s="24"/>
      <c r="FY170" s="24"/>
      <c r="FZ170" s="24"/>
      <c r="GA170" s="24"/>
      <c r="GB170" s="24"/>
      <c r="GC170" s="24"/>
      <c r="GD170" s="24"/>
      <c r="GE170" s="24"/>
      <c r="GF170" s="24"/>
      <c r="GG170" s="24"/>
      <c r="GH170" s="24"/>
      <c r="GI170" s="24"/>
      <c r="GJ170" s="24"/>
      <c r="GK170" s="24"/>
      <c r="GL170" s="24"/>
      <c r="GM170" s="24"/>
      <c r="GN170" s="24"/>
      <c r="GO170" s="24"/>
      <c r="GP170" s="24"/>
      <c r="GQ170" s="24"/>
      <c r="GR170" s="24"/>
      <c r="GS170" s="24"/>
      <c r="GT170" s="24"/>
      <c r="GU170" s="24"/>
      <c r="GV170" s="24"/>
      <c r="GW170" s="24"/>
      <c r="GX170" s="24"/>
      <c r="GY170" s="24"/>
      <c r="GZ170" s="24"/>
      <c r="HA170" s="24"/>
      <c r="HB170" s="24"/>
      <c r="HC170" s="24"/>
      <c r="HD170" s="24"/>
      <c r="HE170" s="24"/>
      <c r="HF170" s="24"/>
      <c r="HG170" s="24"/>
      <c r="HH170" s="24"/>
      <c r="HI170" s="24"/>
      <c r="HJ170" s="24"/>
      <c r="HK170" s="24"/>
      <c r="HL170" s="24"/>
      <c r="HM170" s="24"/>
      <c r="HN170" s="24"/>
      <c r="HO170" s="24"/>
      <c r="HP170" s="24"/>
      <c r="HQ170" s="24"/>
      <c r="HR170" s="24"/>
      <c r="HS170" s="24"/>
      <c r="HT170" s="24"/>
      <c r="HU170" s="24"/>
      <c r="HV170" s="24"/>
      <c r="HW170" s="24"/>
      <c r="HX170" s="24"/>
      <c r="HY170" s="24"/>
      <c r="HZ170" s="24"/>
      <c r="IA170" s="24"/>
      <c r="IB170" s="24"/>
      <c r="IC170" s="24"/>
      <c r="ID170" s="24"/>
      <c r="IE170" s="24"/>
      <c r="IF170" s="24"/>
    </row>
    <row r="171" spans="1:240" ht="78.75">
      <c r="A171" s="10" t="s">
        <v>270</v>
      </c>
      <c r="B171" s="31" t="s">
        <v>274</v>
      </c>
      <c r="C171" s="14">
        <v>0</v>
      </c>
      <c r="D171" s="20">
        <v>0</v>
      </c>
      <c r="E171" s="20">
        <v>0</v>
      </c>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c r="EY171" s="24"/>
      <c r="EZ171" s="24"/>
      <c r="FA171" s="24"/>
      <c r="FB171" s="24"/>
      <c r="FC171" s="24"/>
      <c r="FD171" s="24"/>
      <c r="FE171" s="24"/>
      <c r="FF171" s="24"/>
      <c r="FG171" s="24"/>
      <c r="FH171" s="24"/>
      <c r="FI171" s="24"/>
      <c r="FJ171" s="24"/>
      <c r="FK171" s="24"/>
      <c r="FL171" s="24"/>
      <c r="FM171" s="24"/>
      <c r="FN171" s="24"/>
      <c r="FO171" s="24"/>
      <c r="FP171" s="24"/>
      <c r="FQ171" s="24"/>
      <c r="FR171" s="24"/>
      <c r="FS171" s="24"/>
      <c r="FT171" s="24"/>
      <c r="FU171" s="24"/>
      <c r="FV171" s="24"/>
      <c r="FW171" s="24"/>
      <c r="FX171" s="24"/>
      <c r="FY171" s="24"/>
      <c r="FZ171" s="24"/>
      <c r="GA171" s="24"/>
      <c r="GB171" s="24"/>
      <c r="GC171" s="24"/>
      <c r="GD171" s="24"/>
      <c r="GE171" s="24"/>
      <c r="GF171" s="24"/>
      <c r="GG171" s="24"/>
      <c r="GH171" s="24"/>
      <c r="GI171" s="24"/>
      <c r="GJ171" s="24"/>
      <c r="GK171" s="24"/>
      <c r="GL171" s="24"/>
      <c r="GM171" s="24"/>
      <c r="GN171" s="24"/>
      <c r="GO171" s="24"/>
      <c r="GP171" s="24"/>
      <c r="GQ171" s="24"/>
      <c r="GR171" s="24"/>
      <c r="GS171" s="24"/>
      <c r="GT171" s="24"/>
      <c r="GU171" s="24"/>
      <c r="GV171" s="24"/>
      <c r="GW171" s="24"/>
      <c r="GX171" s="24"/>
      <c r="GY171" s="24"/>
      <c r="GZ171" s="24"/>
      <c r="HA171" s="24"/>
      <c r="HB171" s="24"/>
      <c r="HC171" s="24"/>
      <c r="HD171" s="24"/>
      <c r="HE171" s="24"/>
      <c r="HF171" s="24"/>
      <c r="HG171" s="24"/>
      <c r="HH171" s="24"/>
      <c r="HI171" s="24"/>
      <c r="HJ171" s="24"/>
      <c r="HK171" s="24"/>
      <c r="HL171" s="24"/>
      <c r="HM171" s="24"/>
      <c r="HN171" s="24"/>
      <c r="HO171" s="24"/>
      <c r="HP171" s="24"/>
      <c r="HQ171" s="24"/>
      <c r="HR171" s="24"/>
      <c r="HS171" s="24"/>
      <c r="HT171" s="24"/>
      <c r="HU171" s="24"/>
      <c r="HV171" s="24"/>
      <c r="HW171" s="24"/>
      <c r="HX171" s="24"/>
      <c r="HY171" s="24"/>
      <c r="HZ171" s="24"/>
      <c r="IA171" s="24"/>
      <c r="IB171" s="24"/>
      <c r="IC171" s="24"/>
      <c r="ID171" s="24"/>
      <c r="IE171" s="24"/>
      <c r="IF171" s="24"/>
    </row>
    <row r="172" spans="1:240" ht="78.75">
      <c r="A172" s="10" t="s">
        <v>270</v>
      </c>
      <c r="B172" s="44" t="s">
        <v>275</v>
      </c>
      <c r="C172" s="14">
        <v>0</v>
      </c>
      <c r="D172" s="20">
        <v>30000</v>
      </c>
      <c r="E172" s="20">
        <v>0</v>
      </c>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c r="EY172" s="24"/>
      <c r="EZ172" s="24"/>
      <c r="FA172" s="24"/>
      <c r="FB172" s="24"/>
      <c r="FC172" s="24"/>
      <c r="FD172" s="24"/>
      <c r="FE172" s="24"/>
      <c r="FF172" s="24"/>
      <c r="FG172" s="24"/>
      <c r="FH172" s="24"/>
      <c r="FI172" s="24"/>
      <c r="FJ172" s="24"/>
      <c r="FK172" s="24"/>
      <c r="FL172" s="24"/>
      <c r="FM172" s="24"/>
      <c r="FN172" s="24"/>
      <c r="FO172" s="24"/>
      <c r="FP172" s="24"/>
      <c r="FQ172" s="24"/>
      <c r="FR172" s="24"/>
      <c r="FS172" s="24"/>
      <c r="FT172" s="24"/>
      <c r="FU172" s="24"/>
      <c r="FV172" s="24"/>
      <c r="FW172" s="24"/>
      <c r="FX172" s="24"/>
      <c r="FY172" s="24"/>
      <c r="FZ172" s="24"/>
      <c r="GA172" s="24"/>
      <c r="GB172" s="24"/>
      <c r="GC172" s="24"/>
      <c r="GD172" s="24"/>
      <c r="GE172" s="24"/>
      <c r="GF172" s="24"/>
      <c r="GG172" s="24"/>
      <c r="GH172" s="24"/>
      <c r="GI172" s="24"/>
      <c r="GJ172" s="24"/>
      <c r="GK172" s="24"/>
      <c r="GL172" s="24"/>
      <c r="GM172" s="24"/>
      <c r="GN172" s="24"/>
      <c r="GO172" s="24"/>
      <c r="GP172" s="24"/>
      <c r="GQ172" s="24"/>
      <c r="GR172" s="24"/>
      <c r="GS172" s="24"/>
      <c r="GT172" s="24"/>
      <c r="GU172" s="24"/>
      <c r="GV172" s="24"/>
      <c r="GW172" s="24"/>
      <c r="GX172" s="24"/>
      <c r="GY172" s="24"/>
      <c r="GZ172" s="24"/>
      <c r="HA172" s="24"/>
      <c r="HB172" s="24"/>
      <c r="HC172" s="24"/>
      <c r="HD172" s="24"/>
      <c r="HE172" s="24"/>
      <c r="HF172" s="24"/>
      <c r="HG172" s="24"/>
      <c r="HH172" s="24"/>
      <c r="HI172" s="24"/>
      <c r="HJ172" s="24"/>
      <c r="HK172" s="24"/>
      <c r="HL172" s="24"/>
      <c r="HM172" s="24"/>
      <c r="HN172" s="24"/>
      <c r="HO172" s="24"/>
      <c r="HP172" s="24"/>
      <c r="HQ172" s="24"/>
      <c r="HR172" s="24"/>
      <c r="HS172" s="24"/>
      <c r="HT172" s="24"/>
      <c r="HU172" s="24"/>
      <c r="HV172" s="24"/>
      <c r="HW172" s="24"/>
      <c r="HX172" s="24"/>
      <c r="HY172" s="24"/>
      <c r="HZ172" s="24"/>
      <c r="IA172" s="24"/>
      <c r="IB172" s="24"/>
      <c r="IC172" s="24"/>
      <c r="ID172" s="24"/>
      <c r="IE172" s="24"/>
      <c r="IF172" s="24"/>
    </row>
    <row r="173" spans="1:240" ht="31.5">
      <c r="A173" s="10" t="s">
        <v>270</v>
      </c>
      <c r="B173" s="44" t="s">
        <v>276</v>
      </c>
      <c r="C173" s="14">
        <v>32911.4</v>
      </c>
      <c r="D173" s="20">
        <v>0</v>
      </c>
      <c r="E173" s="20">
        <v>0</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c r="EY173" s="24"/>
      <c r="EZ173" s="24"/>
      <c r="FA173" s="24"/>
      <c r="FB173" s="24"/>
      <c r="FC173" s="24"/>
      <c r="FD173" s="24"/>
      <c r="FE173" s="24"/>
      <c r="FF173" s="24"/>
      <c r="FG173" s="24"/>
      <c r="FH173" s="24"/>
      <c r="FI173" s="24"/>
      <c r="FJ173" s="24"/>
      <c r="FK173" s="24"/>
      <c r="FL173" s="24"/>
      <c r="FM173" s="24"/>
      <c r="FN173" s="24"/>
      <c r="FO173" s="24"/>
      <c r="FP173" s="24"/>
      <c r="FQ173" s="24"/>
      <c r="FR173" s="24"/>
      <c r="FS173" s="24"/>
      <c r="FT173" s="24"/>
      <c r="FU173" s="24"/>
      <c r="FV173" s="24"/>
      <c r="FW173" s="24"/>
      <c r="FX173" s="24"/>
      <c r="FY173" s="24"/>
      <c r="FZ173" s="24"/>
      <c r="GA173" s="24"/>
      <c r="GB173" s="24"/>
      <c r="GC173" s="24"/>
      <c r="GD173" s="24"/>
      <c r="GE173" s="24"/>
      <c r="GF173" s="24"/>
      <c r="GG173" s="24"/>
      <c r="GH173" s="24"/>
      <c r="GI173" s="24"/>
      <c r="GJ173" s="24"/>
      <c r="GK173" s="24"/>
      <c r="GL173" s="24"/>
      <c r="GM173" s="24"/>
      <c r="GN173" s="24"/>
      <c r="GO173" s="24"/>
      <c r="GP173" s="24"/>
      <c r="GQ173" s="24"/>
      <c r="GR173" s="24"/>
      <c r="GS173" s="24"/>
      <c r="GT173" s="24"/>
      <c r="GU173" s="24"/>
      <c r="GV173" s="24"/>
      <c r="GW173" s="24"/>
      <c r="GX173" s="24"/>
      <c r="GY173" s="24"/>
      <c r="GZ173" s="24"/>
      <c r="HA173" s="24"/>
      <c r="HB173" s="24"/>
      <c r="HC173" s="24"/>
      <c r="HD173" s="24"/>
      <c r="HE173" s="24"/>
      <c r="HF173" s="24"/>
      <c r="HG173" s="24"/>
      <c r="HH173" s="24"/>
      <c r="HI173" s="24"/>
      <c r="HJ173" s="24"/>
      <c r="HK173" s="24"/>
      <c r="HL173" s="24"/>
      <c r="HM173" s="24"/>
      <c r="HN173" s="24"/>
      <c r="HO173" s="24"/>
      <c r="HP173" s="24"/>
      <c r="HQ173" s="24"/>
      <c r="HR173" s="24"/>
      <c r="HS173" s="24"/>
      <c r="HT173" s="24"/>
      <c r="HU173" s="24"/>
      <c r="HV173" s="24"/>
      <c r="HW173" s="24"/>
      <c r="HX173" s="24"/>
      <c r="HY173" s="24"/>
      <c r="HZ173" s="24"/>
      <c r="IA173" s="24"/>
      <c r="IB173" s="24"/>
      <c r="IC173" s="24"/>
      <c r="ID173" s="24"/>
      <c r="IE173" s="24"/>
      <c r="IF173" s="24"/>
    </row>
    <row r="174" spans="1:240" s="47" customFormat="1" ht="63">
      <c r="A174" s="10" t="s">
        <v>270</v>
      </c>
      <c r="B174" s="31" t="s">
        <v>277</v>
      </c>
      <c r="C174" s="14">
        <v>528.29999999999995</v>
      </c>
      <c r="D174" s="14">
        <v>528.29999999999995</v>
      </c>
      <c r="E174" s="14">
        <v>528.29999999999995</v>
      </c>
      <c r="F174" s="6"/>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c r="EY174" s="24"/>
      <c r="EZ174" s="24"/>
      <c r="FA174" s="24"/>
      <c r="FB174" s="24"/>
      <c r="FC174" s="24"/>
      <c r="FD174" s="24"/>
      <c r="FE174" s="24"/>
      <c r="FF174" s="24"/>
      <c r="FG174" s="24"/>
      <c r="FH174" s="24"/>
      <c r="FI174" s="24"/>
      <c r="FJ174" s="24"/>
      <c r="FK174" s="24"/>
      <c r="FL174" s="24"/>
      <c r="FM174" s="24"/>
      <c r="FN174" s="24"/>
      <c r="FO174" s="24"/>
      <c r="FP174" s="24"/>
      <c r="FQ174" s="24"/>
      <c r="FR174" s="24"/>
      <c r="FS174" s="24"/>
      <c r="FT174" s="24"/>
      <c r="FU174" s="24"/>
      <c r="FV174" s="24"/>
      <c r="FW174" s="24"/>
      <c r="FX174" s="24"/>
      <c r="FY174" s="24"/>
      <c r="FZ174" s="24"/>
      <c r="GA174" s="24"/>
      <c r="GB174" s="24"/>
      <c r="GC174" s="24"/>
      <c r="GD174" s="24"/>
      <c r="GE174" s="24"/>
      <c r="GF174" s="24"/>
      <c r="GG174" s="24"/>
      <c r="GH174" s="24"/>
      <c r="GI174" s="24"/>
      <c r="GJ174" s="24"/>
      <c r="GK174" s="24"/>
      <c r="GL174" s="24"/>
      <c r="GM174" s="24"/>
      <c r="GN174" s="24"/>
      <c r="GO174" s="24"/>
      <c r="GP174" s="24"/>
      <c r="GQ174" s="24"/>
      <c r="GR174" s="24"/>
      <c r="GS174" s="24"/>
      <c r="GT174" s="24"/>
      <c r="GU174" s="24"/>
      <c r="GV174" s="24"/>
      <c r="GW174" s="24"/>
      <c r="GX174" s="24"/>
      <c r="GY174" s="24"/>
      <c r="GZ174" s="24"/>
      <c r="HA174" s="24"/>
      <c r="HB174" s="24"/>
      <c r="HC174" s="24"/>
      <c r="HD174" s="24"/>
      <c r="HE174" s="24"/>
      <c r="HF174" s="24"/>
      <c r="HG174" s="24"/>
      <c r="HH174" s="24"/>
      <c r="HI174" s="24"/>
      <c r="HJ174" s="24"/>
      <c r="HK174" s="24"/>
      <c r="HL174" s="24"/>
      <c r="HM174" s="24"/>
      <c r="HN174" s="24"/>
      <c r="HO174" s="24"/>
      <c r="HP174" s="24"/>
      <c r="HQ174" s="24"/>
      <c r="HR174" s="24"/>
      <c r="HS174" s="24"/>
      <c r="HT174" s="24"/>
      <c r="HU174" s="24"/>
      <c r="HV174" s="24"/>
      <c r="HW174" s="24"/>
      <c r="HX174" s="24"/>
      <c r="HY174" s="24"/>
      <c r="HZ174" s="24"/>
      <c r="IA174" s="24"/>
      <c r="IB174" s="24"/>
      <c r="IC174" s="24"/>
      <c r="ID174" s="24"/>
      <c r="IE174" s="24"/>
      <c r="IF174" s="24"/>
    </row>
    <row r="175" spans="1:240" s="47" customFormat="1" ht="47.25">
      <c r="A175" s="10" t="s">
        <v>270</v>
      </c>
      <c r="B175" s="31" t="s">
        <v>278</v>
      </c>
      <c r="C175" s="14">
        <v>3000</v>
      </c>
      <c r="D175" s="14">
        <v>3000</v>
      </c>
      <c r="E175" s="14">
        <v>3000</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4"/>
      <c r="EZ175" s="24"/>
      <c r="FA175" s="24"/>
      <c r="FB175" s="24"/>
      <c r="FC175" s="24"/>
      <c r="FD175" s="24"/>
      <c r="FE175" s="24"/>
      <c r="FF175" s="24"/>
      <c r="FG175" s="24"/>
      <c r="FH175" s="24"/>
      <c r="FI175" s="24"/>
      <c r="FJ175" s="24"/>
      <c r="FK175" s="24"/>
      <c r="FL175" s="24"/>
      <c r="FM175" s="24"/>
      <c r="FN175" s="24"/>
      <c r="FO175" s="24"/>
      <c r="FP175" s="24"/>
      <c r="FQ175" s="24"/>
      <c r="FR175" s="24"/>
      <c r="FS175" s="24"/>
      <c r="FT175" s="24"/>
      <c r="FU175" s="24"/>
      <c r="FV175" s="24"/>
      <c r="FW175" s="24"/>
      <c r="FX175" s="24"/>
      <c r="FY175" s="24"/>
      <c r="FZ175" s="24"/>
      <c r="GA175" s="24"/>
      <c r="GB175" s="24"/>
      <c r="GC175" s="24"/>
      <c r="GD175" s="24"/>
      <c r="GE175" s="24"/>
      <c r="GF175" s="24"/>
      <c r="GG175" s="24"/>
      <c r="GH175" s="24"/>
      <c r="GI175" s="24"/>
      <c r="GJ175" s="24"/>
      <c r="GK175" s="24"/>
      <c r="GL175" s="24"/>
      <c r="GM175" s="24"/>
      <c r="GN175" s="24"/>
      <c r="GO175" s="24"/>
      <c r="GP175" s="24"/>
      <c r="GQ175" s="24"/>
      <c r="GR175" s="24"/>
      <c r="GS175" s="24"/>
      <c r="GT175" s="24"/>
      <c r="GU175" s="24"/>
      <c r="GV175" s="24"/>
      <c r="GW175" s="24"/>
      <c r="GX175" s="24"/>
      <c r="GY175" s="24"/>
      <c r="GZ175" s="24"/>
      <c r="HA175" s="24"/>
      <c r="HB175" s="24"/>
      <c r="HC175" s="24"/>
      <c r="HD175" s="24"/>
      <c r="HE175" s="24"/>
      <c r="HF175" s="24"/>
      <c r="HG175" s="24"/>
      <c r="HH175" s="24"/>
      <c r="HI175" s="24"/>
      <c r="HJ175" s="24"/>
      <c r="HK175" s="24"/>
      <c r="HL175" s="24"/>
      <c r="HM175" s="24"/>
      <c r="HN175" s="24"/>
      <c r="HO175" s="24"/>
      <c r="HP175" s="24"/>
      <c r="HQ175" s="24"/>
      <c r="HR175" s="24"/>
      <c r="HS175" s="24"/>
      <c r="HT175" s="24"/>
      <c r="HU175" s="24"/>
      <c r="HV175" s="24"/>
      <c r="HW175" s="24"/>
      <c r="HX175" s="24"/>
      <c r="HY175" s="24"/>
      <c r="HZ175" s="24"/>
      <c r="IA175" s="24"/>
      <c r="IB175" s="24"/>
      <c r="IC175" s="24"/>
      <c r="ID175" s="24"/>
      <c r="IE175" s="24"/>
      <c r="IF175" s="24"/>
    </row>
    <row r="176" spans="1:240" s="47" customFormat="1" ht="78.75">
      <c r="A176" s="61" t="s">
        <v>270</v>
      </c>
      <c r="B176" s="31" t="s">
        <v>279</v>
      </c>
      <c r="C176" s="14">
        <v>3353.7</v>
      </c>
      <c r="D176" s="14">
        <v>3353.7</v>
      </c>
      <c r="E176" s="14">
        <v>3353.7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4"/>
      <c r="EZ176" s="24"/>
      <c r="FA176" s="24"/>
      <c r="FB176" s="24"/>
      <c r="FC176" s="24"/>
      <c r="FD176" s="24"/>
      <c r="FE176" s="24"/>
      <c r="FF176" s="24"/>
      <c r="FG176" s="24"/>
      <c r="FH176" s="24"/>
      <c r="FI176" s="24"/>
      <c r="FJ176" s="24"/>
      <c r="FK176" s="24"/>
      <c r="FL176" s="24"/>
      <c r="FM176" s="24"/>
      <c r="FN176" s="24"/>
      <c r="FO176" s="24"/>
      <c r="FP176" s="24"/>
      <c r="FQ176" s="24"/>
      <c r="FR176" s="24"/>
      <c r="FS176" s="24"/>
      <c r="FT176" s="24"/>
      <c r="FU176" s="24"/>
      <c r="FV176" s="24"/>
      <c r="FW176" s="24"/>
      <c r="FX176" s="24"/>
      <c r="FY176" s="24"/>
      <c r="FZ176" s="24"/>
      <c r="GA176" s="24"/>
      <c r="GB176" s="24"/>
      <c r="GC176" s="24"/>
      <c r="GD176" s="24"/>
      <c r="GE176" s="24"/>
      <c r="GF176" s="24"/>
      <c r="GG176" s="24"/>
      <c r="GH176" s="24"/>
      <c r="GI176" s="24"/>
      <c r="GJ176" s="24"/>
      <c r="GK176" s="24"/>
      <c r="GL176" s="24"/>
      <c r="GM176" s="24"/>
      <c r="GN176" s="24"/>
      <c r="GO176" s="24"/>
      <c r="GP176" s="24"/>
      <c r="GQ176" s="24"/>
      <c r="GR176" s="24"/>
      <c r="GS176" s="24"/>
      <c r="GT176" s="24"/>
      <c r="GU176" s="24"/>
      <c r="GV176" s="24"/>
      <c r="GW176" s="24"/>
      <c r="GX176" s="24"/>
      <c r="GY176" s="24"/>
      <c r="GZ176" s="24"/>
      <c r="HA176" s="24"/>
      <c r="HB176" s="24"/>
      <c r="HC176" s="24"/>
      <c r="HD176" s="24"/>
      <c r="HE176" s="24"/>
      <c r="HF176" s="24"/>
      <c r="HG176" s="24"/>
      <c r="HH176" s="24"/>
      <c r="HI176" s="24"/>
      <c r="HJ176" s="24"/>
      <c r="HK176" s="24"/>
      <c r="HL176" s="24"/>
      <c r="HM176" s="24"/>
      <c r="HN176" s="24"/>
      <c r="HO176" s="24"/>
      <c r="HP176" s="24"/>
      <c r="HQ176" s="24"/>
      <c r="HR176" s="24"/>
      <c r="HS176" s="24"/>
      <c r="HT176" s="24"/>
      <c r="HU176" s="24"/>
      <c r="HV176" s="24"/>
      <c r="HW176" s="24"/>
      <c r="HX176" s="24"/>
      <c r="HY176" s="24"/>
      <c r="HZ176" s="24"/>
      <c r="IA176" s="24"/>
      <c r="IB176" s="24"/>
      <c r="IC176" s="24"/>
      <c r="ID176" s="24"/>
      <c r="IE176" s="24"/>
      <c r="IF176" s="24"/>
    </row>
    <row r="177" spans="1:240" s="47" customFormat="1" ht="31.5">
      <c r="A177" s="61" t="s">
        <v>280</v>
      </c>
      <c r="B177" s="31" t="s">
        <v>281</v>
      </c>
      <c r="C177" s="14">
        <v>21192.1</v>
      </c>
      <c r="D177" s="14">
        <v>21192.1</v>
      </c>
      <c r="E177" s="14">
        <v>21192.1</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c r="EY177" s="24"/>
      <c r="EZ177" s="24"/>
      <c r="FA177" s="24"/>
      <c r="FB177" s="24"/>
      <c r="FC177" s="24"/>
      <c r="FD177" s="24"/>
      <c r="FE177" s="24"/>
      <c r="FF177" s="24"/>
      <c r="FG177" s="24"/>
      <c r="FH177" s="24"/>
      <c r="FI177" s="24"/>
      <c r="FJ177" s="24"/>
      <c r="FK177" s="24"/>
      <c r="FL177" s="24"/>
      <c r="FM177" s="24"/>
      <c r="FN177" s="24"/>
      <c r="FO177" s="24"/>
      <c r="FP177" s="24"/>
      <c r="FQ177" s="24"/>
      <c r="FR177" s="24"/>
      <c r="FS177" s="24"/>
      <c r="FT177" s="24"/>
      <c r="FU177" s="24"/>
      <c r="FV177" s="24"/>
      <c r="FW177" s="24"/>
      <c r="FX177" s="24"/>
      <c r="FY177" s="24"/>
      <c r="FZ177" s="24"/>
      <c r="GA177" s="24"/>
      <c r="GB177" s="24"/>
      <c r="GC177" s="24"/>
      <c r="GD177" s="24"/>
      <c r="GE177" s="24"/>
      <c r="GF177" s="24"/>
      <c r="GG177" s="24"/>
      <c r="GH177" s="24"/>
      <c r="GI177" s="24"/>
      <c r="GJ177" s="24"/>
      <c r="GK177" s="24"/>
      <c r="GL177" s="24"/>
      <c r="GM177" s="24"/>
      <c r="GN177" s="24"/>
      <c r="GO177" s="24"/>
      <c r="GP177" s="24"/>
      <c r="GQ177" s="24"/>
      <c r="GR177" s="24"/>
      <c r="GS177" s="24"/>
      <c r="GT177" s="24"/>
      <c r="GU177" s="24"/>
      <c r="GV177" s="24"/>
      <c r="GW177" s="24"/>
      <c r="GX177" s="24"/>
      <c r="GY177" s="24"/>
      <c r="GZ177" s="24"/>
      <c r="HA177" s="24"/>
      <c r="HB177" s="24"/>
      <c r="HC177" s="24"/>
      <c r="HD177" s="24"/>
      <c r="HE177" s="24"/>
      <c r="HF177" s="24"/>
      <c r="HG177" s="24"/>
      <c r="HH177" s="24"/>
      <c r="HI177" s="24"/>
      <c r="HJ177" s="24"/>
      <c r="HK177" s="24"/>
      <c r="HL177" s="24"/>
      <c r="HM177" s="24"/>
      <c r="HN177" s="24"/>
      <c r="HO177" s="24"/>
      <c r="HP177" s="24"/>
      <c r="HQ177" s="24"/>
      <c r="HR177" s="24"/>
      <c r="HS177" s="24"/>
      <c r="HT177" s="24"/>
      <c r="HU177" s="24"/>
      <c r="HV177" s="24"/>
      <c r="HW177" s="24"/>
      <c r="HX177" s="24"/>
      <c r="HY177" s="24"/>
      <c r="HZ177" s="24"/>
      <c r="IA177" s="24"/>
      <c r="IB177" s="24"/>
      <c r="IC177" s="24"/>
      <c r="ID177" s="24"/>
      <c r="IE177" s="24"/>
      <c r="IF177" s="24"/>
    </row>
    <row r="178" spans="1:240" s="47" customFormat="1" ht="47.25">
      <c r="A178" s="61" t="s">
        <v>280</v>
      </c>
      <c r="B178" s="31" t="s">
        <v>282</v>
      </c>
      <c r="C178" s="14">
        <v>1216.5</v>
      </c>
      <c r="D178" s="14">
        <v>1216.5</v>
      </c>
      <c r="E178" s="14">
        <v>1216.5</v>
      </c>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c r="EY178" s="24"/>
      <c r="EZ178" s="24"/>
      <c r="FA178" s="24"/>
      <c r="FB178" s="24"/>
      <c r="FC178" s="24"/>
      <c r="FD178" s="24"/>
      <c r="FE178" s="24"/>
      <c r="FF178" s="24"/>
      <c r="FG178" s="24"/>
      <c r="FH178" s="24"/>
      <c r="FI178" s="24"/>
      <c r="FJ178" s="24"/>
      <c r="FK178" s="24"/>
      <c r="FL178" s="24"/>
      <c r="FM178" s="24"/>
      <c r="FN178" s="24"/>
      <c r="FO178" s="24"/>
      <c r="FP178" s="24"/>
      <c r="FQ178" s="24"/>
      <c r="FR178" s="24"/>
      <c r="FS178" s="24"/>
      <c r="FT178" s="24"/>
      <c r="FU178" s="24"/>
      <c r="FV178" s="24"/>
      <c r="FW178" s="24"/>
      <c r="FX178" s="24"/>
      <c r="FY178" s="24"/>
      <c r="FZ178" s="24"/>
      <c r="GA178" s="24"/>
      <c r="GB178" s="24"/>
      <c r="GC178" s="24"/>
      <c r="GD178" s="24"/>
      <c r="GE178" s="24"/>
      <c r="GF178" s="24"/>
      <c r="GG178" s="24"/>
      <c r="GH178" s="24"/>
      <c r="GI178" s="24"/>
      <c r="GJ178" s="24"/>
      <c r="GK178" s="24"/>
      <c r="GL178" s="24"/>
      <c r="GM178" s="24"/>
      <c r="GN178" s="24"/>
      <c r="GO178" s="24"/>
      <c r="GP178" s="24"/>
      <c r="GQ178" s="24"/>
      <c r="GR178" s="24"/>
      <c r="GS178" s="24"/>
      <c r="GT178" s="24"/>
      <c r="GU178" s="24"/>
      <c r="GV178" s="24"/>
      <c r="GW178" s="24"/>
      <c r="GX178" s="24"/>
      <c r="GY178" s="24"/>
      <c r="GZ178" s="24"/>
      <c r="HA178" s="24"/>
      <c r="HB178" s="24"/>
      <c r="HC178" s="24"/>
      <c r="HD178" s="24"/>
      <c r="HE178" s="24"/>
      <c r="HF178" s="24"/>
      <c r="HG178" s="24"/>
      <c r="HH178" s="24"/>
      <c r="HI178" s="24"/>
      <c r="HJ178" s="24"/>
      <c r="HK178" s="24"/>
      <c r="HL178" s="24"/>
      <c r="HM178" s="24"/>
      <c r="HN178" s="24"/>
      <c r="HO178" s="24"/>
      <c r="HP178" s="24"/>
      <c r="HQ178" s="24"/>
      <c r="HR178" s="24"/>
      <c r="HS178" s="24"/>
      <c r="HT178" s="24"/>
      <c r="HU178" s="24"/>
      <c r="HV178" s="24"/>
      <c r="HW178" s="24"/>
      <c r="HX178" s="24"/>
      <c r="HY178" s="24"/>
      <c r="HZ178" s="24"/>
      <c r="IA178" s="24"/>
      <c r="IB178" s="24"/>
      <c r="IC178" s="24"/>
      <c r="ID178" s="24"/>
      <c r="IE178" s="24"/>
      <c r="IF178" s="24"/>
    </row>
    <row r="179" spans="1:240" s="47" customFormat="1" ht="47.25">
      <c r="A179" s="61" t="s">
        <v>280</v>
      </c>
      <c r="B179" s="31" t="s">
        <v>283</v>
      </c>
      <c r="C179" s="14">
        <v>518</v>
      </c>
      <c r="D179" s="14">
        <v>518</v>
      </c>
      <c r="E179" s="14">
        <v>518</v>
      </c>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c r="DA179" s="24"/>
      <c r="DB179" s="24"/>
      <c r="DC179" s="24"/>
      <c r="DD179" s="24"/>
      <c r="DE179" s="24"/>
      <c r="DF179" s="24"/>
      <c r="DG179" s="24"/>
      <c r="DH179" s="24"/>
      <c r="DI179" s="24"/>
      <c r="DJ179" s="24"/>
      <c r="DK179" s="24"/>
      <c r="DL179" s="24"/>
      <c r="DM179" s="24"/>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c r="EY179" s="24"/>
      <c r="EZ179" s="24"/>
      <c r="FA179" s="24"/>
      <c r="FB179" s="24"/>
      <c r="FC179" s="24"/>
      <c r="FD179" s="24"/>
      <c r="FE179" s="24"/>
      <c r="FF179" s="24"/>
      <c r="FG179" s="24"/>
      <c r="FH179" s="24"/>
      <c r="FI179" s="24"/>
      <c r="FJ179" s="24"/>
      <c r="FK179" s="24"/>
      <c r="FL179" s="24"/>
      <c r="FM179" s="24"/>
      <c r="FN179" s="24"/>
      <c r="FO179" s="24"/>
      <c r="FP179" s="24"/>
      <c r="FQ179" s="24"/>
      <c r="FR179" s="24"/>
      <c r="FS179" s="24"/>
      <c r="FT179" s="24"/>
      <c r="FU179" s="24"/>
      <c r="FV179" s="24"/>
      <c r="FW179" s="24"/>
      <c r="FX179" s="24"/>
      <c r="FY179" s="24"/>
      <c r="FZ179" s="24"/>
      <c r="GA179" s="24"/>
      <c r="GB179" s="24"/>
      <c r="GC179" s="24"/>
      <c r="GD179" s="24"/>
      <c r="GE179" s="24"/>
      <c r="GF179" s="24"/>
      <c r="GG179" s="24"/>
      <c r="GH179" s="24"/>
      <c r="GI179" s="24"/>
      <c r="GJ179" s="24"/>
      <c r="GK179" s="24"/>
      <c r="GL179" s="24"/>
      <c r="GM179" s="24"/>
      <c r="GN179" s="24"/>
      <c r="GO179" s="24"/>
      <c r="GP179" s="24"/>
      <c r="GQ179" s="24"/>
      <c r="GR179" s="24"/>
      <c r="GS179" s="24"/>
      <c r="GT179" s="24"/>
      <c r="GU179" s="24"/>
      <c r="GV179" s="24"/>
      <c r="GW179" s="24"/>
      <c r="GX179" s="24"/>
      <c r="GY179" s="24"/>
      <c r="GZ179" s="24"/>
      <c r="HA179" s="24"/>
      <c r="HB179" s="24"/>
      <c r="HC179" s="24"/>
      <c r="HD179" s="24"/>
      <c r="HE179" s="24"/>
      <c r="HF179" s="24"/>
      <c r="HG179" s="24"/>
      <c r="HH179" s="24"/>
      <c r="HI179" s="24"/>
      <c r="HJ179" s="24"/>
      <c r="HK179" s="24"/>
      <c r="HL179" s="24"/>
      <c r="HM179" s="24"/>
      <c r="HN179" s="24"/>
      <c r="HO179" s="24"/>
      <c r="HP179" s="24"/>
      <c r="HQ179" s="24"/>
      <c r="HR179" s="24"/>
      <c r="HS179" s="24"/>
      <c r="HT179" s="24"/>
      <c r="HU179" s="24"/>
      <c r="HV179" s="24"/>
      <c r="HW179" s="24"/>
      <c r="HX179" s="24"/>
      <c r="HY179" s="24"/>
      <c r="HZ179" s="24"/>
      <c r="IA179" s="24"/>
      <c r="IB179" s="24"/>
      <c r="IC179" s="24"/>
      <c r="ID179" s="24"/>
      <c r="IE179" s="24"/>
      <c r="IF179" s="24"/>
    </row>
    <row r="180" spans="1:240" s="47" customFormat="1" ht="63">
      <c r="A180" s="61" t="s">
        <v>280</v>
      </c>
      <c r="B180" s="31" t="s">
        <v>284</v>
      </c>
      <c r="C180" s="14">
        <v>917.6</v>
      </c>
      <c r="D180" s="14">
        <v>917.6</v>
      </c>
      <c r="E180" s="14">
        <v>917.6</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c r="EY180" s="24"/>
      <c r="EZ180" s="24"/>
      <c r="FA180" s="24"/>
      <c r="FB180" s="24"/>
      <c r="FC180" s="24"/>
      <c r="FD180" s="24"/>
      <c r="FE180" s="24"/>
      <c r="FF180" s="24"/>
      <c r="FG180" s="24"/>
      <c r="FH180" s="24"/>
      <c r="FI180" s="24"/>
      <c r="FJ180" s="24"/>
      <c r="FK180" s="24"/>
      <c r="FL180" s="24"/>
      <c r="FM180" s="24"/>
      <c r="FN180" s="24"/>
      <c r="FO180" s="24"/>
      <c r="FP180" s="24"/>
      <c r="FQ180" s="24"/>
      <c r="FR180" s="24"/>
      <c r="FS180" s="24"/>
      <c r="FT180" s="24"/>
      <c r="FU180" s="24"/>
      <c r="FV180" s="24"/>
      <c r="FW180" s="24"/>
      <c r="FX180" s="24"/>
      <c r="FY180" s="24"/>
      <c r="FZ180" s="24"/>
      <c r="GA180" s="24"/>
      <c r="GB180" s="24"/>
      <c r="GC180" s="24"/>
      <c r="GD180" s="24"/>
      <c r="GE180" s="24"/>
      <c r="GF180" s="24"/>
      <c r="GG180" s="24"/>
      <c r="GH180" s="24"/>
      <c r="GI180" s="24"/>
      <c r="GJ180" s="24"/>
      <c r="GK180" s="24"/>
      <c r="GL180" s="24"/>
      <c r="GM180" s="24"/>
      <c r="GN180" s="24"/>
      <c r="GO180" s="24"/>
      <c r="GP180" s="24"/>
      <c r="GQ180" s="24"/>
      <c r="GR180" s="24"/>
      <c r="GS180" s="24"/>
      <c r="GT180" s="24"/>
      <c r="GU180" s="24"/>
      <c r="GV180" s="24"/>
      <c r="GW180" s="24"/>
      <c r="GX180" s="24"/>
      <c r="GY180" s="24"/>
      <c r="GZ180" s="24"/>
      <c r="HA180" s="24"/>
      <c r="HB180" s="24"/>
      <c r="HC180" s="24"/>
      <c r="HD180" s="24"/>
      <c r="HE180" s="24"/>
      <c r="HF180" s="24"/>
      <c r="HG180" s="24"/>
      <c r="HH180" s="24"/>
      <c r="HI180" s="24"/>
      <c r="HJ180" s="24"/>
      <c r="HK180" s="24"/>
      <c r="HL180" s="24"/>
      <c r="HM180" s="24"/>
      <c r="HN180" s="24"/>
      <c r="HO180" s="24"/>
      <c r="HP180" s="24"/>
      <c r="HQ180" s="24"/>
      <c r="HR180" s="24"/>
      <c r="HS180" s="24"/>
      <c r="HT180" s="24"/>
      <c r="HU180" s="24"/>
      <c r="HV180" s="24"/>
      <c r="HW180" s="24"/>
      <c r="HX180" s="24"/>
      <c r="HY180" s="24"/>
      <c r="HZ180" s="24"/>
      <c r="IA180" s="24"/>
      <c r="IB180" s="24"/>
      <c r="IC180" s="24"/>
      <c r="ID180" s="24"/>
      <c r="IE180" s="24"/>
      <c r="IF180" s="24"/>
    </row>
    <row r="181" spans="1:240" s="15" customFormat="1" ht="110.25">
      <c r="A181" s="61" t="s">
        <v>280</v>
      </c>
      <c r="B181" s="31" t="s">
        <v>285</v>
      </c>
      <c r="C181" s="14">
        <v>0</v>
      </c>
      <c r="D181" s="20">
        <v>0</v>
      </c>
      <c r="E181" s="20">
        <v>0</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c r="EY181" s="24"/>
      <c r="EZ181" s="24"/>
      <c r="FA181" s="24"/>
      <c r="FB181" s="24"/>
      <c r="FC181" s="24"/>
      <c r="FD181" s="24"/>
      <c r="FE181" s="24"/>
      <c r="FF181" s="24"/>
      <c r="FG181" s="24"/>
      <c r="FH181" s="24"/>
      <c r="FI181" s="24"/>
      <c r="FJ181" s="24"/>
      <c r="FK181" s="24"/>
      <c r="FL181" s="24"/>
      <c r="FM181" s="24"/>
      <c r="FN181" s="24"/>
      <c r="FO181" s="24"/>
      <c r="FP181" s="24"/>
      <c r="FQ181" s="24"/>
      <c r="FR181" s="24"/>
      <c r="FS181" s="24"/>
      <c r="FT181" s="24"/>
      <c r="FU181" s="24"/>
      <c r="FV181" s="24"/>
      <c r="FW181" s="24"/>
      <c r="FX181" s="24"/>
      <c r="FY181" s="24"/>
      <c r="FZ181" s="24"/>
      <c r="GA181" s="24"/>
      <c r="GB181" s="24"/>
      <c r="GC181" s="24"/>
      <c r="GD181" s="24"/>
      <c r="GE181" s="24"/>
      <c r="GF181" s="24"/>
      <c r="GG181" s="24"/>
      <c r="GH181" s="24"/>
      <c r="GI181" s="24"/>
      <c r="GJ181" s="24"/>
      <c r="GK181" s="24"/>
      <c r="GL181" s="24"/>
      <c r="GM181" s="24"/>
      <c r="GN181" s="24"/>
      <c r="GO181" s="24"/>
      <c r="GP181" s="24"/>
      <c r="GQ181" s="24"/>
      <c r="GR181" s="24"/>
      <c r="GS181" s="24"/>
      <c r="GT181" s="24"/>
      <c r="GU181" s="24"/>
      <c r="GV181" s="24"/>
      <c r="GW181" s="24"/>
      <c r="GX181" s="24"/>
      <c r="GY181" s="24"/>
      <c r="GZ181" s="24"/>
      <c r="HA181" s="24"/>
      <c r="HB181" s="24"/>
      <c r="HC181" s="24"/>
      <c r="HD181" s="24"/>
      <c r="HE181" s="24"/>
      <c r="HF181" s="24"/>
      <c r="HG181" s="24"/>
      <c r="HH181" s="24"/>
      <c r="HI181" s="24"/>
      <c r="HJ181" s="24"/>
      <c r="HK181" s="24"/>
      <c r="HL181" s="24"/>
      <c r="HM181" s="24"/>
      <c r="HN181" s="24"/>
      <c r="HO181" s="24"/>
      <c r="HP181" s="24"/>
      <c r="HQ181" s="24"/>
      <c r="HR181" s="24"/>
      <c r="HS181" s="24"/>
      <c r="HT181" s="24"/>
      <c r="HU181" s="24"/>
      <c r="HV181" s="24"/>
      <c r="HW181" s="24"/>
      <c r="HX181" s="24"/>
      <c r="HY181" s="24"/>
      <c r="HZ181" s="24"/>
      <c r="IA181" s="24"/>
      <c r="IB181" s="24"/>
      <c r="IC181" s="24"/>
      <c r="ID181" s="24"/>
      <c r="IE181" s="24"/>
      <c r="IF181" s="24"/>
    </row>
    <row r="182" spans="1:240" s="15" customFormat="1" ht="78.75">
      <c r="A182" s="61" t="s">
        <v>280</v>
      </c>
      <c r="B182" s="31" t="s">
        <v>286</v>
      </c>
      <c r="C182" s="14">
        <v>1568.7</v>
      </c>
      <c r="D182" s="20">
        <v>0</v>
      </c>
      <c r="E182" s="20">
        <v>1500</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c r="EY182" s="24"/>
      <c r="EZ182" s="24"/>
      <c r="FA182" s="24"/>
      <c r="FB182" s="24"/>
      <c r="FC182" s="24"/>
      <c r="FD182" s="24"/>
      <c r="FE182" s="24"/>
      <c r="FF182" s="24"/>
      <c r="FG182" s="24"/>
      <c r="FH182" s="24"/>
      <c r="FI182" s="24"/>
      <c r="FJ182" s="24"/>
      <c r="FK182" s="24"/>
      <c r="FL182" s="24"/>
      <c r="FM182" s="24"/>
      <c r="FN182" s="24"/>
      <c r="FO182" s="24"/>
      <c r="FP182" s="24"/>
      <c r="FQ182" s="24"/>
      <c r="FR182" s="24"/>
      <c r="FS182" s="24"/>
      <c r="FT182" s="24"/>
      <c r="FU182" s="24"/>
      <c r="FV182" s="24"/>
      <c r="FW182" s="24"/>
      <c r="FX182" s="24"/>
      <c r="FY182" s="24"/>
      <c r="FZ182" s="24"/>
      <c r="GA182" s="24"/>
      <c r="GB182" s="24"/>
      <c r="GC182" s="24"/>
      <c r="GD182" s="24"/>
      <c r="GE182" s="24"/>
      <c r="GF182" s="24"/>
      <c r="GG182" s="24"/>
      <c r="GH182" s="24"/>
      <c r="GI182" s="24"/>
      <c r="GJ182" s="24"/>
      <c r="GK182" s="24"/>
      <c r="GL182" s="24"/>
      <c r="GM182" s="24"/>
      <c r="GN182" s="24"/>
      <c r="GO182" s="24"/>
      <c r="GP182" s="24"/>
      <c r="GQ182" s="24"/>
      <c r="GR182" s="24"/>
      <c r="GS182" s="24"/>
      <c r="GT182" s="24"/>
      <c r="GU182" s="24"/>
      <c r="GV182" s="24"/>
      <c r="GW182" s="24"/>
      <c r="GX182" s="24"/>
      <c r="GY182" s="24"/>
      <c r="GZ182" s="24"/>
      <c r="HA182" s="24"/>
      <c r="HB182" s="24"/>
      <c r="HC182" s="24"/>
      <c r="HD182" s="24"/>
      <c r="HE182" s="24"/>
      <c r="HF182" s="24"/>
      <c r="HG182" s="24"/>
      <c r="HH182" s="24"/>
      <c r="HI182" s="24"/>
      <c r="HJ182" s="24"/>
      <c r="HK182" s="24"/>
      <c r="HL182" s="24"/>
      <c r="HM182" s="24"/>
      <c r="HN182" s="24"/>
      <c r="HO182" s="24"/>
      <c r="HP182" s="24"/>
      <c r="HQ182" s="24"/>
      <c r="HR182" s="24"/>
      <c r="HS182" s="24"/>
      <c r="HT182" s="24"/>
      <c r="HU182" s="24"/>
      <c r="HV182" s="24"/>
      <c r="HW182" s="24"/>
      <c r="HX182" s="24"/>
      <c r="HY182" s="24"/>
      <c r="HZ182" s="24"/>
      <c r="IA182" s="24"/>
      <c r="IB182" s="24"/>
      <c r="IC182" s="24"/>
      <c r="ID182" s="24"/>
      <c r="IE182" s="24"/>
      <c r="IF182" s="24"/>
    </row>
    <row r="183" spans="1:240" s="15" customFormat="1" ht="47.25">
      <c r="A183" s="61" t="s">
        <v>280</v>
      </c>
      <c r="B183" s="31" t="s">
        <v>287</v>
      </c>
      <c r="C183" s="14">
        <v>4156.5</v>
      </c>
      <c r="D183" s="14">
        <v>4156.5</v>
      </c>
      <c r="E183" s="14">
        <v>4156.5</v>
      </c>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c r="EY183" s="24"/>
      <c r="EZ183" s="24"/>
      <c r="FA183" s="24"/>
      <c r="FB183" s="24"/>
      <c r="FC183" s="24"/>
      <c r="FD183" s="24"/>
      <c r="FE183" s="24"/>
      <c r="FF183" s="24"/>
      <c r="FG183" s="24"/>
      <c r="FH183" s="24"/>
      <c r="FI183" s="24"/>
      <c r="FJ183" s="24"/>
      <c r="FK183" s="24"/>
      <c r="FL183" s="24"/>
      <c r="FM183" s="24"/>
      <c r="FN183" s="24"/>
      <c r="FO183" s="24"/>
      <c r="FP183" s="24"/>
      <c r="FQ183" s="24"/>
      <c r="FR183" s="24"/>
      <c r="FS183" s="24"/>
      <c r="FT183" s="24"/>
      <c r="FU183" s="24"/>
      <c r="FV183" s="24"/>
      <c r="FW183" s="24"/>
      <c r="FX183" s="24"/>
      <c r="FY183" s="24"/>
      <c r="FZ183" s="24"/>
      <c r="GA183" s="24"/>
      <c r="GB183" s="24"/>
      <c r="GC183" s="24"/>
      <c r="GD183" s="24"/>
      <c r="GE183" s="24"/>
      <c r="GF183" s="24"/>
      <c r="GG183" s="24"/>
      <c r="GH183" s="24"/>
      <c r="GI183" s="24"/>
      <c r="GJ183" s="24"/>
      <c r="GK183" s="24"/>
      <c r="GL183" s="24"/>
      <c r="GM183" s="24"/>
      <c r="GN183" s="24"/>
      <c r="GO183" s="24"/>
      <c r="GP183" s="24"/>
      <c r="GQ183" s="24"/>
      <c r="GR183" s="24"/>
      <c r="GS183" s="24"/>
      <c r="GT183" s="24"/>
      <c r="GU183" s="24"/>
      <c r="GV183" s="24"/>
      <c r="GW183" s="24"/>
      <c r="GX183" s="24"/>
      <c r="GY183" s="24"/>
      <c r="GZ183" s="24"/>
      <c r="HA183" s="24"/>
      <c r="HB183" s="24"/>
      <c r="HC183" s="24"/>
      <c r="HD183" s="24"/>
      <c r="HE183" s="24"/>
      <c r="HF183" s="24"/>
      <c r="HG183" s="24"/>
      <c r="HH183" s="24"/>
      <c r="HI183" s="24"/>
      <c r="HJ183" s="24"/>
      <c r="HK183" s="24"/>
      <c r="HL183" s="24"/>
      <c r="HM183" s="24"/>
      <c r="HN183" s="24"/>
      <c r="HO183" s="24"/>
      <c r="HP183" s="24"/>
      <c r="HQ183" s="24"/>
      <c r="HR183" s="24"/>
      <c r="HS183" s="24"/>
      <c r="HT183" s="24"/>
      <c r="HU183" s="24"/>
      <c r="HV183" s="24"/>
      <c r="HW183" s="24"/>
      <c r="HX183" s="24"/>
      <c r="HY183" s="24"/>
      <c r="HZ183" s="24"/>
      <c r="IA183" s="24"/>
      <c r="IB183" s="24"/>
      <c r="IC183" s="24"/>
      <c r="ID183" s="24"/>
      <c r="IE183" s="24"/>
      <c r="IF183" s="24"/>
    </row>
    <row r="184" spans="1:240" s="15" customFormat="1" ht="63">
      <c r="A184" s="61" t="s">
        <v>280</v>
      </c>
      <c r="B184" s="31" t="s">
        <v>288</v>
      </c>
      <c r="C184" s="14">
        <v>1028.8</v>
      </c>
      <c r="D184" s="20">
        <v>1078.8</v>
      </c>
      <c r="E184" s="20">
        <v>1078.8</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c r="EY184" s="24"/>
      <c r="EZ184" s="24"/>
      <c r="FA184" s="24"/>
      <c r="FB184" s="24"/>
      <c r="FC184" s="24"/>
      <c r="FD184" s="24"/>
      <c r="FE184" s="24"/>
      <c r="FF184" s="24"/>
      <c r="FG184" s="24"/>
      <c r="FH184" s="24"/>
      <c r="FI184" s="24"/>
      <c r="FJ184" s="24"/>
      <c r="FK184" s="24"/>
      <c r="FL184" s="24"/>
      <c r="FM184" s="24"/>
      <c r="FN184" s="24"/>
      <c r="FO184" s="24"/>
      <c r="FP184" s="24"/>
      <c r="FQ184" s="24"/>
      <c r="FR184" s="24"/>
      <c r="FS184" s="24"/>
      <c r="FT184" s="24"/>
      <c r="FU184" s="24"/>
      <c r="FV184" s="24"/>
      <c r="FW184" s="24"/>
      <c r="FX184" s="24"/>
      <c r="FY184" s="24"/>
      <c r="FZ184" s="24"/>
      <c r="GA184" s="24"/>
      <c r="GB184" s="24"/>
      <c r="GC184" s="24"/>
      <c r="GD184" s="24"/>
      <c r="GE184" s="24"/>
      <c r="GF184" s="24"/>
      <c r="GG184" s="24"/>
      <c r="GH184" s="24"/>
      <c r="GI184" s="24"/>
      <c r="GJ184" s="24"/>
      <c r="GK184" s="24"/>
      <c r="GL184" s="24"/>
      <c r="GM184" s="24"/>
      <c r="GN184" s="24"/>
      <c r="GO184" s="24"/>
      <c r="GP184" s="24"/>
      <c r="GQ184" s="24"/>
      <c r="GR184" s="24"/>
      <c r="GS184" s="24"/>
      <c r="GT184" s="24"/>
      <c r="GU184" s="24"/>
      <c r="GV184" s="24"/>
      <c r="GW184" s="24"/>
      <c r="GX184" s="24"/>
      <c r="GY184" s="24"/>
      <c r="GZ184" s="24"/>
      <c r="HA184" s="24"/>
      <c r="HB184" s="24"/>
      <c r="HC184" s="24"/>
      <c r="HD184" s="24"/>
      <c r="HE184" s="24"/>
      <c r="HF184" s="24"/>
      <c r="HG184" s="24"/>
      <c r="HH184" s="24"/>
      <c r="HI184" s="24"/>
      <c r="HJ184" s="24"/>
      <c r="HK184" s="24"/>
      <c r="HL184" s="24"/>
      <c r="HM184" s="24"/>
      <c r="HN184" s="24"/>
      <c r="HO184" s="24"/>
      <c r="HP184" s="24"/>
      <c r="HQ184" s="24"/>
      <c r="HR184" s="24"/>
      <c r="HS184" s="24"/>
      <c r="HT184" s="24"/>
      <c r="HU184" s="24"/>
      <c r="HV184" s="24"/>
      <c r="HW184" s="24"/>
      <c r="HX184" s="24"/>
      <c r="HY184" s="24"/>
      <c r="HZ184" s="24"/>
      <c r="IA184" s="24"/>
      <c r="IB184" s="24"/>
      <c r="IC184" s="24"/>
      <c r="ID184" s="24"/>
      <c r="IE184" s="24"/>
      <c r="IF184" s="24"/>
    </row>
    <row r="185" spans="1:240" s="15" customFormat="1" ht="63">
      <c r="A185" s="61" t="s">
        <v>280</v>
      </c>
      <c r="B185" s="31" t="s">
        <v>289</v>
      </c>
      <c r="C185" s="14">
        <v>1151.5999999999999</v>
      </c>
      <c r="D185" s="14">
        <v>1151.5999999999999</v>
      </c>
      <c r="E185" s="14">
        <v>1151.5999999999999</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c r="FB185" s="24"/>
      <c r="FC185" s="24"/>
      <c r="FD185" s="24"/>
      <c r="FE185" s="24"/>
      <c r="FF185" s="24"/>
      <c r="FG185" s="24"/>
      <c r="FH185" s="24"/>
      <c r="FI185" s="24"/>
      <c r="FJ185" s="24"/>
      <c r="FK185" s="24"/>
      <c r="FL185" s="24"/>
      <c r="FM185" s="24"/>
      <c r="FN185" s="24"/>
      <c r="FO185" s="24"/>
      <c r="FP185" s="24"/>
      <c r="FQ185" s="24"/>
      <c r="FR185" s="24"/>
      <c r="FS185" s="24"/>
      <c r="FT185" s="24"/>
      <c r="FU185" s="24"/>
      <c r="FV185" s="24"/>
      <c r="FW185" s="24"/>
      <c r="FX185" s="24"/>
      <c r="FY185" s="24"/>
      <c r="FZ185" s="24"/>
      <c r="GA185" s="24"/>
      <c r="GB185" s="24"/>
      <c r="GC185" s="24"/>
      <c r="GD185" s="24"/>
      <c r="GE185" s="24"/>
      <c r="GF185" s="24"/>
      <c r="GG185" s="24"/>
      <c r="GH185" s="24"/>
      <c r="GI185" s="24"/>
      <c r="GJ185" s="24"/>
      <c r="GK185" s="24"/>
      <c r="GL185" s="24"/>
      <c r="GM185" s="24"/>
      <c r="GN185" s="24"/>
      <c r="GO185" s="24"/>
      <c r="GP185" s="24"/>
      <c r="GQ185" s="24"/>
      <c r="GR185" s="24"/>
      <c r="GS185" s="24"/>
      <c r="GT185" s="24"/>
      <c r="GU185" s="24"/>
      <c r="GV185" s="24"/>
      <c r="GW185" s="24"/>
      <c r="GX185" s="24"/>
      <c r="GY185" s="24"/>
      <c r="GZ185" s="24"/>
      <c r="HA185" s="24"/>
      <c r="HB185" s="24"/>
      <c r="HC185" s="24"/>
      <c r="HD185" s="24"/>
      <c r="HE185" s="24"/>
      <c r="HF185" s="24"/>
      <c r="HG185" s="24"/>
      <c r="HH185" s="24"/>
      <c r="HI185" s="24"/>
      <c r="HJ185" s="24"/>
      <c r="HK185" s="24"/>
      <c r="HL185" s="24"/>
      <c r="HM185" s="24"/>
      <c r="HN185" s="24"/>
      <c r="HO185" s="24"/>
      <c r="HP185" s="24"/>
      <c r="HQ185" s="24"/>
      <c r="HR185" s="24"/>
      <c r="HS185" s="24"/>
      <c r="HT185" s="24"/>
      <c r="HU185" s="24"/>
      <c r="HV185" s="24"/>
      <c r="HW185" s="24"/>
      <c r="HX185" s="24"/>
      <c r="HY185" s="24"/>
      <c r="HZ185" s="24"/>
      <c r="IA185" s="24"/>
      <c r="IB185" s="24"/>
      <c r="IC185" s="24"/>
      <c r="ID185" s="24"/>
      <c r="IE185" s="24"/>
      <c r="IF185" s="24"/>
    </row>
    <row r="186" spans="1:240" ht="63">
      <c r="A186" s="57" t="s">
        <v>280</v>
      </c>
      <c r="B186" s="63" t="s">
        <v>290</v>
      </c>
      <c r="C186" s="14">
        <v>12245.1</v>
      </c>
      <c r="D186" s="14">
        <v>12245.1</v>
      </c>
      <c r="E186" s="14">
        <v>12245.1</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c r="FB186" s="24"/>
      <c r="FC186" s="24"/>
      <c r="FD186" s="24"/>
      <c r="FE186" s="24"/>
      <c r="FF186" s="24"/>
      <c r="FG186" s="24"/>
      <c r="FH186" s="24"/>
      <c r="FI186" s="24"/>
      <c r="FJ186" s="24"/>
      <c r="FK186" s="24"/>
      <c r="FL186" s="24"/>
      <c r="FM186" s="24"/>
      <c r="FN186" s="24"/>
      <c r="FO186" s="24"/>
      <c r="FP186" s="24"/>
      <c r="FQ186" s="24"/>
      <c r="FR186" s="24"/>
      <c r="FS186" s="24"/>
      <c r="FT186" s="24"/>
      <c r="FU186" s="24"/>
      <c r="FV186" s="24"/>
      <c r="FW186" s="24"/>
      <c r="FX186" s="24"/>
      <c r="FY186" s="24"/>
      <c r="FZ186" s="24"/>
      <c r="GA186" s="24"/>
      <c r="GB186" s="24"/>
      <c r="GC186" s="24"/>
      <c r="GD186" s="24"/>
      <c r="GE186" s="24"/>
      <c r="GF186" s="24"/>
      <c r="GG186" s="24"/>
      <c r="GH186" s="24"/>
      <c r="GI186" s="24"/>
      <c r="GJ186" s="24"/>
      <c r="GK186" s="24"/>
      <c r="GL186" s="24"/>
      <c r="GM186" s="24"/>
      <c r="GN186" s="24"/>
      <c r="GO186" s="24"/>
      <c r="GP186" s="24"/>
      <c r="GQ186" s="24"/>
      <c r="GR186" s="24"/>
      <c r="GS186" s="24"/>
      <c r="GT186" s="24"/>
      <c r="GU186" s="24"/>
      <c r="GV186" s="24"/>
      <c r="GW186" s="24"/>
      <c r="GX186" s="24"/>
      <c r="GY186" s="24"/>
      <c r="GZ186" s="24"/>
      <c r="HA186" s="24"/>
      <c r="HB186" s="24"/>
      <c r="HC186" s="24"/>
      <c r="HD186" s="24"/>
      <c r="HE186" s="24"/>
      <c r="HF186" s="24"/>
      <c r="HG186" s="24"/>
      <c r="HH186" s="24"/>
      <c r="HI186" s="24"/>
      <c r="HJ186" s="24"/>
      <c r="HK186" s="24"/>
      <c r="HL186" s="24"/>
      <c r="HM186" s="24"/>
      <c r="HN186" s="24"/>
      <c r="HO186" s="24"/>
      <c r="HP186" s="24"/>
      <c r="HQ186" s="24"/>
      <c r="HR186" s="24"/>
      <c r="HS186" s="24"/>
      <c r="HT186" s="24"/>
      <c r="HU186" s="24"/>
      <c r="HV186" s="24"/>
      <c r="HW186" s="24"/>
      <c r="HX186" s="24"/>
      <c r="HY186" s="24"/>
      <c r="HZ186" s="24"/>
      <c r="IA186" s="24"/>
      <c r="IB186" s="24"/>
      <c r="IC186" s="24"/>
      <c r="ID186" s="24"/>
      <c r="IE186" s="24"/>
      <c r="IF186" s="24"/>
    </row>
    <row r="187" spans="1:240" ht="110.25">
      <c r="A187" s="61" t="s">
        <v>291</v>
      </c>
      <c r="B187" s="31" t="s">
        <v>292</v>
      </c>
      <c r="C187" s="14">
        <v>3832.8</v>
      </c>
      <c r="D187" s="14">
        <v>3832.8</v>
      </c>
      <c r="E187" s="14">
        <v>3832.8</v>
      </c>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c r="FB187" s="24"/>
      <c r="FC187" s="24"/>
      <c r="FD187" s="24"/>
      <c r="FE187" s="24"/>
      <c r="FF187" s="24"/>
      <c r="FG187" s="24"/>
      <c r="FH187" s="24"/>
      <c r="FI187" s="24"/>
      <c r="FJ187" s="24"/>
      <c r="FK187" s="24"/>
      <c r="FL187" s="24"/>
      <c r="FM187" s="24"/>
      <c r="FN187" s="24"/>
      <c r="FO187" s="24"/>
      <c r="FP187" s="24"/>
      <c r="FQ187" s="24"/>
      <c r="FR187" s="24"/>
      <c r="FS187" s="24"/>
      <c r="FT187" s="24"/>
      <c r="FU187" s="24"/>
      <c r="FV187" s="24"/>
      <c r="FW187" s="24"/>
      <c r="FX187" s="24"/>
      <c r="FY187" s="24"/>
      <c r="FZ187" s="24"/>
      <c r="GA187" s="24"/>
      <c r="GB187" s="24"/>
      <c r="GC187" s="24"/>
      <c r="GD187" s="24"/>
      <c r="GE187" s="24"/>
      <c r="GF187" s="24"/>
      <c r="GG187" s="24"/>
      <c r="GH187" s="24"/>
      <c r="GI187" s="24"/>
      <c r="GJ187" s="24"/>
      <c r="GK187" s="24"/>
      <c r="GL187" s="24"/>
      <c r="GM187" s="24"/>
      <c r="GN187" s="24"/>
      <c r="GO187" s="24"/>
      <c r="GP187" s="24"/>
      <c r="GQ187" s="24"/>
      <c r="GR187" s="24"/>
      <c r="GS187" s="24"/>
      <c r="GT187" s="24"/>
      <c r="GU187" s="24"/>
      <c r="GV187" s="24"/>
      <c r="GW187" s="24"/>
      <c r="GX187" s="24"/>
      <c r="GY187" s="24"/>
      <c r="GZ187" s="24"/>
      <c r="HA187" s="24"/>
      <c r="HB187" s="24"/>
      <c r="HC187" s="24"/>
      <c r="HD187" s="24"/>
      <c r="HE187" s="24"/>
      <c r="HF187" s="24"/>
      <c r="HG187" s="24"/>
      <c r="HH187" s="24"/>
      <c r="HI187" s="24"/>
      <c r="HJ187" s="24"/>
      <c r="HK187" s="24"/>
      <c r="HL187" s="24"/>
      <c r="HM187" s="24"/>
      <c r="HN187" s="24"/>
      <c r="HO187" s="24"/>
      <c r="HP187" s="24"/>
      <c r="HQ187" s="24"/>
      <c r="HR187" s="24"/>
      <c r="HS187" s="24"/>
      <c r="HT187" s="24"/>
      <c r="HU187" s="24"/>
      <c r="HV187" s="24"/>
      <c r="HW187" s="24"/>
      <c r="HX187" s="24"/>
      <c r="HY187" s="24"/>
      <c r="HZ187" s="24"/>
      <c r="IA187" s="24"/>
      <c r="IB187" s="24"/>
      <c r="IC187" s="24"/>
      <c r="ID187" s="24"/>
      <c r="IE187" s="24"/>
      <c r="IF187" s="24"/>
    </row>
    <row r="188" spans="1:240" s="15" customFormat="1" ht="110.25">
      <c r="A188" s="61" t="s">
        <v>291</v>
      </c>
      <c r="B188" s="31" t="s">
        <v>293</v>
      </c>
      <c r="C188" s="14">
        <v>1912.3</v>
      </c>
      <c r="D188" s="14">
        <v>1912.3</v>
      </c>
      <c r="E188" s="14">
        <v>1912.3</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c r="FB188" s="24"/>
      <c r="FC188" s="24"/>
      <c r="FD188" s="24"/>
      <c r="FE188" s="24"/>
      <c r="FF188" s="24"/>
      <c r="FG188" s="24"/>
      <c r="FH188" s="24"/>
      <c r="FI188" s="24"/>
      <c r="FJ188" s="24"/>
      <c r="FK188" s="24"/>
      <c r="FL188" s="24"/>
      <c r="FM188" s="24"/>
      <c r="FN188" s="24"/>
      <c r="FO188" s="24"/>
      <c r="FP188" s="24"/>
      <c r="FQ188" s="24"/>
      <c r="FR188" s="24"/>
      <c r="FS188" s="24"/>
      <c r="FT188" s="24"/>
      <c r="FU188" s="24"/>
      <c r="FV188" s="24"/>
      <c r="FW188" s="24"/>
      <c r="FX188" s="24"/>
      <c r="FY188" s="24"/>
      <c r="FZ188" s="24"/>
      <c r="GA188" s="24"/>
      <c r="GB188" s="24"/>
      <c r="GC188" s="24"/>
      <c r="GD188" s="24"/>
      <c r="GE188" s="24"/>
      <c r="GF188" s="24"/>
      <c r="GG188" s="24"/>
      <c r="GH188" s="24"/>
      <c r="GI188" s="24"/>
      <c r="GJ188" s="24"/>
      <c r="GK188" s="24"/>
      <c r="GL188" s="24"/>
      <c r="GM188" s="24"/>
      <c r="GN188" s="24"/>
      <c r="GO188" s="24"/>
      <c r="GP188" s="24"/>
      <c r="GQ188" s="24"/>
      <c r="GR188" s="24"/>
      <c r="GS188" s="24"/>
      <c r="GT188" s="24"/>
      <c r="GU188" s="24"/>
      <c r="GV188" s="24"/>
      <c r="GW188" s="24"/>
      <c r="GX188" s="24"/>
      <c r="GY188" s="24"/>
      <c r="GZ188" s="24"/>
      <c r="HA188" s="24"/>
      <c r="HB188" s="24"/>
      <c r="HC188" s="24"/>
      <c r="HD188" s="24"/>
      <c r="HE188" s="24"/>
      <c r="HF188" s="24"/>
      <c r="HG188" s="24"/>
      <c r="HH188" s="24"/>
      <c r="HI188" s="24"/>
      <c r="HJ188" s="24"/>
      <c r="HK188" s="24"/>
      <c r="HL188" s="24"/>
      <c r="HM188" s="24"/>
      <c r="HN188" s="24"/>
      <c r="HO188" s="24"/>
      <c r="HP188" s="24"/>
      <c r="HQ188" s="24"/>
      <c r="HR188" s="24"/>
      <c r="HS188" s="24"/>
      <c r="HT188" s="24"/>
      <c r="HU188" s="24"/>
      <c r="HV188" s="24"/>
      <c r="HW188" s="24"/>
      <c r="HX188" s="24"/>
      <c r="HY188" s="24"/>
      <c r="HZ188" s="24"/>
      <c r="IA188" s="24"/>
      <c r="IB188" s="24"/>
      <c r="IC188" s="24"/>
      <c r="ID188" s="24"/>
      <c r="IE188" s="24"/>
      <c r="IF188" s="24"/>
    </row>
    <row r="189" spans="1:240" s="15" customFormat="1" ht="47.25">
      <c r="A189" s="61" t="s">
        <v>280</v>
      </c>
      <c r="B189" s="31" t="s">
        <v>294</v>
      </c>
      <c r="C189" s="14">
        <v>234</v>
      </c>
      <c r="D189" s="14">
        <v>234</v>
      </c>
      <c r="E189" s="14">
        <v>234</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c r="FB189" s="24"/>
      <c r="FC189" s="24"/>
      <c r="FD189" s="24"/>
      <c r="FE189" s="24"/>
      <c r="FF189" s="24"/>
      <c r="FG189" s="24"/>
      <c r="FH189" s="24"/>
      <c r="FI189" s="24"/>
      <c r="FJ189" s="24"/>
      <c r="FK189" s="24"/>
      <c r="FL189" s="24"/>
      <c r="FM189" s="24"/>
      <c r="FN189" s="24"/>
      <c r="FO189" s="24"/>
      <c r="FP189" s="24"/>
      <c r="FQ189" s="24"/>
      <c r="FR189" s="24"/>
      <c r="FS189" s="24"/>
      <c r="FT189" s="24"/>
      <c r="FU189" s="24"/>
      <c r="FV189" s="24"/>
      <c r="FW189" s="24"/>
      <c r="FX189" s="24"/>
      <c r="FY189" s="24"/>
      <c r="FZ189" s="24"/>
      <c r="GA189" s="24"/>
      <c r="GB189" s="24"/>
      <c r="GC189" s="24"/>
      <c r="GD189" s="24"/>
      <c r="GE189" s="24"/>
      <c r="GF189" s="24"/>
      <c r="GG189" s="24"/>
      <c r="GH189" s="24"/>
      <c r="GI189" s="24"/>
      <c r="GJ189" s="24"/>
      <c r="GK189" s="24"/>
      <c r="GL189" s="24"/>
      <c r="GM189" s="24"/>
      <c r="GN189" s="24"/>
      <c r="GO189" s="24"/>
      <c r="GP189" s="24"/>
      <c r="GQ189" s="24"/>
      <c r="GR189" s="24"/>
      <c r="GS189" s="24"/>
      <c r="GT189" s="24"/>
      <c r="GU189" s="24"/>
      <c r="GV189" s="24"/>
      <c r="GW189" s="24"/>
      <c r="GX189" s="24"/>
      <c r="GY189" s="24"/>
      <c r="GZ189" s="24"/>
      <c r="HA189" s="24"/>
      <c r="HB189" s="24"/>
      <c r="HC189" s="24"/>
      <c r="HD189" s="24"/>
      <c r="HE189" s="24"/>
      <c r="HF189" s="24"/>
      <c r="HG189" s="24"/>
      <c r="HH189" s="24"/>
      <c r="HI189" s="24"/>
      <c r="HJ189" s="24"/>
      <c r="HK189" s="24"/>
      <c r="HL189" s="24"/>
      <c r="HM189" s="24"/>
      <c r="HN189" s="24"/>
      <c r="HO189" s="24"/>
      <c r="HP189" s="24"/>
      <c r="HQ189" s="24"/>
      <c r="HR189" s="24"/>
      <c r="HS189" s="24"/>
      <c r="HT189" s="24"/>
      <c r="HU189" s="24"/>
      <c r="HV189" s="24"/>
      <c r="HW189" s="24"/>
      <c r="HX189" s="24"/>
      <c r="HY189" s="24"/>
      <c r="HZ189" s="24"/>
      <c r="IA189" s="24"/>
      <c r="IB189" s="24"/>
      <c r="IC189" s="24"/>
      <c r="ID189" s="24"/>
      <c r="IE189" s="24"/>
      <c r="IF189" s="24"/>
    </row>
    <row r="190" spans="1:240" s="15" customFormat="1" ht="47.25">
      <c r="A190" s="64" t="s">
        <v>280</v>
      </c>
      <c r="B190" s="63" t="s">
        <v>295</v>
      </c>
      <c r="C190" s="14">
        <v>0</v>
      </c>
      <c r="D190" s="20">
        <v>0</v>
      </c>
      <c r="E190" s="20">
        <v>0</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c r="FB190" s="24"/>
      <c r="FC190" s="24"/>
      <c r="FD190" s="24"/>
      <c r="FE190" s="24"/>
      <c r="FF190" s="24"/>
      <c r="FG190" s="24"/>
      <c r="FH190" s="24"/>
      <c r="FI190" s="24"/>
      <c r="FJ190" s="24"/>
      <c r="FK190" s="24"/>
      <c r="FL190" s="24"/>
      <c r="FM190" s="24"/>
      <c r="FN190" s="24"/>
      <c r="FO190" s="24"/>
      <c r="FP190" s="24"/>
      <c r="FQ190" s="24"/>
      <c r="FR190" s="24"/>
      <c r="FS190" s="24"/>
      <c r="FT190" s="24"/>
      <c r="FU190" s="24"/>
      <c r="FV190" s="24"/>
      <c r="FW190" s="24"/>
      <c r="FX190" s="24"/>
      <c r="FY190" s="24"/>
      <c r="FZ190" s="24"/>
      <c r="GA190" s="24"/>
      <c r="GB190" s="24"/>
      <c r="GC190" s="24"/>
      <c r="GD190" s="24"/>
      <c r="GE190" s="24"/>
      <c r="GF190" s="24"/>
      <c r="GG190" s="24"/>
      <c r="GH190" s="24"/>
      <c r="GI190" s="24"/>
      <c r="GJ190" s="24"/>
      <c r="GK190" s="24"/>
      <c r="GL190" s="24"/>
      <c r="GM190" s="24"/>
      <c r="GN190" s="24"/>
      <c r="GO190" s="24"/>
      <c r="GP190" s="24"/>
      <c r="GQ190" s="24"/>
      <c r="GR190" s="24"/>
      <c r="GS190" s="24"/>
      <c r="GT190" s="24"/>
      <c r="GU190" s="24"/>
      <c r="GV190" s="24"/>
      <c r="GW190" s="24"/>
      <c r="GX190" s="24"/>
      <c r="GY190" s="24"/>
      <c r="GZ190" s="24"/>
      <c r="HA190" s="24"/>
      <c r="HB190" s="24"/>
      <c r="HC190" s="24"/>
      <c r="HD190" s="24"/>
      <c r="HE190" s="24"/>
      <c r="HF190" s="24"/>
      <c r="HG190" s="24"/>
      <c r="HH190" s="24"/>
      <c r="HI190" s="24"/>
      <c r="HJ190" s="24"/>
      <c r="HK190" s="24"/>
      <c r="HL190" s="24"/>
      <c r="HM190" s="24"/>
      <c r="HN190" s="24"/>
      <c r="HO190" s="24"/>
      <c r="HP190" s="24"/>
      <c r="HQ190" s="24"/>
      <c r="HR190" s="24"/>
      <c r="HS190" s="24"/>
      <c r="HT190" s="24"/>
      <c r="HU190" s="24"/>
      <c r="HV190" s="24"/>
      <c r="HW190" s="24"/>
      <c r="HX190" s="24"/>
      <c r="HY190" s="24"/>
      <c r="HZ190" s="24"/>
      <c r="IA190" s="24"/>
      <c r="IB190" s="24"/>
      <c r="IC190" s="24"/>
      <c r="ID190" s="24"/>
      <c r="IE190" s="24"/>
      <c r="IF190" s="24"/>
    </row>
    <row r="191" spans="1:240" ht="94.5">
      <c r="A191" s="57" t="s">
        <v>296</v>
      </c>
      <c r="B191" s="31" t="s">
        <v>297</v>
      </c>
      <c r="C191" s="14">
        <v>14643.3</v>
      </c>
      <c r="D191" s="20">
        <v>40470</v>
      </c>
      <c r="E191" s="20">
        <v>1915.9</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c r="FB191" s="24"/>
      <c r="FC191" s="24"/>
      <c r="FD191" s="24"/>
      <c r="FE191" s="24"/>
      <c r="FF191" s="24"/>
      <c r="FG191" s="24"/>
      <c r="FH191" s="24"/>
      <c r="FI191" s="24"/>
      <c r="FJ191" s="24"/>
      <c r="FK191" s="24"/>
      <c r="FL191" s="24"/>
      <c r="FM191" s="24"/>
      <c r="FN191" s="24"/>
      <c r="FO191" s="24"/>
      <c r="FP191" s="24"/>
      <c r="FQ191" s="24"/>
      <c r="FR191" s="24"/>
      <c r="FS191" s="24"/>
      <c r="FT191" s="24"/>
      <c r="FU191" s="24"/>
      <c r="FV191" s="24"/>
      <c r="FW191" s="24"/>
      <c r="FX191" s="24"/>
      <c r="FY191" s="24"/>
      <c r="FZ191" s="24"/>
      <c r="GA191" s="24"/>
      <c r="GB191" s="24"/>
      <c r="GC191" s="24"/>
      <c r="GD191" s="24"/>
      <c r="GE191" s="24"/>
      <c r="GF191" s="24"/>
      <c r="GG191" s="24"/>
      <c r="GH191" s="24"/>
      <c r="GI191" s="24"/>
      <c r="GJ191" s="24"/>
      <c r="GK191" s="24"/>
      <c r="GL191" s="24"/>
      <c r="GM191" s="24"/>
      <c r="GN191" s="24"/>
      <c r="GO191" s="24"/>
      <c r="GP191" s="24"/>
      <c r="GQ191" s="24"/>
      <c r="GR191" s="24"/>
      <c r="GS191" s="24"/>
      <c r="GT191" s="24"/>
      <c r="GU191" s="24"/>
      <c r="GV191" s="24"/>
      <c r="GW191" s="24"/>
      <c r="GX191" s="24"/>
      <c r="GY191" s="24"/>
      <c r="GZ191" s="24"/>
      <c r="HA191" s="24"/>
      <c r="HB191" s="24"/>
      <c r="HC191" s="24"/>
      <c r="HD191" s="24"/>
      <c r="HE191" s="24"/>
      <c r="HF191" s="24"/>
      <c r="HG191" s="24"/>
      <c r="HH191" s="24"/>
      <c r="HI191" s="24"/>
      <c r="HJ191" s="24"/>
      <c r="HK191" s="24"/>
      <c r="HL191" s="24"/>
      <c r="HM191" s="24"/>
      <c r="HN191" s="24"/>
      <c r="HO191" s="24"/>
      <c r="HP191" s="24"/>
      <c r="HQ191" s="24"/>
      <c r="HR191" s="24"/>
      <c r="HS191" s="24"/>
      <c r="HT191" s="24"/>
      <c r="HU191" s="24"/>
      <c r="HV191" s="24"/>
      <c r="HW191" s="24"/>
      <c r="HX191" s="24"/>
      <c r="HY191" s="24"/>
      <c r="HZ191" s="24"/>
      <c r="IA191" s="24"/>
      <c r="IB191" s="24"/>
      <c r="IC191" s="24"/>
      <c r="ID191" s="24"/>
      <c r="IE191" s="24"/>
      <c r="IF191" s="24"/>
    </row>
    <row r="192" spans="1:240" s="47" customFormat="1" ht="78.75">
      <c r="A192" s="57" t="s">
        <v>296</v>
      </c>
      <c r="B192" s="60" t="s">
        <v>298</v>
      </c>
      <c r="C192" s="14">
        <v>0</v>
      </c>
      <c r="D192" s="20">
        <v>3920</v>
      </c>
      <c r="E192" s="20">
        <v>3920</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c r="FB192" s="24"/>
      <c r="FC192" s="24"/>
      <c r="FD192" s="24"/>
      <c r="FE192" s="24"/>
      <c r="FF192" s="24"/>
      <c r="FG192" s="24"/>
      <c r="FH192" s="24"/>
      <c r="FI192" s="24"/>
      <c r="FJ192" s="24"/>
      <c r="FK192" s="24"/>
      <c r="FL192" s="24"/>
      <c r="FM192" s="24"/>
      <c r="FN192" s="24"/>
      <c r="FO192" s="24"/>
      <c r="FP192" s="24"/>
      <c r="FQ192" s="24"/>
      <c r="FR192" s="24"/>
      <c r="FS192" s="24"/>
      <c r="FT192" s="24"/>
      <c r="FU192" s="24"/>
      <c r="FV192" s="24"/>
      <c r="FW192" s="24"/>
      <c r="FX192" s="24"/>
      <c r="FY192" s="24"/>
      <c r="FZ192" s="24"/>
      <c r="GA192" s="24"/>
      <c r="GB192" s="24"/>
      <c r="GC192" s="24"/>
      <c r="GD192" s="24"/>
      <c r="GE192" s="24"/>
      <c r="GF192" s="24"/>
      <c r="GG192" s="24"/>
      <c r="GH192" s="24"/>
      <c r="GI192" s="24"/>
      <c r="GJ192" s="24"/>
      <c r="GK192" s="24"/>
      <c r="GL192" s="24"/>
      <c r="GM192" s="24"/>
      <c r="GN192" s="24"/>
      <c r="GO192" s="24"/>
      <c r="GP192" s="24"/>
      <c r="GQ192" s="24"/>
      <c r="GR192" s="24"/>
      <c r="GS192" s="24"/>
      <c r="GT192" s="24"/>
      <c r="GU192" s="24"/>
      <c r="GV192" s="24"/>
      <c r="GW192" s="24"/>
      <c r="GX192" s="24"/>
      <c r="GY192" s="24"/>
      <c r="GZ192" s="24"/>
      <c r="HA192" s="24"/>
      <c r="HB192" s="24"/>
      <c r="HC192" s="24"/>
      <c r="HD192" s="24"/>
      <c r="HE192" s="24"/>
      <c r="HF192" s="24"/>
      <c r="HG192" s="24"/>
      <c r="HH192" s="24"/>
      <c r="HI192" s="24"/>
      <c r="HJ192" s="24"/>
      <c r="HK192" s="24"/>
      <c r="HL192" s="24"/>
      <c r="HM192" s="24"/>
      <c r="HN192" s="24"/>
      <c r="HO192" s="24"/>
      <c r="HP192" s="24"/>
      <c r="HQ192" s="24"/>
      <c r="HR192" s="24"/>
      <c r="HS192" s="24"/>
      <c r="HT192" s="24"/>
      <c r="HU192" s="24"/>
      <c r="HV192" s="24"/>
      <c r="HW192" s="24"/>
      <c r="HX192" s="24"/>
      <c r="HY192" s="24"/>
      <c r="HZ192" s="24"/>
      <c r="IA192" s="24"/>
      <c r="IB192" s="24"/>
      <c r="IC192" s="24"/>
      <c r="ID192" s="24"/>
      <c r="IE192" s="24"/>
      <c r="IF192" s="24"/>
    </row>
    <row r="193" spans="1:240" ht="31.5">
      <c r="A193" s="11" t="s">
        <v>299</v>
      </c>
      <c r="B193" s="12" t="s">
        <v>300</v>
      </c>
      <c r="C193" s="13">
        <f>SUM(C194:C237)</f>
        <v>2708973.0999999996</v>
      </c>
      <c r="D193" s="13">
        <f>SUM(D194:D237)</f>
        <v>2816029.399999999</v>
      </c>
      <c r="E193" s="13">
        <f>SUM(E194:E237)</f>
        <v>2869192.4</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c r="FO193" s="24"/>
      <c r="FP193" s="24"/>
      <c r="FQ193" s="24"/>
      <c r="FR193" s="24"/>
      <c r="FS193" s="24"/>
      <c r="FT193" s="24"/>
      <c r="FU193" s="24"/>
      <c r="FV193" s="24"/>
      <c r="FW193" s="24"/>
      <c r="FX193" s="24"/>
      <c r="FY193" s="24"/>
      <c r="FZ193" s="24"/>
      <c r="GA193" s="24"/>
      <c r="GB193" s="24"/>
      <c r="GC193" s="24"/>
      <c r="GD193" s="24"/>
      <c r="GE193" s="24"/>
      <c r="GF193" s="24"/>
      <c r="GG193" s="24"/>
      <c r="GH193" s="24"/>
      <c r="GI193" s="24"/>
      <c r="GJ193" s="24"/>
      <c r="GK193" s="24"/>
      <c r="GL193" s="24"/>
      <c r="GM193" s="24"/>
      <c r="GN193" s="24"/>
      <c r="GO193" s="24"/>
      <c r="GP193" s="24"/>
      <c r="GQ193" s="24"/>
      <c r="GR193" s="24"/>
      <c r="GS193" s="24"/>
      <c r="GT193" s="24"/>
      <c r="GU193" s="24"/>
      <c r="GV193" s="24"/>
      <c r="GW193" s="24"/>
      <c r="GX193" s="24"/>
      <c r="GY193" s="24"/>
      <c r="GZ193" s="24"/>
      <c r="HA193" s="24"/>
      <c r="HB193" s="24"/>
      <c r="HC193" s="24"/>
      <c r="HD193" s="24"/>
      <c r="HE193" s="24"/>
      <c r="HF193" s="24"/>
      <c r="HG193" s="24"/>
      <c r="HH193" s="24"/>
      <c r="HI193" s="24"/>
      <c r="HJ193" s="24"/>
      <c r="HK193" s="24"/>
      <c r="HL193" s="24"/>
      <c r="HM193" s="24"/>
      <c r="HN193" s="24"/>
      <c r="HO193" s="24"/>
      <c r="HP193" s="24"/>
      <c r="HQ193" s="24"/>
      <c r="HR193" s="24"/>
      <c r="HS193" s="24"/>
      <c r="HT193" s="24"/>
      <c r="HU193" s="24"/>
      <c r="HV193" s="24"/>
      <c r="HW193" s="24"/>
      <c r="HX193" s="24"/>
      <c r="HY193" s="24"/>
      <c r="HZ193" s="24"/>
      <c r="IA193" s="24"/>
      <c r="IB193" s="24"/>
      <c r="IC193" s="24"/>
      <c r="ID193" s="24"/>
      <c r="IE193" s="24"/>
      <c r="IF193" s="24"/>
    </row>
    <row r="194" spans="1:240" ht="47.25">
      <c r="A194" s="10" t="s">
        <v>301</v>
      </c>
      <c r="B194" s="31" t="s">
        <v>302</v>
      </c>
      <c r="C194" s="14">
        <v>9225.9</v>
      </c>
      <c r="D194" s="20">
        <v>11117.9</v>
      </c>
      <c r="E194" s="20">
        <v>11480.2</v>
      </c>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c r="FB194" s="24"/>
      <c r="FC194" s="24"/>
      <c r="FD194" s="24"/>
      <c r="FE194" s="24"/>
      <c r="FF194" s="24"/>
      <c r="FG194" s="24"/>
      <c r="FH194" s="24"/>
      <c r="FI194" s="24"/>
      <c r="FJ194" s="24"/>
      <c r="FK194" s="24"/>
      <c r="FL194" s="24"/>
      <c r="FM194" s="24"/>
      <c r="FN194" s="24"/>
      <c r="FO194" s="24"/>
      <c r="FP194" s="24"/>
      <c r="FQ194" s="24"/>
      <c r="FR194" s="24"/>
      <c r="FS194" s="24"/>
      <c r="FT194" s="24"/>
      <c r="FU194" s="24"/>
      <c r="FV194" s="24"/>
      <c r="FW194" s="24"/>
      <c r="FX194" s="24"/>
      <c r="FY194" s="24"/>
      <c r="FZ194" s="24"/>
      <c r="GA194" s="24"/>
      <c r="GB194" s="24"/>
      <c r="GC194" s="24"/>
      <c r="GD194" s="24"/>
      <c r="GE194" s="24"/>
      <c r="GF194" s="24"/>
      <c r="GG194" s="24"/>
      <c r="GH194" s="24"/>
      <c r="GI194" s="24"/>
      <c r="GJ194" s="24"/>
      <c r="GK194" s="24"/>
      <c r="GL194" s="24"/>
      <c r="GM194" s="24"/>
      <c r="GN194" s="24"/>
      <c r="GO194" s="24"/>
      <c r="GP194" s="24"/>
      <c r="GQ194" s="24"/>
      <c r="GR194" s="24"/>
      <c r="GS194" s="24"/>
      <c r="GT194" s="24"/>
      <c r="GU194" s="24"/>
      <c r="GV194" s="24"/>
      <c r="GW194" s="24"/>
      <c r="GX194" s="24"/>
      <c r="GY194" s="24"/>
      <c r="GZ194" s="24"/>
      <c r="HA194" s="24"/>
      <c r="HB194" s="24"/>
      <c r="HC194" s="24"/>
      <c r="HD194" s="24"/>
      <c r="HE194" s="24"/>
      <c r="HF194" s="24"/>
      <c r="HG194" s="24"/>
      <c r="HH194" s="24"/>
      <c r="HI194" s="24"/>
      <c r="HJ194" s="24"/>
      <c r="HK194" s="24"/>
      <c r="HL194" s="24"/>
      <c r="HM194" s="24"/>
      <c r="HN194" s="24"/>
      <c r="HO194" s="24"/>
      <c r="HP194" s="24"/>
      <c r="HQ194" s="24"/>
      <c r="HR194" s="24"/>
      <c r="HS194" s="24"/>
      <c r="HT194" s="24"/>
      <c r="HU194" s="24"/>
      <c r="HV194" s="24"/>
      <c r="HW194" s="24"/>
      <c r="HX194" s="24"/>
      <c r="HY194" s="24"/>
      <c r="HZ194" s="24"/>
      <c r="IA194" s="24"/>
      <c r="IB194" s="24"/>
      <c r="IC194" s="24"/>
      <c r="ID194" s="24"/>
      <c r="IE194" s="24"/>
      <c r="IF194" s="24"/>
    </row>
    <row r="195" spans="1:240" ht="47.25">
      <c r="A195" s="10" t="s">
        <v>303</v>
      </c>
      <c r="B195" s="31" t="s">
        <v>304</v>
      </c>
      <c r="C195" s="14">
        <v>216540.5</v>
      </c>
      <c r="D195" s="20">
        <v>242589.2</v>
      </c>
      <c r="E195" s="20">
        <v>273694.40000000002</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c r="FB195" s="24"/>
      <c r="FC195" s="24"/>
      <c r="FD195" s="24"/>
      <c r="FE195" s="24"/>
      <c r="FF195" s="24"/>
      <c r="FG195" s="24"/>
      <c r="FH195" s="24"/>
      <c r="FI195" s="24"/>
      <c r="FJ195" s="24"/>
      <c r="FK195" s="24"/>
      <c r="FL195" s="24"/>
      <c r="FM195" s="24"/>
      <c r="FN195" s="24"/>
      <c r="FO195" s="24"/>
      <c r="FP195" s="24"/>
      <c r="FQ195" s="24"/>
      <c r="FR195" s="24"/>
      <c r="FS195" s="24"/>
      <c r="FT195" s="24"/>
      <c r="FU195" s="24"/>
      <c r="FV195" s="24"/>
      <c r="FW195" s="24"/>
      <c r="FX195" s="24"/>
      <c r="FY195" s="24"/>
      <c r="FZ195" s="24"/>
      <c r="GA195" s="24"/>
      <c r="GB195" s="24"/>
      <c r="GC195" s="24"/>
      <c r="GD195" s="24"/>
      <c r="GE195" s="24"/>
      <c r="GF195" s="24"/>
      <c r="GG195" s="24"/>
      <c r="GH195" s="24"/>
      <c r="GI195" s="24"/>
      <c r="GJ195" s="24"/>
      <c r="GK195" s="24"/>
      <c r="GL195" s="24"/>
      <c r="GM195" s="24"/>
      <c r="GN195" s="24"/>
      <c r="GO195" s="24"/>
      <c r="GP195" s="24"/>
      <c r="GQ195" s="24"/>
      <c r="GR195" s="24"/>
      <c r="GS195" s="24"/>
      <c r="GT195" s="24"/>
      <c r="GU195" s="24"/>
      <c r="GV195" s="24"/>
      <c r="GW195" s="24"/>
      <c r="GX195" s="24"/>
      <c r="GY195" s="24"/>
      <c r="GZ195" s="24"/>
      <c r="HA195" s="24"/>
      <c r="HB195" s="24"/>
      <c r="HC195" s="24"/>
      <c r="HD195" s="24"/>
      <c r="HE195" s="24"/>
      <c r="HF195" s="24"/>
      <c r="HG195" s="24"/>
      <c r="HH195" s="24"/>
      <c r="HI195" s="24"/>
      <c r="HJ195" s="24"/>
      <c r="HK195" s="24"/>
      <c r="HL195" s="24"/>
      <c r="HM195" s="24"/>
      <c r="HN195" s="24"/>
      <c r="HO195" s="24"/>
      <c r="HP195" s="24"/>
      <c r="HQ195" s="24"/>
      <c r="HR195" s="24"/>
      <c r="HS195" s="24"/>
      <c r="HT195" s="24"/>
      <c r="HU195" s="24"/>
      <c r="HV195" s="24"/>
      <c r="HW195" s="24"/>
      <c r="HX195" s="24"/>
      <c r="HY195" s="24"/>
      <c r="HZ195" s="24"/>
      <c r="IA195" s="24"/>
      <c r="IB195" s="24"/>
      <c r="IC195" s="24"/>
      <c r="ID195" s="24"/>
      <c r="IE195" s="24"/>
      <c r="IF195" s="24"/>
    </row>
    <row r="196" spans="1:240" ht="63">
      <c r="A196" s="10" t="s">
        <v>305</v>
      </c>
      <c r="B196" s="31" t="s">
        <v>306</v>
      </c>
      <c r="C196" s="14">
        <v>3972.5</v>
      </c>
      <c r="D196" s="14">
        <v>3972.5</v>
      </c>
      <c r="E196" s="14">
        <v>3972.5</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c r="FB196" s="24"/>
      <c r="FC196" s="24"/>
      <c r="FD196" s="24"/>
      <c r="FE196" s="24"/>
      <c r="FF196" s="24"/>
      <c r="FG196" s="24"/>
      <c r="FH196" s="24"/>
      <c r="FI196" s="24"/>
      <c r="FJ196" s="24"/>
      <c r="FK196" s="24"/>
      <c r="FL196" s="24"/>
      <c r="FM196" s="24"/>
      <c r="FN196" s="24"/>
      <c r="FO196" s="24"/>
      <c r="FP196" s="24"/>
      <c r="FQ196" s="24"/>
      <c r="FR196" s="24"/>
      <c r="FS196" s="24"/>
      <c r="FT196" s="24"/>
      <c r="FU196" s="24"/>
      <c r="FV196" s="24"/>
      <c r="FW196" s="24"/>
      <c r="FX196" s="24"/>
      <c r="FY196" s="24"/>
      <c r="FZ196" s="24"/>
      <c r="GA196" s="24"/>
      <c r="GB196" s="24"/>
      <c r="GC196" s="24"/>
      <c r="GD196" s="24"/>
      <c r="GE196" s="24"/>
      <c r="GF196" s="24"/>
      <c r="GG196" s="24"/>
      <c r="GH196" s="24"/>
      <c r="GI196" s="24"/>
      <c r="GJ196" s="24"/>
      <c r="GK196" s="24"/>
      <c r="GL196" s="24"/>
      <c r="GM196" s="24"/>
      <c r="GN196" s="24"/>
      <c r="GO196" s="24"/>
      <c r="GP196" s="24"/>
      <c r="GQ196" s="24"/>
      <c r="GR196" s="24"/>
      <c r="GS196" s="24"/>
      <c r="GT196" s="24"/>
      <c r="GU196" s="24"/>
      <c r="GV196" s="24"/>
      <c r="GW196" s="24"/>
      <c r="GX196" s="24"/>
      <c r="GY196" s="24"/>
      <c r="GZ196" s="24"/>
      <c r="HA196" s="24"/>
      <c r="HB196" s="24"/>
      <c r="HC196" s="24"/>
      <c r="HD196" s="24"/>
      <c r="HE196" s="24"/>
      <c r="HF196" s="24"/>
      <c r="HG196" s="24"/>
      <c r="HH196" s="24"/>
      <c r="HI196" s="24"/>
      <c r="HJ196" s="24"/>
      <c r="HK196" s="24"/>
      <c r="HL196" s="24"/>
      <c r="HM196" s="24"/>
      <c r="HN196" s="24"/>
      <c r="HO196" s="24"/>
      <c r="HP196" s="24"/>
      <c r="HQ196" s="24"/>
      <c r="HR196" s="24"/>
      <c r="HS196" s="24"/>
      <c r="HT196" s="24"/>
      <c r="HU196" s="24"/>
      <c r="HV196" s="24"/>
      <c r="HW196" s="24"/>
      <c r="HX196" s="24"/>
      <c r="HY196" s="24"/>
      <c r="HZ196" s="24"/>
      <c r="IA196" s="24"/>
      <c r="IB196" s="24"/>
      <c r="IC196" s="24"/>
      <c r="ID196" s="24"/>
      <c r="IE196" s="24"/>
      <c r="IF196" s="24"/>
    </row>
    <row r="197" spans="1:240" ht="94.5">
      <c r="A197" s="10" t="s">
        <v>305</v>
      </c>
      <c r="B197" s="31" t="s">
        <v>307</v>
      </c>
      <c r="C197" s="14">
        <v>236.4</v>
      </c>
      <c r="D197" s="14">
        <v>236.4</v>
      </c>
      <c r="E197" s="14">
        <v>236.4</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c r="FB197" s="24"/>
      <c r="FC197" s="24"/>
      <c r="FD197" s="24"/>
      <c r="FE197" s="24"/>
      <c r="FF197" s="24"/>
      <c r="FG197" s="24"/>
      <c r="FH197" s="24"/>
      <c r="FI197" s="24"/>
      <c r="FJ197" s="24"/>
      <c r="FK197" s="24"/>
      <c r="FL197" s="24"/>
      <c r="FM197" s="24"/>
      <c r="FN197" s="24"/>
      <c r="FO197" s="24"/>
      <c r="FP197" s="24"/>
      <c r="FQ197" s="24"/>
      <c r="FR197" s="24"/>
      <c r="FS197" s="24"/>
      <c r="FT197" s="24"/>
      <c r="FU197" s="24"/>
      <c r="FV197" s="24"/>
      <c r="FW197" s="24"/>
      <c r="FX197" s="24"/>
      <c r="FY197" s="24"/>
      <c r="FZ197" s="24"/>
      <c r="GA197" s="24"/>
      <c r="GB197" s="24"/>
      <c r="GC197" s="24"/>
      <c r="GD197" s="24"/>
      <c r="GE197" s="24"/>
      <c r="GF197" s="24"/>
      <c r="GG197" s="24"/>
      <c r="GH197" s="24"/>
      <c r="GI197" s="24"/>
      <c r="GJ197" s="24"/>
      <c r="GK197" s="24"/>
      <c r="GL197" s="24"/>
      <c r="GM197" s="24"/>
      <c r="GN197" s="24"/>
      <c r="GO197" s="24"/>
      <c r="GP197" s="24"/>
      <c r="GQ197" s="24"/>
      <c r="GR197" s="24"/>
      <c r="GS197" s="24"/>
      <c r="GT197" s="24"/>
      <c r="GU197" s="24"/>
      <c r="GV197" s="24"/>
      <c r="GW197" s="24"/>
      <c r="GX197" s="24"/>
      <c r="GY197" s="24"/>
      <c r="GZ197" s="24"/>
      <c r="HA197" s="24"/>
      <c r="HB197" s="24"/>
      <c r="HC197" s="24"/>
      <c r="HD197" s="24"/>
      <c r="HE197" s="24"/>
      <c r="HF197" s="24"/>
      <c r="HG197" s="24"/>
      <c r="HH197" s="24"/>
      <c r="HI197" s="24"/>
      <c r="HJ197" s="24"/>
      <c r="HK197" s="24"/>
      <c r="HL197" s="24"/>
      <c r="HM197" s="24"/>
      <c r="HN197" s="24"/>
      <c r="HO197" s="24"/>
      <c r="HP197" s="24"/>
      <c r="HQ197" s="24"/>
      <c r="HR197" s="24"/>
      <c r="HS197" s="24"/>
      <c r="HT197" s="24"/>
      <c r="HU197" s="24"/>
      <c r="HV197" s="24"/>
      <c r="HW197" s="24"/>
      <c r="HX197" s="24"/>
      <c r="HY197" s="24"/>
      <c r="HZ197" s="24"/>
      <c r="IA197" s="24"/>
      <c r="IB197" s="24"/>
      <c r="IC197" s="24"/>
      <c r="ID197" s="24"/>
      <c r="IE197" s="24"/>
      <c r="IF197" s="24"/>
    </row>
    <row r="198" spans="1:240" ht="94.5">
      <c r="A198" s="10" t="s">
        <v>305</v>
      </c>
      <c r="B198" s="31" t="s">
        <v>308</v>
      </c>
      <c r="C198" s="14">
        <v>120.7</v>
      </c>
      <c r="D198" s="20">
        <v>110.1</v>
      </c>
      <c r="E198" s="20">
        <v>110.1</v>
      </c>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c r="FB198" s="24"/>
      <c r="FC198" s="24"/>
      <c r="FD198" s="24"/>
      <c r="FE198" s="24"/>
      <c r="FF198" s="24"/>
      <c r="FG198" s="24"/>
      <c r="FH198" s="24"/>
      <c r="FI198" s="24"/>
      <c r="FJ198" s="24"/>
      <c r="FK198" s="24"/>
      <c r="FL198" s="24"/>
      <c r="FM198" s="24"/>
      <c r="FN198" s="24"/>
      <c r="FO198" s="24"/>
      <c r="FP198" s="24"/>
      <c r="FQ198" s="24"/>
      <c r="FR198" s="24"/>
      <c r="FS198" s="24"/>
      <c r="FT198" s="24"/>
      <c r="FU198" s="24"/>
      <c r="FV198" s="24"/>
      <c r="FW198" s="24"/>
      <c r="FX198" s="24"/>
      <c r="FY198" s="24"/>
      <c r="FZ198" s="24"/>
      <c r="GA198" s="24"/>
      <c r="GB198" s="24"/>
      <c r="GC198" s="24"/>
      <c r="GD198" s="24"/>
      <c r="GE198" s="24"/>
      <c r="GF198" s="24"/>
      <c r="GG198" s="24"/>
      <c r="GH198" s="24"/>
      <c r="GI198" s="24"/>
      <c r="GJ198" s="24"/>
      <c r="GK198" s="24"/>
      <c r="GL198" s="24"/>
      <c r="GM198" s="24"/>
      <c r="GN198" s="24"/>
      <c r="GO198" s="24"/>
      <c r="GP198" s="24"/>
      <c r="GQ198" s="24"/>
      <c r="GR198" s="24"/>
      <c r="GS198" s="24"/>
      <c r="GT198" s="24"/>
      <c r="GU198" s="24"/>
      <c r="GV198" s="24"/>
      <c r="GW198" s="24"/>
      <c r="GX198" s="24"/>
      <c r="GY198" s="24"/>
      <c r="GZ198" s="24"/>
      <c r="HA198" s="24"/>
      <c r="HB198" s="24"/>
      <c r="HC198" s="24"/>
      <c r="HD198" s="24"/>
      <c r="HE198" s="24"/>
      <c r="HF198" s="24"/>
      <c r="HG198" s="24"/>
      <c r="HH198" s="24"/>
      <c r="HI198" s="24"/>
      <c r="HJ198" s="24"/>
      <c r="HK198" s="24"/>
      <c r="HL198" s="24"/>
      <c r="HM198" s="24"/>
      <c r="HN198" s="24"/>
      <c r="HO198" s="24"/>
      <c r="HP198" s="24"/>
      <c r="HQ198" s="24"/>
      <c r="HR198" s="24"/>
      <c r="HS198" s="24"/>
      <c r="HT198" s="24"/>
      <c r="HU198" s="24"/>
      <c r="HV198" s="24"/>
      <c r="HW198" s="24"/>
      <c r="HX198" s="24"/>
      <c r="HY198" s="24"/>
      <c r="HZ198" s="24"/>
      <c r="IA198" s="24"/>
      <c r="IB198" s="24"/>
      <c r="IC198" s="24"/>
      <c r="ID198" s="24"/>
      <c r="IE198" s="24"/>
      <c r="IF198" s="24"/>
    </row>
    <row r="199" spans="1:240" ht="63">
      <c r="A199" s="10" t="s">
        <v>305</v>
      </c>
      <c r="B199" s="31" t="s">
        <v>309</v>
      </c>
      <c r="C199" s="14">
        <v>458.1</v>
      </c>
      <c r="D199" s="20">
        <v>418.5</v>
      </c>
      <c r="E199" s="20">
        <v>418.5</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c r="FB199" s="24"/>
      <c r="FC199" s="24"/>
      <c r="FD199" s="24"/>
      <c r="FE199" s="24"/>
      <c r="FF199" s="24"/>
      <c r="FG199" s="24"/>
      <c r="FH199" s="24"/>
      <c r="FI199" s="24"/>
      <c r="FJ199" s="24"/>
      <c r="FK199" s="24"/>
      <c r="FL199" s="24"/>
      <c r="FM199" s="24"/>
      <c r="FN199" s="24"/>
      <c r="FO199" s="24"/>
      <c r="FP199" s="24"/>
      <c r="FQ199" s="24"/>
      <c r="FR199" s="24"/>
      <c r="FS199" s="24"/>
      <c r="FT199" s="24"/>
      <c r="FU199" s="24"/>
      <c r="FV199" s="24"/>
      <c r="FW199" s="24"/>
      <c r="FX199" s="24"/>
      <c r="FY199" s="24"/>
      <c r="FZ199" s="24"/>
      <c r="GA199" s="24"/>
      <c r="GB199" s="24"/>
      <c r="GC199" s="24"/>
      <c r="GD199" s="24"/>
      <c r="GE199" s="24"/>
      <c r="GF199" s="24"/>
      <c r="GG199" s="24"/>
      <c r="GH199" s="24"/>
      <c r="GI199" s="24"/>
      <c r="GJ199" s="24"/>
      <c r="GK199" s="24"/>
      <c r="GL199" s="24"/>
      <c r="GM199" s="24"/>
      <c r="GN199" s="24"/>
      <c r="GO199" s="24"/>
      <c r="GP199" s="24"/>
      <c r="GQ199" s="24"/>
      <c r="GR199" s="24"/>
      <c r="GS199" s="24"/>
      <c r="GT199" s="24"/>
      <c r="GU199" s="24"/>
      <c r="GV199" s="24"/>
      <c r="GW199" s="24"/>
      <c r="GX199" s="24"/>
      <c r="GY199" s="24"/>
      <c r="GZ199" s="24"/>
      <c r="HA199" s="24"/>
      <c r="HB199" s="24"/>
      <c r="HC199" s="24"/>
      <c r="HD199" s="24"/>
      <c r="HE199" s="24"/>
      <c r="HF199" s="24"/>
      <c r="HG199" s="24"/>
      <c r="HH199" s="24"/>
      <c r="HI199" s="24"/>
      <c r="HJ199" s="24"/>
      <c r="HK199" s="24"/>
      <c r="HL199" s="24"/>
      <c r="HM199" s="24"/>
      <c r="HN199" s="24"/>
      <c r="HO199" s="24"/>
      <c r="HP199" s="24"/>
      <c r="HQ199" s="24"/>
      <c r="HR199" s="24"/>
      <c r="HS199" s="24"/>
      <c r="HT199" s="24"/>
      <c r="HU199" s="24"/>
      <c r="HV199" s="24"/>
      <c r="HW199" s="24"/>
      <c r="HX199" s="24"/>
      <c r="HY199" s="24"/>
      <c r="HZ199" s="24"/>
      <c r="IA199" s="24"/>
      <c r="IB199" s="24"/>
      <c r="IC199" s="24"/>
      <c r="ID199" s="24"/>
      <c r="IE199" s="24"/>
      <c r="IF199" s="24"/>
    </row>
    <row r="200" spans="1:240" ht="63">
      <c r="A200" s="10" t="s">
        <v>305</v>
      </c>
      <c r="B200" s="31" t="s">
        <v>310</v>
      </c>
      <c r="C200" s="14">
        <v>1066</v>
      </c>
      <c r="D200" s="14">
        <v>1066</v>
      </c>
      <c r="E200" s="14">
        <v>1066</v>
      </c>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c r="FO200" s="24"/>
      <c r="FP200" s="24"/>
      <c r="FQ200" s="24"/>
      <c r="FR200" s="24"/>
      <c r="FS200" s="24"/>
      <c r="FT200" s="24"/>
      <c r="FU200" s="24"/>
      <c r="FV200" s="24"/>
      <c r="FW200" s="24"/>
      <c r="FX200" s="24"/>
      <c r="FY200" s="24"/>
      <c r="FZ200" s="24"/>
      <c r="GA200" s="24"/>
      <c r="GB200" s="24"/>
      <c r="GC200" s="24"/>
      <c r="GD200" s="24"/>
      <c r="GE200" s="24"/>
      <c r="GF200" s="24"/>
      <c r="GG200" s="24"/>
      <c r="GH200" s="24"/>
      <c r="GI200" s="24"/>
      <c r="GJ200" s="24"/>
      <c r="GK200" s="24"/>
      <c r="GL200" s="24"/>
      <c r="GM200" s="24"/>
      <c r="GN200" s="24"/>
      <c r="GO200" s="24"/>
      <c r="GP200" s="24"/>
      <c r="GQ200" s="24"/>
      <c r="GR200" s="24"/>
      <c r="GS200" s="24"/>
      <c r="GT200" s="24"/>
      <c r="GU200" s="24"/>
      <c r="GV200" s="24"/>
      <c r="GW200" s="24"/>
      <c r="GX200" s="24"/>
      <c r="GY200" s="24"/>
      <c r="GZ200" s="24"/>
      <c r="HA200" s="24"/>
      <c r="HB200" s="24"/>
      <c r="HC200" s="24"/>
      <c r="HD200" s="24"/>
      <c r="HE200" s="24"/>
      <c r="HF200" s="24"/>
      <c r="HG200" s="24"/>
      <c r="HH200" s="24"/>
      <c r="HI200" s="24"/>
      <c r="HJ200" s="24"/>
      <c r="HK200" s="24"/>
      <c r="HL200" s="24"/>
      <c r="HM200" s="24"/>
      <c r="HN200" s="24"/>
      <c r="HO200" s="24"/>
      <c r="HP200" s="24"/>
      <c r="HQ200" s="24"/>
      <c r="HR200" s="24"/>
      <c r="HS200" s="24"/>
      <c r="HT200" s="24"/>
      <c r="HU200" s="24"/>
      <c r="HV200" s="24"/>
      <c r="HW200" s="24"/>
      <c r="HX200" s="24"/>
      <c r="HY200" s="24"/>
      <c r="HZ200" s="24"/>
      <c r="IA200" s="24"/>
      <c r="IB200" s="24"/>
      <c r="IC200" s="24"/>
      <c r="ID200" s="24"/>
      <c r="IE200" s="24"/>
      <c r="IF200" s="24"/>
    </row>
    <row r="201" spans="1:240" s="65" customFormat="1" ht="78.75">
      <c r="A201" s="10" t="s">
        <v>311</v>
      </c>
      <c r="B201" s="31" t="s">
        <v>312</v>
      </c>
      <c r="C201" s="14">
        <v>8166.4</v>
      </c>
      <c r="D201" s="14">
        <v>8166.4</v>
      </c>
      <c r="E201" s="14">
        <v>8166.4</v>
      </c>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c r="EY201" s="24"/>
      <c r="EZ201" s="24"/>
      <c r="FA201" s="24"/>
      <c r="FB201" s="24"/>
      <c r="FC201" s="24"/>
      <c r="FD201" s="24"/>
      <c r="FE201" s="24"/>
      <c r="FF201" s="24"/>
      <c r="FG201" s="24"/>
      <c r="FH201" s="24"/>
      <c r="FI201" s="24"/>
      <c r="FJ201" s="24"/>
      <c r="FK201" s="24"/>
      <c r="FL201" s="24"/>
      <c r="FM201" s="24"/>
      <c r="FN201" s="24"/>
      <c r="FO201" s="24"/>
      <c r="FP201" s="24"/>
      <c r="FQ201" s="24"/>
      <c r="FR201" s="24"/>
      <c r="FS201" s="24"/>
      <c r="FT201" s="24"/>
      <c r="FU201" s="24"/>
      <c r="FV201" s="24"/>
      <c r="FW201" s="24"/>
      <c r="FX201" s="24"/>
      <c r="FY201" s="24"/>
      <c r="FZ201" s="24"/>
      <c r="GA201" s="24"/>
      <c r="GB201" s="24"/>
      <c r="GC201" s="24"/>
      <c r="GD201" s="24"/>
      <c r="GE201" s="24"/>
      <c r="GF201" s="24"/>
      <c r="GG201" s="24"/>
      <c r="GH201" s="24"/>
      <c r="GI201" s="24"/>
      <c r="GJ201" s="24"/>
      <c r="GK201" s="24"/>
      <c r="GL201" s="24"/>
      <c r="GM201" s="24"/>
      <c r="GN201" s="24"/>
      <c r="GO201" s="24"/>
      <c r="GP201" s="24"/>
      <c r="GQ201" s="24"/>
      <c r="GR201" s="24"/>
      <c r="GS201" s="24"/>
      <c r="GT201" s="24"/>
      <c r="GU201" s="24"/>
      <c r="GV201" s="24"/>
      <c r="GW201" s="24"/>
      <c r="GX201" s="24"/>
      <c r="GY201" s="24"/>
      <c r="GZ201" s="24"/>
      <c r="HA201" s="24"/>
      <c r="HB201" s="24"/>
      <c r="HC201" s="24"/>
      <c r="HD201" s="24"/>
      <c r="HE201" s="24"/>
      <c r="HF201" s="24"/>
      <c r="HG201" s="24"/>
      <c r="HH201" s="24"/>
      <c r="HI201" s="24"/>
      <c r="HJ201" s="24"/>
      <c r="HK201" s="24"/>
      <c r="HL201" s="24"/>
      <c r="HM201" s="24"/>
      <c r="HN201" s="24"/>
      <c r="HO201" s="24"/>
      <c r="HP201" s="24"/>
      <c r="HQ201" s="24"/>
      <c r="HR201" s="24"/>
      <c r="HS201" s="24"/>
      <c r="HT201" s="24"/>
      <c r="HU201" s="24"/>
      <c r="HV201" s="24"/>
      <c r="HW201" s="24"/>
      <c r="HX201" s="24"/>
      <c r="HY201" s="24"/>
      <c r="HZ201" s="24"/>
      <c r="IA201" s="24"/>
      <c r="IB201" s="24"/>
      <c r="IC201" s="24"/>
      <c r="ID201" s="24"/>
      <c r="IE201" s="24"/>
      <c r="IF201" s="24"/>
    </row>
    <row r="202" spans="1:240" ht="94.5">
      <c r="A202" s="10" t="s">
        <v>311</v>
      </c>
      <c r="B202" s="31" t="s">
        <v>313</v>
      </c>
      <c r="C202" s="14">
        <v>11584.5</v>
      </c>
      <c r="D202" s="20">
        <v>12106.9</v>
      </c>
      <c r="E202" s="20">
        <v>12591.2</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c r="EY202" s="24"/>
      <c r="EZ202" s="24"/>
      <c r="FA202" s="24"/>
      <c r="FB202" s="24"/>
      <c r="FC202" s="24"/>
      <c r="FD202" s="24"/>
      <c r="FE202" s="24"/>
      <c r="FF202" s="24"/>
      <c r="FG202" s="24"/>
      <c r="FH202" s="24"/>
      <c r="FI202" s="24"/>
      <c r="FJ202" s="24"/>
      <c r="FK202" s="24"/>
      <c r="FL202" s="24"/>
      <c r="FM202" s="24"/>
      <c r="FN202" s="24"/>
      <c r="FO202" s="24"/>
      <c r="FP202" s="24"/>
      <c r="FQ202" s="24"/>
      <c r="FR202" s="24"/>
      <c r="FS202" s="24"/>
      <c r="FT202" s="24"/>
      <c r="FU202" s="24"/>
      <c r="FV202" s="24"/>
      <c r="FW202" s="24"/>
      <c r="FX202" s="24"/>
      <c r="FY202" s="24"/>
      <c r="FZ202" s="24"/>
      <c r="GA202" s="24"/>
      <c r="GB202" s="24"/>
      <c r="GC202" s="24"/>
      <c r="GD202" s="24"/>
      <c r="GE202" s="24"/>
      <c r="GF202" s="24"/>
      <c r="GG202" s="24"/>
      <c r="GH202" s="24"/>
      <c r="GI202" s="24"/>
      <c r="GJ202" s="24"/>
      <c r="GK202" s="24"/>
      <c r="GL202" s="24"/>
      <c r="GM202" s="24"/>
      <c r="GN202" s="24"/>
      <c r="GO202" s="24"/>
      <c r="GP202" s="24"/>
      <c r="GQ202" s="24"/>
      <c r="GR202" s="24"/>
      <c r="GS202" s="24"/>
      <c r="GT202" s="24"/>
      <c r="GU202" s="24"/>
      <c r="GV202" s="24"/>
      <c r="GW202" s="24"/>
      <c r="GX202" s="24"/>
      <c r="GY202" s="24"/>
      <c r="GZ202" s="24"/>
      <c r="HA202" s="24"/>
      <c r="HB202" s="24"/>
      <c r="HC202" s="24"/>
      <c r="HD202" s="24"/>
      <c r="HE202" s="24"/>
      <c r="HF202" s="24"/>
      <c r="HG202" s="24"/>
      <c r="HH202" s="24"/>
      <c r="HI202" s="24"/>
      <c r="HJ202" s="24"/>
      <c r="HK202" s="24"/>
      <c r="HL202" s="24"/>
      <c r="HM202" s="24"/>
      <c r="HN202" s="24"/>
      <c r="HO202" s="24"/>
      <c r="HP202" s="24"/>
      <c r="HQ202" s="24"/>
      <c r="HR202" s="24"/>
      <c r="HS202" s="24"/>
      <c r="HT202" s="24"/>
      <c r="HU202" s="24"/>
      <c r="HV202" s="24"/>
      <c r="HW202" s="24"/>
      <c r="HX202" s="24"/>
      <c r="HY202" s="24"/>
      <c r="HZ202" s="24"/>
      <c r="IA202" s="24"/>
      <c r="IB202" s="24"/>
      <c r="IC202" s="24"/>
      <c r="ID202" s="24"/>
      <c r="IE202" s="24"/>
      <c r="IF202" s="24"/>
    </row>
    <row r="203" spans="1:240" ht="78.75">
      <c r="A203" s="10" t="s">
        <v>311</v>
      </c>
      <c r="B203" s="31" t="s">
        <v>314</v>
      </c>
      <c r="C203" s="14">
        <v>7503.1</v>
      </c>
      <c r="D203" s="20">
        <v>6803</v>
      </c>
      <c r="E203" s="20">
        <v>6803</v>
      </c>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c r="FL203" s="24"/>
      <c r="FM203" s="24"/>
      <c r="FN203" s="24"/>
      <c r="FO203" s="24"/>
      <c r="FP203" s="24"/>
      <c r="FQ203" s="24"/>
      <c r="FR203" s="24"/>
      <c r="FS203" s="24"/>
      <c r="FT203" s="24"/>
      <c r="FU203" s="24"/>
      <c r="FV203" s="24"/>
      <c r="FW203" s="24"/>
      <c r="FX203" s="24"/>
      <c r="FY203" s="24"/>
      <c r="FZ203" s="24"/>
      <c r="GA203" s="24"/>
      <c r="GB203" s="24"/>
      <c r="GC203" s="24"/>
      <c r="GD203" s="24"/>
      <c r="GE203" s="24"/>
      <c r="GF203" s="24"/>
      <c r="GG203" s="24"/>
      <c r="GH203" s="24"/>
      <c r="GI203" s="24"/>
      <c r="GJ203" s="24"/>
      <c r="GK203" s="24"/>
      <c r="GL203" s="24"/>
      <c r="GM203" s="24"/>
      <c r="GN203" s="24"/>
      <c r="GO203" s="24"/>
      <c r="GP203" s="24"/>
      <c r="GQ203" s="24"/>
      <c r="GR203" s="24"/>
      <c r="GS203" s="24"/>
      <c r="GT203" s="24"/>
      <c r="GU203" s="24"/>
      <c r="GV203" s="24"/>
      <c r="GW203" s="24"/>
      <c r="GX203" s="24"/>
      <c r="GY203" s="24"/>
      <c r="GZ203" s="24"/>
      <c r="HA203" s="24"/>
      <c r="HB203" s="24"/>
      <c r="HC203" s="24"/>
      <c r="HD203" s="24"/>
      <c r="HE203" s="24"/>
      <c r="HF203" s="24"/>
      <c r="HG203" s="24"/>
      <c r="HH203" s="24"/>
      <c r="HI203" s="24"/>
      <c r="HJ203" s="24"/>
      <c r="HK203" s="24"/>
      <c r="HL203" s="24"/>
      <c r="HM203" s="24"/>
      <c r="HN203" s="24"/>
      <c r="HO203" s="24"/>
      <c r="HP203" s="24"/>
      <c r="HQ203" s="24"/>
      <c r="HR203" s="24"/>
      <c r="HS203" s="24"/>
      <c r="HT203" s="24"/>
      <c r="HU203" s="24"/>
      <c r="HV203" s="24"/>
      <c r="HW203" s="24"/>
      <c r="HX203" s="24"/>
      <c r="HY203" s="24"/>
      <c r="HZ203" s="24"/>
      <c r="IA203" s="24"/>
      <c r="IB203" s="24"/>
      <c r="IC203" s="24"/>
      <c r="ID203" s="24"/>
      <c r="IE203" s="24"/>
      <c r="IF203" s="24"/>
    </row>
    <row r="204" spans="1:240" ht="47.25">
      <c r="A204" s="10" t="s">
        <v>311</v>
      </c>
      <c r="B204" s="31" t="s">
        <v>315</v>
      </c>
      <c r="C204" s="14">
        <v>59263</v>
      </c>
      <c r="D204" s="20">
        <v>61633.5</v>
      </c>
      <c r="E204" s="20">
        <v>64098.9</v>
      </c>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c r="FL204" s="24"/>
      <c r="FM204" s="24"/>
      <c r="FN204" s="24"/>
      <c r="FO204" s="24"/>
      <c r="FP204" s="24"/>
      <c r="FQ204" s="24"/>
      <c r="FR204" s="24"/>
      <c r="FS204" s="24"/>
      <c r="FT204" s="24"/>
      <c r="FU204" s="24"/>
      <c r="FV204" s="24"/>
      <c r="FW204" s="24"/>
      <c r="FX204" s="24"/>
      <c r="FY204" s="24"/>
      <c r="FZ204" s="24"/>
      <c r="GA204" s="24"/>
      <c r="GB204" s="24"/>
      <c r="GC204" s="24"/>
      <c r="GD204" s="24"/>
      <c r="GE204" s="24"/>
      <c r="GF204" s="24"/>
      <c r="GG204" s="24"/>
      <c r="GH204" s="24"/>
      <c r="GI204" s="24"/>
      <c r="GJ204" s="24"/>
      <c r="GK204" s="24"/>
      <c r="GL204" s="24"/>
      <c r="GM204" s="24"/>
      <c r="GN204" s="24"/>
      <c r="GO204" s="24"/>
      <c r="GP204" s="24"/>
      <c r="GQ204" s="24"/>
      <c r="GR204" s="24"/>
      <c r="GS204" s="24"/>
      <c r="GT204" s="24"/>
      <c r="GU204" s="24"/>
      <c r="GV204" s="24"/>
      <c r="GW204" s="24"/>
      <c r="GX204" s="24"/>
      <c r="GY204" s="24"/>
      <c r="GZ204" s="24"/>
      <c r="HA204" s="24"/>
      <c r="HB204" s="24"/>
      <c r="HC204" s="24"/>
      <c r="HD204" s="24"/>
      <c r="HE204" s="24"/>
      <c r="HF204" s="24"/>
      <c r="HG204" s="24"/>
      <c r="HH204" s="24"/>
      <c r="HI204" s="24"/>
      <c r="HJ204" s="24"/>
      <c r="HK204" s="24"/>
      <c r="HL204" s="24"/>
      <c r="HM204" s="24"/>
      <c r="HN204" s="24"/>
      <c r="HO204" s="24"/>
      <c r="HP204" s="24"/>
      <c r="HQ204" s="24"/>
      <c r="HR204" s="24"/>
      <c r="HS204" s="24"/>
      <c r="HT204" s="24"/>
      <c r="HU204" s="24"/>
      <c r="HV204" s="24"/>
      <c r="HW204" s="24"/>
      <c r="HX204" s="24"/>
      <c r="HY204" s="24"/>
      <c r="HZ204" s="24"/>
      <c r="IA204" s="24"/>
      <c r="IB204" s="24"/>
      <c r="IC204" s="24"/>
      <c r="ID204" s="24"/>
      <c r="IE204" s="24"/>
      <c r="IF204" s="24"/>
    </row>
    <row r="205" spans="1:240" ht="63">
      <c r="A205" s="10" t="s">
        <v>311</v>
      </c>
      <c r="B205" s="31" t="s">
        <v>316</v>
      </c>
      <c r="C205" s="14">
        <v>1850.3</v>
      </c>
      <c r="D205" s="14">
        <v>1850.3</v>
      </c>
      <c r="E205" s="14">
        <v>1850.3</v>
      </c>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c r="EY205" s="24"/>
      <c r="EZ205" s="24"/>
      <c r="FA205" s="24"/>
      <c r="FB205" s="24"/>
      <c r="FC205" s="24"/>
      <c r="FD205" s="24"/>
      <c r="FE205" s="24"/>
      <c r="FF205" s="24"/>
      <c r="FG205" s="24"/>
      <c r="FH205" s="24"/>
      <c r="FI205" s="24"/>
      <c r="FJ205" s="24"/>
      <c r="FK205" s="24"/>
      <c r="FL205" s="24"/>
      <c r="FM205" s="24"/>
      <c r="FN205" s="24"/>
      <c r="FO205" s="24"/>
      <c r="FP205" s="24"/>
      <c r="FQ205" s="24"/>
      <c r="FR205" s="24"/>
      <c r="FS205" s="24"/>
      <c r="FT205" s="24"/>
      <c r="FU205" s="24"/>
      <c r="FV205" s="24"/>
      <c r="FW205" s="24"/>
      <c r="FX205" s="24"/>
      <c r="FY205" s="24"/>
      <c r="FZ205" s="24"/>
      <c r="GA205" s="24"/>
      <c r="GB205" s="24"/>
      <c r="GC205" s="24"/>
      <c r="GD205" s="24"/>
      <c r="GE205" s="24"/>
      <c r="GF205" s="24"/>
      <c r="GG205" s="24"/>
      <c r="GH205" s="24"/>
      <c r="GI205" s="24"/>
      <c r="GJ205" s="24"/>
      <c r="GK205" s="24"/>
      <c r="GL205" s="24"/>
      <c r="GM205" s="24"/>
      <c r="GN205" s="24"/>
      <c r="GO205" s="24"/>
      <c r="GP205" s="24"/>
      <c r="GQ205" s="24"/>
      <c r="GR205" s="24"/>
      <c r="GS205" s="24"/>
      <c r="GT205" s="24"/>
      <c r="GU205" s="24"/>
      <c r="GV205" s="24"/>
      <c r="GW205" s="24"/>
      <c r="GX205" s="24"/>
      <c r="GY205" s="24"/>
      <c r="GZ205" s="24"/>
      <c r="HA205" s="24"/>
      <c r="HB205" s="24"/>
      <c r="HC205" s="24"/>
      <c r="HD205" s="24"/>
      <c r="HE205" s="24"/>
      <c r="HF205" s="24"/>
      <c r="HG205" s="24"/>
      <c r="HH205" s="24"/>
      <c r="HI205" s="24"/>
      <c r="HJ205" s="24"/>
      <c r="HK205" s="24"/>
      <c r="HL205" s="24"/>
      <c r="HM205" s="24"/>
      <c r="HN205" s="24"/>
      <c r="HO205" s="24"/>
      <c r="HP205" s="24"/>
      <c r="HQ205" s="24"/>
      <c r="HR205" s="24"/>
      <c r="HS205" s="24"/>
      <c r="HT205" s="24"/>
      <c r="HU205" s="24"/>
      <c r="HV205" s="24"/>
      <c r="HW205" s="24"/>
      <c r="HX205" s="24"/>
      <c r="HY205" s="24"/>
      <c r="HZ205" s="24"/>
      <c r="IA205" s="24"/>
      <c r="IB205" s="24"/>
      <c r="IC205" s="24"/>
      <c r="ID205" s="24"/>
      <c r="IE205" s="24"/>
      <c r="IF205" s="24"/>
    </row>
    <row r="206" spans="1:240" ht="63">
      <c r="A206" s="61" t="s">
        <v>311</v>
      </c>
      <c r="B206" s="37" t="s">
        <v>317</v>
      </c>
      <c r="C206" s="14">
        <v>0.1</v>
      </c>
      <c r="D206" s="20">
        <v>0.1</v>
      </c>
      <c r="E206" s="20">
        <v>0.1</v>
      </c>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c r="EY206" s="24"/>
      <c r="EZ206" s="24"/>
      <c r="FA206" s="24"/>
      <c r="FB206" s="24"/>
      <c r="FC206" s="24"/>
      <c r="FD206" s="24"/>
      <c r="FE206" s="24"/>
      <c r="FF206" s="24"/>
      <c r="FG206" s="24"/>
      <c r="FH206" s="24"/>
      <c r="FI206" s="24"/>
      <c r="FJ206" s="24"/>
      <c r="FK206" s="24"/>
      <c r="FL206" s="24"/>
      <c r="FM206" s="24"/>
      <c r="FN206" s="24"/>
      <c r="FO206" s="24"/>
      <c r="FP206" s="24"/>
      <c r="FQ206" s="24"/>
      <c r="FR206" s="24"/>
      <c r="FS206" s="24"/>
      <c r="FT206" s="24"/>
      <c r="FU206" s="24"/>
      <c r="FV206" s="24"/>
      <c r="FW206" s="24"/>
      <c r="FX206" s="24"/>
      <c r="FY206" s="24"/>
      <c r="FZ206" s="24"/>
      <c r="GA206" s="24"/>
      <c r="GB206" s="24"/>
      <c r="GC206" s="24"/>
      <c r="GD206" s="24"/>
      <c r="GE206" s="24"/>
      <c r="GF206" s="24"/>
      <c r="GG206" s="24"/>
      <c r="GH206" s="24"/>
      <c r="GI206" s="24"/>
      <c r="GJ206" s="24"/>
      <c r="GK206" s="24"/>
      <c r="GL206" s="24"/>
      <c r="GM206" s="24"/>
      <c r="GN206" s="24"/>
      <c r="GO206" s="24"/>
      <c r="GP206" s="24"/>
      <c r="GQ206" s="24"/>
      <c r="GR206" s="24"/>
      <c r="GS206" s="24"/>
      <c r="GT206" s="24"/>
      <c r="GU206" s="24"/>
      <c r="GV206" s="24"/>
      <c r="GW206" s="24"/>
      <c r="GX206" s="24"/>
      <c r="GY206" s="24"/>
      <c r="GZ206" s="24"/>
      <c r="HA206" s="24"/>
      <c r="HB206" s="24"/>
      <c r="HC206" s="24"/>
      <c r="HD206" s="24"/>
      <c r="HE206" s="24"/>
      <c r="HF206" s="24"/>
      <c r="HG206" s="24"/>
      <c r="HH206" s="24"/>
      <c r="HI206" s="24"/>
      <c r="HJ206" s="24"/>
      <c r="HK206" s="24"/>
      <c r="HL206" s="24"/>
      <c r="HM206" s="24"/>
      <c r="HN206" s="24"/>
      <c r="HO206" s="24"/>
      <c r="HP206" s="24"/>
      <c r="HQ206" s="24"/>
      <c r="HR206" s="24"/>
      <c r="HS206" s="24"/>
      <c r="HT206" s="24"/>
      <c r="HU206" s="24"/>
      <c r="HV206" s="24"/>
      <c r="HW206" s="24"/>
      <c r="HX206" s="24"/>
      <c r="HY206" s="24"/>
      <c r="HZ206" s="24"/>
      <c r="IA206" s="24"/>
      <c r="IB206" s="24"/>
      <c r="IC206" s="24"/>
      <c r="ID206" s="24"/>
      <c r="IE206" s="24"/>
      <c r="IF206" s="24"/>
    </row>
    <row r="207" spans="1:240" ht="78.75">
      <c r="A207" s="61" t="s">
        <v>311</v>
      </c>
      <c r="B207" s="37" t="s">
        <v>318</v>
      </c>
      <c r="C207" s="14">
        <v>10090.5</v>
      </c>
      <c r="D207" s="14">
        <v>10090.5</v>
      </c>
      <c r="E207" s="14">
        <v>10090.5</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c r="EY207" s="24"/>
      <c r="EZ207" s="24"/>
      <c r="FA207" s="24"/>
      <c r="FB207" s="24"/>
      <c r="FC207" s="24"/>
      <c r="FD207" s="24"/>
      <c r="FE207" s="24"/>
      <c r="FF207" s="24"/>
      <c r="FG207" s="24"/>
      <c r="FH207" s="24"/>
      <c r="FI207" s="24"/>
      <c r="FJ207" s="24"/>
      <c r="FK207" s="24"/>
      <c r="FL207" s="24"/>
      <c r="FM207" s="24"/>
      <c r="FN207" s="24"/>
      <c r="FO207" s="24"/>
      <c r="FP207" s="24"/>
      <c r="FQ207" s="24"/>
      <c r="FR207" s="24"/>
      <c r="FS207" s="24"/>
      <c r="FT207" s="24"/>
      <c r="FU207" s="24"/>
      <c r="FV207" s="24"/>
      <c r="FW207" s="24"/>
      <c r="FX207" s="24"/>
      <c r="FY207" s="24"/>
      <c r="FZ207" s="24"/>
      <c r="GA207" s="24"/>
      <c r="GB207" s="24"/>
      <c r="GC207" s="24"/>
      <c r="GD207" s="24"/>
      <c r="GE207" s="24"/>
      <c r="GF207" s="24"/>
      <c r="GG207" s="24"/>
      <c r="GH207" s="24"/>
      <c r="GI207" s="24"/>
      <c r="GJ207" s="24"/>
      <c r="GK207" s="24"/>
      <c r="GL207" s="24"/>
      <c r="GM207" s="24"/>
      <c r="GN207" s="24"/>
      <c r="GO207" s="24"/>
      <c r="GP207" s="24"/>
      <c r="GQ207" s="24"/>
      <c r="GR207" s="24"/>
      <c r="GS207" s="24"/>
      <c r="GT207" s="24"/>
      <c r="GU207" s="24"/>
      <c r="GV207" s="24"/>
      <c r="GW207" s="24"/>
      <c r="GX207" s="24"/>
      <c r="GY207" s="24"/>
      <c r="GZ207" s="24"/>
      <c r="HA207" s="24"/>
      <c r="HB207" s="24"/>
      <c r="HC207" s="24"/>
      <c r="HD207" s="24"/>
      <c r="HE207" s="24"/>
      <c r="HF207" s="24"/>
      <c r="HG207" s="24"/>
      <c r="HH207" s="24"/>
      <c r="HI207" s="24"/>
      <c r="HJ207" s="24"/>
      <c r="HK207" s="24"/>
      <c r="HL207" s="24"/>
      <c r="HM207" s="24"/>
      <c r="HN207" s="24"/>
      <c r="HO207" s="24"/>
      <c r="HP207" s="24"/>
      <c r="HQ207" s="24"/>
      <c r="HR207" s="24"/>
      <c r="HS207" s="24"/>
      <c r="HT207" s="24"/>
      <c r="HU207" s="24"/>
      <c r="HV207" s="24"/>
      <c r="HW207" s="24"/>
      <c r="HX207" s="24"/>
      <c r="HY207" s="24"/>
      <c r="HZ207" s="24"/>
      <c r="IA207" s="24"/>
      <c r="IB207" s="24"/>
      <c r="IC207" s="24"/>
      <c r="ID207" s="24"/>
      <c r="IE207" s="24"/>
      <c r="IF207" s="24"/>
    </row>
    <row r="208" spans="1:240" ht="63">
      <c r="A208" s="10" t="s">
        <v>311</v>
      </c>
      <c r="B208" s="31" t="s">
        <v>319</v>
      </c>
      <c r="C208" s="14">
        <v>26474</v>
      </c>
      <c r="D208" s="20">
        <v>27533</v>
      </c>
      <c r="E208" s="20">
        <v>28634.3</v>
      </c>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c r="EY208" s="24"/>
      <c r="EZ208" s="24"/>
      <c r="FA208" s="24"/>
      <c r="FB208" s="24"/>
      <c r="FC208" s="24"/>
      <c r="FD208" s="24"/>
      <c r="FE208" s="24"/>
      <c r="FF208" s="24"/>
      <c r="FG208" s="24"/>
      <c r="FH208" s="24"/>
      <c r="FI208" s="24"/>
      <c r="FJ208" s="24"/>
      <c r="FK208" s="24"/>
      <c r="FL208" s="24"/>
      <c r="FM208" s="24"/>
      <c r="FN208" s="24"/>
      <c r="FO208" s="24"/>
      <c r="FP208" s="24"/>
      <c r="FQ208" s="24"/>
      <c r="FR208" s="24"/>
      <c r="FS208" s="24"/>
      <c r="FT208" s="24"/>
      <c r="FU208" s="24"/>
      <c r="FV208" s="24"/>
      <c r="FW208" s="24"/>
      <c r="FX208" s="24"/>
      <c r="FY208" s="24"/>
      <c r="FZ208" s="24"/>
      <c r="GA208" s="24"/>
      <c r="GB208" s="24"/>
      <c r="GC208" s="24"/>
      <c r="GD208" s="24"/>
      <c r="GE208" s="24"/>
      <c r="GF208" s="24"/>
      <c r="GG208" s="24"/>
      <c r="GH208" s="24"/>
      <c r="GI208" s="24"/>
      <c r="GJ208" s="24"/>
      <c r="GK208" s="24"/>
      <c r="GL208" s="24"/>
      <c r="GM208" s="24"/>
      <c r="GN208" s="24"/>
      <c r="GO208" s="24"/>
      <c r="GP208" s="24"/>
      <c r="GQ208" s="24"/>
      <c r="GR208" s="24"/>
      <c r="GS208" s="24"/>
      <c r="GT208" s="24"/>
      <c r="GU208" s="24"/>
      <c r="GV208" s="24"/>
      <c r="GW208" s="24"/>
      <c r="GX208" s="24"/>
      <c r="GY208" s="24"/>
      <c r="GZ208" s="24"/>
      <c r="HA208" s="24"/>
      <c r="HB208" s="24"/>
      <c r="HC208" s="24"/>
      <c r="HD208" s="24"/>
      <c r="HE208" s="24"/>
      <c r="HF208" s="24"/>
      <c r="HG208" s="24"/>
      <c r="HH208" s="24"/>
      <c r="HI208" s="24"/>
      <c r="HJ208" s="24"/>
      <c r="HK208" s="24"/>
      <c r="HL208" s="24"/>
      <c r="HM208" s="24"/>
      <c r="HN208" s="24"/>
      <c r="HO208" s="24"/>
      <c r="HP208" s="24"/>
      <c r="HQ208" s="24"/>
      <c r="HR208" s="24"/>
      <c r="HS208" s="24"/>
      <c r="HT208" s="24"/>
      <c r="HU208" s="24"/>
      <c r="HV208" s="24"/>
      <c r="HW208" s="24"/>
      <c r="HX208" s="24"/>
      <c r="HY208" s="24"/>
      <c r="HZ208" s="24"/>
      <c r="IA208" s="24"/>
      <c r="IB208" s="24"/>
      <c r="IC208" s="24"/>
      <c r="ID208" s="24"/>
      <c r="IE208" s="24"/>
      <c r="IF208" s="24"/>
    </row>
    <row r="209" spans="1:240" ht="63">
      <c r="A209" s="10" t="s">
        <v>311</v>
      </c>
      <c r="B209" s="31" t="s">
        <v>320</v>
      </c>
      <c r="C209" s="14">
        <v>178499.20000000001</v>
      </c>
      <c r="D209" s="20">
        <v>192064.8</v>
      </c>
      <c r="E209" s="20">
        <v>199747.4</v>
      </c>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c r="EY209" s="24"/>
      <c r="EZ209" s="24"/>
      <c r="FA209" s="24"/>
      <c r="FB209" s="24"/>
      <c r="FC209" s="24"/>
      <c r="FD209" s="24"/>
      <c r="FE209" s="24"/>
      <c r="FF209" s="24"/>
      <c r="FG209" s="24"/>
      <c r="FH209" s="24"/>
      <c r="FI209" s="24"/>
      <c r="FJ209" s="24"/>
      <c r="FK209" s="24"/>
      <c r="FL209" s="24"/>
      <c r="FM209" s="24"/>
      <c r="FN209" s="24"/>
      <c r="FO209" s="24"/>
      <c r="FP209" s="24"/>
      <c r="FQ209" s="24"/>
      <c r="FR209" s="24"/>
      <c r="FS209" s="24"/>
      <c r="FT209" s="24"/>
      <c r="FU209" s="24"/>
      <c r="FV209" s="24"/>
      <c r="FW209" s="24"/>
      <c r="FX209" s="24"/>
      <c r="FY209" s="24"/>
      <c r="FZ209" s="24"/>
      <c r="GA209" s="24"/>
      <c r="GB209" s="24"/>
      <c r="GC209" s="24"/>
      <c r="GD209" s="24"/>
      <c r="GE209" s="24"/>
      <c r="GF209" s="24"/>
      <c r="GG209" s="24"/>
      <c r="GH209" s="24"/>
      <c r="GI209" s="24"/>
      <c r="GJ209" s="24"/>
      <c r="GK209" s="24"/>
      <c r="GL209" s="24"/>
      <c r="GM209" s="24"/>
      <c r="GN209" s="24"/>
      <c r="GO209" s="24"/>
      <c r="GP209" s="24"/>
      <c r="GQ209" s="24"/>
      <c r="GR209" s="24"/>
      <c r="GS209" s="24"/>
      <c r="GT209" s="24"/>
      <c r="GU209" s="24"/>
      <c r="GV209" s="24"/>
      <c r="GW209" s="24"/>
      <c r="GX209" s="24"/>
      <c r="GY209" s="24"/>
      <c r="GZ209" s="24"/>
      <c r="HA209" s="24"/>
      <c r="HB209" s="24"/>
      <c r="HC209" s="24"/>
      <c r="HD209" s="24"/>
      <c r="HE209" s="24"/>
      <c r="HF209" s="24"/>
      <c r="HG209" s="24"/>
      <c r="HH209" s="24"/>
      <c r="HI209" s="24"/>
      <c r="HJ209" s="24"/>
      <c r="HK209" s="24"/>
      <c r="HL209" s="24"/>
      <c r="HM209" s="24"/>
      <c r="HN209" s="24"/>
      <c r="HO209" s="24"/>
      <c r="HP209" s="24"/>
      <c r="HQ209" s="24"/>
      <c r="HR209" s="24"/>
      <c r="HS209" s="24"/>
      <c r="HT209" s="24"/>
      <c r="HU209" s="24"/>
      <c r="HV209" s="24"/>
      <c r="HW209" s="24"/>
      <c r="HX209" s="24"/>
      <c r="HY209" s="24"/>
      <c r="HZ209" s="24"/>
      <c r="IA209" s="24"/>
      <c r="IB209" s="24"/>
      <c r="IC209" s="24"/>
      <c r="ID209" s="24"/>
      <c r="IE209" s="24"/>
      <c r="IF209" s="24"/>
    </row>
    <row r="210" spans="1:240" ht="63">
      <c r="A210" s="10" t="s">
        <v>311</v>
      </c>
      <c r="B210" s="31" t="s">
        <v>321</v>
      </c>
      <c r="C210" s="14">
        <v>133158.5</v>
      </c>
      <c r="D210" s="20">
        <v>138326</v>
      </c>
      <c r="E210" s="20">
        <v>143700.29999999999</v>
      </c>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c r="EY210" s="24"/>
      <c r="EZ210" s="24"/>
      <c r="FA210" s="24"/>
      <c r="FB210" s="24"/>
      <c r="FC210" s="24"/>
      <c r="FD210" s="24"/>
      <c r="FE210" s="24"/>
      <c r="FF210" s="24"/>
      <c r="FG210" s="24"/>
      <c r="FH210" s="24"/>
      <c r="FI210" s="24"/>
      <c r="FJ210" s="24"/>
      <c r="FK210" s="24"/>
      <c r="FL210" s="24"/>
      <c r="FM210" s="24"/>
      <c r="FN210" s="24"/>
      <c r="FO210" s="24"/>
      <c r="FP210" s="24"/>
      <c r="FQ210" s="24"/>
      <c r="FR210" s="24"/>
      <c r="FS210" s="24"/>
      <c r="FT210" s="24"/>
      <c r="FU210" s="24"/>
      <c r="FV210" s="24"/>
      <c r="FW210" s="24"/>
      <c r="FX210" s="24"/>
      <c r="FY210" s="24"/>
      <c r="FZ210" s="24"/>
      <c r="GA210" s="24"/>
      <c r="GB210" s="24"/>
      <c r="GC210" s="24"/>
      <c r="GD210" s="24"/>
      <c r="GE210" s="24"/>
      <c r="GF210" s="24"/>
      <c r="GG210" s="24"/>
      <c r="GH210" s="24"/>
      <c r="GI210" s="24"/>
      <c r="GJ210" s="24"/>
      <c r="GK210" s="24"/>
      <c r="GL210" s="24"/>
      <c r="GM210" s="24"/>
      <c r="GN210" s="24"/>
      <c r="GO210" s="24"/>
      <c r="GP210" s="24"/>
      <c r="GQ210" s="24"/>
      <c r="GR210" s="24"/>
      <c r="GS210" s="24"/>
      <c r="GT210" s="24"/>
      <c r="GU210" s="24"/>
      <c r="GV210" s="24"/>
      <c r="GW210" s="24"/>
      <c r="GX210" s="24"/>
      <c r="GY210" s="24"/>
      <c r="GZ210" s="24"/>
      <c r="HA210" s="24"/>
      <c r="HB210" s="24"/>
      <c r="HC210" s="24"/>
      <c r="HD210" s="24"/>
      <c r="HE210" s="24"/>
      <c r="HF210" s="24"/>
      <c r="HG210" s="24"/>
      <c r="HH210" s="24"/>
      <c r="HI210" s="24"/>
      <c r="HJ210" s="24"/>
      <c r="HK210" s="24"/>
      <c r="HL210" s="24"/>
      <c r="HM210" s="24"/>
      <c r="HN210" s="24"/>
      <c r="HO210" s="24"/>
      <c r="HP210" s="24"/>
      <c r="HQ210" s="24"/>
      <c r="HR210" s="24"/>
      <c r="HS210" s="24"/>
      <c r="HT210" s="24"/>
      <c r="HU210" s="24"/>
      <c r="HV210" s="24"/>
      <c r="HW210" s="24"/>
      <c r="HX210" s="24"/>
      <c r="HY210" s="24"/>
      <c r="HZ210" s="24"/>
      <c r="IA210" s="24"/>
      <c r="IB210" s="24"/>
      <c r="IC210" s="24"/>
      <c r="ID210" s="24"/>
      <c r="IE210" s="24"/>
      <c r="IF210" s="24"/>
    </row>
    <row r="211" spans="1:240" ht="78.75">
      <c r="A211" s="10" t="s">
        <v>311</v>
      </c>
      <c r="B211" s="31" t="s">
        <v>322</v>
      </c>
      <c r="C211" s="14">
        <v>56400</v>
      </c>
      <c r="D211" s="20">
        <v>81876.5</v>
      </c>
      <c r="E211" s="20">
        <v>82827.199999999997</v>
      </c>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c r="EY211" s="24"/>
      <c r="EZ211" s="24"/>
      <c r="FA211" s="24"/>
      <c r="FB211" s="24"/>
      <c r="FC211" s="24"/>
      <c r="FD211" s="24"/>
      <c r="FE211" s="24"/>
      <c r="FF211" s="24"/>
      <c r="FG211" s="24"/>
      <c r="FH211" s="24"/>
      <c r="FI211" s="24"/>
      <c r="FJ211" s="24"/>
      <c r="FK211" s="24"/>
      <c r="FL211" s="24"/>
      <c r="FM211" s="24"/>
      <c r="FN211" s="24"/>
      <c r="FO211" s="24"/>
      <c r="FP211" s="24"/>
      <c r="FQ211" s="24"/>
      <c r="FR211" s="24"/>
      <c r="FS211" s="24"/>
      <c r="FT211" s="24"/>
      <c r="FU211" s="24"/>
      <c r="FV211" s="24"/>
      <c r="FW211" s="24"/>
      <c r="FX211" s="24"/>
      <c r="FY211" s="24"/>
      <c r="FZ211" s="24"/>
      <c r="GA211" s="24"/>
      <c r="GB211" s="24"/>
      <c r="GC211" s="24"/>
      <c r="GD211" s="24"/>
      <c r="GE211" s="24"/>
      <c r="GF211" s="24"/>
      <c r="GG211" s="24"/>
      <c r="GH211" s="24"/>
      <c r="GI211" s="24"/>
      <c r="GJ211" s="24"/>
      <c r="GK211" s="24"/>
      <c r="GL211" s="24"/>
      <c r="GM211" s="24"/>
      <c r="GN211" s="24"/>
      <c r="GO211" s="24"/>
      <c r="GP211" s="24"/>
      <c r="GQ211" s="24"/>
      <c r="GR211" s="24"/>
      <c r="GS211" s="24"/>
      <c r="GT211" s="24"/>
      <c r="GU211" s="24"/>
      <c r="GV211" s="24"/>
      <c r="GW211" s="24"/>
      <c r="GX211" s="24"/>
      <c r="GY211" s="24"/>
      <c r="GZ211" s="24"/>
      <c r="HA211" s="24"/>
      <c r="HB211" s="24"/>
      <c r="HC211" s="24"/>
      <c r="HD211" s="24"/>
      <c r="HE211" s="24"/>
      <c r="HF211" s="24"/>
      <c r="HG211" s="24"/>
      <c r="HH211" s="24"/>
      <c r="HI211" s="24"/>
      <c r="HJ211" s="24"/>
      <c r="HK211" s="24"/>
      <c r="HL211" s="24"/>
      <c r="HM211" s="24"/>
      <c r="HN211" s="24"/>
      <c r="HO211" s="24"/>
      <c r="HP211" s="24"/>
      <c r="HQ211" s="24"/>
      <c r="HR211" s="24"/>
      <c r="HS211" s="24"/>
      <c r="HT211" s="24"/>
      <c r="HU211" s="24"/>
      <c r="HV211" s="24"/>
      <c r="HW211" s="24"/>
      <c r="HX211" s="24"/>
      <c r="HY211" s="24"/>
      <c r="HZ211" s="24"/>
      <c r="IA211" s="24"/>
      <c r="IB211" s="24"/>
      <c r="IC211" s="24"/>
      <c r="ID211" s="24"/>
      <c r="IE211" s="24"/>
      <c r="IF211" s="24"/>
    </row>
    <row r="212" spans="1:240" ht="94.5">
      <c r="A212" s="10" t="s">
        <v>311</v>
      </c>
      <c r="B212" s="31" t="s">
        <v>323</v>
      </c>
      <c r="C212" s="14">
        <v>515.9</v>
      </c>
      <c r="D212" s="20">
        <v>536.5</v>
      </c>
      <c r="E212" s="20">
        <v>558</v>
      </c>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c r="EY212" s="24"/>
      <c r="EZ212" s="24"/>
      <c r="FA212" s="24"/>
      <c r="FB212" s="24"/>
      <c r="FC212" s="24"/>
      <c r="FD212" s="24"/>
      <c r="FE212" s="24"/>
      <c r="FF212" s="24"/>
      <c r="FG212" s="24"/>
      <c r="FH212" s="24"/>
      <c r="FI212" s="24"/>
      <c r="FJ212" s="24"/>
      <c r="FK212" s="24"/>
      <c r="FL212" s="24"/>
      <c r="FM212" s="24"/>
      <c r="FN212" s="24"/>
      <c r="FO212" s="24"/>
      <c r="FP212" s="24"/>
      <c r="FQ212" s="24"/>
      <c r="FR212" s="24"/>
      <c r="FS212" s="24"/>
      <c r="FT212" s="24"/>
      <c r="FU212" s="24"/>
      <c r="FV212" s="24"/>
      <c r="FW212" s="24"/>
      <c r="FX212" s="24"/>
      <c r="FY212" s="24"/>
      <c r="FZ212" s="24"/>
      <c r="GA212" s="24"/>
      <c r="GB212" s="24"/>
      <c r="GC212" s="24"/>
      <c r="GD212" s="24"/>
      <c r="GE212" s="24"/>
      <c r="GF212" s="24"/>
      <c r="GG212" s="24"/>
      <c r="GH212" s="24"/>
      <c r="GI212" s="24"/>
      <c r="GJ212" s="24"/>
      <c r="GK212" s="24"/>
      <c r="GL212" s="24"/>
      <c r="GM212" s="24"/>
      <c r="GN212" s="24"/>
      <c r="GO212" s="24"/>
      <c r="GP212" s="24"/>
      <c r="GQ212" s="24"/>
      <c r="GR212" s="24"/>
      <c r="GS212" s="24"/>
      <c r="GT212" s="24"/>
      <c r="GU212" s="24"/>
      <c r="GV212" s="24"/>
      <c r="GW212" s="24"/>
      <c r="GX212" s="24"/>
      <c r="GY212" s="24"/>
      <c r="GZ212" s="24"/>
      <c r="HA212" s="24"/>
      <c r="HB212" s="24"/>
      <c r="HC212" s="24"/>
      <c r="HD212" s="24"/>
      <c r="HE212" s="24"/>
      <c r="HF212" s="24"/>
      <c r="HG212" s="24"/>
      <c r="HH212" s="24"/>
      <c r="HI212" s="24"/>
      <c r="HJ212" s="24"/>
      <c r="HK212" s="24"/>
      <c r="HL212" s="24"/>
      <c r="HM212" s="24"/>
      <c r="HN212" s="24"/>
      <c r="HO212" s="24"/>
      <c r="HP212" s="24"/>
      <c r="HQ212" s="24"/>
      <c r="HR212" s="24"/>
      <c r="HS212" s="24"/>
      <c r="HT212" s="24"/>
      <c r="HU212" s="24"/>
      <c r="HV212" s="24"/>
      <c r="HW212" s="24"/>
      <c r="HX212" s="24"/>
      <c r="HY212" s="24"/>
      <c r="HZ212" s="24"/>
      <c r="IA212" s="24"/>
      <c r="IB212" s="24"/>
      <c r="IC212" s="24"/>
      <c r="ID212" s="24"/>
      <c r="IE212" s="24"/>
      <c r="IF212" s="24"/>
    </row>
    <row r="213" spans="1:240" ht="204.75">
      <c r="A213" s="10" t="s">
        <v>311</v>
      </c>
      <c r="B213" s="31" t="s">
        <v>324</v>
      </c>
      <c r="C213" s="14">
        <v>331</v>
      </c>
      <c r="D213" s="20">
        <v>0</v>
      </c>
      <c r="E213" s="20">
        <v>0</v>
      </c>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c r="DA213" s="24"/>
      <c r="DB213" s="24"/>
      <c r="DC213" s="24"/>
      <c r="DD213" s="24"/>
      <c r="DE213" s="24"/>
      <c r="DF213" s="24"/>
      <c r="DG213" s="24"/>
      <c r="DH213" s="24"/>
      <c r="DI213" s="24"/>
      <c r="DJ213" s="24"/>
      <c r="DK213" s="24"/>
      <c r="DL213" s="24"/>
      <c r="DM213" s="24"/>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EV213" s="24"/>
      <c r="EW213" s="24"/>
      <c r="EX213" s="24"/>
      <c r="EY213" s="24"/>
      <c r="EZ213" s="24"/>
      <c r="FA213" s="24"/>
      <c r="FB213" s="24"/>
      <c r="FC213" s="24"/>
      <c r="FD213" s="24"/>
      <c r="FE213" s="24"/>
      <c r="FF213" s="24"/>
      <c r="FG213" s="24"/>
      <c r="FH213" s="24"/>
      <c r="FI213" s="24"/>
      <c r="FJ213" s="24"/>
      <c r="FK213" s="24"/>
      <c r="FL213" s="24"/>
      <c r="FM213" s="24"/>
      <c r="FN213" s="24"/>
      <c r="FO213" s="24"/>
      <c r="FP213" s="24"/>
      <c r="FQ213" s="24"/>
      <c r="FR213" s="24"/>
      <c r="FS213" s="24"/>
      <c r="FT213" s="24"/>
      <c r="FU213" s="24"/>
      <c r="FV213" s="24"/>
      <c r="FW213" s="24"/>
      <c r="FX213" s="24"/>
      <c r="FY213" s="24"/>
      <c r="FZ213" s="24"/>
      <c r="GA213" s="24"/>
      <c r="GB213" s="24"/>
      <c r="GC213" s="24"/>
      <c r="GD213" s="24"/>
      <c r="GE213" s="24"/>
      <c r="GF213" s="24"/>
      <c r="GG213" s="24"/>
      <c r="GH213" s="24"/>
      <c r="GI213" s="24"/>
      <c r="GJ213" s="24"/>
      <c r="GK213" s="24"/>
      <c r="GL213" s="24"/>
      <c r="GM213" s="24"/>
      <c r="GN213" s="24"/>
      <c r="GO213" s="24"/>
      <c r="GP213" s="24"/>
      <c r="GQ213" s="24"/>
      <c r="GR213" s="24"/>
      <c r="GS213" s="24"/>
      <c r="GT213" s="24"/>
      <c r="GU213" s="24"/>
      <c r="GV213" s="24"/>
      <c r="GW213" s="24"/>
      <c r="GX213" s="24"/>
      <c r="GY213" s="24"/>
      <c r="GZ213" s="24"/>
      <c r="HA213" s="24"/>
      <c r="HB213" s="24"/>
      <c r="HC213" s="24"/>
      <c r="HD213" s="24"/>
      <c r="HE213" s="24"/>
      <c r="HF213" s="24"/>
      <c r="HG213" s="24"/>
      <c r="HH213" s="24"/>
      <c r="HI213" s="24"/>
      <c r="HJ213" s="24"/>
      <c r="HK213" s="24"/>
      <c r="HL213" s="24"/>
      <c r="HM213" s="24"/>
      <c r="HN213" s="24"/>
      <c r="HO213" s="24"/>
      <c r="HP213" s="24"/>
      <c r="HQ213" s="24"/>
      <c r="HR213" s="24"/>
      <c r="HS213" s="24"/>
      <c r="HT213" s="24"/>
      <c r="HU213" s="24"/>
      <c r="HV213" s="24"/>
      <c r="HW213" s="24"/>
      <c r="HX213" s="24"/>
      <c r="HY213" s="24"/>
      <c r="HZ213" s="24"/>
      <c r="IA213" s="24"/>
      <c r="IB213" s="24"/>
      <c r="IC213" s="24"/>
      <c r="ID213" s="24"/>
      <c r="IE213" s="24"/>
      <c r="IF213" s="24"/>
    </row>
    <row r="214" spans="1:240" ht="94.5">
      <c r="A214" s="10" t="s">
        <v>311</v>
      </c>
      <c r="B214" s="31" t="s">
        <v>325</v>
      </c>
      <c r="C214" s="14">
        <v>27.2</v>
      </c>
      <c r="D214" s="20">
        <v>27.2</v>
      </c>
      <c r="E214" s="20">
        <v>27.2</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EV214" s="24"/>
      <c r="EW214" s="24"/>
      <c r="EX214" s="24"/>
      <c r="EY214" s="24"/>
      <c r="EZ214" s="24"/>
      <c r="FA214" s="24"/>
      <c r="FB214" s="24"/>
      <c r="FC214" s="24"/>
      <c r="FD214" s="24"/>
      <c r="FE214" s="24"/>
      <c r="FF214" s="24"/>
      <c r="FG214" s="24"/>
      <c r="FH214" s="24"/>
      <c r="FI214" s="24"/>
      <c r="FJ214" s="24"/>
      <c r="FK214" s="24"/>
      <c r="FL214" s="24"/>
      <c r="FM214" s="24"/>
      <c r="FN214" s="24"/>
      <c r="FO214" s="24"/>
      <c r="FP214" s="24"/>
      <c r="FQ214" s="24"/>
      <c r="FR214" s="24"/>
      <c r="FS214" s="24"/>
      <c r="FT214" s="24"/>
      <c r="FU214" s="24"/>
      <c r="FV214" s="24"/>
      <c r="FW214" s="24"/>
      <c r="FX214" s="24"/>
      <c r="FY214" s="24"/>
      <c r="FZ214" s="24"/>
      <c r="GA214" s="24"/>
      <c r="GB214" s="24"/>
      <c r="GC214" s="24"/>
      <c r="GD214" s="24"/>
      <c r="GE214" s="24"/>
      <c r="GF214" s="24"/>
      <c r="GG214" s="24"/>
      <c r="GH214" s="24"/>
      <c r="GI214" s="24"/>
      <c r="GJ214" s="24"/>
      <c r="GK214" s="24"/>
      <c r="GL214" s="24"/>
      <c r="GM214" s="24"/>
      <c r="GN214" s="24"/>
      <c r="GO214" s="24"/>
      <c r="GP214" s="24"/>
      <c r="GQ214" s="24"/>
      <c r="GR214" s="24"/>
      <c r="GS214" s="24"/>
      <c r="GT214" s="24"/>
      <c r="GU214" s="24"/>
      <c r="GV214" s="24"/>
      <c r="GW214" s="24"/>
      <c r="GX214" s="24"/>
      <c r="GY214" s="24"/>
      <c r="GZ214" s="24"/>
      <c r="HA214" s="24"/>
      <c r="HB214" s="24"/>
      <c r="HC214" s="24"/>
      <c r="HD214" s="24"/>
      <c r="HE214" s="24"/>
      <c r="HF214" s="24"/>
      <c r="HG214" s="24"/>
      <c r="HH214" s="24"/>
      <c r="HI214" s="24"/>
      <c r="HJ214" s="24"/>
      <c r="HK214" s="24"/>
      <c r="HL214" s="24"/>
      <c r="HM214" s="24"/>
      <c r="HN214" s="24"/>
      <c r="HO214" s="24"/>
      <c r="HP214" s="24"/>
      <c r="HQ214" s="24"/>
      <c r="HR214" s="24"/>
      <c r="HS214" s="24"/>
      <c r="HT214" s="24"/>
      <c r="HU214" s="24"/>
      <c r="HV214" s="24"/>
      <c r="HW214" s="24"/>
      <c r="HX214" s="24"/>
      <c r="HY214" s="24"/>
      <c r="HZ214" s="24"/>
      <c r="IA214" s="24"/>
      <c r="IB214" s="24"/>
      <c r="IC214" s="24"/>
      <c r="ID214" s="24"/>
      <c r="IE214" s="24"/>
      <c r="IF214" s="24"/>
    </row>
    <row r="215" spans="1:240" ht="63">
      <c r="A215" s="10" t="s">
        <v>311</v>
      </c>
      <c r="B215" s="31" t="s">
        <v>326</v>
      </c>
      <c r="C215" s="14">
        <v>65532.5</v>
      </c>
      <c r="D215" s="20">
        <v>88553.5</v>
      </c>
      <c r="E215" s="20">
        <v>89004.6</v>
      </c>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c r="DA215" s="24"/>
      <c r="DB215" s="24"/>
      <c r="DC215" s="24"/>
      <c r="DD215" s="24"/>
      <c r="DE215" s="24"/>
      <c r="DF215" s="24"/>
      <c r="DG215" s="24"/>
      <c r="DH215" s="24"/>
      <c r="DI215" s="24"/>
      <c r="DJ215" s="24"/>
      <c r="DK215" s="24"/>
      <c r="DL215" s="24"/>
      <c r="DM215" s="24"/>
      <c r="DN215" s="24"/>
      <c r="DO215" s="24"/>
      <c r="DP215" s="24"/>
      <c r="DQ215" s="24"/>
      <c r="DR215" s="24"/>
      <c r="DS215" s="24"/>
      <c r="DT215" s="24"/>
      <c r="DU215" s="24"/>
      <c r="DV215" s="24"/>
      <c r="DW215" s="24"/>
      <c r="DX215" s="24"/>
      <c r="DY215" s="24"/>
      <c r="DZ215" s="24"/>
      <c r="EA215" s="24"/>
      <c r="EB215" s="24"/>
      <c r="EC215" s="24"/>
      <c r="ED215" s="24"/>
      <c r="EE215" s="24"/>
      <c r="EF215" s="24"/>
      <c r="EG215" s="24"/>
      <c r="EH215" s="24"/>
      <c r="EI215" s="24"/>
      <c r="EJ215" s="24"/>
      <c r="EK215" s="24"/>
      <c r="EL215" s="24"/>
      <c r="EM215" s="24"/>
      <c r="EN215" s="24"/>
      <c r="EO215" s="24"/>
      <c r="EP215" s="24"/>
      <c r="EQ215" s="24"/>
      <c r="ER215" s="24"/>
      <c r="ES215" s="24"/>
      <c r="ET215" s="24"/>
      <c r="EU215" s="24"/>
      <c r="EV215" s="24"/>
      <c r="EW215" s="24"/>
      <c r="EX215" s="24"/>
      <c r="EY215" s="24"/>
      <c r="EZ215" s="24"/>
      <c r="FA215" s="24"/>
      <c r="FB215" s="24"/>
      <c r="FC215" s="24"/>
      <c r="FD215" s="24"/>
      <c r="FE215" s="24"/>
      <c r="FF215" s="24"/>
      <c r="FG215" s="24"/>
      <c r="FH215" s="24"/>
      <c r="FI215" s="24"/>
      <c r="FJ215" s="24"/>
      <c r="FK215" s="24"/>
      <c r="FL215" s="24"/>
      <c r="FM215" s="24"/>
      <c r="FN215" s="24"/>
      <c r="FO215" s="24"/>
      <c r="FP215" s="24"/>
      <c r="FQ215" s="24"/>
      <c r="FR215" s="24"/>
      <c r="FS215" s="24"/>
      <c r="FT215" s="24"/>
      <c r="FU215" s="24"/>
      <c r="FV215" s="24"/>
      <c r="FW215" s="24"/>
      <c r="FX215" s="24"/>
      <c r="FY215" s="24"/>
      <c r="FZ215" s="24"/>
      <c r="GA215" s="24"/>
      <c r="GB215" s="24"/>
      <c r="GC215" s="24"/>
      <c r="GD215" s="24"/>
      <c r="GE215" s="24"/>
      <c r="GF215" s="24"/>
      <c r="GG215" s="24"/>
      <c r="GH215" s="24"/>
      <c r="GI215" s="24"/>
      <c r="GJ215" s="24"/>
      <c r="GK215" s="24"/>
      <c r="GL215" s="24"/>
      <c r="GM215" s="24"/>
      <c r="GN215" s="24"/>
      <c r="GO215" s="24"/>
      <c r="GP215" s="24"/>
      <c r="GQ215" s="24"/>
      <c r="GR215" s="24"/>
      <c r="GS215" s="24"/>
      <c r="GT215" s="24"/>
      <c r="GU215" s="24"/>
      <c r="GV215" s="24"/>
      <c r="GW215" s="24"/>
      <c r="GX215" s="24"/>
      <c r="GY215" s="24"/>
      <c r="GZ215" s="24"/>
      <c r="HA215" s="24"/>
      <c r="HB215" s="24"/>
      <c r="HC215" s="24"/>
      <c r="HD215" s="24"/>
      <c r="HE215" s="24"/>
      <c r="HF215" s="24"/>
      <c r="HG215" s="24"/>
      <c r="HH215" s="24"/>
      <c r="HI215" s="24"/>
      <c r="HJ215" s="24"/>
      <c r="HK215" s="24"/>
      <c r="HL215" s="24"/>
      <c r="HM215" s="24"/>
      <c r="HN215" s="24"/>
      <c r="HO215" s="24"/>
      <c r="HP215" s="24"/>
      <c r="HQ215" s="24"/>
      <c r="HR215" s="24"/>
      <c r="HS215" s="24"/>
      <c r="HT215" s="24"/>
      <c r="HU215" s="24"/>
      <c r="HV215" s="24"/>
      <c r="HW215" s="24"/>
      <c r="HX215" s="24"/>
      <c r="HY215" s="24"/>
      <c r="HZ215" s="24"/>
      <c r="IA215" s="24"/>
      <c r="IB215" s="24"/>
      <c r="IC215" s="24"/>
      <c r="ID215" s="24"/>
      <c r="IE215" s="24"/>
      <c r="IF215" s="24"/>
    </row>
    <row r="216" spans="1:240" ht="110.25">
      <c r="A216" s="10" t="s">
        <v>311</v>
      </c>
      <c r="B216" s="31" t="s">
        <v>327</v>
      </c>
      <c r="C216" s="14">
        <v>88.2</v>
      </c>
      <c r="D216" s="20">
        <v>88.2</v>
      </c>
      <c r="E216" s="20">
        <v>88.2</v>
      </c>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c r="DA216" s="24"/>
      <c r="DB216" s="24"/>
      <c r="DC216" s="24"/>
      <c r="DD216" s="24"/>
      <c r="DE216" s="24"/>
      <c r="DF216" s="24"/>
      <c r="DG216" s="24"/>
      <c r="DH216" s="24"/>
      <c r="DI216" s="24"/>
      <c r="DJ216" s="24"/>
      <c r="DK216" s="24"/>
      <c r="DL216" s="24"/>
      <c r="DM216" s="24"/>
      <c r="DN216" s="24"/>
      <c r="DO216" s="24"/>
      <c r="DP216" s="24"/>
      <c r="DQ216" s="24"/>
      <c r="DR216" s="24"/>
      <c r="DS216" s="24"/>
      <c r="DT216" s="24"/>
      <c r="DU216" s="24"/>
      <c r="DV216" s="24"/>
      <c r="DW216" s="24"/>
      <c r="DX216" s="24"/>
      <c r="DY216" s="24"/>
      <c r="DZ216" s="24"/>
      <c r="EA216" s="24"/>
      <c r="EB216" s="24"/>
      <c r="EC216" s="24"/>
      <c r="ED216" s="24"/>
      <c r="EE216" s="24"/>
      <c r="EF216" s="24"/>
      <c r="EG216" s="24"/>
      <c r="EH216" s="24"/>
      <c r="EI216" s="24"/>
      <c r="EJ216" s="24"/>
      <c r="EK216" s="24"/>
      <c r="EL216" s="24"/>
      <c r="EM216" s="24"/>
      <c r="EN216" s="24"/>
      <c r="EO216" s="24"/>
      <c r="EP216" s="24"/>
      <c r="EQ216" s="24"/>
      <c r="ER216" s="24"/>
      <c r="ES216" s="24"/>
      <c r="ET216" s="24"/>
      <c r="EU216" s="24"/>
      <c r="EV216" s="24"/>
      <c r="EW216" s="24"/>
      <c r="EX216" s="24"/>
      <c r="EY216" s="24"/>
      <c r="EZ216" s="24"/>
      <c r="FA216" s="24"/>
      <c r="FB216" s="24"/>
      <c r="FC216" s="24"/>
      <c r="FD216" s="24"/>
      <c r="FE216" s="24"/>
      <c r="FF216" s="24"/>
      <c r="FG216" s="24"/>
      <c r="FH216" s="24"/>
      <c r="FI216" s="24"/>
      <c r="FJ216" s="24"/>
      <c r="FK216" s="24"/>
      <c r="FL216" s="24"/>
      <c r="FM216" s="24"/>
      <c r="FN216" s="24"/>
      <c r="FO216" s="24"/>
      <c r="FP216" s="24"/>
      <c r="FQ216" s="24"/>
      <c r="FR216" s="24"/>
      <c r="FS216" s="24"/>
      <c r="FT216" s="24"/>
      <c r="FU216" s="24"/>
      <c r="FV216" s="24"/>
      <c r="FW216" s="24"/>
      <c r="FX216" s="24"/>
      <c r="FY216" s="24"/>
      <c r="FZ216" s="24"/>
      <c r="GA216" s="24"/>
      <c r="GB216" s="24"/>
      <c r="GC216" s="24"/>
      <c r="GD216" s="24"/>
      <c r="GE216" s="24"/>
      <c r="GF216" s="24"/>
      <c r="GG216" s="24"/>
      <c r="GH216" s="24"/>
      <c r="GI216" s="24"/>
      <c r="GJ216" s="24"/>
      <c r="GK216" s="24"/>
      <c r="GL216" s="24"/>
      <c r="GM216" s="24"/>
      <c r="GN216" s="24"/>
      <c r="GO216" s="24"/>
      <c r="GP216" s="24"/>
      <c r="GQ216" s="24"/>
      <c r="GR216" s="24"/>
      <c r="GS216" s="24"/>
      <c r="GT216" s="24"/>
      <c r="GU216" s="24"/>
      <c r="GV216" s="24"/>
      <c r="GW216" s="24"/>
      <c r="GX216" s="24"/>
      <c r="GY216" s="24"/>
      <c r="GZ216" s="24"/>
      <c r="HA216" s="24"/>
      <c r="HB216" s="24"/>
      <c r="HC216" s="24"/>
      <c r="HD216" s="24"/>
      <c r="HE216" s="24"/>
      <c r="HF216" s="24"/>
      <c r="HG216" s="24"/>
      <c r="HH216" s="24"/>
      <c r="HI216" s="24"/>
      <c r="HJ216" s="24"/>
      <c r="HK216" s="24"/>
      <c r="HL216" s="24"/>
      <c r="HM216" s="24"/>
      <c r="HN216" s="24"/>
      <c r="HO216" s="24"/>
      <c r="HP216" s="24"/>
      <c r="HQ216" s="24"/>
      <c r="HR216" s="24"/>
      <c r="HS216" s="24"/>
      <c r="HT216" s="24"/>
      <c r="HU216" s="24"/>
      <c r="HV216" s="24"/>
      <c r="HW216" s="24"/>
      <c r="HX216" s="24"/>
      <c r="HY216" s="24"/>
      <c r="HZ216" s="24"/>
      <c r="IA216" s="24"/>
      <c r="IB216" s="24"/>
      <c r="IC216" s="24"/>
      <c r="ID216" s="24"/>
      <c r="IE216" s="24"/>
      <c r="IF216" s="24"/>
    </row>
    <row r="217" spans="1:240" ht="78.75">
      <c r="A217" s="10" t="s">
        <v>311</v>
      </c>
      <c r="B217" s="62" t="s">
        <v>328</v>
      </c>
      <c r="C217" s="14">
        <v>71.8</v>
      </c>
      <c r="D217" s="20">
        <v>71.8</v>
      </c>
      <c r="E217" s="20">
        <v>71.8</v>
      </c>
    </row>
    <row r="218" spans="1:240" ht="94.5">
      <c r="A218" s="10" t="s">
        <v>311</v>
      </c>
      <c r="B218" s="31" t="s">
        <v>329</v>
      </c>
      <c r="C218" s="14">
        <v>11184.5</v>
      </c>
      <c r="D218" s="20">
        <v>9557.9</v>
      </c>
      <c r="E218" s="20">
        <v>10991.9</v>
      </c>
    </row>
    <row r="219" spans="1:240" ht="110.25">
      <c r="A219" s="10" t="s">
        <v>330</v>
      </c>
      <c r="B219" s="31" t="s">
        <v>331</v>
      </c>
      <c r="C219" s="14">
        <v>4180</v>
      </c>
      <c r="D219" s="14">
        <v>4180</v>
      </c>
      <c r="E219" s="14">
        <v>4180</v>
      </c>
    </row>
    <row r="220" spans="1:240" ht="141.75">
      <c r="A220" s="10" t="s">
        <v>330</v>
      </c>
      <c r="B220" s="31" t="s">
        <v>332</v>
      </c>
      <c r="C220" s="66">
        <v>46622.5</v>
      </c>
      <c r="D220" s="66">
        <v>46708.2</v>
      </c>
      <c r="E220" s="66">
        <v>46350.3</v>
      </c>
    </row>
    <row r="221" spans="1:240" ht="110.25">
      <c r="A221" s="10" t="s">
        <v>330</v>
      </c>
      <c r="B221" s="31" t="s">
        <v>333</v>
      </c>
      <c r="C221" s="14">
        <v>852507.5</v>
      </c>
      <c r="D221" s="14">
        <v>852507.5</v>
      </c>
      <c r="E221" s="14">
        <v>852507.5</v>
      </c>
    </row>
    <row r="222" spans="1:240" ht="78.75">
      <c r="A222" s="10" t="s">
        <v>330</v>
      </c>
      <c r="B222" s="31" t="s">
        <v>334</v>
      </c>
      <c r="C222" s="14">
        <v>631560.69999999995</v>
      </c>
      <c r="D222" s="14">
        <v>631560.69999999995</v>
      </c>
      <c r="E222" s="14">
        <v>631560.69999999995</v>
      </c>
    </row>
    <row r="223" spans="1:240" ht="94.5">
      <c r="A223" s="10" t="s">
        <v>330</v>
      </c>
      <c r="B223" s="31" t="s">
        <v>335</v>
      </c>
      <c r="C223" s="14">
        <v>39787.300000000003</v>
      </c>
      <c r="D223" s="14">
        <v>39787.300000000003</v>
      </c>
      <c r="E223" s="14">
        <v>39787.300000000003</v>
      </c>
    </row>
    <row r="224" spans="1:240" ht="47.25">
      <c r="A224" s="10" t="s">
        <v>336</v>
      </c>
      <c r="B224" s="31" t="s">
        <v>337</v>
      </c>
      <c r="C224" s="14">
        <v>96252.1</v>
      </c>
      <c r="D224" s="20">
        <v>99576</v>
      </c>
      <c r="E224" s="20">
        <v>100757.2</v>
      </c>
    </row>
    <row r="225" spans="1:5" ht="78.75">
      <c r="A225" s="10" t="s">
        <v>338</v>
      </c>
      <c r="B225" s="31" t="s">
        <v>339</v>
      </c>
      <c r="C225" s="14">
        <v>31774.7</v>
      </c>
      <c r="D225" s="14">
        <v>31774.7</v>
      </c>
      <c r="E225" s="14">
        <v>31774.7</v>
      </c>
    </row>
    <row r="226" spans="1:5" ht="141.75">
      <c r="A226" s="10" t="s">
        <v>340</v>
      </c>
      <c r="B226" s="31" t="s">
        <v>341</v>
      </c>
      <c r="C226" s="14">
        <v>59225.599999999999</v>
      </c>
      <c r="D226" s="14">
        <v>65478.6</v>
      </c>
      <c r="E226" s="14">
        <v>65478.6</v>
      </c>
    </row>
    <row r="227" spans="1:5" ht="63">
      <c r="A227" s="10" t="s">
        <v>340</v>
      </c>
      <c r="B227" s="31" t="s">
        <v>342</v>
      </c>
      <c r="C227" s="14">
        <v>4526</v>
      </c>
      <c r="D227" s="14">
        <v>0</v>
      </c>
      <c r="E227" s="14">
        <v>0</v>
      </c>
    </row>
    <row r="228" spans="1:5" ht="63">
      <c r="A228" s="10" t="s">
        <v>343</v>
      </c>
      <c r="B228" s="31" t="s">
        <v>344</v>
      </c>
      <c r="C228" s="14">
        <v>166.8</v>
      </c>
      <c r="D228" s="20">
        <v>16.399999999999999</v>
      </c>
      <c r="E228" s="20">
        <v>14.6</v>
      </c>
    </row>
    <row r="229" spans="1:5" ht="63">
      <c r="A229" s="10" t="s">
        <v>345</v>
      </c>
      <c r="B229" s="31" t="s">
        <v>346</v>
      </c>
      <c r="C229" s="14">
        <v>0</v>
      </c>
      <c r="D229" s="20">
        <v>0</v>
      </c>
      <c r="E229" s="20">
        <v>0</v>
      </c>
    </row>
    <row r="230" spans="1:5" ht="78.75">
      <c r="A230" s="10" t="s">
        <v>347</v>
      </c>
      <c r="B230" s="31" t="s">
        <v>348</v>
      </c>
      <c r="C230" s="14">
        <v>16028.5</v>
      </c>
      <c r="D230" s="20">
        <v>16919.3</v>
      </c>
      <c r="E230" s="20">
        <v>17596.099999999999</v>
      </c>
    </row>
    <row r="231" spans="1:5" ht="47.25">
      <c r="A231" s="10" t="s">
        <v>349</v>
      </c>
      <c r="B231" s="31" t="s">
        <v>350</v>
      </c>
      <c r="C231" s="14">
        <v>98143.8</v>
      </c>
      <c r="D231" s="20">
        <v>105829.8</v>
      </c>
      <c r="E231" s="20">
        <v>105829.8</v>
      </c>
    </row>
    <row r="232" spans="1:5" ht="63">
      <c r="A232" s="10" t="s">
        <v>351</v>
      </c>
      <c r="B232" s="31" t="s">
        <v>352</v>
      </c>
      <c r="C232" s="14">
        <v>0</v>
      </c>
      <c r="D232" s="20">
        <v>0</v>
      </c>
      <c r="E232" s="20">
        <v>0</v>
      </c>
    </row>
    <row r="233" spans="1:5" ht="110.25">
      <c r="A233" s="10" t="s">
        <v>353</v>
      </c>
      <c r="B233" s="31" t="s">
        <v>354</v>
      </c>
      <c r="C233" s="14">
        <v>0</v>
      </c>
      <c r="D233" s="20">
        <v>0</v>
      </c>
      <c r="E233" s="20">
        <v>0</v>
      </c>
    </row>
    <row r="234" spans="1:5" ht="63">
      <c r="A234" s="10" t="s">
        <v>355</v>
      </c>
      <c r="B234" s="31" t="s">
        <v>356</v>
      </c>
      <c r="C234" s="14">
        <v>17714.099999999999</v>
      </c>
      <c r="D234" s="20">
        <v>17974.7</v>
      </c>
      <c r="E234" s="20">
        <v>17974.7</v>
      </c>
    </row>
    <row r="235" spans="1:5" ht="47.25">
      <c r="A235" s="10" t="s">
        <v>357</v>
      </c>
      <c r="B235" s="31" t="s">
        <v>358</v>
      </c>
      <c r="C235" s="14">
        <v>7891.1</v>
      </c>
      <c r="D235" s="20">
        <v>4687.8999999999996</v>
      </c>
      <c r="E235" s="20">
        <v>4919.8999999999996</v>
      </c>
    </row>
    <row r="236" spans="1:5" ht="220.5">
      <c r="A236" s="67" t="s">
        <v>359</v>
      </c>
      <c r="B236" s="31" t="s">
        <v>360</v>
      </c>
      <c r="C236" s="14">
        <v>70.3</v>
      </c>
      <c r="D236" s="20">
        <v>70.3</v>
      </c>
      <c r="E236" s="20">
        <v>70.3</v>
      </c>
    </row>
    <row r="237" spans="1:5" ht="47.25">
      <c r="A237" s="67" t="s">
        <v>359</v>
      </c>
      <c r="B237" s="62" t="s">
        <v>361</v>
      </c>
      <c r="C237" s="14">
        <v>161.30000000000001</v>
      </c>
      <c r="D237" s="14">
        <v>161.30000000000001</v>
      </c>
      <c r="E237" s="14">
        <v>161.30000000000001</v>
      </c>
    </row>
    <row r="238" spans="1:5" ht="15.75">
      <c r="A238" s="11" t="s">
        <v>362</v>
      </c>
      <c r="B238" s="12" t="s">
        <v>363</v>
      </c>
      <c r="C238" s="13">
        <f>SUM(C239:C246)</f>
        <v>83632.600000000006</v>
      </c>
      <c r="D238" s="13">
        <f t="shared" ref="D238:E238" si="3">SUM(D239:D245)</f>
        <v>80156.100000000006</v>
      </c>
      <c r="E238" s="13">
        <f t="shared" si="3"/>
        <v>81806.100000000006</v>
      </c>
    </row>
    <row r="239" spans="1:5" ht="47.25">
      <c r="A239" s="10" t="s">
        <v>364</v>
      </c>
      <c r="B239" s="49" t="s">
        <v>365</v>
      </c>
      <c r="C239" s="14">
        <v>703</v>
      </c>
      <c r="D239" s="14">
        <v>0</v>
      </c>
      <c r="E239" s="14">
        <v>0</v>
      </c>
    </row>
    <row r="240" spans="1:5" ht="63">
      <c r="A240" s="10" t="s">
        <v>364</v>
      </c>
      <c r="B240" s="49" t="s">
        <v>366</v>
      </c>
      <c r="C240" s="14">
        <v>2050.4</v>
      </c>
      <c r="D240" s="14">
        <v>0</v>
      </c>
      <c r="E240" s="14">
        <v>0</v>
      </c>
    </row>
    <row r="241" spans="1:5" ht="47.25">
      <c r="A241" s="10" t="s">
        <v>364</v>
      </c>
      <c r="B241" s="49" t="s">
        <v>367</v>
      </c>
      <c r="C241" s="14">
        <v>0</v>
      </c>
      <c r="D241" s="14">
        <v>0</v>
      </c>
      <c r="E241" s="14">
        <v>0</v>
      </c>
    </row>
    <row r="242" spans="1:5" ht="94.5">
      <c r="A242" s="10" t="s">
        <v>368</v>
      </c>
      <c r="B242" s="49" t="s">
        <v>369</v>
      </c>
      <c r="C242" s="14">
        <v>1048.0999999999999</v>
      </c>
      <c r="D242" s="14">
        <v>0</v>
      </c>
      <c r="E242" s="14">
        <v>0</v>
      </c>
    </row>
    <row r="243" spans="1:5" ht="78.75">
      <c r="A243" s="10" t="s">
        <v>368</v>
      </c>
      <c r="B243" s="62" t="s">
        <v>370</v>
      </c>
      <c r="C243" s="14">
        <v>0</v>
      </c>
      <c r="D243" s="20">
        <v>350</v>
      </c>
      <c r="E243" s="20">
        <v>0</v>
      </c>
    </row>
    <row r="244" spans="1:5" ht="94.5">
      <c r="A244" s="10" t="s">
        <v>368</v>
      </c>
      <c r="B244" s="62" t="s">
        <v>371</v>
      </c>
      <c r="C244" s="14">
        <v>0</v>
      </c>
      <c r="D244" s="20">
        <v>0</v>
      </c>
      <c r="E244" s="20">
        <v>2000</v>
      </c>
    </row>
    <row r="245" spans="1:5" ht="78.75">
      <c r="A245" s="10" t="s">
        <v>372</v>
      </c>
      <c r="B245" s="62" t="s">
        <v>373</v>
      </c>
      <c r="C245" s="14">
        <v>79806.100000000006</v>
      </c>
      <c r="D245" s="20">
        <v>79806.100000000006</v>
      </c>
      <c r="E245" s="20">
        <v>79806.100000000006</v>
      </c>
    </row>
    <row r="246" spans="1:5" ht="78.75">
      <c r="A246" s="10" t="s">
        <v>374</v>
      </c>
      <c r="B246" s="49" t="s">
        <v>375</v>
      </c>
      <c r="C246" s="14">
        <v>25</v>
      </c>
      <c r="D246" s="14">
        <v>0</v>
      </c>
      <c r="E246" s="14">
        <v>0</v>
      </c>
    </row>
    <row r="247" spans="1:5" ht="31.5">
      <c r="A247" s="11" t="s">
        <v>376</v>
      </c>
      <c r="B247" s="12" t="s">
        <v>377</v>
      </c>
      <c r="C247" s="13">
        <f t="shared" ref="C247" si="4">SUM(C248:C251)</f>
        <v>2137.5</v>
      </c>
      <c r="D247" s="13">
        <v>0</v>
      </c>
      <c r="E247" s="13">
        <v>0</v>
      </c>
    </row>
    <row r="248" spans="1:5" ht="47.25">
      <c r="A248" s="10" t="s">
        <v>378</v>
      </c>
      <c r="B248" s="31" t="s">
        <v>379</v>
      </c>
      <c r="C248" s="14">
        <v>1947.5</v>
      </c>
      <c r="D248" s="14">
        <v>0</v>
      </c>
      <c r="E248" s="14">
        <v>0</v>
      </c>
    </row>
    <row r="249" spans="1:5" ht="47.25">
      <c r="A249" s="39" t="s">
        <v>380</v>
      </c>
      <c r="B249" s="31" t="s">
        <v>381</v>
      </c>
      <c r="C249" s="14">
        <v>12.5</v>
      </c>
      <c r="D249" s="14">
        <v>0</v>
      </c>
      <c r="E249" s="14">
        <v>0</v>
      </c>
    </row>
    <row r="250" spans="1:5" ht="47.25">
      <c r="A250" s="39" t="s">
        <v>382</v>
      </c>
      <c r="B250" s="31" t="s">
        <v>381</v>
      </c>
      <c r="C250" s="14">
        <v>167.5</v>
      </c>
      <c r="D250" s="14">
        <v>0</v>
      </c>
      <c r="E250" s="14">
        <v>0</v>
      </c>
    </row>
    <row r="251" spans="1:5" ht="47.25">
      <c r="A251" s="39" t="s">
        <v>383</v>
      </c>
      <c r="B251" s="31" t="s">
        <v>381</v>
      </c>
      <c r="C251" s="20">
        <v>10</v>
      </c>
      <c r="D251" s="14">
        <v>0</v>
      </c>
      <c r="E251" s="14">
        <v>0</v>
      </c>
    </row>
    <row r="252" spans="1:5" ht="15.75">
      <c r="A252" s="11" t="s">
        <v>384</v>
      </c>
      <c r="B252" s="12" t="s">
        <v>385</v>
      </c>
      <c r="C252" s="41">
        <f t="shared" ref="C252" si="5">SUM(C253:C255)</f>
        <v>41.4</v>
      </c>
      <c r="D252" s="41">
        <v>0</v>
      </c>
      <c r="E252" s="41">
        <v>0</v>
      </c>
    </row>
    <row r="253" spans="1:5" ht="47.25">
      <c r="A253" s="39" t="s">
        <v>386</v>
      </c>
      <c r="B253" s="31" t="s">
        <v>387</v>
      </c>
      <c r="C253" s="20">
        <v>1.5</v>
      </c>
      <c r="D253" s="20">
        <v>0</v>
      </c>
      <c r="E253" s="20">
        <v>0</v>
      </c>
    </row>
    <row r="254" spans="1:5" ht="47.25">
      <c r="A254" s="39" t="s">
        <v>388</v>
      </c>
      <c r="B254" s="31" t="s">
        <v>387</v>
      </c>
      <c r="C254" s="20">
        <v>32.9</v>
      </c>
      <c r="D254" s="20">
        <v>0</v>
      </c>
      <c r="E254" s="20">
        <v>0</v>
      </c>
    </row>
    <row r="255" spans="1:5" ht="47.25">
      <c r="A255" s="39" t="s">
        <v>389</v>
      </c>
      <c r="B255" s="31" t="s">
        <v>387</v>
      </c>
      <c r="C255" s="20">
        <v>7</v>
      </c>
      <c r="D255" s="20">
        <v>0</v>
      </c>
      <c r="E255" s="20">
        <v>0</v>
      </c>
    </row>
    <row r="256" spans="1:5" ht="15.75">
      <c r="A256" s="11" t="s">
        <v>390</v>
      </c>
      <c r="B256" s="12" t="s">
        <v>391</v>
      </c>
      <c r="C256" s="13">
        <f>C131+C247+C252</f>
        <v>5728127.3999999985</v>
      </c>
      <c r="D256" s="13">
        <f>D131+D247+D252</f>
        <v>3799957.899999999</v>
      </c>
      <c r="E256" s="13">
        <f>E131+E247+E252</f>
        <v>3973398.9</v>
      </c>
    </row>
    <row r="257" spans="1:6" ht="15.75">
      <c r="A257" s="68" t="s">
        <v>392</v>
      </c>
      <c r="B257" s="68"/>
      <c r="C257" s="13">
        <f>C256+C130</f>
        <v>7790777.129999999</v>
      </c>
      <c r="D257" s="13">
        <f>D256+D130</f>
        <v>5795176.6999999993</v>
      </c>
      <c r="E257" s="13">
        <f>E256+E130</f>
        <v>6063825.6999999993</v>
      </c>
    </row>
    <row r="258" spans="1:6">
      <c r="E258" s="21"/>
    </row>
    <row r="259" spans="1:6">
      <c r="E259" s="21"/>
    </row>
    <row r="260" spans="1:6">
      <c r="C260" s="71"/>
      <c r="E260" s="21"/>
    </row>
    <row r="261" spans="1:6">
      <c r="E261" s="21"/>
      <c r="F261" s="15"/>
    </row>
    <row r="262" spans="1:6">
      <c r="E262" s="21"/>
    </row>
    <row r="263" spans="1:6">
      <c r="E263" s="21"/>
    </row>
    <row r="264" spans="1:6">
      <c r="D264" s="70" t="s">
        <v>393</v>
      </c>
      <c r="E264" s="21"/>
    </row>
    <row r="265" spans="1:6">
      <c r="E265" s="21"/>
    </row>
    <row r="266" spans="1:6">
      <c r="E266" s="21"/>
    </row>
    <row r="267" spans="1:6">
      <c r="E267" s="21"/>
    </row>
    <row r="268" spans="1:6">
      <c r="E268" s="21"/>
    </row>
    <row r="269" spans="1:6">
      <c r="E269" s="21"/>
    </row>
    <row r="270" spans="1:6">
      <c r="E270" s="72"/>
    </row>
    <row r="271" spans="1:6">
      <c r="E271" s="72"/>
    </row>
    <row r="272" spans="1:6">
      <c r="E272" s="72"/>
    </row>
    <row r="273" spans="5:5">
      <c r="E273" s="72"/>
    </row>
    <row r="274" spans="5:5">
      <c r="E274" s="72"/>
    </row>
    <row r="275" spans="5:5">
      <c r="E275" s="72"/>
    </row>
    <row r="276" spans="5:5">
      <c r="E276" s="72"/>
    </row>
    <row r="277" spans="5:5">
      <c r="E277" s="72"/>
    </row>
    <row r="278" spans="5:5">
      <c r="E278" s="72"/>
    </row>
    <row r="279" spans="5:5">
      <c r="E279" s="72"/>
    </row>
    <row r="280" spans="5:5">
      <c r="E280" s="72"/>
    </row>
    <row r="281" spans="5:5">
      <c r="E281" s="72"/>
    </row>
    <row r="282" spans="5:5">
      <c r="E282" s="72"/>
    </row>
    <row r="283" spans="5:5">
      <c r="E283" s="72"/>
    </row>
    <row r="284" spans="5:5">
      <c r="E284" s="72"/>
    </row>
    <row r="285" spans="5:5">
      <c r="E285" s="72"/>
    </row>
    <row r="286" spans="5:5">
      <c r="E286" s="72"/>
    </row>
    <row r="287" spans="5:5">
      <c r="E287" s="72"/>
    </row>
    <row r="288" spans="5:5">
      <c r="E288" s="72"/>
    </row>
    <row r="289" spans="5:5">
      <c r="E289" s="72"/>
    </row>
    <row r="290" spans="5:5">
      <c r="E290" s="72"/>
    </row>
    <row r="291" spans="5:5">
      <c r="E291" s="72"/>
    </row>
    <row r="292" spans="5:5">
      <c r="E292" s="72"/>
    </row>
    <row r="293" spans="5:5">
      <c r="E293" s="72"/>
    </row>
    <row r="294" spans="5:5">
      <c r="E294" s="72"/>
    </row>
    <row r="295" spans="5:5">
      <c r="E295" s="72"/>
    </row>
    <row r="296" spans="5:5">
      <c r="E296" s="72"/>
    </row>
    <row r="297" spans="5:5">
      <c r="E297" s="72"/>
    </row>
    <row r="298" spans="5:5">
      <c r="E298" s="72"/>
    </row>
    <row r="299" spans="5:5">
      <c r="E299" s="72"/>
    </row>
    <row r="300" spans="5:5">
      <c r="E300" s="72"/>
    </row>
    <row r="301" spans="5:5">
      <c r="E301" s="72"/>
    </row>
    <row r="302" spans="5:5">
      <c r="E302" s="72"/>
    </row>
    <row r="303" spans="5:5">
      <c r="E303" s="72"/>
    </row>
    <row r="304" spans="5:5">
      <c r="E304" s="72"/>
    </row>
    <row r="305" spans="5:5">
      <c r="E305" s="72"/>
    </row>
    <row r="306" spans="5:5">
      <c r="E306" s="72"/>
    </row>
    <row r="307" spans="5:5">
      <c r="E307" s="72"/>
    </row>
    <row r="308" spans="5:5">
      <c r="E308" s="72"/>
    </row>
    <row r="309" spans="5:5">
      <c r="E309" s="72"/>
    </row>
    <row r="310" spans="5:5">
      <c r="E310" s="72"/>
    </row>
    <row r="311" spans="5:5">
      <c r="E311" s="72"/>
    </row>
    <row r="312" spans="5:5">
      <c r="E312" s="72"/>
    </row>
    <row r="313" spans="5:5">
      <c r="E313" s="72"/>
    </row>
    <row r="314" spans="5:5">
      <c r="E314" s="72"/>
    </row>
    <row r="315" spans="5:5">
      <c r="E315" s="72"/>
    </row>
    <row r="316" spans="5:5">
      <c r="E316" s="72"/>
    </row>
    <row r="317" spans="5:5">
      <c r="E317" s="72"/>
    </row>
    <row r="318" spans="5:5">
      <c r="E318" s="72"/>
    </row>
    <row r="319" spans="5:5">
      <c r="E319" s="72"/>
    </row>
    <row r="320" spans="5:5">
      <c r="E320" s="72"/>
    </row>
    <row r="321" spans="5:5">
      <c r="E321" s="72"/>
    </row>
    <row r="322" spans="5:5">
      <c r="E322" s="72"/>
    </row>
    <row r="323" spans="5:5">
      <c r="E323" s="72"/>
    </row>
    <row r="324" spans="5:5">
      <c r="E324" s="72"/>
    </row>
    <row r="325" spans="5:5">
      <c r="E325" s="72"/>
    </row>
    <row r="326" spans="5:5">
      <c r="E326" s="72"/>
    </row>
    <row r="327" spans="5:5">
      <c r="E327" s="72"/>
    </row>
    <row r="328" spans="5:5">
      <c r="E328" s="72"/>
    </row>
    <row r="329" spans="5:5">
      <c r="E329" s="72"/>
    </row>
    <row r="330" spans="5:5">
      <c r="E330" s="72"/>
    </row>
    <row r="331" spans="5:5">
      <c r="E331" s="72"/>
    </row>
    <row r="332" spans="5:5">
      <c r="E332" s="72"/>
    </row>
    <row r="333" spans="5:5">
      <c r="E333" s="72"/>
    </row>
    <row r="334" spans="5:5">
      <c r="E334" s="72"/>
    </row>
    <row r="335" spans="5:5">
      <c r="E335" s="72"/>
    </row>
    <row r="336" spans="5:5">
      <c r="E336" s="72"/>
    </row>
    <row r="337" spans="5:5">
      <c r="E337" s="72"/>
    </row>
    <row r="338" spans="5:5">
      <c r="E338" s="72"/>
    </row>
    <row r="339" spans="5:5">
      <c r="E339" s="72"/>
    </row>
    <row r="340" spans="5:5">
      <c r="E340" s="72"/>
    </row>
    <row r="341" spans="5:5">
      <c r="E341" s="72"/>
    </row>
    <row r="342" spans="5:5">
      <c r="E342" s="72"/>
    </row>
    <row r="343" spans="5:5">
      <c r="E343" s="72"/>
    </row>
    <row r="344" spans="5:5">
      <c r="E344" s="72"/>
    </row>
    <row r="345" spans="5:5">
      <c r="E345" s="72"/>
    </row>
    <row r="346" spans="5:5">
      <c r="E346" s="72"/>
    </row>
    <row r="347" spans="5:5">
      <c r="E347" s="72"/>
    </row>
    <row r="348" spans="5:5">
      <c r="E348" s="72"/>
    </row>
    <row r="349" spans="5:5">
      <c r="E349" s="72"/>
    </row>
    <row r="350" spans="5:5">
      <c r="E350" s="72"/>
    </row>
    <row r="351" spans="5:5">
      <c r="E351" s="72"/>
    </row>
    <row r="352" spans="5:5">
      <c r="E352" s="72"/>
    </row>
    <row r="353" spans="5:5">
      <c r="E353" s="72"/>
    </row>
    <row r="354" spans="5:5">
      <c r="E354" s="72"/>
    </row>
    <row r="355" spans="5:5">
      <c r="E355" s="72"/>
    </row>
    <row r="356" spans="5:5">
      <c r="E356" s="72"/>
    </row>
    <row r="357" spans="5:5">
      <c r="E357" s="72"/>
    </row>
    <row r="358" spans="5:5">
      <c r="E358" s="72"/>
    </row>
    <row r="359" spans="5:5">
      <c r="E359" s="72"/>
    </row>
    <row r="360" spans="5:5">
      <c r="E360" s="72"/>
    </row>
    <row r="361" spans="5:5">
      <c r="E361" s="72"/>
    </row>
    <row r="362" spans="5:5">
      <c r="E362" s="72"/>
    </row>
    <row r="363" spans="5:5">
      <c r="E363" s="72"/>
    </row>
    <row r="364" spans="5:5">
      <c r="E364" s="72"/>
    </row>
    <row r="365" spans="5:5">
      <c r="E365" s="72"/>
    </row>
    <row r="366" spans="5:5">
      <c r="E366" s="72"/>
    </row>
    <row r="367" spans="5:5">
      <c r="E367" s="72"/>
    </row>
    <row r="368" spans="5:5">
      <c r="E368" s="72"/>
    </row>
    <row r="369" spans="5:5">
      <c r="E369" s="72"/>
    </row>
    <row r="370" spans="5:5">
      <c r="E370" s="72"/>
    </row>
    <row r="371" spans="5:5">
      <c r="E371" s="72"/>
    </row>
    <row r="372" spans="5:5">
      <c r="E372" s="72"/>
    </row>
    <row r="373" spans="5:5">
      <c r="E373" s="72"/>
    </row>
  </sheetData>
  <mergeCells count="8">
    <mergeCell ref="A13:A14"/>
    <mergeCell ref="A129:B129"/>
    <mergeCell ref="A7:E7"/>
    <mergeCell ref="D1:E1"/>
    <mergeCell ref="D2:E2"/>
    <mergeCell ref="D3:E3"/>
    <mergeCell ref="D4:F4"/>
    <mergeCell ref="D5:E5"/>
  </mergeCells>
  <hyperlinks>
    <hyperlink ref="B95" r:id="rId1" display="consultantplus://offline/ref=988EC015ECBBF128B41797C3F93EFEE418A639455C871F0F56FDEF5480375203D55CBFEB8F11FA2C863F8EB8F7B01CF71C7C854735E60A15i2XAK"/>
    <hyperlink ref="B96"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99" r:id="rId5" display="consultantplus://offline/ref=64FC3C9F96C0230A0CECA4E56C028B5E86A06F799E50F1FABBE4A6CFAC6E9A2AB2A69A82FE33DE9CACC0441FC29EF02FFBFA7ABCF960A970JDh7G"/>
  </hyperlinks>
  <pageMargins left="0.70866141732283472" right="0.27559055118110237" top="0.47244094488188981" bottom="0.31496062992125984" header="0.31496062992125984" footer="0.31496062992125984"/>
  <pageSetup paperSize="9" scale="95" orientation="landscape" horizontalDpi="180" verticalDpi="180" r:id="rId6"/>
  <colBreaks count="1" manualBreakCount="1">
    <brk id="5"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Прилож 1</vt:lpstr>
      <vt:lpstr>Лист2</vt:lpstr>
      <vt:lpstr>Лист3</vt:lpstr>
      <vt:lpstr>'Прилож 1'!Заголовки_для_печати</vt:lpstr>
      <vt:lpstr>'Прилож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2022-09-29T11:20:20Z</dcterms:modified>
</cp:coreProperties>
</file>