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июнь" sheetId="1" r:id="rId1"/>
  </sheets>
  <definedNames>
    <definedName name="_xlnm.Print_Titles" localSheetId="0">июнь!$5:$5</definedName>
  </definedNames>
  <calcPr calcId="145621"/>
</workbook>
</file>

<file path=xl/calcChain.xml><?xml version="1.0" encoding="utf-8"?>
<calcChain xmlns="http://schemas.openxmlformats.org/spreadsheetml/2006/main">
  <c r="B19" i="1" l="1"/>
  <c r="B20" i="1"/>
  <c r="B18" i="1"/>
  <c r="B15" i="1"/>
  <c r="D51" i="1" l="1"/>
  <c r="C51" i="1"/>
  <c r="B47" i="1"/>
  <c r="D43" i="1"/>
  <c r="C43" i="1"/>
  <c r="B43" i="1"/>
  <c r="D39" i="1"/>
  <c r="C39" i="1"/>
  <c r="B39" i="1"/>
  <c r="D30" i="1"/>
  <c r="C30" i="1"/>
  <c r="B30" i="1"/>
  <c r="D23" i="1"/>
  <c r="C23" i="1"/>
  <c r="B23" i="1"/>
  <c r="C44" i="1" l="1"/>
  <c r="C53" i="1" s="1"/>
  <c r="D44" i="1"/>
  <c r="D53" i="1" s="1"/>
  <c r="B44" i="1"/>
  <c r="B51" i="1"/>
  <c r="B53" i="1" l="1"/>
</calcChain>
</file>

<file path=xl/sharedStrings.xml><?xml version="1.0" encoding="utf-8"?>
<sst xmlns="http://schemas.openxmlformats.org/spreadsheetml/2006/main" count="77" uniqueCount="55">
  <si>
    <t xml:space="preserve">Информация по межбюджетным трансфертам </t>
  </si>
  <si>
    <t>тыс.рублей</t>
  </si>
  <si>
    <t>ГРБС</t>
  </si>
  <si>
    <t>2022г.</t>
  </si>
  <si>
    <t>2023г.</t>
  </si>
  <si>
    <t>2024г.</t>
  </si>
  <si>
    <t>Гос.программа</t>
  </si>
  <si>
    <t>Направление расходов</t>
  </si>
  <si>
    <t>1. Дотации</t>
  </si>
  <si>
    <t>УСЗН Администрации МГО</t>
  </si>
  <si>
    <t>не программные</t>
  </si>
  <si>
    <t>Собрание депутатов</t>
  </si>
  <si>
    <t>КСП</t>
  </si>
  <si>
    <t>Администрация МГО</t>
  </si>
  <si>
    <t>Финансовое управление</t>
  </si>
  <si>
    <t>Управление образования Администрации МГО</t>
  </si>
  <si>
    <t>Управление Культуры Администрации МГО</t>
  </si>
  <si>
    <t>Управление физкультуры и спорта Администрации МГО</t>
  </si>
  <si>
    <t>итого ДОТАЦИЯ</t>
  </si>
  <si>
    <t xml:space="preserve">2. Субсидии </t>
  </si>
  <si>
    <t>ГП Чел.обл. «Развитие физической культуры и спорта в Челябинской области»</t>
  </si>
  <si>
    <t xml:space="preserve">На капитальные вложения в объекты физической культуры и спорта </t>
  </si>
  <si>
    <t>ГП Чел.обл "Развитие дорожного хозяйства и транспортной доступности в Челябинской области"</t>
  </si>
  <si>
    <t>Капитальный ремонт, ремонт и содержание автомобильных дорог общего пользования местного значения</t>
  </si>
  <si>
    <t>ГП Чел. обл.«Развитие культуры в Челябинской области»</t>
  </si>
  <si>
    <t>На техническое оснащение муниципальных музеев в рамках Национального проекта "Культура"</t>
  </si>
  <si>
    <t>На приобретение спортивного оборудования и инвентаря для приведения организаций спортивной подготовки в нормативное состояние</t>
  </si>
  <si>
    <t>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РФ</t>
  </si>
  <si>
    <t>Итого по субсидиям</t>
  </si>
  <si>
    <t>3. Субвенции</t>
  </si>
  <si>
    <t>ГП Чел.обл  "Развитие социальной защиты населения в Челябинской области"</t>
  </si>
  <si>
    <t xml:space="preserve">На ежегодную денежную выплату лицам, награжденным нагрудным знаком  «Почетный донор России» </t>
  </si>
  <si>
    <t xml:space="preserve">На социальную поддержку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</t>
  </si>
  <si>
    <t>На реализацию переданных государственных полномочий по социальному обслуживанию граждан</t>
  </si>
  <si>
    <t xml:space="preserve">Осуществление полномочий на государственную регистрацию актов гражданского состояния (ремонт зала торжественной регистрации, прочие) </t>
  </si>
  <si>
    <t>ГП "Чел.обл. "Обеспечение общественной безопасности в Челябинской области"</t>
  </si>
  <si>
    <t>На организацию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</si>
  <si>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Итого по субвенциям</t>
  </si>
  <si>
    <t>4. Иные межбюджетные трансферты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</si>
  <si>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</si>
  <si>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</si>
  <si>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</si>
  <si>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пожертвования от физ.лиц - 50 тыс. рублей для СОШ № 9 на восстановление пожарной сигнализации и приобретение комплектующих к компьютерам, 6 тыс. рублей для СОШ № 30 на приобретение тепловой завесы</t>
  </si>
  <si>
    <t>пожертвования от физ.лиц - 14,4 т.р.; от  МГОСО Федерация тхэквондо-2,3 для оплаты аренды помещений</t>
  </si>
  <si>
    <t>УСЗН</t>
  </si>
  <si>
    <t>пожертвования от от физ.лиц для оплаты штрафа</t>
  </si>
  <si>
    <t>пожертвования от ООО "Миасский завод медицинского оборудования" для награждения победителей конкурсов и поощрение  участников Летней программы чтения</t>
  </si>
  <si>
    <t>Итого по прочим безвозм поступлениям</t>
  </si>
  <si>
    <t>ВСЕГО по "Безвозмездным поступлениям"</t>
  </si>
  <si>
    <t>Приложение 2 к реестру</t>
  </si>
  <si>
    <t>УФКС Администрации МГО</t>
  </si>
  <si>
    <r>
      <t>за период с (</t>
    </r>
    <r>
      <rPr>
        <b/>
        <i/>
        <sz val="12"/>
        <rFont val="Times New Roman"/>
        <family val="1"/>
        <charset val="204"/>
      </rPr>
      <t xml:space="preserve">от уточненного бюджета от 04.03.2022г. № 1) </t>
    </r>
    <r>
      <rPr>
        <b/>
        <sz val="12"/>
        <rFont val="Times New Roman"/>
        <family val="1"/>
        <charset val="204"/>
      </rPr>
      <t>по 01.06.2022г.</t>
    </r>
  </si>
  <si>
    <r>
      <t>На восстановление начислений на заработную плату за ноябрь 2022 года  (Управлению культуры Администрации МГО), на увеличение ФОТ в связи с изменением штатного расписания МКУ "Комитет по строительству" (Администрации МГО), на повышение пенсии муниципальным служащим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(УСЗН Администрации МГО). Дотация в сумме 3636,1 тыс. рублей  выделена в соответствии с РПЧО от 28.04.2022г. № 330-рп (прочие дотации)</t>
    </r>
  </si>
  <si>
    <t>На увеличение фонда оплаты труда работникам ОМСУ (дотация в сумме 12182,0 тыс. рублей выделена в соответствии с РПЧО от 20.04.2022г. № 305-рп)</t>
  </si>
  <si>
    <t>На восстановление начислений на заработную плату за ноябрь 2022 года - 4066,9 тыс. рублей  (Управлению образования Администрации МГО, Управлению Культуры Администрации МГО, Управлению ФКС Администрации МГО), на проведение аварийных работ в учреждениях социальной сферы - 2155,0 тыс. рублей (Управлению образования Администрации МГО, Управлению Культуры Администрации МГО, Управлению ФКС Администрации МГО), частично на реализацию программы "Пушкинская карта" - 166,6 тыс. рублей (Управлению Культуры Администрации МГО) . Дотация в сумме 6388,5 тыс. рублей  выделена в соответствии с РПЧО от 18.05.2022 № 373-рп (от снижения недоимки)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</si>
</sst>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1" fillId="0" borderId="15" xfId="0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0" xfId="0" applyFont="1" applyFill="1"/>
    <xf numFmtId="0" fontId="0" fillId="0" borderId="9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2" fillId="0" borderId="18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0" fillId="2" borderId="14" xfId="0" applyFill="1" applyBorder="1" applyAlignment="1">
      <alignment horizontal="justify" vertical="center" wrapText="1"/>
    </xf>
    <xf numFmtId="0" fontId="0" fillId="2" borderId="16" xfId="0" applyFill="1" applyBorder="1" applyAlignment="1">
      <alignment horizontal="justify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RowHeight="15.75" outlineLevelRow="1" x14ac:dyDescent="0.25"/>
  <cols>
    <col min="1" max="1" width="29.42578125" style="1" customWidth="1"/>
    <col min="2" max="4" width="12.85546875" style="2" customWidth="1"/>
    <col min="5" max="5" width="26.85546875" style="3" customWidth="1"/>
    <col min="6" max="6" width="101.28515625" style="53" customWidth="1"/>
    <col min="7" max="7" width="19.140625" style="5" customWidth="1"/>
    <col min="8" max="16384" width="9.140625" style="5"/>
  </cols>
  <sheetData>
    <row r="1" spans="1:7" x14ac:dyDescent="0.25">
      <c r="F1" s="4" t="s">
        <v>49</v>
      </c>
    </row>
    <row r="2" spans="1:7" x14ac:dyDescent="0.25">
      <c r="A2" s="74" t="s">
        <v>0</v>
      </c>
      <c r="B2" s="75"/>
      <c r="C2" s="75"/>
      <c r="D2" s="75"/>
      <c r="E2" s="75"/>
      <c r="F2" s="75"/>
    </row>
    <row r="3" spans="1:7" ht="15.75" customHeight="1" x14ac:dyDescent="0.25">
      <c r="A3" s="76" t="s">
        <v>51</v>
      </c>
      <c r="B3" s="76"/>
      <c r="C3" s="76"/>
      <c r="D3" s="76"/>
      <c r="E3" s="77"/>
      <c r="F3" s="77"/>
    </row>
    <row r="4" spans="1:7" ht="16.5" thickBot="1" x14ac:dyDescent="0.3">
      <c r="A4" s="6"/>
      <c r="B4" s="7"/>
      <c r="C4" s="7"/>
      <c r="D4" s="7"/>
      <c r="F4" s="8" t="s">
        <v>1</v>
      </c>
    </row>
    <row r="5" spans="1:7" ht="16.5" thickBot="1" x14ac:dyDescent="0.3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2" t="s">
        <v>7</v>
      </c>
    </row>
    <row r="6" spans="1:7" s="13" customFormat="1" x14ac:dyDescent="0.25">
      <c r="A6" s="78" t="s">
        <v>8</v>
      </c>
      <c r="B6" s="79"/>
      <c r="C6" s="79"/>
      <c r="D6" s="79"/>
      <c r="E6" s="79"/>
      <c r="F6" s="80"/>
    </row>
    <row r="7" spans="1:7" s="13" customFormat="1" ht="31.5" x14ac:dyDescent="0.25">
      <c r="A7" s="55" t="s">
        <v>9</v>
      </c>
      <c r="B7" s="15">
        <v>130</v>
      </c>
      <c r="C7" s="69"/>
      <c r="D7" s="69"/>
      <c r="E7" s="81" t="s">
        <v>10</v>
      </c>
      <c r="F7" s="83" t="s">
        <v>53</v>
      </c>
    </row>
    <row r="8" spans="1:7" s="13" customFormat="1" x14ac:dyDescent="0.25">
      <c r="A8" s="55" t="s">
        <v>11</v>
      </c>
      <c r="B8" s="15">
        <v>795</v>
      </c>
      <c r="C8" s="65"/>
      <c r="D8" s="65"/>
      <c r="E8" s="82"/>
      <c r="F8" s="84"/>
    </row>
    <row r="9" spans="1:7" s="13" customFormat="1" x14ac:dyDescent="0.25">
      <c r="A9" s="55" t="s">
        <v>12</v>
      </c>
      <c r="B9" s="15">
        <v>420</v>
      </c>
      <c r="C9" s="65"/>
      <c r="D9" s="65"/>
      <c r="E9" s="82"/>
      <c r="F9" s="84"/>
    </row>
    <row r="10" spans="1:7" s="13" customFormat="1" x14ac:dyDescent="0.25">
      <c r="A10" s="55" t="s">
        <v>13</v>
      </c>
      <c r="B10" s="15">
        <v>7866</v>
      </c>
      <c r="C10" s="65"/>
      <c r="D10" s="65"/>
      <c r="E10" s="82"/>
      <c r="F10" s="84"/>
    </row>
    <row r="11" spans="1:7" s="13" customFormat="1" x14ac:dyDescent="0.25">
      <c r="A11" s="55" t="s">
        <v>14</v>
      </c>
      <c r="B11" s="15">
        <v>1563</v>
      </c>
      <c r="C11" s="65"/>
      <c r="D11" s="65"/>
      <c r="E11" s="82"/>
      <c r="F11" s="84"/>
    </row>
    <row r="12" spans="1:7" s="13" customFormat="1" ht="31.5" x14ac:dyDescent="0.25">
      <c r="A12" s="55" t="s">
        <v>15</v>
      </c>
      <c r="B12" s="15">
        <v>836</v>
      </c>
      <c r="C12" s="65"/>
      <c r="D12" s="65"/>
      <c r="E12" s="82"/>
      <c r="F12" s="84"/>
      <c r="G12" s="16"/>
    </row>
    <row r="13" spans="1:7" s="13" customFormat="1" ht="31.5" x14ac:dyDescent="0.25">
      <c r="A13" s="55" t="s">
        <v>16</v>
      </c>
      <c r="B13" s="15">
        <v>199</v>
      </c>
      <c r="C13" s="65"/>
      <c r="D13" s="65"/>
      <c r="E13" s="82"/>
      <c r="F13" s="84"/>
    </row>
    <row r="14" spans="1:7" s="13" customFormat="1" ht="47.25" x14ac:dyDescent="0.25">
      <c r="A14" s="55" t="s">
        <v>17</v>
      </c>
      <c r="B14" s="15">
        <v>373</v>
      </c>
      <c r="C14" s="63"/>
      <c r="D14" s="63"/>
      <c r="E14" s="82"/>
      <c r="F14" s="84"/>
    </row>
    <row r="15" spans="1:7" s="13" customFormat="1" ht="37.5" customHeight="1" x14ac:dyDescent="0.25">
      <c r="A15" s="55" t="s">
        <v>16</v>
      </c>
      <c r="B15" s="15">
        <f>1244.6+111.5</f>
        <v>1356.1</v>
      </c>
      <c r="C15" s="69"/>
      <c r="D15" s="69"/>
      <c r="E15" s="62" t="s">
        <v>10</v>
      </c>
      <c r="F15" s="66" t="s">
        <v>52</v>
      </c>
    </row>
    <row r="16" spans="1:7" s="13" customFormat="1" ht="20.25" customHeight="1" x14ac:dyDescent="0.25">
      <c r="A16" s="55" t="s">
        <v>13</v>
      </c>
      <c r="B16" s="15">
        <v>760</v>
      </c>
      <c r="C16" s="65"/>
      <c r="D16" s="65"/>
      <c r="E16" s="70"/>
      <c r="F16" s="72"/>
    </row>
    <row r="17" spans="1:6" s="13" customFormat="1" ht="31.5" x14ac:dyDescent="0.25">
      <c r="A17" s="55" t="s">
        <v>9</v>
      </c>
      <c r="B17" s="15">
        <v>1520</v>
      </c>
      <c r="C17" s="63"/>
      <c r="D17" s="63"/>
      <c r="E17" s="71"/>
      <c r="F17" s="73"/>
    </row>
    <row r="18" spans="1:6" s="13" customFormat="1" ht="31.5" x14ac:dyDescent="0.25">
      <c r="A18" s="55" t="s">
        <v>15</v>
      </c>
      <c r="B18" s="15">
        <f>3000+1000</f>
        <v>4000</v>
      </c>
      <c r="C18" s="69"/>
      <c r="D18" s="69"/>
      <c r="E18" s="62" t="s">
        <v>10</v>
      </c>
      <c r="F18" s="66" t="s">
        <v>54</v>
      </c>
    </row>
    <row r="19" spans="1:6" s="13" customFormat="1" ht="31.5" x14ac:dyDescent="0.25">
      <c r="A19" s="55" t="s">
        <v>16</v>
      </c>
      <c r="B19" s="15">
        <f>2123-1356.1+800+166.6</f>
        <v>1733.5</v>
      </c>
      <c r="C19" s="65"/>
      <c r="D19" s="65"/>
      <c r="E19" s="65"/>
      <c r="F19" s="67"/>
    </row>
    <row r="20" spans="1:6" s="13" customFormat="1" ht="52.5" customHeight="1" x14ac:dyDescent="0.25">
      <c r="A20" s="55" t="s">
        <v>50</v>
      </c>
      <c r="B20" s="15">
        <f>300+355</f>
        <v>655</v>
      </c>
      <c r="C20" s="63"/>
      <c r="D20" s="63"/>
      <c r="E20" s="65"/>
      <c r="F20" s="67"/>
    </row>
    <row r="21" spans="1:6" s="20" customFormat="1" ht="15.75" hidden="1" customHeight="1" x14ac:dyDescent="0.25">
      <c r="A21" s="14"/>
      <c r="B21" s="18"/>
      <c r="C21" s="18"/>
      <c r="D21" s="18"/>
      <c r="E21" s="54"/>
      <c r="F21" s="67"/>
    </row>
    <row r="22" spans="1:6" s="20" customFormat="1" ht="15.75" hidden="1" customHeight="1" x14ac:dyDescent="0.25">
      <c r="A22" s="14"/>
      <c r="B22" s="18"/>
      <c r="C22" s="18"/>
      <c r="D22" s="18"/>
      <c r="E22" s="54"/>
      <c r="F22" s="68"/>
    </row>
    <row r="23" spans="1:6" s="13" customFormat="1" x14ac:dyDescent="0.25">
      <c r="A23" s="21" t="s">
        <v>18</v>
      </c>
      <c r="B23" s="22">
        <f>SUM(B7:B22)</f>
        <v>22206.6</v>
      </c>
      <c r="C23" s="22">
        <f>SUM(C7:C21)</f>
        <v>0</v>
      </c>
      <c r="D23" s="22">
        <f>SUM(D7:D21)</f>
        <v>0</v>
      </c>
      <c r="E23" s="22"/>
      <c r="F23" s="23"/>
    </row>
    <row r="24" spans="1:6" s="13" customFormat="1" x14ac:dyDescent="0.25">
      <c r="A24" s="59" t="s">
        <v>19</v>
      </c>
      <c r="B24" s="60"/>
      <c r="C24" s="60"/>
      <c r="D24" s="60"/>
      <c r="E24" s="60"/>
      <c r="F24" s="61"/>
    </row>
    <row r="25" spans="1:6" s="13" customFormat="1" ht="63" x14ac:dyDescent="0.25">
      <c r="A25" s="55" t="s">
        <v>13</v>
      </c>
      <c r="B25" s="24">
        <v>-14170.5</v>
      </c>
      <c r="C25" s="18"/>
      <c r="D25" s="18"/>
      <c r="E25" s="25" t="s">
        <v>20</v>
      </c>
      <c r="F25" s="26" t="s">
        <v>21</v>
      </c>
    </row>
    <row r="26" spans="1:6" s="13" customFormat="1" ht="78.75" x14ac:dyDescent="0.25">
      <c r="A26" s="55" t="s">
        <v>13</v>
      </c>
      <c r="B26" s="24">
        <v>99730</v>
      </c>
      <c r="C26" s="18"/>
      <c r="D26" s="18"/>
      <c r="E26" s="27" t="s">
        <v>22</v>
      </c>
      <c r="F26" s="26" t="s">
        <v>23</v>
      </c>
    </row>
    <row r="27" spans="1:6" s="13" customFormat="1" ht="47.25" x14ac:dyDescent="0.25">
      <c r="A27" s="55" t="s">
        <v>16</v>
      </c>
      <c r="B27" s="18">
        <v>3773.6</v>
      </c>
      <c r="C27" s="18"/>
      <c r="D27" s="18"/>
      <c r="E27" s="27" t="s">
        <v>24</v>
      </c>
      <c r="F27" s="28" t="s">
        <v>25</v>
      </c>
    </row>
    <row r="28" spans="1:6" s="13" customFormat="1" ht="47.25" x14ac:dyDescent="0.25">
      <c r="A28" s="55" t="s">
        <v>17</v>
      </c>
      <c r="B28" s="24">
        <v>-64</v>
      </c>
      <c r="C28" s="24">
        <v>29.1</v>
      </c>
      <c r="D28" s="24">
        <v>80.5</v>
      </c>
      <c r="E28" s="62" t="s">
        <v>20</v>
      </c>
      <c r="F28" s="26" t="s">
        <v>26</v>
      </c>
    </row>
    <row r="29" spans="1:6" s="13" customFormat="1" ht="47.25" x14ac:dyDescent="0.25">
      <c r="A29" s="55" t="s">
        <v>17</v>
      </c>
      <c r="B29" s="24">
        <v>-213</v>
      </c>
      <c r="C29" s="24">
        <v>-26.4</v>
      </c>
      <c r="D29" s="24">
        <v>86.7</v>
      </c>
      <c r="E29" s="63"/>
      <c r="F29" s="26" t="s">
        <v>27</v>
      </c>
    </row>
    <row r="30" spans="1:6" s="13" customFormat="1" outlineLevel="1" x14ac:dyDescent="0.25">
      <c r="A30" s="21" t="s">
        <v>28</v>
      </c>
      <c r="B30" s="22">
        <f>SUM(B25:B29)</f>
        <v>89056.1</v>
      </c>
      <c r="C30" s="22">
        <f t="shared" ref="C30:D30" si="0">SUM(C25:C29)</f>
        <v>2.7000000000000028</v>
      </c>
      <c r="D30" s="22">
        <f t="shared" si="0"/>
        <v>167.2</v>
      </c>
      <c r="E30" s="29"/>
      <c r="F30" s="30"/>
    </row>
    <row r="31" spans="1:6" s="13" customFormat="1" x14ac:dyDescent="0.25">
      <c r="A31" s="59" t="s">
        <v>29</v>
      </c>
      <c r="B31" s="60"/>
      <c r="C31" s="60"/>
      <c r="D31" s="60"/>
      <c r="E31" s="60"/>
      <c r="F31" s="61"/>
    </row>
    <row r="32" spans="1:6" s="31" customFormat="1" ht="31.5" x14ac:dyDescent="0.25">
      <c r="A32" s="14" t="s">
        <v>9</v>
      </c>
      <c r="B32" s="18">
        <v>-40</v>
      </c>
      <c r="C32" s="24"/>
      <c r="D32" s="24"/>
      <c r="E32" s="64" t="s">
        <v>30</v>
      </c>
      <c r="F32" s="26" t="s">
        <v>31</v>
      </c>
    </row>
    <row r="33" spans="1:6" s="31" customFormat="1" ht="47.25" x14ac:dyDescent="0.25">
      <c r="A33" s="14" t="s">
        <v>9</v>
      </c>
      <c r="B33" s="18">
        <v>325.10000000000002</v>
      </c>
      <c r="C33" s="24"/>
      <c r="D33" s="24"/>
      <c r="E33" s="65"/>
      <c r="F33" s="26" t="s">
        <v>32</v>
      </c>
    </row>
    <row r="34" spans="1:6" s="31" customFormat="1" ht="31.5" x14ac:dyDescent="0.25">
      <c r="A34" s="14" t="s">
        <v>9</v>
      </c>
      <c r="B34" s="18">
        <v>648.20000000000005</v>
      </c>
      <c r="C34" s="24"/>
      <c r="D34" s="24"/>
      <c r="E34" s="63"/>
      <c r="F34" s="26" t="s">
        <v>33</v>
      </c>
    </row>
    <row r="35" spans="1:6" s="31" customFormat="1" ht="31.5" x14ac:dyDescent="0.25">
      <c r="A35" s="14" t="s">
        <v>13</v>
      </c>
      <c r="B35" s="24">
        <v>2781.3</v>
      </c>
      <c r="C35" s="24"/>
      <c r="D35" s="24"/>
      <c r="E35" s="17" t="s">
        <v>10</v>
      </c>
      <c r="F35" s="26" t="s">
        <v>34</v>
      </c>
    </row>
    <row r="36" spans="1:6" s="31" customFormat="1" ht="126" x14ac:dyDescent="0.25">
      <c r="A36" s="14" t="s">
        <v>13</v>
      </c>
      <c r="B36" s="24">
        <v>70.3</v>
      </c>
      <c r="C36" s="24">
        <v>70.3</v>
      </c>
      <c r="D36" s="24">
        <v>70.3</v>
      </c>
      <c r="E36" s="17" t="s">
        <v>35</v>
      </c>
      <c r="F36" s="26" t="s">
        <v>36</v>
      </c>
    </row>
    <row r="37" spans="1:6" s="31" customFormat="1" x14ac:dyDescent="0.25">
      <c r="A37" s="14"/>
      <c r="B37" s="24"/>
      <c r="C37" s="24"/>
      <c r="D37" s="24"/>
      <c r="E37" s="32"/>
      <c r="F37" s="26"/>
    </row>
    <row r="38" spans="1:6" s="31" customFormat="1" x14ac:dyDescent="0.25">
      <c r="A38" s="14"/>
      <c r="B38" s="24"/>
      <c r="C38" s="24"/>
      <c r="D38" s="24"/>
      <c r="E38" s="33"/>
      <c r="F38" s="26"/>
    </row>
    <row r="39" spans="1:6" s="13" customFormat="1" x14ac:dyDescent="0.25">
      <c r="A39" s="21" t="s">
        <v>37</v>
      </c>
      <c r="B39" s="22">
        <f>SUM(B32:B38)</f>
        <v>3784.9000000000005</v>
      </c>
      <c r="C39" s="22">
        <f>SUM(C32:C38)</f>
        <v>70.3</v>
      </c>
      <c r="D39" s="22">
        <f>SUM(D32:D38)</f>
        <v>70.3</v>
      </c>
      <c r="E39" s="22"/>
      <c r="F39" s="30"/>
    </row>
    <row r="40" spans="1:6" s="13" customFormat="1" x14ac:dyDescent="0.25">
      <c r="A40" s="59" t="s">
        <v>38</v>
      </c>
      <c r="B40" s="60"/>
      <c r="C40" s="60"/>
      <c r="D40" s="60"/>
      <c r="E40" s="60"/>
      <c r="F40" s="61"/>
    </row>
    <row r="41" spans="1:6" s="13" customFormat="1" x14ac:dyDescent="0.25">
      <c r="A41" s="14"/>
      <c r="B41" s="24"/>
      <c r="C41" s="34"/>
      <c r="D41" s="35"/>
      <c r="E41" s="27"/>
      <c r="F41" s="26"/>
    </row>
    <row r="42" spans="1:6" s="13" customFormat="1" x14ac:dyDescent="0.25">
      <c r="A42" s="14"/>
      <c r="B42" s="18"/>
      <c r="C42" s="18"/>
      <c r="D42" s="18"/>
      <c r="E42" s="19"/>
      <c r="F42" s="26"/>
    </row>
    <row r="43" spans="1:6" s="13" customFormat="1" ht="31.5" x14ac:dyDescent="0.25">
      <c r="A43" s="21" t="s">
        <v>39</v>
      </c>
      <c r="B43" s="22">
        <f>SUM(B41:B42)</f>
        <v>0</v>
      </c>
      <c r="C43" s="22">
        <f>SUM(C41:C42)</f>
        <v>0</v>
      </c>
      <c r="D43" s="22">
        <f>SUM(D41:D42)</f>
        <v>0</v>
      </c>
      <c r="E43" s="22"/>
      <c r="F43" s="30"/>
    </row>
    <row r="44" spans="1:6" s="13" customFormat="1" ht="47.25" x14ac:dyDescent="0.25">
      <c r="A44" s="36" t="s">
        <v>40</v>
      </c>
      <c r="B44" s="22">
        <f>SUM(B23+B30+B39)+B43</f>
        <v>115047.6</v>
      </c>
      <c r="C44" s="22">
        <f>SUM(C23+C30+C39)+C43</f>
        <v>73</v>
      </c>
      <c r="D44" s="22">
        <f>SUM(D23+D30+D39)+D43</f>
        <v>237.5</v>
      </c>
      <c r="E44" s="22"/>
      <c r="F44" s="30"/>
    </row>
    <row r="45" spans="1:6" s="13" customFormat="1" x14ac:dyDescent="0.25">
      <c r="A45" s="56" t="s">
        <v>41</v>
      </c>
      <c r="B45" s="57"/>
      <c r="C45" s="57"/>
      <c r="D45" s="57"/>
      <c r="E45" s="57"/>
      <c r="F45" s="58"/>
    </row>
    <row r="46" spans="1:6" s="13" customFormat="1" x14ac:dyDescent="0.25">
      <c r="A46" s="14"/>
      <c r="B46" s="18"/>
      <c r="C46" s="18"/>
      <c r="D46" s="18"/>
      <c r="E46" s="37"/>
      <c r="F46" s="28"/>
    </row>
    <row r="47" spans="1:6" s="13" customFormat="1" ht="47.25" x14ac:dyDescent="0.25">
      <c r="A47" s="14" t="s">
        <v>15</v>
      </c>
      <c r="B47" s="24">
        <f>50+6</f>
        <v>56</v>
      </c>
      <c r="C47" s="18"/>
      <c r="D47" s="18"/>
      <c r="E47" s="37"/>
      <c r="F47" s="28" t="s">
        <v>42</v>
      </c>
    </row>
    <row r="48" spans="1:6" s="13" customFormat="1" ht="47.25" x14ac:dyDescent="0.25">
      <c r="A48" s="14" t="s">
        <v>17</v>
      </c>
      <c r="B48" s="24">
        <v>16.7</v>
      </c>
      <c r="C48" s="18"/>
      <c r="D48" s="18"/>
      <c r="E48" s="37"/>
      <c r="F48" s="28" t="s">
        <v>43</v>
      </c>
    </row>
    <row r="49" spans="1:6" s="13" customFormat="1" x14ac:dyDescent="0.25">
      <c r="A49" s="38" t="s">
        <v>44</v>
      </c>
      <c r="B49" s="24">
        <v>1.5</v>
      </c>
      <c r="C49" s="18"/>
      <c r="D49" s="18"/>
      <c r="E49" s="37"/>
      <c r="F49" s="28" t="s">
        <v>45</v>
      </c>
    </row>
    <row r="50" spans="1:6" s="13" customFormat="1" ht="31.5" x14ac:dyDescent="0.25">
      <c r="A50" s="14" t="s">
        <v>16</v>
      </c>
      <c r="B50" s="18">
        <v>10</v>
      </c>
      <c r="C50" s="18"/>
      <c r="D50" s="18"/>
      <c r="E50" s="37"/>
      <c r="F50" s="39" t="s">
        <v>46</v>
      </c>
    </row>
    <row r="51" spans="1:6" ht="31.5" x14ac:dyDescent="0.25">
      <c r="A51" s="40" t="s">
        <v>47</v>
      </c>
      <c r="B51" s="41">
        <f>SUM(B46:B50)</f>
        <v>84.2</v>
      </c>
      <c r="C51" s="41">
        <f>SUM(C46:C46)</f>
        <v>0</v>
      </c>
      <c r="D51" s="41">
        <f>SUM(D46:D46)</f>
        <v>0</v>
      </c>
      <c r="E51" s="42"/>
      <c r="F51" s="43"/>
    </row>
    <row r="52" spans="1:6" ht="16.5" thickBot="1" x14ac:dyDescent="0.3">
      <c r="A52" s="44"/>
      <c r="B52" s="45"/>
      <c r="C52" s="45"/>
      <c r="D52" s="45"/>
      <c r="E52" s="46"/>
      <c r="F52" s="47"/>
    </row>
    <row r="53" spans="1:6" ht="48" thickBot="1" x14ac:dyDescent="0.3">
      <c r="A53" s="48" t="s">
        <v>48</v>
      </c>
      <c r="B53" s="49">
        <f>SUM(B44+B51)</f>
        <v>115131.8</v>
      </c>
      <c r="C53" s="49">
        <f>SUM(C44+C51)</f>
        <v>73</v>
      </c>
      <c r="D53" s="49">
        <f>SUM(D44+D51)</f>
        <v>237.5</v>
      </c>
      <c r="E53" s="50"/>
      <c r="F53" s="51"/>
    </row>
    <row r="55" spans="1:6" x14ac:dyDescent="0.25">
      <c r="A55" s="52"/>
    </row>
  </sheetData>
  <mergeCells count="21">
    <mergeCell ref="A2:F2"/>
    <mergeCell ref="A3:F3"/>
    <mergeCell ref="A6:F6"/>
    <mergeCell ref="E7:E14"/>
    <mergeCell ref="F7:F14"/>
    <mergeCell ref="C7:C14"/>
    <mergeCell ref="D7:D14"/>
    <mergeCell ref="F18:F22"/>
    <mergeCell ref="E18:E20"/>
    <mergeCell ref="C18:C20"/>
    <mergeCell ref="D18:D20"/>
    <mergeCell ref="E15:E17"/>
    <mergeCell ref="F15:F17"/>
    <mergeCell ref="C15:C17"/>
    <mergeCell ref="D15:D17"/>
    <mergeCell ref="A45:F45"/>
    <mergeCell ref="A24:F24"/>
    <mergeCell ref="E28:E29"/>
    <mergeCell ref="A31:F31"/>
    <mergeCell ref="E32:E34"/>
    <mergeCell ref="A40:F40"/>
  </mergeCells>
  <pageMargins left="0.51181102362204722" right="0.19685039370078741" top="0.35433070866141736" bottom="0.35433070866141736" header="0.31496062992125984" footer="0.31496062992125984"/>
  <pageSetup paperSize="9" scale="6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2022-06-02T10:08:15Z</cp:lastPrinted>
  <dcterms:created xsi:type="dcterms:W3CDTF">2022-06-01T12:34:30Z</dcterms:created>
  <dcterms:modified xsi:type="dcterms:W3CDTF">2022-06-02T12:44:44Z</dcterms:modified>
</cp:coreProperties>
</file>