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доходы" sheetId="1" r:id="rId1"/>
  </sheets>
  <definedNames>
    <definedName name="_xlnm._FilterDatabase" localSheetId="0" hidden="1">доходы!$A$6:$IU$239</definedName>
    <definedName name="_xlnm.Print_Titles" localSheetId="0">доходы!$6:$6</definedName>
    <definedName name="_xlnm.Print_Area" localSheetId="0">доходы!$A$1:$R$241</definedName>
  </definedNames>
  <calcPr calcId="145621"/>
</workbook>
</file>

<file path=xl/calcChain.xml><?xml version="1.0" encoding="utf-8"?>
<calcChain xmlns="http://schemas.openxmlformats.org/spreadsheetml/2006/main">
  <c r="R237" i="1" l="1"/>
  <c r="L237" i="1"/>
  <c r="F237" i="1"/>
  <c r="F236" i="1"/>
  <c r="F235" i="1"/>
  <c r="R234" i="1"/>
  <c r="L234" i="1"/>
  <c r="E234" i="1"/>
  <c r="F234" i="1" s="1"/>
  <c r="D234" i="1"/>
  <c r="C234" i="1"/>
  <c r="F233" i="1"/>
  <c r="F232" i="1"/>
  <c r="R231" i="1"/>
  <c r="L231" i="1"/>
  <c r="E231" i="1"/>
  <c r="F231" i="1" s="1"/>
  <c r="D231" i="1"/>
  <c r="C231" i="1"/>
  <c r="R230" i="1"/>
  <c r="L230" i="1"/>
  <c r="F230" i="1"/>
  <c r="R229" i="1"/>
  <c r="L229" i="1"/>
  <c r="F229" i="1"/>
  <c r="R228" i="1"/>
  <c r="L228" i="1"/>
  <c r="F228" i="1"/>
  <c r="R227" i="1"/>
  <c r="L227" i="1"/>
  <c r="F227" i="1"/>
  <c r="R226" i="1"/>
  <c r="L226" i="1"/>
  <c r="F226" i="1"/>
  <c r="R225" i="1"/>
  <c r="L225" i="1"/>
  <c r="F225" i="1"/>
  <c r="Q224" i="1"/>
  <c r="P224" i="1"/>
  <c r="R224" i="1" s="1"/>
  <c r="O224" i="1"/>
  <c r="N224" i="1"/>
  <c r="M224" i="1"/>
  <c r="L224" i="1"/>
  <c r="K224" i="1"/>
  <c r="J224" i="1"/>
  <c r="I224" i="1"/>
  <c r="H224" i="1"/>
  <c r="E224" i="1"/>
  <c r="F224" i="1" s="1"/>
  <c r="D224" i="1"/>
  <c r="C224" i="1"/>
  <c r="R223" i="1"/>
  <c r="L223" i="1"/>
  <c r="F223" i="1"/>
  <c r="R222" i="1"/>
  <c r="L222" i="1"/>
  <c r="F222" i="1"/>
  <c r="R221" i="1"/>
  <c r="L221" i="1"/>
  <c r="F221" i="1"/>
  <c r="R220" i="1"/>
  <c r="L220" i="1"/>
  <c r="F220" i="1"/>
  <c r="R219" i="1"/>
  <c r="L219" i="1"/>
  <c r="F219" i="1"/>
  <c r="R218" i="1"/>
  <c r="L218" i="1"/>
  <c r="F218" i="1"/>
  <c r="R217" i="1"/>
  <c r="L217" i="1"/>
  <c r="F217" i="1"/>
  <c r="R216" i="1"/>
  <c r="L216" i="1"/>
  <c r="F216" i="1"/>
  <c r="R215" i="1"/>
  <c r="L215" i="1"/>
  <c r="F215" i="1"/>
  <c r="R214" i="1"/>
  <c r="L214" i="1"/>
  <c r="F214" i="1"/>
  <c r="R213" i="1"/>
  <c r="L213" i="1"/>
  <c r="F213" i="1"/>
  <c r="R212" i="1"/>
  <c r="L212" i="1"/>
  <c r="F212" i="1"/>
  <c r="R211" i="1"/>
  <c r="L211" i="1"/>
  <c r="F211" i="1"/>
  <c r="R210" i="1"/>
  <c r="L210" i="1"/>
  <c r="F210" i="1"/>
  <c r="R209" i="1"/>
  <c r="L209" i="1"/>
  <c r="F209" i="1"/>
  <c r="R208" i="1"/>
  <c r="L208" i="1"/>
  <c r="F208" i="1"/>
  <c r="R207" i="1"/>
  <c r="L207" i="1"/>
  <c r="F207" i="1"/>
  <c r="R206" i="1"/>
  <c r="L206" i="1"/>
  <c r="F206" i="1"/>
  <c r="R205" i="1"/>
  <c r="L205" i="1"/>
  <c r="F205" i="1"/>
  <c r="R204" i="1"/>
  <c r="L204" i="1"/>
  <c r="F204" i="1"/>
  <c r="R203" i="1"/>
  <c r="L203" i="1"/>
  <c r="F203" i="1"/>
  <c r="R202" i="1"/>
  <c r="L202" i="1"/>
  <c r="F202" i="1"/>
  <c r="R201" i="1"/>
  <c r="L201" i="1"/>
  <c r="F201" i="1"/>
  <c r="R200" i="1"/>
  <c r="L200" i="1"/>
  <c r="F200" i="1"/>
  <c r="R199" i="1"/>
  <c r="L199" i="1"/>
  <c r="F199" i="1"/>
  <c r="R198" i="1"/>
  <c r="L198" i="1"/>
  <c r="F198" i="1"/>
  <c r="R197" i="1"/>
  <c r="L197" i="1"/>
  <c r="F197" i="1"/>
  <c r="R196" i="1"/>
  <c r="L196" i="1"/>
  <c r="F196" i="1"/>
  <c r="R195" i="1"/>
  <c r="L195" i="1"/>
  <c r="F195" i="1"/>
  <c r="R194" i="1"/>
  <c r="L194" i="1"/>
  <c r="F194" i="1"/>
  <c r="R193" i="1"/>
  <c r="L193" i="1"/>
  <c r="F193" i="1"/>
  <c r="R192" i="1"/>
  <c r="L192" i="1"/>
  <c r="F192" i="1"/>
  <c r="R191" i="1"/>
  <c r="N191" i="1"/>
  <c r="L191" i="1"/>
  <c r="F191" i="1"/>
  <c r="R190" i="1"/>
  <c r="L190" i="1"/>
  <c r="F190" i="1"/>
  <c r="R189" i="1"/>
  <c r="L189" i="1"/>
  <c r="F189" i="1"/>
  <c r="R188" i="1"/>
  <c r="L188" i="1"/>
  <c r="F188" i="1"/>
  <c r="R187" i="1"/>
  <c r="L187" i="1"/>
  <c r="F187" i="1"/>
  <c r="R186" i="1"/>
  <c r="L186" i="1"/>
  <c r="F186" i="1"/>
  <c r="R185" i="1"/>
  <c r="L185" i="1"/>
  <c r="F185" i="1"/>
  <c r="R184" i="1"/>
  <c r="L184" i="1"/>
  <c r="F184" i="1"/>
  <c r="R183" i="1"/>
  <c r="L183" i="1"/>
  <c r="F183" i="1"/>
  <c r="R182" i="1"/>
  <c r="L182" i="1"/>
  <c r="F182" i="1"/>
  <c r="Q181" i="1"/>
  <c r="P181" i="1"/>
  <c r="O181" i="1"/>
  <c r="M181" i="1"/>
  <c r="K181" i="1"/>
  <c r="L181" i="1" s="1"/>
  <c r="J181" i="1"/>
  <c r="I181" i="1"/>
  <c r="H181" i="1"/>
  <c r="E181" i="1"/>
  <c r="D181" i="1"/>
  <c r="C181" i="1"/>
  <c r="R180" i="1"/>
  <c r="L180" i="1"/>
  <c r="F180" i="1"/>
  <c r="R179" i="1"/>
  <c r="L179" i="1"/>
  <c r="F179" i="1"/>
  <c r="R178" i="1"/>
  <c r="L178" i="1"/>
  <c r="F178" i="1"/>
  <c r="R177" i="1"/>
  <c r="L177" i="1"/>
  <c r="F177" i="1"/>
  <c r="R176" i="1"/>
  <c r="L176" i="1"/>
  <c r="F176" i="1"/>
  <c r="R175" i="1"/>
  <c r="L175" i="1"/>
  <c r="F175" i="1"/>
  <c r="R174" i="1"/>
  <c r="L174" i="1"/>
  <c r="F174" i="1"/>
  <c r="R173" i="1"/>
  <c r="L173" i="1"/>
  <c r="F173" i="1"/>
  <c r="R172" i="1"/>
  <c r="L172" i="1"/>
  <c r="F172" i="1"/>
  <c r="R171" i="1"/>
  <c r="L171" i="1"/>
  <c r="F171" i="1"/>
  <c r="R170" i="1"/>
  <c r="L170" i="1"/>
  <c r="F170" i="1"/>
  <c r="R169" i="1"/>
  <c r="L169" i="1"/>
  <c r="F169" i="1"/>
  <c r="R168" i="1"/>
  <c r="L168" i="1"/>
  <c r="F168" i="1"/>
  <c r="R167" i="1"/>
  <c r="L167" i="1"/>
  <c r="F167" i="1"/>
  <c r="R166" i="1"/>
  <c r="L166" i="1"/>
  <c r="F166" i="1"/>
  <c r="R165" i="1"/>
  <c r="L165" i="1"/>
  <c r="F165" i="1"/>
  <c r="R164" i="1"/>
  <c r="L164" i="1"/>
  <c r="F164" i="1"/>
  <c r="R163" i="1"/>
  <c r="L163" i="1"/>
  <c r="F163" i="1"/>
  <c r="R162" i="1"/>
  <c r="L162" i="1"/>
  <c r="F162" i="1"/>
  <c r="R161" i="1"/>
  <c r="L161" i="1"/>
  <c r="F161" i="1"/>
  <c r="R160" i="1"/>
  <c r="L160" i="1"/>
  <c r="F160" i="1"/>
  <c r="R159" i="1"/>
  <c r="L159" i="1"/>
  <c r="F159" i="1"/>
  <c r="R158" i="1"/>
  <c r="L158" i="1"/>
  <c r="F158" i="1"/>
  <c r="R157" i="1"/>
  <c r="L157" i="1"/>
  <c r="F157" i="1"/>
  <c r="R156" i="1"/>
  <c r="L156" i="1"/>
  <c r="F156" i="1"/>
  <c r="R155" i="1"/>
  <c r="L155" i="1"/>
  <c r="F155" i="1"/>
  <c r="R154" i="1"/>
  <c r="L154" i="1"/>
  <c r="F154" i="1"/>
  <c r="R153" i="1"/>
  <c r="L153" i="1"/>
  <c r="F153" i="1"/>
  <c r="R152" i="1"/>
  <c r="L152" i="1"/>
  <c r="F152" i="1"/>
  <c r="R151" i="1"/>
  <c r="L151" i="1"/>
  <c r="F151" i="1"/>
  <c r="R150" i="1"/>
  <c r="L150" i="1"/>
  <c r="F150" i="1"/>
  <c r="R149" i="1"/>
  <c r="L149" i="1"/>
  <c r="F149" i="1"/>
  <c r="R148" i="1"/>
  <c r="L148" i="1"/>
  <c r="F148" i="1"/>
  <c r="F147" i="1"/>
  <c r="R146" i="1"/>
  <c r="L146" i="1"/>
  <c r="F146" i="1"/>
  <c r="R145" i="1"/>
  <c r="L145" i="1"/>
  <c r="F145" i="1"/>
  <c r="R144" i="1"/>
  <c r="L144" i="1"/>
  <c r="F144" i="1"/>
  <c r="R143" i="1"/>
  <c r="L143" i="1"/>
  <c r="F143" i="1"/>
  <c r="R142" i="1"/>
  <c r="L142" i="1"/>
  <c r="F142" i="1"/>
  <c r="R141" i="1"/>
  <c r="L141" i="1"/>
  <c r="F141" i="1"/>
  <c r="R140" i="1"/>
  <c r="L140" i="1"/>
  <c r="F140" i="1"/>
  <c r="R139" i="1"/>
  <c r="L139" i="1"/>
  <c r="F139" i="1"/>
  <c r="R138" i="1"/>
  <c r="L138" i="1"/>
  <c r="F138" i="1"/>
  <c r="R137" i="1"/>
  <c r="L137" i="1"/>
  <c r="F137" i="1"/>
  <c r="R136" i="1"/>
  <c r="L136" i="1"/>
  <c r="F136" i="1"/>
  <c r="R135" i="1"/>
  <c r="L135" i="1"/>
  <c r="F135" i="1"/>
  <c r="R134" i="1"/>
  <c r="L134" i="1"/>
  <c r="F134" i="1"/>
  <c r="R133" i="1"/>
  <c r="L133" i="1"/>
  <c r="F133" i="1"/>
  <c r="L132" i="1"/>
  <c r="F132" i="1"/>
  <c r="F131" i="1"/>
  <c r="R130" i="1"/>
  <c r="L130" i="1"/>
  <c r="F130" i="1"/>
  <c r="R129" i="1"/>
  <c r="L129" i="1"/>
  <c r="F129" i="1"/>
  <c r="R128" i="1"/>
  <c r="L128" i="1"/>
  <c r="F128" i="1"/>
  <c r="Q127" i="1"/>
  <c r="R127" i="1" s="1"/>
  <c r="P127" i="1"/>
  <c r="O127" i="1"/>
  <c r="N127" i="1"/>
  <c r="M127" i="1"/>
  <c r="K127" i="1"/>
  <c r="J127" i="1"/>
  <c r="I127" i="1"/>
  <c r="H127" i="1"/>
  <c r="E127" i="1"/>
  <c r="D127" i="1"/>
  <c r="C127" i="1"/>
  <c r="R126" i="1"/>
  <c r="L126" i="1"/>
  <c r="F126" i="1"/>
  <c r="R125" i="1"/>
  <c r="L125" i="1"/>
  <c r="F125" i="1"/>
  <c r="R124" i="1"/>
  <c r="L124" i="1"/>
  <c r="F124" i="1"/>
  <c r="R123" i="1"/>
  <c r="L123" i="1"/>
  <c r="F123" i="1"/>
  <c r="Q122" i="1"/>
  <c r="Q121" i="1" s="1"/>
  <c r="P122" i="1"/>
  <c r="P121" i="1" s="1"/>
  <c r="P238" i="1" s="1"/>
  <c r="O122" i="1"/>
  <c r="M122" i="1"/>
  <c r="K122" i="1"/>
  <c r="K121" i="1" s="1"/>
  <c r="J122" i="1"/>
  <c r="I122" i="1"/>
  <c r="H122" i="1"/>
  <c r="H121" i="1" s="1"/>
  <c r="H238" i="1" s="1"/>
  <c r="E122" i="1"/>
  <c r="F122" i="1" s="1"/>
  <c r="D122" i="1"/>
  <c r="C122" i="1"/>
  <c r="C121" i="1" s="1"/>
  <c r="C238" i="1" s="1"/>
  <c r="O121" i="1"/>
  <c r="O238" i="1" s="1"/>
  <c r="J121" i="1"/>
  <c r="J238" i="1" s="1"/>
  <c r="R118" i="1"/>
  <c r="L118" i="1"/>
  <c r="F118" i="1"/>
  <c r="Q117" i="1"/>
  <c r="P117" i="1"/>
  <c r="R117" i="1" s="1"/>
  <c r="O117" i="1"/>
  <c r="N117" i="1"/>
  <c r="M117" i="1"/>
  <c r="K117" i="1"/>
  <c r="J117" i="1"/>
  <c r="I117" i="1"/>
  <c r="H117" i="1"/>
  <c r="E117" i="1"/>
  <c r="D117" i="1"/>
  <c r="C117" i="1"/>
  <c r="R116" i="1"/>
  <c r="L116" i="1"/>
  <c r="F116" i="1"/>
  <c r="R115" i="1"/>
  <c r="L115" i="1"/>
  <c r="F115" i="1"/>
  <c r="R114" i="1"/>
  <c r="L114" i="1"/>
  <c r="F114" i="1"/>
  <c r="R113" i="1"/>
  <c r="L113" i="1"/>
  <c r="F113" i="1"/>
  <c r="R112" i="1"/>
  <c r="L112" i="1"/>
  <c r="F112" i="1"/>
  <c r="R111" i="1"/>
  <c r="L111" i="1"/>
  <c r="F111" i="1"/>
  <c r="R110" i="1"/>
  <c r="L110" i="1"/>
  <c r="F110" i="1"/>
  <c r="F109" i="1"/>
  <c r="R108" i="1"/>
  <c r="L108" i="1"/>
  <c r="F108" i="1"/>
  <c r="F107" i="1"/>
  <c r="R106" i="1"/>
  <c r="L106" i="1"/>
  <c r="F106" i="1"/>
  <c r="F105" i="1"/>
  <c r="R104" i="1"/>
  <c r="L104" i="1"/>
  <c r="F104" i="1"/>
  <c r="R103" i="1"/>
  <c r="L103" i="1"/>
  <c r="F103" i="1"/>
  <c r="R102" i="1"/>
  <c r="L102" i="1"/>
  <c r="F102" i="1"/>
  <c r="R101" i="1"/>
  <c r="L101" i="1"/>
  <c r="F101" i="1"/>
  <c r="R100" i="1"/>
  <c r="L100" i="1"/>
  <c r="F100" i="1"/>
  <c r="R99" i="1"/>
  <c r="L99" i="1"/>
  <c r="F99" i="1"/>
  <c r="R98" i="1"/>
  <c r="L98" i="1"/>
  <c r="F98" i="1"/>
  <c r="R97" i="1"/>
  <c r="L97" i="1"/>
  <c r="F97" i="1"/>
  <c r="F96" i="1"/>
  <c r="R95" i="1"/>
  <c r="L95" i="1"/>
  <c r="F95" i="1"/>
  <c r="R94" i="1"/>
  <c r="L94" i="1"/>
  <c r="F94" i="1"/>
  <c r="R93" i="1"/>
  <c r="L93" i="1"/>
  <c r="F93" i="1"/>
  <c r="R92" i="1"/>
  <c r="L92" i="1"/>
  <c r="F92" i="1"/>
  <c r="R91" i="1"/>
  <c r="L91" i="1"/>
  <c r="F91" i="1"/>
  <c r="R90" i="1"/>
  <c r="L90" i="1"/>
  <c r="F90" i="1"/>
  <c r="R89" i="1"/>
  <c r="L89" i="1"/>
  <c r="F89" i="1"/>
  <c r="R88" i="1"/>
  <c r="L88" i="1"/>
  <c r="F88" i="1"/>
  <c r="R87" i="1"/>
  <c r="L87" i="1"/>
  <c r="F87" i="1"/>
  <c r="R86" i="1"/>
  <c r="L86" i="1"/>
  <c r="F86" i="1"/>
  <c r="R85" i="1"/>
  <c r="L85" i="1"/>
  <c r="F85" i="1"/>
  <c r="R84" i="1"/>
  <c r="L84" i="1"/>
  <c r="F84" i="1"/>
  <c r="R83" i="1"/>
  <c r="L83" i="1"/>
  <c r="F83" i="1"/>
  <c r="Q82" i="1"/>
  <c r="R82" i="1" s="1"/>
  <c r="P82" i="1"/>
  <c r="O82" i="1"/>
  <c r="M82" i="1"/>
  <c r="K82" i="1"/>
  <c r="J82" i="1"/>
  <c r="I82" i="1"/>
  <c r="H82" i="1"/>
  <c r="E82" i="1"/>
  <c r="F82" i="1" s="1"/>
  <c r="D82" i="1"/>
  <c r="C82" i="1"/>
  <c r="R81" i="1"/>
  <c r="L81" i="1"/>
  <c r="F81" i="1"/>
  <c r="R80" i="1"/>
  <c r="L80" i="1"/>
  <c r="F80" i="1"/>
  <c r="R79" i="1"/>
  <c r="L79" i="1"/>
  <c r="F79" i="1"/>
  <c r="R78" i="1"/>
  <c r="L78" i="1"/>
  <c r="F78" i="1"/>
  <c r="R77" i="1"/>
  <c r="L77" i="1"/>
  <c r="F77" i="1"/>
  <c r="F76" i="1"/>
  <c r="R75" i="1"/>
  <c r="L75" i="1"/>
  <c r="F75" i="1"/>
  <c r="R74" i="1"/>
  <c r="L74" i="1"/>
  <c r="F74" i="1"/>
  <c r="R73" i="1"/>
  <c r="L73" i="1"/>
  <c r="F73" i="1"/>
  <c r="R72" i="1"/>
  <c r="Q72" i="1"/>
  <c r="P72" i="1"/>
  <c r="O72" i="1"/>
  <c r="N72" i="1"/>
  <c r="M72" i="1"/>
  <c r="K72" i="1"/>
  <c r="J72" i="1"/>
  <c r="L72" i="1" s="1"/>
  <c r="I72" i="1"/>
  <c r="H72" i="1"/>
  <c r="E72" i="1"/>
  <c r="D72" i="1"/>
  <c r="C72" i="1"/>
  <c r="F71" i="1"/>
  <c r="R70" i="1"/>
  <c r="L70" i="1"/>
  <c r="F70" i="1"/>
  <c r="F69" i="1"/>
  <c r="F68" i="1"/>
  <c r="F67" i="1"/>
  <c r="R66" i="1"/>
  <c r="L66" i="1"/>
  <c r="F66" i="1"/>
  <c r="R65" i="1"/>
  <c r="L65" i="1"/>
  <c r="F65" i="1"/>
  <c r="Q64" i="1"/>
  <c r="R64" i="1" s="1"/>
  <c r="P64" i="1"/>
  <c r="O64" i="1"/>
  <c r="M64" i="1"/>
  <c r="K64" i="1"/>
  <c r="J64" i="1"/>
  <c r="I64" i="1"/>
  <c r="H64" i="1"/>
  <c r="E64" i="1"/>
  <c r="D64" i="1"/>
  <c r="C64" i="1"/>
  <c r="R63" i="1"/>
  <c r="L63" i="1"/>
  <c r="F63" i="1"/>
  <c r="R62" i="1"/>
  <c r="L62" i="1"/>
  <c r="F62" i="1"/>
  <c r="R61" i="1"/>
  <c r="L61" i="1"/>
  <c r="F61" i="1"/>
  <c r="Q60" i="1"/>
  <c r="Q59" i="1" s="1"/>
  <c r="P60" i="1"/>
  <c r="O60" i="1"/>
  <c r="M60" i="1"/>
  <c r="K60" i="1"/>
  <c r="L60" i="1" s="1"/>
  <c r="J60" i="1"/>
  <c r="I60" i="1"/>
  <c r="H60" i="1"/>
  <c r="H59" i="1" s="1"/>
  <c r="E60" i="1"/>
  <c r="F60" i="1" s="1"/>
  <c r="D60" i="1"/>
  <c r="C60" i="1"/>
  <c r="C59" i="1" s="1"/>
  <c r="O59" i="1"/>
  <c r="J59" i="1"/>
  <c r="R58" i="1"/>
  <c r="L58" i="1"/>
  <c r="F58" i="1"/>
  <c r="F57" i="1"/>
  <c r="R56" i="1"/>
  <c r="L56" i="1"/>
  <c r="F56" i="1"/>
  <c r="R55" i="1"/>
  <c r="L55" i="1"/>
  <c r="F55" i="1"/>
  <c r="Q54" i="1"/>
  <c r="R54" i="1" s="1"/>
  <c r="P54" i="1"/>
  <c r="O54" i="1"/>
  <c r="O53" i="1" s="1"/>
  <c r="N54" i="1"/>
  <c r="M54" i="1"/>
  <c r="K54" i="1"/>
  <c r="L54" i="1" s="1"/>
  <c r="J54" i="1"/>
  <c r="I54" i="1"/>
  <c r="H54" i="1"/>
  <c r="E54" i="1"/>
  <c r="D54" i="1"/>
  <c r="C54" i="1"/>
  <c r="N53" i="1"/>
  <c r="J53" i="1"/>
  <c r="R52" i="1"/>
  <c r="L52" i="1"/>
  <c r="F52" i="1"/>
  <c r="R51" i="1"/>
  <c r="L51" i="1"/>
  <c r="F51" i="1"/>
  <c r="R50" i="1"/>
  <c r="L50" i="1"/>
  <c r="F50" i="1"/>
  <c r="Q49" i="1"/>
  <c r="P49" i="1"/>
  <c r="R49" i="1" s="1"/>
  <c r="O49" i="1"/>
  <c r="N49" i="1"/>
  <c r="M49" i="1"/>
  <c r="K49" i="1"/>
  <c r="J49" i="1"/>
  <c r="L49" i="1" s="1"/>
  <c r="I49" i="1"/>
  <c r="H49" i="1"/>
  <c r="E49" i="1"/>
  <c r="D49" i="1"/>
  <c r="C49" i="1"/>
  <c r="R48" i="1"/>
  <c r="L48" i="1"/>
  <c r="F48" i="1"/>
  <c r="R47" i="1"/>
  <c r="L47" i="1"/>
  <c r="F47" i="1"/>
  <c r="F46" i="1"/>
  <c r="R45" i="1"/>
  <c r="L45" i="1"/>
  <c r="F45" i="1"/>
  <c r="R44" i="1"/>
  <c r="L44" i="1"/>
  <c r="F44" i="1"/>
  <c r="R43" i="1"/>
  <c r="L43" i="1"/>
  <c r="F43" i="1"/>
  <c r="R42" i="1"/>
  <c r="L42" i="1"/>
  <c r="F42" i="1"/>
  <c r="R41" i="1"/>
  <c r="L41" i="1"/>
  <c r="F41" i="1"/>
  <c r="R40" i="1"/>
  <c r="L40" i="1"/>
  <c r="F40" i="1"/>
  <c r="R39" i="1"/>
  <c r="L39" i="1"/>
  <c r="F39" i="1"/>
  <c r="Q38" i="1"/>
  <c r="P38" i="1"/>
  <c r="O38" i="1"/>
  <c r="N38" i="1"/>
  <c r="M38" i="1"/>
  <c r="K38" i="1"/>
  <c r="J38" i="1"/>
  <c r="I38" i="1"/>
  <c r="H38" i="1"/>
  <c r="E38" i="1"/>
  <c r="D38" i="1"/>
  <c r="F38" i="1" s="1"/>
  <c r="C38" i="1"/>
  <c r="R36" i="1"/>
  <c r="L36" i="1"/>
  <c r="F36" i="1"/>
  <c r="R35" i="1"/>
  <c r="L35" i="1"/>
  <c r="F35" i="1"/>
  <c r="R34" i="1"/>
  <c r="L34" i="1"/>
  <c r="F34" i="1"/>
  <c r="Q33" i="1"/>
  <c r="P33" i="1"/>
  <c r="R33" i="1" s="1"/>
  <c r="O33" i="1"/>
  <c r="M33" i="1"/>
  <c r="K33" i="1"/>
  <c r="J33" i="1"/>
  <c r="I33" i="1"/>
  <c r="H33" i="1"/>
  <c r="E33" i="1"/>
  <c r="F33" i="1" s="1"/>
  <c r="D33" i="1"/>
  <c r="C33" i="1"/>
  <c r="R32" i="1"/>
  <c r="L32" i="1"/>
  <c r="F32" i="1"/>
  <c r="R31" i="1"/>
  <c r="L31" i="1"/>
  <c r="F31" i="1"/>
  <c r="Q30" i="1"/>
  <c r="P30" i="1"/>
  <c r="P28" i="1" s="1"/>
  <c r="O30" i="1"/>
  <c r="M30" i="1"/>
  <c r="M28" i="1" s="1"/>
  <c r="K30" i="1"/>
  <c r="L30" i="1" s="1"/>
  <c r="J30" i="1"/>
  <c r="I30" i="1"/>
  <c r="H30" i="1"/>
  <c r="E30" i="1"/>
  <c r="E28" i="1" s="1"/>
  <c r="D30" i="1"/>
  <c r="C30" i="1"/>
  <c r="R29" i="1"/>
  <c r="L29" i="1"/>
  <c r="F29" i="1"/>
  <c r="Q28" i="1"/>
  <c r="O28" i="1"/>
  <c r="N28" i="1"/>
  <c r="J28" i="1"/>
  <c r="I28" i="1"/>
  <c r="H28" i="1"/>
  <c r="D28" i="1"/>
  <c r="C28" i="1"/>
  <c r="R27" i="1"/>
  <c r="L27" i="1"/>
  <c r="F27" i="1"/>
  <c r="R26" i="1"/>
  <c r="L26" i="1"/>
  <c r="F26" i="1"/>
  <c r="R25" i="1"/>
  <c r="L25" i="1"/>
  <c r="F25" i="1"/>
  <c r="R24" i="1"/>
  <c r="L24" i="1"/>
  <c r="F24" i="1"/>
  <c r="R23" i="1"/>
  <c r="L23" i="1"/>
  <c r="F23" i="1"/>
  <c r="R22" i="1"/>
  <c r="L22" i="1"/>
  <c r="F22" i="1"/>
  <c r="Q21" i="1"/>
  <c r="R21" i="1" s="1"/>
  <c r="P21" i="1"/>
  <c r="P20" i="1" s="1"/>
  <c r="O21" i="1"/>
  <c r="M21" i="1"/>
  <c r="M20" i="1" s="1"/>
  <c r="K21" i="1"/>
  <c r="J21" i="1"/>
  <c r="J20" i="1" s="1"/>
  <c r="I21" i="1"/>
  <c r="I20" i="1" s="1"/>
  <c r="H21" i="1"/>
  <c r="E21" i="1"/>
  <c r="F21" i="1" s="1"/>
  <c r="D21" i="1"/>
  <c r="D20" i="1" s="1"/>
  <c r="C21" i="1"/>
  <c r="Q20" i="1"/>
  <c r="O20" i="1"/>
  <c r="N20" i="1"/>
  <c r="H20" i="1"/>
  <c r="E20" i="1"/>
  <c r="F20" i="1" s="1"/>
  <c r="C20" i="1"/>
  <c r="R19" i="1"/>
  <c r="L19" i="1"/>
  <c r="F19" i="1"/>
  <c r="R18" i="1"/>
  <c r="L18" i="1"/>
  <c r="F18" i="1"/>
  <c r="R17" i="1"/>
  <c r="L17" i="1"/>
  <c r="F17" i="1"/>
  <c r="R16" i="1"/>
  <c r="L16" i="1"/>
  <c r="F16" i="1"/>
  <c r="Q15" i="1"/>
  <c r="P15" i="1"/>
  <c r="O15" i="1"/>
  <c r="M15" i="1"/>
  <c r="K15" i="1"/>
  <c r="J15" i="1"/>
  <c r="I15" i="1"/>
  <c r="H15" i="1"/>
  <c r="E15" i="1"/>
  <c r="D15" i="1"/>
  <c r="C15" i="1"/>
  <c r="R14" i="1"/>
  <c r="L14" i="1"/>
  <c r="F14" i="1"/>
  <c r="R13" i="1"/>
  <c r="L13" i="1"/>
  <c r="F13" i="1"/>
  <c r="R12" i="1"/>
  <c r="L12" i="1"/>
  <c r="F12" i="1"/>
  <c r="R11" i="1"/>
  <c r="L11" i="1"/>
  <c r="F11" i="1"/>
  <c r="R10" i="1"/>
  <c r="T10" i="1" s="1"/>
  <c r="L10" i="1"/>
  <c r="F10" i="1"/>
  <c r="R9" i="1"/>
  <c r="L9" i="1"/>
  <c r="F9" i="1"/>
  <c r="Q8" i="1"/>
  <c r="R8" i="1" s="1"/>
  <c r="P8" i="1"/>
  <c r="O8" i="1"/>
  <c r="N8" i="1"/>
  <c r="M8" i="1"/>
  <c r="K8" i="1"/>
  <c r="J8" i="1"/>
  <c r="L8" i="1" s="1"/>
  <c r="I8" i="1"/>
  <c r="H8" i="1"/>
  <c r="E8" i="1"/>
  <c r="D8" i="1"/>
  <c r="C8" i="1"/>
  <c r="Q7" i="1"/>
  <c r="P7" i="1"/>
  <c r="O7" i="1"/>
  <c r="O37" i="1" s="1"/>
  <c r="N7" i="1"/>
  <c r="M7" i="1"/>
  <c r="K7" i="1"/>
  <c r="J7" i="1"/>
  <c r="I7" i="1"/>
  <c r="H7" i="1"/>
  <c r="E7" i="1"/>
  <c r="F7" i="1" s="1"/>
  <c r="D7" i="1"/>
  <c r="C7" i="1"/>
  <c r="R15" i="1" l="1"/>
  <c r="F28" i="1"/>
  <c r="L33" i="1"/>
  <c r="L38" i="1"/>
  <c r="F49" i="1"/>
  <c r="I53" i="1"/>
  <c r="I119" i="1" s="1"/>
  <c r="I120" i="1" s="1"/>
  <c r="I239" i="1" s="1"/>
  <c r="H53" i="1"/>
  <c r="L64" i="1"/>
  <c r="L122" i="1"/>
  <c r="I121" i="1"/>
  <c r="I238" i="1" s="1"/>
  <c r="F8" i="1"/>
  <c r="H37" i="1"/>
  <c r="N37" i="1"/>
  <c r="K28" i="1"/>
  <c r="L28" i="1" s="1"/>
  <c r="F30" i="1"/>
  <c r="R38" i="1"/>
  <c r="C53" i="1"/>
  <c r="M59" i="1"/>
  <c r="F72" i="1"/>
  <c r="D121" i="1"/>
  <c r="D238" i="1" s="1"/>
  <c r="R181" i="1"/>
  <c r="C37" i="1"/>
  <c r="F54" i="1"/>
  <c r="E59" i="1"/>
  <c r="I59" i="1"/>
  <c r="L82" i="1"/>
  <c r="N119" i="1"/>
  <c r="N120" i="1" s="1"/>
  <c r="E121" i="1"/>
  <c r="E238" i="1" s="1"/>
  <c r="F238" i="1" s="1"/>
  <c r="L127" i="1"/>
  <c r="J37" i="1"/>
  <c r="M53" i="1"/>
  <c r="D59" i="1"/>
  <c r="D53" i="1" s="1"/>
  <c r="D119" i="1" s="1"/>
  <c r="D120" i="1" s="1"/>
  <c r="P59" i="1"/>
  <c r="P53" i="1" s="1"/>
  <c r="J119" i="1"/>
  <c r="F127" i="1"/>
  <c r="M121" i="1"/>
  <c r="M238" i="1" s="1"/>
  <c r="R20" i="1"/>
  <c r="P37" i="1"/>
  <c r="L7" i="1"/>
  <c r="E37" i="1"/>
  <c r="F15" i="1"/>
  <c r="H119" i="1"/>
  <c r="H120" i="1" s="1"/>
  <c r="H239" i="1" s="1"/>
  <c r="R121" i="1"/>
  <c r="Q238" i="1"/>
  <c r="M37" i="1"/>
  <c r="R7" i="1"/>
  <c r="Q37" i="1"/>
  <c r="R37" i="1" s="1"/>
  <c r="L15" i="1"/>
  <c r="P119" i="1"/>
  <c r="P120" i="1" s="1"/>
  <c r="P239" i="1" s="1"/>
  <c r="C119" i="1"/>
  <c r="C120" i="1" s="1"/>
  <c r="O119" i="1"/>
  <c r="O120" i="1" s="1"/>
  <c r="O239" i="1" s="1"/>
  <c r="M119" i="1"/>
  <c r="Q119" i="1"/>
  <c r="C239" i="1"/>
  <c r="I37" i="1"/>
  <c r="R28" i="1"/>
  <c r="R30" i="1"/>
  <c r="D37" i="1"/>
  <c r="L21" i="1"/>
  <c r="K20" i="1"/>
  <c r="L20" i="1" s="1"/>
  <c r="J120" i="1"/>
  <c r="J239" i="1" s="1"/>
  <c r="K238" i="1"/>
  <c r="L121" i="1"/>
  <c r="K53" i="1"/>
  <c r="L53" i="1" s="1"/>
  <c r="K59" i="1"/>
  <c r="L59" i="1" s="1"/>
  <c r="R60" i="1"/>
  <c r="F117" i="1"/>
  <c r="F121" i="1"/>
  <c r="R122" i="1"/>
  <c r="F64" i="1"/>
  <c r="L117" i="1"/>
  <c r="F181" i="1"/>
  <c r="Q53" i="1"/>
  <c r="R53" i="1" s="1"/>
  <c r="D239" i="1" l="1"/>
  <c r="F37" i="1"/>
  <c r="F59" i="1"/>
  <c r="E53" i="1"/>
  <c r="K37" i="1"/>
  <c r="L37" i="1" s="1"/>
  <c r="R59" i="1"/>
  <c r="Q239" i="1"/>
  <c r="R239" i="1" s="1"/>
  <c r="R238" i="1"/>
  <c r="L238" i="1"/>
  <c r="K119" i="1"/>
  <c r="R119" i="1"/>
  <c r="Q120" i="1"/>
  <c r="R120" i="1" s="1"/>
  <c r="M120" i="1"/>
  <c r="M239" i="1" s="1"/>
  <c r="F53" i="1" l="1"/>
  <c r="E119" i="1"/>
  <c r="K120" i="1"/>
  <c r="L119" i="1"/>
  <c r="E120" i="1" l="1"/>
  <c r="F119" i="1"/>
  <c r="L120" i="1"/>
  <c r="K239" i="1"/>
  <c r="L239" i="1" s="1"/>
  <c r="F120" i="1" l="1"/>
  <c r="E239" i="1"/>
  <c r="F239" i="1" s="1"/>
</calcChain>
</file>

<file path=xl/sharedStrings.xml><?xml version="1.0" encoding="utf-8"?>
<sst xmlns="http://schemas.openxmlformats.org/spreadsheetml/2006/main" count="530" uniqueCount="400">
  <si>
    <t>Приложение  1</t>
  </si>
  <si>
    <t>Объем бюджета Миасского городского округа по доходам на 2022 год и на плановый период 2023-2024 годов</t>
  </si>
  <si>
    <t>(тыс. рублей)</t>
  </si>
  <si>
    <t>тыс. рублей</t>
  </si>
  <si>
    <t>Коды бюджетной классификации</t>
  </si>
  <si>
    <t>Наименование доходов</t>
  </si>
  <si>
    <t>Уточнение декабрь</t>
  </si>
  <si>
    <t>Уточнение
 март</t>
  </si>
  <si>
    <t xml:space="preserve">Уточнение
июнь
2022 </t>
  </si>
  <si>
    <t>отклонение</t>
  </si>
  <si>
    <t>Примеч.</t>
  </si>
  <si>
    <t>Сумма на 
2023 год</t>
  </si>
  <si>
    <t>Уточнение март</t>
  </si>
  <si>
    <t>Уточнение июнь
2023</t>
  </si>
  <si>
    <t>Сумма на 
2024 год</t>
  </si>
  <si>
    <t>МФ 2023 год
 2 вар.</t>
  </si>
  <si>
    <t>Уточнение июнь
2024</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</si>
  <si>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</si>
  <si>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</si>
  <si>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</si>
  <si>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</si>
  <si>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</si>
  <si>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 с учетом фактического поступления по выплатам от АО "Государственный ракетный центр имени академика В.П. Макеева"</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</si>
  <si>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</si>
  <si>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</si>
  <si>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</si>
  <si>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</si>
  <si>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</si>
  <si>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</si>
  <si>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</si>
  <si>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</si>
  <si>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</si>
  <si>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</si>
  <si>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</si>
  <si>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</si>
  <si>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</si>
  <si>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</si>
  <si>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</si>
  <si>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</si>
  <si>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</si>
  <si>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</si>
  <si>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</si>
  <si>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</si>
  <si>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</si>
  <si>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</si>
  <si>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</si>
  <si>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</si>
  <si>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</si>
  <si>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ожидаемое поступление</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</si>
  <si>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</si>
  <si>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</si>
  <si>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</si>
  <si>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</si>
  <si>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</si>
  <si>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</si>
  <si>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</si>
  <si>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</si>
  <si>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</si>
  <si>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</si>
  <si>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</si>
  <si>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</si>
  <si>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</si>
  <si>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</si>
  <si>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</si>
  <si>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</si>
  <si>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</si>
  <si>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</si>
  <si>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</si>
  <si>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</si>
  <si>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</si>
  <si>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</si>
  <si>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</si>
  <si>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</si>
  <si>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</si>
  <si>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</si>
  <si>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</si>
  <si>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</si>
  <si>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</si>
  <si>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</si>
  <si>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</si>
  <si>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</si>
  <si>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</si>
  <si>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</si>
  <si>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</si>
  <si>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</si>
  <si>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</si>
  <si>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</si>
  <si>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</si>
  <si>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</si>
  <si>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</si>
  <si>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</si>
  <si>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</si>
  <si>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</si>
  <si>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фактическое поступление</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</si>
  <si>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</si>
  <si>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</si>
  <si>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</si>
  <si>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</si>
  <si>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</si>
  <si>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</si>
  <si>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</si>
  <si>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</si>
  <si>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</si>
  <si>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</si>
  <si>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</si>
  <si>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</si>
  <si>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</si>
  <si>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</si>
  <si>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</si>
  <si>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</si>
  <si>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</si>
  <si>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Обращение УСЗН АМГО от 11.04.2022г. 
№ 2119/9</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</si>
  <si>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</si>
  <si>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</si>
  <si>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</si>
  <si>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</si>
  <si>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</si>
  <si>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</si>
  <si>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</si>
  <si>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</si>
  <si>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</si>
  <si>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Письмо Администрации МГО от 11.05.2022 года № 237/8</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</si>
  <si>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</si>
  <si>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</si>
  <si>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</si>
  <si>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</si>
  <si>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</si>
  <si>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</si>
  <si>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</si>
  <si>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</si>
  <si>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</si>
  <si>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</si>
  <si>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</si>
  <si>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</si>
  <si>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</si>
  <si>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</si>
  <si>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</si>
  <si>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</si>
  <si>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</si>
  <si>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</si>
  <si>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</si>
  <si>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</si>
  <si>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</si>
  <si>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</si>
  <si>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</si>
  <si>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</si>
  <si>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</si>
  <si>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</si>
  <si>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</si>
  <si>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</si>
  <si>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</si>
  <si>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</si>
  <si>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</si>
  <si>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</si>
  <si>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</si>
  <si>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</si>
  <si>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</si>
  <si>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</si>
  <si>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</si>
  <si>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</si>
  <si>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</si>
  <si>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</si>
  <si>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</si>
  <si>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</si>
  <si>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</si>
  <si>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</si>
  <si>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</si>
  <si>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</si>
  <si>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</si>
  <si>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</si>
  <si>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</si>
  <si>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</si>
  <si>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</si>
  <si>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</si>
  <si>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</si>
  <si>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</si>
  <si>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</si>
  <si>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</si>
  <si>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</si>
  <si>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</si>
  <si>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</si>
  <si>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</si>
  <si>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</si>
  <si>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</si>
  <si>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</si>
  <si>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</si>
  <si>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</si>
  <si>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</si>
  <si>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</si>
  <si>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</si>
  <si>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</si>
  <si>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</si>
  <si>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</si>
  <si>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</si>
  <si>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</si>
  <si>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285 1 16 10031 04 0000 140</t>
  </si>
  <si>
    <t>Обращение УСЗН АМГО от 10.03.2022г. 
№ 1343/9</t>
  </si>
  <si>
    <t>291 1 16 10031 04 0000 140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</si>
  <si>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</si>
  <si>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</si>
  <si>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</si>
  <si>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</si>
  <si>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</si>
  <si>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</si>
  <si>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</si>
  <si>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</si>
  <si>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</si>
  <si>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</si>
  <si>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</si>
  <si>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</si>
  <si>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</si>
  <si>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</si>
  <si>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</si>
  <si>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</si>
  <si>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</si>
  <si>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</si>
  <si>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</si>
  <si>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</si>
  <si>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</si>
  <si>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</si>
  <si>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</si>
  <si>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</si>
  <si>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</si>
  <si>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</si>
  <si>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</si>
  <si>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</si>
  <si>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</si>
  <si>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Распоряжение Правительства ЧО от 20.04.2022 г. 
№ 305-рп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</si>
  <si>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</si>
  <si>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</si>
  <si>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</si>
  <si>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</si>
  <si>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Распоряжение Правительства ЧО от 28.04.2022 г. 
№ 330-рп</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</si>
  <si>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</si>
  <si>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</si>
  <si>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</si>
  <si>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</si>
  <si>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План МФ</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</si>
  <si>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</si>
  <si>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</si>
  <si>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</si>
  <si>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</si>
  <si>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</si>
  <si>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</si>
  <si>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</si>
  <si>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</si>
  <si>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</si>
  <si>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</si>
  <si>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</si>
  <si>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</si>
  <si>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</si>
  <si>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</si>
  <si>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</si>
  <si>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</si>
  <si>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</si>
  <si>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</si>
  <si>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</si>
  <si>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</si>
  <si>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</si>
  <si>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</si>
  <si>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</si>
  <si>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</si>
  <si>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</si>
  <si>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</si>
  <si>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</si>
  <si>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</si>
  <si>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</si>
  <si>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</si>
  <si>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</si>
  <si>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</si>
  <si>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</si>
  <si>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</si>
  <si>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</si>
  <si>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</si>
  <si>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</si>
  <si>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</si>
  <si>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</si>
  <si>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</si>
  <si>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</si>
  <si>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</si>
  <si>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</si>
  <si>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</si>
  <si>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</si>
  <si>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</si>
  <si>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</si>
  <si>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</si>
  <si>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</si>
  <si>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</si>
  <si>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</si>
  <si>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</si>
  <si>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</si>
  <si>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</si>
  <si>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</si>
  <si>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</si>
  <si>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</si>
  <si>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</si>
  <si>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</si>
  <si>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</si>
  <si>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</si>
  <si>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</si>
  <si>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</si>
  <si>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</si>
  <si>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</si>
  <si>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</si>
  <si>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</si>
  <si>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</si>
  <si>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</si>
  <si>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</si>
  <si>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</si>
  <si>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</si>
  <si>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</si>
  <si>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</si>
  <si>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</si>
  <si>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</si>
  <si>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</si>
  <si>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</si>
  <si>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</si>
  <si>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</si>
  <si>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</si>
  <si>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</si>
  <si>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</si>
  <si>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</si>
  <si>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</si>
  <si>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</si>
  <si>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</si>
  <si>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</si>
  <si>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</si>
  <si>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</si>
  <si>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</si>
  <si>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</si>
  <si>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</si>
  <si>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</si>
  <si>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</si>
  <si>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</si>
  <si>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</si>
  <si>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</si>
  <si>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</si>
  <si>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</si>
  <si>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</si>
  <si>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</si>
  <si>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</si>
  <si>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</si>
  <si>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</si>
  <si>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</si>
  <si>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</si>
  <si>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</si>
  <si>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</si>
  <si>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</si>
  <si>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</si>
  <si>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</si>
  <si>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</si>
  <si>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</si>
  <si>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</si>
  <si>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</si>
  <si>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</si>
  <si>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</si>
  <si>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</si>
  <si>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</si>
  <si>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</si>
  <si>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</si>
  <si>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</si>
  <si>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</si>
  <si>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</si>
  <si>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</si>
  <si>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</si>
  <si>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</si>
  <si>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</si>
  <si>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</si>
  <si>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</si>
  <si>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</si>
  <si>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</si>
  <si>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</si>
  <si>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</si>
  <si>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</si>
  <si>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</si>
  <si>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</si>
  <si>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</si>
  <si>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</si>
  <si>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</si>
  <si>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</si>
  <si>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</si>
  <si>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</si>
  <si>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</si>
  <si>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</si>
  <si>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</si>
  <si>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Обращение Управления образования АМГО от 25.05.2022г. 
№ 1876/10</t>
  </si>
  <si>
    <t>289 2 04 04020 04 0000 150</t>
  </si>
  <si>
    <t>Обращение Управления культуры АМГО от 27.04.2022г. 
№ 304</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</si>
  <si>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</si>
  <si>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</si>
  <si>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</si>
  <si>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</si>
  <si>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Обращение УСЗН АМГО от 28.04.2022г. 
№ 2507/9</t>
  </si>
  <si>
    <t>287 2 07 04020 04 0000 150</t>
  </si>
  <si>
    <t>Обращение Управления ФКиС АМГО от 27.05.2022г. 
№ 484/12</t>
  </si>
  <si>
    <t>288 2 07 04020 04 0000 150</t>
  </si>
  <si>
    <t>000 2 00 00000 00 0000 000</t>
  </si>
  <si>
    <t>БЕЗВОЗМЕЗДНЫЕ ПОСТУПЛЕНИЯ</t>
  </si>
  <si>
    <t>ВСЕГО ДОХОДОВ</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</si>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</sst>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4"/>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6" fillId="0" borderId="0" applyFont="0" applyFill="0" applyBorder="0" applyAlignment="0" applyProtection="0"/>
  </cellStyleXfs>
  <cellXfs count="81">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0" fontId="3" fillId="2" borderId="0" xfId="1" applyFont="1" applyFill="1" applyAlignment="1">
      <alignment vertical="center" wrapText="1"/>
    </xf>
    <xf numFmtId="164" fontId="4" fillId="2" borderId="0" xfId="1" applyNumberFormat="1" applyFont="1" applyFill="1" applyBorder="1" applyAlignment="1">
      <alignment horizontal="center" wrapText="1"/>
    </xf>
    <xf numFmtId="164" fontId="2" fillId="2" borderId="0" xfId="1" applyNumberFormat="1" applyFont="1" applyFill="1" applyBorder="1" applyAlignment="1">
      <alignment horizont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right" vertical="center" wrapText="1"/>
    </xf>
    <xf numFmtId="164" fontId="2" fillId="2" borderId="0"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2" fontId="2"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0" borderId="3" xfId="1" applyFont="1" applyFill="1" applyBorder="1" applyAlignment="1">
      <alignment horizontal="center" vertical="center" wrapText="1"/>
    </xf>
    <xf numFmtId="0" fontId="6"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9" fillId="2" borderId="0" xfId="1" applyFont="1" applyFill="1" applyAlignment="1">
      <alignment vertical="center" wrapText="1"/>
    </xf>
    <xf numFmtId="3" fontId="4" fillId="0" borderId="2" xfId="1" applyNumberFormat="1" applyFont="1" applyFill="1" applyBorder="1" applyAlignment="1">
      <alignment horizontal="center" vertical="center" wrapText="1"/>
    </xf>
    <xf numFmtId="3" fontId="4"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4" fillId="0" borderId="2" xfId="1" applyFont="1" applyFill="1" applyBorder="1" applyAlignment="1">
      <alignment horizontal="center" vertical="center" wrapText="1"/>
    </xf>
    <xf numFmtId="0" fontId="4" fillId="0" borderId="2" xfId="1" quotePrefix="1" applyFont="1" applyFill="1" applyBorder="1" applyAlignment="1">
      <alignment horizontal="justify" vertical="center" wrapText="1"/>
    </xf>
    <xf numFmtId="0" fontId="3" fillId="3" borderId="0" xfId="1" applyFont="1" applyFill="1" applyAlignment="1">
      <alignment vertical="center" wrapText="1"/>
    </xf>
    <xf numFmtId="0" fontId="2" fillId="2" borderId="2" xfId="1"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165" fontId="11" fillId="2" borderId="2" xfId="2"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4" fillId="2" borderId="2"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horizontal="justify" vertical="center" wrapText="1"/>
    </xf>
    <xf numFmtId="0" fontId="6"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2"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6" fillId="2" borderId="2" xfId="0" applyFont="1" applyFill="1" applyBorder="1" applyAlignment="1">
      <alignment horizontal="justify" vertical="center" wrapText="1" readingOrder="1"/>
    </xf>
    <xf numFmtId="0" fontId="9" fillId="0" borderId="0" xfId="1" applyFont="1" applyFill="1" applyAlignment="1">
      <alignment vertical="center" wrapText="1"/>
    </xf>
    <xf numFmtId="165" fontId="9" fillId="0" borderId="0" xfId="1" applyNumberFormat="1" applyFont="1" applyFill="1" applyAlignment="1">
      <alignment vertical="center" wrapText="1"/>
    </xf>
    <xf numFmtId="0" fontId="12"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49" fontId="4" fillId="2" borderId="7"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6" fillId="2" borderId="4" xfId="1" applyFont="1" applyFill="1" applyBorder="1" applyAlignment="1">
      <alignment horizontal="justify" vertical="center" wrapText="1"/>
    </xf>
    <xf numFmtId="49" fontId="2" fillId="2" borderId="8" xfId="1" applyNumberFormat="1" applyFont="1" applyFill="1" applyBorder="1" applyAlignment="1" applyProtection="1">
      <alignment horizontal="center" vertical="center" wrapText="1"/>
    </xf>
    <xf numFmtId="0" fontId="3" fillId="2" borderId="0" xfId="1" applyFont="1" applyFill="1" applyAlignment="1">
      <alignment horizontal="center" vertical="center" wrapText="1"/>
    </xf>
    <xf numFmtId="0" fontId="6"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4" fillId="2" borderId="0" xfId="1" applyFont="1" applyFill="1" applyAlignment="1">
      <alignment horizontal="justify" vertical="center" wrapText="1"/>
    </xf>
    <xf numFmtId="0" fontId="15" fillId="2" borderId="0" xfId="1" applyFont="1" applyFill="1" applyAlignment="1">
      <alignment horizontal="center" vertical="center" wrapText="1"/>
    </xf>
    <xf numFmtId="165" fontId="2" fillId="2" borderId="0" xfId="2" applyNumberFormat="1" applyFont="1" applyFill="1" applyBorder="1" applyAlignment="1">
      <alignment horizontal="center" vertical="center" wrapText="1"/>
    </xf>
    <xf numFmtId="2" fontId="15" fillId="2" borderId="0" xfId="1" applyNumberFormat="1" applyFont="1" applyFill="1" applyAlignment="1">
      <alignment horizontal="center" vertical="center" wrapText="1"/>
    </xf>
    <xf numFmtId="164" fontId="4" fillId="2" borderId="0" xfId="1" applyNumberFormat="1" applyFont="1" applyFill="1" applyBorder="1" applyAlignment="1">
      <alignment horizontal="center" wrapText="1"/>
    </xf>
    <xf numFmtId="164" fontId="2" fillId="2" borderId="1" xfId="1"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55"/>
  <sheetViews>
    <sheetView tabSelected="1" zoomScale="80" zoomScaleNormal="80" workbookViewId="0">
      <pane xSplit="2" ySplit="6" topLeftCell="C7" activePane="bottomRight" state="frozen"/>
      <selection pane="topRight" activeCell="C1" sqref="C1"/>
      <selection pane="bottomLeft" activeCell="A7" sqref="A7"/>
      <selection pane="bottomRight" activeCell="D14" sqref="D14"/>
    </sheetView>
  </sheetViews>
  <sheetFormatPr defaultRowHeight="18.75" x14ac:dyDescent="0.25"/>
  <cols>
    <col min="1" max="1" width="30.140625" style="1" customWidth="1"/>
    <col min="2" max="2" width="70.28515625" style="71" customWidth="1"/>
    <col min="3" max="4" width="16" style="72" customWidth="1"/>
    <col min="5" max="5" width="15.85546875" style="72" customWidth="1"/>
    <col min="6" max="6" width="15.140625" style="72" customWidth="1"/>
    <col min="7" max="7" width="21.28515625" style="72" customWidth="1"/>
    <col min="8" max="9" width="17.140625" style="72" hidden="1" customWidth="1"/>
    <col min="10" max="11" width="15.7109375" style="72" customWidth="1"/>
    <col min="12" max="12" width="11.5703125" style="72" customWidth="1"/>
    <col min="13" max="13" width="17.140625" style="72" hidden="1" customWidth="1"/>
    <col min="14" max="15" width="14.28515625" style="72" hidden="1" customWidth="1"/>
    <col min="16" max="16" width="13.7109375" style="72" customWidth="1"/>
    <col min="17" max="17" width="13.85546875" style="72" customWidth="1"/>
    <col min="18" max="18" width="9.85546875" style="72" customWidth="1"/>
    <col min="19" max="19" width="9.5703125" style="6" customWidth="1"/>
    <col min="20" max="20" width="11" style="6" hidden="1" customWidth="1"/>
    <col min="21" max="16384" width="9.140625" style="6"/>
  </cols>
  <sheetData>
    <row r="1" spans="1:253" s="3" customFormat="1" ht="15.75" x14ac:dyDescent="0.25">
      <c r="A1" s="1"/>
      <c r="B1" s="1"/>
      <c r="C1" s="2"/>
      <c r="D1" s="2"/>
      <c r="E1" s="2"/>
      <c r="F1" s="2"/>
      <c r="G1" s="2"/>
      <c r="H1" s="2"/>
      <c r="I1" s="2"/>
      <c r="J1" s="2"/>
      <c r="K1" s="2"/>
      <c r="L1" s="2"/>
      <c r="M1" s="2"/>
      <c r="N1" s="2"/>
      <c r="O1" s="2"/>
      <c r="P1" s="2" t="s">
        <v>399</v>
      </c>
      <c r="Q1" s="2"/>
      <c r="R1" s="2"/>
    </row>
    <row r="2" spans="1:253" ht="15.75" x14ac:dyDescent="0.25">
      <c r="B2" s="4"/>
      <c r="C2" s="5"/>
      <c r="D2" s="5"/>
      <c r="E2" s="5"/>
      <c r="F2" s="5"/>
      <c r="G2" s="5"/>
      <c r="H2" s="5"/>
      <c r="I2" s="5"/>
      <c r="J2" s="5"/>
      <c r="K2" s="5"/>
      <c r="L2" s="5"/>
      <c r="M2" s="5" t="s">
        <v>0</v>
      </c>
      <c r="N2" s="5"/>
      <c r="O2" s="5"/>
      <c r="P2" s="5"/>
      <c r="Q2" s="5"/>
      <c r="R2" s="5"/>
    </row>
    <row r="3" spans="1:253" ht="15.75" customHeight="1" x14ac:dyDescent="0.25">
      <c r="A3" s="75" t="s">
        <v>1</v>
      </c>
      <c r="B3" s="75"/>
      <c r="C3" s="75"/>
      <c r="D3" s="75"/>
      <c r="E3" s="75"/>
      <c r="F3" s="75"/>
      <c r="G3" s="75"/>
      <c r="H3" s="75"/>
      <c r="I3" s="7"/>
      <c r="J3" s="7"/>
      <c r="K3" s="7"/>
      <c r="L3" s="8"/>
      <c r="M3" s="7"/>
      <c r="N3" s="7"/>
      <c r="O3" s="7"/>
      <c r="P3" s="7"/>
      <c r="Q3" s="7"/>
      <c r="R3" s="8"/>
    </row>
    <row r="4" spans="1:253" ht="15.75" x14ac:dyDescent="0.25">
      <c r="A4" s="7"/>
      <c r="B4" s="7"/>
      <c r="C4" s="7"/>
      <c r="D4" s="7"/>
      <c r="E4" s="7"/>
      <c r="F4" s="8"/>
      <c r="G4" s="8"/>
      <c r="H4" s="7"/>
      <c r="I4" s="7"/>
      <c r="J4" s="7"/>
      <c r="K4" s="7"/>
      <c r="L4" s="8"/>
      <c r="M4" s="7"/>
      <c r="N4" s="7"/>
      <c r="O4" s="7"/>
      <c r="P4" s="7"/>
      <c r="Q4" s="7"/>
      <c r="R4" s="8"/>
    </row>
    <row r="5" spans="1:253" ht="15.75" x14ac:dyDescent="0.25">
      <c r="A5" s="9"/>
      <c r="B5" s="9"/>
      <c r="C5" s="9"/>
      <c r="D5" s="9"/>
      <c r="E5" s="9"/>
      <c r="F5" s="10"/>
      <c r="G5" s="10"/>
      <c r="H5" s="9"/>
      <c r="I5" s="9"/>
      <c r="J5" s="9"/>
      <c r="K5" s="9"/>
      <c r="L5" s="10"/>
      <c r="M5" s="11" t="s">
        <v>2</v>
      </c>
      <c r="N5" s="12"/>
      <c r="O5" s="12"/>
      <c r="P5" s="76" t="s">
        <v>3</v>
      </c>
      <c r="Q5" s="76"/>
      <c r="R5" s="76"/>
    </row>
    <row r="6" spans="1:253" ht="60.75" customHeight="1" x14ac:dyDescent="0.25">
      <c r="A6" s="13" t="s">
        <v>4</v>
      </c>
      <c r="B6" s="13" t="s">
        <v>5</v>
      </c>
      <c r="C6" s="13" t="s">
        <v>6</v>
      </c>
      <c r="D6" s="13" t="s">
        <v>7</v>
      </c>
      <c r="E6" s="13" t="s">
        <v>8</v>
      </c>
      <c r="F6" s="13" t="s">
        <v>9</v>
      </c>
      <c r="G6" s="13" t="s">
        <v>10</v>
      </c>
      <c r="H6" s="14" t="s">
        <v>11</v>
      </c>
      <c r="I6" s="13" t="s">
        <v>6</v>
      </c>
      <c r="J6" s="13" t="s">
        <v>12</v>
      </c>
      <c r="K6" s="13" t="s">
        <v>13</v>
      </c>
      <c r="L6" s="13" t="s">
        <v>9</v>
      </c>
      <c r="M6" s="14" t="s">
        <v>14</v>
      </c>
      <c r="N6" s="13" t="s">
        <v>15</v>
      </c>
      <c r="O6" s="13" t="s">
        <v>6</v>
      </c>
      <c r="P6" s="13" t="s">
        <v>12</v>
      </c>
      <c r="Q6" s="13" t="s">
        <v>16</v>
      </c>
      <c r="R6" s="13" t="s">
        <v>9</v>
      </c>
    </row>
    <row r="7" spans="1:253" s="19" customFormat="1" ht="15.75" x14ac:dyDescent="0.25">
      <c r="A7" s="15" t="s">
        <v>17</v>
      </c>
      <c r="B7" s="16" t="s">
        <v>18</v>
      </c>
      <c r="C7" s="17">
        <f>SUM(C9:C14)</f>
        <v>1195199.3</v>
      </c>
      <c r="D7" s="17">
        <f>SUM(D9:D14)</f>
        <v>1195199.3</v>
      </c>
      <c r="E7" s="17">
        <f>SUM(E9:E14)</f>
        <v>1229570.0000000002</v>
      </c>
      <c r="F7" s="18">
        <f>E7-D7</f>
        <v>34370.700000000186</v>
      </c>
      <c r="G7" s="18"/>
      <c r="H7" s="17">
        <f>SUM(H9:H14)</f>
        <v>1272164.2</v>
      </c>
      <c r="I7" s="17">
        <f>SUM(I9:I14)</f>
        <v>1272164.2</v>
      </c>
      <c r="J7" s="17">
        <f>SUM(J9:J14)</f>
        <v>1272164.2</v>
      </c>
      <c r="K7" s="17">
        <f>SUM(K9:K14)</f>
        <v>1272164.2</v>
      </c>
      <c r="L7" s="18">
        <f>K7-J7</f>
        <v>0</v>
      </c>
      <c r="M7" s="17">
        <f>SUM(M9:M14)</f>
        <v>1326564.1000000001</v>
      </c>
      <c r="N7" s="17">
        <f>SUM(N9:N13)</f>
        <v>1092881.3999999999</v>
      </c>
      <c r="O7" s="17">
        <f>SUM(O9:O14)</f>
        <v>1326564.1000000001</v>
      </c>
      <c r="P7" s="17">
        <f>SUM(P9:P14)</f>
        <v>1326564.1000000001</v>
      </c>
      <c r="Q7" s="17">
        <f>SUM(Q9:Q14)</f>
        <v>1326564.1000000001</v>
      </c>
      <c r="R7" s="18">
        <f>Q7-P7</f>
        <v>0</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row>
    <row r="8" spans="1:253" ht="63" x14ac:dyDescent="0.25">
      <c r="A8" s="20"/>
      <c r="B8" s="21" t="s">
        <v>19</v>
      </c>
      <c r="C8" s="22">
        <f>((C9+C10+C11+C12)*17.01514368/32.01514368)+C13+(C14*17.01514368/30.01514368)</f>
        <v>638866.9662593992</v>
      </c>
      <c r="D8" s="22">
        <f>((D9+D10+D11+D12)*17.01514368/32.01514368)+D13+(D14*17.01514368/30.01514368)</f>
        <v>638866.9662593992</v>
      </c>
      <c r="E8" s="22">
        <f>((E9+E10+E11+E12)*17.01514368/32.01514368)+E13+(E14*17.01514368/30.01514368)</f>
        <v>657134.0215232342</v>
      </c>
      <c r="F8" s="18">
        <f t="shared" ref="F8:F78" si="0">E8-D8</f>
        <v>18267.055263835005</v>
      </c>
      <c r="G8" s="18"/>
      <c r="H8" s="22">
        <f>((H9+H10+H11+H12)*17.05801761/32.05801761)+H13+(H14*17.05801761/30.05801761)</f>
        <v>680658.65959051857</v>
      </c>
      <c r="I8" s="22">
        <f>((I9+I10+I11+I12)*17.05801761/32.05801761)+I13+(I14*17.05801761/30.05801761)</f>
        <v>680658.65959051857</v>
      </c>
      <c r="J8" s="22">
        <f>((J9+J10+J11+J12)*17.05801761/32.05801761)+J13+(J14*17.05801761/30.05801761)</f>
        <v>680658.65959051857</v>
      </c>
      <c r="K8" s="22">
        <f>((K9+K10+K11+K12)*17.05801761/32.05801761)+K13+(K14*17.05801761/30.05801761)</f>
        <v>680658.65959051857</v>
      </c>
      <c r="L8" s="18">
        <f t="shared" ref="L8:L78" si="1">K8-J8</f>
        <v>0</v>
      </c>
      <c r="M8" s="22">
        <f>((M9+M10+M11+M12)*17.16330128/32.16330128)+M13+(M14*17.16330128/30.16330128)</f>
        <v>711730.31969583104</v>
      </c>
      <c r="N8" s="22">
        <f>(N9+N10+N11+N12)*16.75241432/31.75241432+N13</f>
        <v>578635.74814369099</v>
      </c>
      <c r="O8" s="22">
        <f>((O9+O10+O11+O12)*17.16330128/32.16330128)+O13+(O14*17.16330128/30.16330128)</f>
        <v>711730.31969583104</v>
      </c>
      <c r="P8" s="22">
        <f>((P9+P10+P11+P12)*17.16330128/32.16330128)+P13+(P14*17.16330128/30.16330128)</f>
        <v>711730.31969583104</v>
      </c>
      <c r="Q8" s="22">
        <f>((Q9+Q10+Q11+Q12)*17.16330128/32.16330128)+Q13+(Q14*17.16330128/30.16330128)</f>
        <v>711730.31969583104</v>
      </c>
      <c r="R8" s="18">
        <f t="shared" ref="R8:R78" si="2">Q8-P8</f>
        <v>0</v>
      </c>
    </row>
    <row r="9" spans="1:253" ht="141.75" customHeight="1" x14ac:dyDescent="0.25">
      <c r="A9" s="77" t="s">
        <v>20</v>
      </c>
      <c r="B9" s="23" t="s">
        <v>21</v>
      </c>
      <c r="C9" s="18">
        <v>1060253.8999999999</v>
      </c>
      <c r="D9" s="18">
        <v>1060253.8999999999</v>
      </c>
      <c r="E9" s="18">
        <v>1094624.6000000001</v>
      </c>
      <c r="F9" s="18">
        <f t="shared" si="0"/>
        <v>34370.700000000186</v>
      </c>
      <c r="G9" s="18" t="s">
        <v>22</v>
      </c>
      <c r="H9" s="24">
        <v>1134007.2</v>
      </c>
      <c r="I9" s="24">
        <v>1134007.2</v>
      </c>
      <c r="J9" s="24">
        <v>1134007.2</v>
      </c>
      <c r="K9" s="24">
        <v>1134007.2</v>
      </c>
      <c r="L9" s="18">
        <f t="shared" si="1"/>
        <v>0</v>
      </c>
      <c r="M9" s="24">
        <v>1184998.6000000001</v>
      </c>
      <c r="N9" s="18">
        <v>1024909.6</v>
      </c>
      <c r="O9" s="24">
        <v>1184998.6000000001</v>
      </c>
      <c r="P9" s="24">
        <v>1184998.6000000001</v>
      </c>
      <c r="Q9" s="24">
        <v>1184998.6000000001</v>
      </c>
      <c r="R9" s="18">
        <f t="shared" si="2"/>
        <v>0</v>
      </c>
    </row>
    <row r="10" spans="1:253" ht="47.25" x14ac:dyDescent="0.25">
      <c r="A10" s="78"/>
      <c r="B10" s="23" t="s">
        <v>23</v>
      </c>
      <c r="C10" s="18">
        <v>53089.9</v>
      </c>
      <c r="D10" s="18">
        <v>53089.9</v>
      </c>
      <c r="E10" s="18">
        <v>53089.9</v>
      </c>
      <c r="F10" s="18">
        <f t="shared" si="0"/>
        <v>0</v>
      </c>
      <c r="G10" s="18"/>
      <c r="H10" s="24">
        <v>54171.1</v>
      </c>
      <c r="I10" s="24">
        <v>54171.1</v>
      </c>
      <c r="J10" s="24">
        <v>54171.1</v>
      </c>
      <c r="K10" s="24">
        <v>54171.1</v>
      </c>
      <c r="L10" s="18">
        <f t="shared" si="1"/>
        <v>0</v>
      </c>
      <c r="M10" s="24">
        <v>55327.199999999997</v>
      </c>
      <c r="N10" s="18">
        <v>40051.599999999999</v>
      </c>
      <c r="O10" s="24">
        <v>55327.199999999997</v>
      </c>
      <c r="P10" s="24">
        <v>55327.199999999997</v>
      </c>
      <c r="Q10" s="24">
        <v>55327.199999999997</v>
      </c>
      <c r="R10" s="18">
        <f t="shared" si="2"/>
        <v>0</v>
      </c>
      <c r="T10" s="18">
        <f>S10-R10</f>
        <v>0</v>
      </c>
    </row>
    <row r="11" spans="1:253" ht="110.25" x14ac:dyDescent="0.25">
      <c r="A11" s="25" t="s">
        <v>24</v>
      </c>
      <c r="B11" s="26" t="s">
        <v>25</v>
      </c>
      <c r="C11" s="18">
        <v>18507.099999999999</v>
      </c>
      <c r="D11" s="18">
        <v>18507.099999999999</v>
      </c>
      <c r="E11" s="18">
        <v>18507.099999999999</v>
      </c>
      <c r="F11" s="18">
        <f t="shared" si="0"/>
        <v>0</v>
      </c>
      <c r="G11" s="18"/>
      <c r="H11" s="24">
        <v>18853.2</v>
      </c>
      <c r="I11" s="24">
        <v>18853.2</v>
      </c>
      <c r="J11" s="24">
        <v>18853.2</v>
      </c>
      <c r="K11" s="24">
        <v>18853.2</v>
      </c>
      <c r="L11" s="18">
        <f t="shared" si="1"/>
        <v>0</v>
      </c>
      <c r="M11" s="24">
        <v>19148.7</v>
      </c>
      <c r="N11" s="18">
        <v>14058.2</v>
      </c>
      <c r="O11" s="24">
        <v>19148.7</v>
      </c>
      <c r="P11" s="24">
        <v>19148.7</v>
      </c>
      <c r="Q11" s="24">
        <v>19148.7</v>
      </c>
      <c r="R11" s="18">
        <f t="shared" si="2"/>
        <v>0</v>
      </c>
    </row>
    <row r="12" spans="1:253" ht="47.25" x14ac:dyDescent="0.25">
      <c r="A12" s="25" t="s">
        <v>26</v>
      </c>
      <c r="B12" s="23" t="s">
        <v>27</v>
      </c>
      <c r="C12" s="18">
        <v>9124.5</v>
      </c>
      <c r="D12" s="18">
        <v>9124.5</v>
      </c>
      <c r="E12" s="18">
        <v>9124.5</v>
      </c>
      <c r="F12" s="18">
        <f t="shared" si="0"/>
        <v>0</v>
      </c>
      <c r="G12" s="18"/>
      <c r="H12" s="24">
        <v>9341</v>
      </c>
      <c r="I12" s="24">
        <v>9341</v>
      </c>
      <c r="J12" s="24">
        <v>9341</v>
      </c>
      <c r="K12" s="24">
        <v>9341</v>
      </c>
      <c r="L12" s="18">
        <f t="shared" si="1"/>
        <v>0</v>
      </c>
      <c r="M12" s="24">
        <v>9647.5</v>
      </c>
      <c r="N12" s="18">
        <v>9550</v>
      </c>
      <c r="O12" s="24">
        <v>9647.5</v>
      </c>
      <c r="P12" s="24">
        <v>9647.5</v>
      </c>
      <c r="Q12" s="24">
        <v>9647.5</v>
      </c>
      <c r="R12" s="18">
        <f t="shared" si="2"/>
        <v>0</v>
      </c>
    </row>
    <row r="13" spans="1:253" s="27" customFormat="1" ht="94.5" x14ac:dyDescent="0.25">
      <c r="A13" s="25" t="s">
        <v>28</v>
      </c>
      <c r="B13" s="26" t="s">
        <v>29</v>
      </c>
      <c r="C13" s="18">
        <v>3999.1</v>
      </c>
      <c r="D13" s="18">
        <v>3999.1</v>
      </c>
      <c r="E13" s="18">
        <v>3999.1</v>
      </c>
      <c r="F13" s="18">
        <f t="shared" si="0"/>
        <v>0</v>
      </c>
      <c r="G13" s="18"/>
      <c r="H13" s="24">
        <v>4085.4</v>
      </c>
      <c r="I13" s="24">
        <v>4085.4</v>
      </c>
      <c r="J13" s="24">
        <v>4085.4</v>
      </c>
      <c r="K13" s="24">
        <v>4085.4</v>
      </c>
      <c r="L13" s="18">
        <f t="shared" si="1"/>
        <v>0</v>
      </c>
      <c r="M13" s="24">
        <v>4184.6000000000004</v>
      </c>
      <c r="N13" s="18">
        <v>4312</v>
      </c>
      <c r="O13" s="24">
        <v>4184.6000000000004</v>
      </c>
      <c r="P13" s="24">
        <v>4184.6000000000004</v>
      </c>
      <c r="Q13" s="24">
        <v>4184.6000000000004</v>
      </c>
      <c r="R13" s="18">
        <f t="shared" si="2"/>
        <v>0</v>
      </c>
    </row>
    <row r="14" spans="1:253" s="27" customFormat="1" ht="47.25" x14ac:dyDescent="0.25">
      <c r="A14" s="25" t="s">
        <v>30</v>
      </c>
      <c r="B14" s="26" t="s">
        <v>31</v>
      </c>
      <c r="C14" s="18">
        <v>50224.800000000003</v>
      </c>
      <c r="D14" s="18">
        <v>50224.800000000003</v>
      </c>
      <c r="E14" s="18">
        <v>50224.800000000003</v>
      </c>
      <c r="F14" s="18">
        <f t="shared" si="0"/>
        <v>0</v>
      </c>
      <c r="G14" s="18"/>
      <c r="H14" s="24">
        <v>51706.3</v>
      </c>
      <c r="I14" s="24">
        <v>51706.3</v>
      </c>
      <c r="J14" s="24">
        <v>51706.3</v>
      </c>
      <c r="K14" s="24">
        <v>51706.3</v>
      </c>
      <c r="L14" s="18">
        <f t="shared" si="1"/>
        <v>0</v>
      </c>
      <c r="M14" s="24">
        <v>53257.5</v>
      </c>
      <c r="N14" s="18"/>
      <c r="O14" s="24">
        <v>53257.5</v>
      </c>
      <c r="P14" s="24">
        <v>53257.5</v>
      </c>
      <c r="Q14" s="24">
        <v>53257.5</v>
      </c>
      <c r="R14" s="18">
        <f t="shared" si="2"/>
        <v>0</v>
      </c>
    </row>
    <row r="15" spans="1:253" ht="31.5" x14ac:dyDescent="0.25">
      <c r="A15" s="28" t="s">
        <v>32</v>
      </c>
      <c r="B15" s="29" t="s">
        <v>33</v>
      </c>
      <c r="C15" s="17">
        <f>C16+C17+C18+C19</f>
        <v>28966.899999999998</v>
      </c>
      <c r="D15" s="17">
        <f>D16+D17+D18+D19</f>
        <v>28966.899999999998</v>
      </c>
      <c r="E15" s="17">
        <f>E16+E17+E18+E19</f>
        <v>28966.899999999998</v>
      </c>
      <c r="F15" s="18">
        <f t="shared" si="0"/>
        <v>0</v>
      </c>
      <c r="G15" s="18"/>
      <c r="H15" s="17">
        <f>H16+H17+H18+H19</f>
        <v>28978</v>
      </c>
      <c r="I15" s="17">
        <f>I16+I17+I18+I19</f>
        <v>28978</v>
      </c>
      <c r="J15" s="17">
        <f>J16+J17+J18+J19</f>
        <v>28978</v>
      </c>
      <c r="K15" s="17">
        <f>K16+K17+K18+K19</f>
        <v>28978</v>
      </c>
      <c r="L15" s="18">
        <f t="shared" si="1"/>
        <v>0</v>
      </c>
      <c r="M15" s="17">
        <f>M16+M17+M18+M19</f>
        <v>30506.799999999999</v>
      </c>
      <c r="N15" s="17">
        <v>35286.400000000001</v>
      </c>
      <c r="O15" s="17">
        <f>O16+O17+O18+O19</f>
        <v>30506.799999999999</v>
      </c>
      <c r="P15" s="17">
        <f>P16+P17+P18+P19</f>
        <v>30506.799999999999</v>
      </c>
      <c r="Q15" s="17">
        <f>Q16+Q17+Q18+Q19</f>
        <v>30506.799999999999</v>
      </c>
      <c r="R15" s="18">
        <f t="shared" si="2"/>
        <v>0</v>
      </c>
    </row>
    <row r="16" spans="1:253" ht="110.25" x14ac:dyDescent="0.25">
      <c r="A16" s="25" t="s">
        <v>34</v>
      </c>
      <c r="B16" s="30" t="s">
        <v>35</v>
      </c>
      <c r="C16" s="18">
        <v>13096.9</v>
      </c>
      <c r="D16" s="18">
        <v>13096.9</v>
      </c>
      <c r="E16" s="18">
        <v>13096.9</v>
      </c>
      <c r="F16" s="18">
        <f t="shared" si="0"/>
        <v>0</v>
      </c>
      <c r="G16" s="18"/>
      <c r="H16" s="18">
        <v>12964.7</v>
      </c>
      <c r="I16" s="18">
        <v>12964.7</v>
      </c>
      <c r="J16" s="18">
        <v>12964.7</v>
      </c>
      <c r="K16" s="18">
        <v>12964.7</v>
      </c>
      <c r="L16" s="18">
        <f t="shared" si="1"/>
        <v>0</v>
      </c>
      <c r="M16" s="18">
        <v>13431.7</v>
      </c>
      <c r="N16" s="18"/>
      <c r="O16" s="18">
        <v>13431.7</v>
      </c>
      <c r="P16" s="18">
        <v>13431.7</v>
      </c>
      <c r="Q16" s="18">
        <v>13431.7</v>
      </c>
      <c r="R16" s="18">
        <f t="shared" si="2"/>
        <v>0</v>
      </c>
    </row>
    <row r="17" spans="1:253" ht="126" x14ac:dyDescent="0.25">
      <c r="A17" s="25" t="s">
        <v>36</v>
      </c>
      <c r="B17" s="30" t="s">
        <v>37</v>
      </c>
      <c r="C17" s="18">
        <v>72.5</v>
      </c>
      <c r="D17" s="18">
        <v>72.5</v>
      </c>
      <c r="E17" s="18">
        <v>72.5</v>
      </c>
      <c r="F17" s="18">
        <f t="shared" si="0"/>
        <v>0</v>
      </c>
      <c r="G17" s="18"/>
      <c r="H17" s="18">
        <v>72.599999999999994</v>
      </c>
      <c r="I17" s="18">
        <v>72.599999999999994</v>
      </c>
      <c r="J17" s="18">
        <v>72.599999999999994</v>
      </c>
      <c r="K17" s="18">
        <v>72.599999999999994</v>
      </c>
      <c r="L17" s="18">
        <f t="shared" si="1"/>
        <v>0</v>
      </c>
      <c r="M17" s="18">
        <v>77.599999999999994</v>
      </c>
      <c r="N17" s="18"/>
      <c r="O17" s="18">
        <v>77.599999999999994</v>
      </c>
      <c r="P17" s="18">
        <v>77.599999999999994</v>
      </c>
      <c r="Q17" s="18">
        <v>77.599999999999994</v>
      </c>
      <c r="R17" s="18">
        <f t="shared" si="2"/>
        <v>0</v>
      </c>
    </row>
    <row r="18" spans="1:253" ht="110.25" x14ac:dyDescent="0.25">
      <c r="A18" s="25" t="s">
        <v>38</v>
      </c>
      <c r="B18" s="30" t="s">
        <v>39</v>
      </c>
      <c r="C18" s="18">
        <v>17439.8</v>
      </c>
      <c r="D18" s="18">
        <v>17439.8</v>
      </c>
      <c r="E18" s="18">
        <v>17439.8</v>
      </c>
      <c r="F18" s="18">
        <f t="shared" si="0"/>
        <v>0</v>
      </c>
      <c r="G18" s="18"/>
      <c r="H18" s="18">
        <v>17547.2</v>
      </c>
      <c r="I18" s="18">
        <v>17547.2</v>
      </c>
      <c r="J18" s="18">
        <v>17547.2</v>
      </c>
      <c r="K18" s="18">
        <v>17547.2</v>
      </c>
      <c r="L18" s="18">
        <f t="shared" si="1"/>
        <v>0</v>
      </c>
      <c r="M18" s="18">
        <v>18721.2</v>
      </c>
      <c r="N18" s="18"/>
      <c r="O18" s="18">
        <v>18721.2</v>
      </c>
      <c r="P18" s="18">
        <v>18721.2</v>
      </c>
      <c r="Q18" s="18">
        <v>18721.2</v>
      </c>
      <c r="R18" s="18">
        <f t="shared" si="2"/>
        <v>0</v>
      </c>
    </row>
    <row r="19" spans="1:253" s="27" customFormat="1" ht="110.25" x14ac:dyDescent="0.25">
      <c r="A19" s="25" t="s">
        <v>40</v>
      </c>
      <c r="B19" s="30" t="s">
        <v>41</v>
      </c>
      <c r="C19" s="18">
        <v>-1642.3</v>
      </c>
      <c r="D19" s="18">
        <v>-1642.3</v>
      </c>
      <c r="E19" s="18">
        <v>-1642.3</v>
      </c>
      <c r="F19" s="18">
        <f t="shared" si="0"/>
        <v>0</v>
      </c>
      <c r="G19" s="18"/>
      <c r="H19" s="18">
        <v>-1606.5</v>
      </c>
      <c r="I19" s="18">
        <v>-1606.5</v>
      </c>
      <c r="J19" s="18">
        <v>-1606.5</v>
      </c>
      <c r="K19" s="18">
        <v>-1606.5</v>
      </c>
      <c r="L19" s="18">
        <f t="shared" si="1"/>
        <v>0</v>
      </c>
      <c r="M19" s="18">
        <v>-1723.7</v>
      </c>
      <c r="N19" s="18"/>
      <c r="O19" s="18">
        <v>-1723.7</v>
      </c>
      <c r="P19" s="18">
        <v>-1723.7</v>
      </c>
      <c r="Q19" s="18">
        <v>-1723.7</v>
      </c>
      <c r="R19" s="18">
        <f t="shared" si="2"/>
        <v>0</v>
      </c>
    </row>
    <row r="20" spans="1:253" s="33" customFormat="1" ht="15.75" x14ac:dyDescent="0.25">
      <c r="A20" s="31" t="s">
        <v>42</v>
      </c>
      <c r="B20" s="32" t="s">
        <v>43</v>
      </c>
      <c r="C20" s="17">
        <f>C21+C25+C26+C27</f>
        <v>369917.6</v>
      </c>
      <c r="D20" s="17">
        <f>D21+D25+D26+D27</f>
        <v>369917.6</v>
      </c>
      <c r="E20" s="17">
        <f>E21+E25+E26+E27</f>
        <v>390590.4</v>
      </c>
      <c r="F20" s="18">
        <f t="shared" si="0"/>
        <v>20672.800000000047</v>
      </c>
      <c r="G20" s="18"/>
      <c r="H20" s="17">
        <f>H21+H25+H26+H27</f>
        <v>378495.3</v>
      </c>
      <c r="I20" s="17">
        <f>I21+I25+I26+I27</f>
        <v>378495.3</v>
      </c>
      <c r="J20" s="17">
        <f>J21+J25+J26+J27</f>
        <v>378495.3</v>
      </c>
      <c r="K20" s="17">
        <f>K21+K25+K26+K27</f>
        <v>378495.3</v>
      </c>
      <c r="L20" s="18">
        <f t="shared" si="1"/>
        <v>0</v>
      </c>
      <c r="M20" s="17">
        <f>M21+M25+M26+M27</f>
        <v>418900.1</v>
      </c>
      <c r="N20" s="17">
        <f>N21+N25+N26+N27</f>
        <v>254919.69999999998</v>
      </c>
      <c r="O20" s="17">
        <f>O21+O25+O26+O27</f>
        <v>418900.1</v>
      </c>
      <c r="P20" s="17">
        <f>P21+P25+P26+P27</f>
        <v>418900.1</v>
      </c>
      <c r="Q20" s="17">
        <f>Q21+Q25+Q26+Q27</f>
        <v>418900.1</v>
      </c>
      <c r="R20" s="18">
        <f t="shared" si="2"/>
        <v>0</v>
      </c>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row>
    <row r="21" spans="1:253" s="33" customFormat="1" ht="31.5" x14ac:dyDescent="0.25">
      <c r="A21" s="15" t="s">
        <v>44</v>
      </c>
      <c r="B21" s="16" t="s">
        <v>45</v>
      </c>
      <c r="C21" s="17">
        <f>C22+C23+C24</f>
        <v>342359.6</v>
      </c>
      <c r="D21" s="17">
        <f>D22+D23+D24</f>
        <v>342359.6</v>
      </c>
      <c r="E21" s="17">
        <f>E22+E23+E24</f>
        <v>362100</v>
      </c>
      <c r="F21" s="18">
        <f t="shared" si="0"/>
        <v>19740.400000000023</v>
      </c>
      <c r="G21" s="18"/>
      <c r="H21" s="17">
        <f>H22+H23+H24</f>
        <v>349262.39999999997</v>
      </c>
      <c r="I21" s="17">
        <f>I22+I23+I24</f>
        <v>349262.39999999997</v>
      </c>
      <c r="J21" s="17">
        <f>J22+J23+J24</f>
        <v>349262.39999999997</v>
      </c>
      <c r="K21" s="17">
        <f>K22+K23+K24</f>
        <v>349262.39999999997</v>
      </c>
      <c r="L21" s="18">
        <f t="shared" si="1"/>
        <v>0</v>
      </c>
      <c r="M21" s="17">
        <f>M22+M23+M24</f>
        <v>389572.5</v>
      </c>
      <c r="N21" s="17">
        <v>246058.1</v>
      </c>
      <c r="O21" s="17">
        <f>O22+O23+O24</f>
        <v>389572.5</v>
      </c>
      <c r="P21" s="17">
        <f>P22+P23+P24</f>
        <v>389572.5</v>
      </c>
      <c r="Q21" s="17">
        <f>Q22+Q23+Q24</f>
        <v>389572.5</v>
      </c>
      <c r="R21" s="18">
        <f t="shared" si="2"/>
        <v>0</v>
      </c>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row>
    <row r="22" spans="1:253" s="33" customFormat="1" ht="31.5" x14ac:dyDescent="0.25">
      <c r="A22" s="13" t="s">
        <v>46</v>
      </c>
      <c r="B22" s="34" t="s">
        <v>47</v>
      </c>
      <c r="C22" s="18">
        <v>282300</v>
      </c>
      <c r="D22" s="18">
        <v>282300</v>
      </c>
      <c r="E22" s="18">
        <v>290300</v>
      </c>
      <c r="F22" s="18">
        <f t="shared" si="0"/>
        <v>8000</v>
      </c>
      <c r="G22" s="18" t="s">
        <v>48</v>
      </c>
      <c r="H22" s="18">
        <v>289095.09999999998</v>
      </c>
      <c r="I22" s="18">
        <v>289095.09999999998</v>
      </c>
      <c r="J22" s="18">
        <v>289095.09999999998</v>
      </c>
      <c r="K22" s="18">
        <v>289095.09999999998</v>
      </c>
      <c r="L22" s="18">
        <f t="shared" si="1"/>
        <v>0</v>
      </c>
      <c r="M22" s="18">
        <v>324514.90000000002</v>
      </c>
      <c r="N22" s="18"/>
      <c r="O22" s="18">
        <v>324514.90000000002</v>
      </c>
      <c r="P22" s="18">
        <v>324514.90000000002</v>
      </c>
      <c r="Q22" s="18">
        <v>324514.90000000002</v>
      </c>
      <c r="R22" s="18">
        <f t="shared" si="2"/>
        <v>0</v>
      </c>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row>
    <row r="23" spans="1:253" ht="47.25" x14ac:dyDescent="0.25">
      <c r="A23" s="13" t="s">
        <v>49</v>
      </c>
      <c r="B23" s="34" t="s">
        <v>50</v>
      </c>
      <c r="C23" s="18">
        <v>59.6</v>
      </c>
      <c r="D23" s="18">
        <v>59.6</v>
      </c>
      <c r="E23" s="18">
        <v>59.6</v>
      </c>
      <c r="F23" s="18">
        <f t="shared" si="0"/>
        <v>0</v>
      </c>
      <c r="G23" s="18"/>
      <c r="H23" s="18">
        <v>67.3</v>
      </c>
      <c r="I23" s="18">
        <v>67.3</v>
      </c>
      <c r="J23" s="18">
        <v>67.3</v>
      </c>
      <c r="K23" s="18">
        <v>67.3</v>
      </c>
      <c r="L23" s="18">
        <f t="shared" si="1"/>
        <v>0</v>
      </c>
      <c r="M23" s="18">
        <v>57.6</v>
      </c>
      <c r="N23" s="18"/>
      <c r="O23" s="18">
        <v>57.6</v>
      </c>
      <c r="P23" s="18">
        <v>57.6</v>
      </c>
      <c r="Q23" s="18">
        <v>57.6</v>
      </c>
      <c r="R23" s="18">
        <f t="shared" si="2"/>
        <v>0</v>
      </c>
    </row>
    <row r="24" spans="1:253" ht="63" x14ac:dyDescent="0.25">
      <c r="A24" s="13" t="s">
        <v>51</v>
      </c>
      <c r="B24" s="34" t="s">
        <v>52</v>
      </c>
      <c r="C24" s="18">
        <v>60000</v>
      </c>
      <c r="D24" s="18">
        <v>60000</v>
      </c>
      <c r="E24" s="18">
        <v>71740.399999999994</v>
      </c>
      <c r="F24" s="18">
        <f t="shared" si="0"/>
        <v>11740.399999999994</v>
      </c>
      <c r="G24" s="18" t="s">
        <v>48</v>
      </c>
      <c r="H24" s="18">
        <v>60100</v>
      </c>
      <c r="I24" s="18">
        <v>60100</v>
      </c>
      <c r="J24" s="18">
        <v>60100</v>
      </c>
      <c r="K24" s="18">
        <v>60100</v>
      </c>
      <c r="L24" s="18">
        <f t="shared" si="1"/>
        <v>0</v>
      </c>
      <c r="M24" s="18">
        <v>65000</v>
      </c>
      <c r="N24" s="18"/>
      <c r="O24" s="18">
        <v>65000</v>
      </c>
      <c r="P24" s="18">
        <v>65000</v>
      </c>
      <c r="Q24" s="18">
        <v>65000</v>
      </c>
      <c r="R24" s="18">
        <f t="shared" si="2"/>
        <v>0</v>
      </c>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row>
    <row r="25" spans="1:253" ht="31.5" x14ac:dyDescent="0.25">
      <c r="A25" s="13" t="s">
        <v>53</v>
      </c>
      <c r="B25" s="34" t="s">
        <v>54</v>
      </c>
      <c r="C25" s="18">
        <v>850</v>
      </c>
      <c r="D25" s="18">
        <v>850</v>
      </c>
      <c r="E25" s="18">
        <v>420</v>
      </c>
      <c r="F25" s="18">
        <f t="shared" si="0"/>
        <v>-430</v>
      </c>
      <c r="G25" s="18" t="s">
        <v>48</v>
      </c>
      <c r="H25" s="18">
        <v>200</v>
      </c>
      <c r="I25" s="18">
        <v>200</v>
      </c>
      <c r="J25" s="18">
        <v>200</v>
      </c>
      <c r="K25" s="18">
        <v>200</v>
      </c>
      <c r="L25" s="18">
        <f t="shared" si="1"/>
        <v>0</v>
      </c>
      <c r="M25" s="18">
        <v>150</v>
      </c>
      <c r="N25" s="18">
        <v>936</v>
      </c>
      <c r="O25" s="18">
        <v>150</v>
      </c>
      <c r="P25" s="18">
        <v>150</v>
      </c>
      <c r="Q25" s="18">
        <v>150</v>
      </c>
      <c r="R25" s="18">
        <f t="shared" si="2"/>
        <v>0</v>
      </c>
    </row>
    <row r="26" spans="1:253" s="27" customFormat="1" ht="31.5" x14ac:dyDescent="0.25">
      <c r="A26" s="13" t="s">
        <v>55</v>
      </c>
      <c r="B26" s="34" t="s">
        <v>56</v>
      </c>
      <c r="C26" s="18">
        <v>147.6</v>
      </c>
      <c r="D26" s="18">
        <v>147.6</v>
      </c>
      <c r="E26" s="18">
        <v>510</v>
      </c>
      <c r="F26" s="18">
        <f t="shared" si="0"/>
        <v>362.4</v>
      </c>
      <c r="G26" s="18" t="s">
        <v>48</v>
      </c>
      <c r="H26" s="18">
        <v>232.9</v>
      </c>
      <c r="I26" s="18">
        <v>232.9</v>
      </c>
      <c r="J26" s="18">
        <v>232.9</v>
      </c>
      <c r="K26" s="18">
        <v>232.9</v>
      </c>
      <c r="L26" s="18">
        <f t="shared" si="1"/>
        <v>0</v>
      </c>
      <c r="M26" s="18">
        <v>327.60000000000002</v>
      </c>
      <c r="N26" s="18">
        <v>407.3</v>
      </c>
      <c r="O26" s="18">
        <v>327.60000000000002</v>
      </c>
      <c r="P26" s="18">
        <v>327.60000000000002</v>
      </c>
      <c r="Q26" s="18">
        <v>327.60000000000002</v>
      </c>
      <c r="R26" s="18">
        <f t="shared" si="2"/>
        <v>0</v>
      </c>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row>
    <row r="27" spans="1:253" ht="31.5" x14ac:dyDescent="0.25">
      <c r="A27" s="13" t="s">
        <v>57</v>
      </c>
      <c r="B27" s="34" t="s">
        <v>58</v>
      </c>
      <c r="C27" s="18">
        <v>26560.400000000001</v>
      </c>
      <c r="D27" s="18">
        <v>26560.400000000001</v>
      </c>
      <c r="E27" s="18">
        <v>27560.400000000001</v>
      </c>
      <c r="F27" s="18">
        <f t="shared" si="0"/>
        <v>1000</v>
      </c>
      <c r="G27" s="18" t="s">
        <v>48</v>
      </c>
      <c r="H27" s="18">
        <v>28800</v>
      </c>
      <c r="I27" s="18">
        <v>28800</v>
      </c>
      <c r="J27" s="18">
        <v>28800</v>
      </c>
      <c r="K27" s="18">
        <v>28800</v>
      </c>
      <c r="L27" s="18">
        <f t="shared" si="1"/>
        <v>0</v>
      </c>
      <c r="M27" s="18">
        <v>28850</v>
      </c>
      <c r="N27" s="18">
        <v>7518.3</v>
      </c>
      <c r="O27" s="18">
        <v>28850</v>
      </c>
      <c r="P27" s="18">
        <v>28850</v>
      </c>
      <c r="Q27" s="18">
        <v>28850</v>
      </c>
      <c r="R27" s="18">
        <f t="shared" si="2"/>
        <v>0</v>
      </c>
    </row>
    <row r="28" spans="1:253" s="27" customFormat="1" ht="15.75" x14ac:dyDescent="0.25">
      <c r="A28" s="15" t="s">
        <v>59</v>
      </c>
      <c r="B28" s="35" t="s">
        <v>60</v>
      </c>
      <c r="C28" s="17">
        <f>C29+C30</f>
        <v>167356.29999999999</v>
      </c>
      <c r="D28" s="17">
        <f>D29+D30</f>
        <v>167356.29999999999</v>
      </c>
      <c r="E28" s="17">
        <f>E29+E30</f>
        <v>171000</v>
      </c>
      <c r="F28" s="18">
        <f t="shared" si="0"/>
        <v>3643.7000000000116</v>
      </c>
      <c r="G28" s="18"/>
      <c r="H28" s="17">
        <f>H29+H30</f>
        <v>167742.39999999999</v>
      </c>
      <c r="I28" s="17">
        <f>I29+I30</f>
        <v>167742.39999999999</v>
      </c>
      <c r="J28" s="17">
        <f>J29+J30</f>
        <v>167742.39999999999</v>
      </c>
      <c r="K28" s="17">
        <f>K29+K30</f>
        <v>167742.39999999999</v>
      </c>
      <c r="L28" s="18">
        <f t="shared" si="1"/>
        <v>0</v>
      </c>
      <c r="M28" s="17">
        <f>M29+M30</f>
        <v>168130.9</v>
      </c>
      <c r="N28" s="17">
        <f>N29+N30</f>
        <v>218427.8</v>
      </c>
      <c r="O28" s="17">
        <f>O29+O30</f>
        <v>168130.9</v>
      </c>
      <c r="P28" s="17">
        <f>P29+P30</f>
        <v>168130.9</v>
      </c>
      <c r="Q28" s="17">
        <f>Q29+Q30</f>
        <v>168130.9</v>
      </c>
      <c r="R28" s="18">
        <f t="shared" si="2"/>
        <v>0</v>
      </c>
    </row>
    <row r="29" spans="1:253" s="27" customFormat="1" ht="47.25" x14ac:dyDescent="0.25">
      <c r="A29" s="13" t="s">
        <v>61</v>
      </c>
      <c r="B29" s="34" t="s">
        <v>62</v>
      </c>
      <c r="C29" s="18">
        <v>64356.3</v>
      </c>
      <c r="D29" s="18">
        <v>64356.3</v>
      </c>
      <c r="E29" s="18">
        <v>68000</v>
      </c>
      <c r="F29" s="18">
        <f t="shared" si="0"/>
        <v>3643.6999999999971</v>
      </c>
      <c r="G29" s="18" t="s">
        <v>48</v>
      </c>
      <c r="H29" s="18">
        <v>64742.400000000001</v>
      </c>
      <c r="I29" s="18">
        <v>64742.400000000001</v>
      </c>
      <c r="J29" s="18">
        <v>64742.400000000001</v>
      </c>
      <c r="K29" s="18">
        <v>64742.400000000001</v>
      </c>
      <c r="L29" s="18">
        <f t="shared" si="1"/>
        <v>0</v>
      </c>
      <c r="M29" s="18">
        <v>65130.9</v>
      </c>
      <c r="N29" s="18">
        <v>63946.8</v>
      </c>
      <c r="O29" s="18">
        <v>65130.9</v>
      </c>
      <c r="P29" s="18">
        <v>65130.9</v>
      </c>
      <c r="Q29" s="18">
        <v>65130.9</v>
      </c>
      <c r="R29" s="18">
        <f t="shared" si="2"/>
        <v>0</v>
      </c>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row>
    <row r="30" spans="1:253" s="27" customFormat="1" ht="15.75" x14ac:dyDescent="0.25">
      <c r="A30" s="13" t="s">
        <v>63</v>
      </c>
      <c r="B30" s="16" t="s">
        <v>64</v>
      </c>
      <c r="C30" s="17">
        <f>C31+C32</f>
        <v>103000</v>
      </c>
      <c r="D30" s="17">
        <f>D31+D32</f>
        <v>103000</v>
      </c>
      <c r="E30" s="17">
        <f>E31+E32</f>
        <v>103000</v>
      </c>
      <c r="F30" s="18">
        <f t="shared" si="0"/>
        <v>0</v>
      </c>
      <c r="G30" s="18"/>
      <c r="H30" s="17">
        <f>H31+H32</f>
        <v>103000</v>
      </c>
      <c r="I30" s="17">
        <f>I31+I32</f>
        <v>103000</v>
      </c>
      <c r="J30" s="17">
        <f>J31+J32</f>
        <v>103000</v>
      </c>
      <c r="K30" s="17">
        <f>K31+K32</f>
        <v>103000</v>
      </c>
      <c r="L30" s="18">
        <f t="shared" si="1"/>
        <v>0</v>
      </c>
      <c r="M30" s="17">
        <f>M31+M32</f>
        <v>103000</v>
      </c>
      <c r="N30" s="17">
        <v>154481</v>
      </c>
      <c r="O30" s="17">
        <f>O31+O32</f>
        <v>103000</v>
      </c>
      <c r="P30" s="17">
        <f>P31+P32</f>
        <v>103000</v>
      </c>
      <c r="Q30" s="17">
        <f>Q31+Q32</f>
        <v>103000</v>
      </c>
      <c r="R30" s="18">
        <f t="shared" si="2"/>
        <v>0</v>
      </c>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row>
    <row r="31" spans="1:253" s="27" customFormat="1" ht="31.5" x14ac:dyDescent="0.25">
      <c r="A31" s="13" t="s">
        <v>65</v>
      </c>
      <c r="B31" s="34" t="s">
        <v>66</v>
      </c>
      <c r="C31" s="18">
        <v>90000</v>
      </c>
      <c r="D31" s="18">
        <v>90000</v>
      </c>
      <c r="E31" s="18">
        <v>90000</v>
      </c>
      <c r="F31" s="18">
        <f t="shared" si="0"/>
        <v>0</v>
      </c>
      <c r="G31" s="18"/>
      <c r="H31" s="18">
        <v>90000</v>
      </c>
      <c r="I31" s="18">
        <v>90000</v>
      </c>
      <c r="J31" s="18">
        <v>90000</v>
      </c>
      <c r="K31" s="18">
        <v>90000</v>
      </c>
      <c r="L31" s="18">
        <f t="shared" si="1"/>
        <v>0</v>
      </c>
      <c r="M31" s="18">
        <v>90000</v>
      </c>
      <c r="N31" s="18"/>
      <c r="O31" s="18">
        <v>90000</v>
      </c>
      <c r="P31" s="18">
        <v>90000</v>
      </c>
      <c r="Q31" s="18">
        <v>90000</v>
      </c>
      <c r="R31" s="18">
        <f t="shared" si="2"/>
        <v>0</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row>
    <row r="32" spans="1:253" s="27" customFormat="1" ht="31.5" x14ac:dyDescent="0.25">
      <c r="A32" s="13" t="s">
        <v>67</v>
      </c>
      <c r="B32" s="34" t="s">
        <v>68</v>
      </c>
      <c r="C32" s="18">
        <v>13000</v>
      </c>
      <c r="D32" s="18">
        <v>13000</v>
      </c>
      <c r="E32" s="18">
        <v>13000</v>
      </c>
      <c r="F32" s="18">
        <f t="shared" si="0"/>
        <v>0</v>
      </c>
      <c r="G32" s="18"/>
      <c r="H32" s="18">
        <v>13000</v>
      </c>
      <c r="I32" s="18">
        <v>13000</v>
      </c>
      <c r="J32" s="18">
        <v>13000</v>
      </c>
      <c r="K32" s="18">
        <v>13000</v>
      </c>
      <c r="L32" s="18">
        <f t="shared" si="1"/>
        <v>0</v>
      </c>
      <c r="M32" s="18">
        <v>13000</v>
      </c>
      <c r="N32" s="18"/>
      <c r="O32" s="18">
        <v>13000</v>
      </c>
      <c r="P32" s="18">
        <v>13000</v>
      </c>
      <c r="Q32" s="18">
        <v>13000</v>
      </c>
      <c r="R32" s="18">
        <f t="shared" si="2"/>
        <v>0</v>
      </c>
    </row>
    <row r="33" spans="1:253" ht="15.75" x14ac:dyDescent="0.25">
      <c r="A33" s="15" t="s">
        <v>69</v>
      </c>
      <c r="B33" s="16" t="s">
        <v>70</v>
      </c>
      <c r="C33" s="17">
        <f>SUM(C34:C36)</f>
        <v>24962.3</v>
      </c>
      <c r="D33" s="17">
        <f>SUM(D34:D36)</f>
        <v>24962.3</v>
      </c>
      <c r="E33" s="17">
        <f>SUM(E34:E36)</f>
        <v>26791.399999999998</v>
      </c>
      <c r="F33" s="18">
        <f t="shared" si="0"/>
        <v>1829.0999999999985</v>
      </c>
      <c r="G33" s="18"/>
      <c r="H33" s="17">
        <f>SUM(H34:H36)</f>
        <v>25732.400000000001</v>
      </c>
      <c r="I33" s="17">
        <f>SUM(I34:I36)</f>
        <v>25732.400000000001</v>
      </c>
      <c r="J33" s="17">
        <f>SUM(J34:J36)</f>
        <v>25732.400000000001</v>
      </c>
      <c r="K33" s="17">
        <f>SUM(K34:K36)</f>
        <v>25732.400000000001</v>
      </c>
      <c r="L33" s="18">
        <f t="shared" si="1"/>
        <v>0</v>
      </c>
      <c r="M33" s="17">
        <f>SUM(M34:M36)</f>
        <v>25707.4</v>
      </c>
      <c r="N33" s="17">
        <v>22030.7</v>
      </c>
      <c r="O33" s="17">
        <f>SUM(O34:O36)</f>
        <v>25707.4</v>
      </c>
      <c r="P33" s="17">
        <f>SUM(P34:P36)</f>
        <v>25707.4</v>
      </c>
      <c r="Q33" s="17">
        <f>SUM(Q34:Q36)</f>
        <v>25707.4</v>
      </c>
      <c r="R33" s="18">
        <f t="shared" si="2"/>
        <v>0</v>
      </c>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row>
    <row r="34" spans="1:253" ht="47.25" x14ac:dyDescent="0.25">
      <c r="A34" s="13" t="s">
        <v>71</v>
      </c>
      <c r="B34" s="34" t="s">
        <v>72</v>
      </c>
      <c r="C34" s="18">
        <v>24776.5</v>
      </c>
      <c r="D34" s="18">
        <v>24776.5</v>
      </c>
      <c r="E34" s="18">
        <v>26605.599999999999</v>
      </c>
      <c r="F34" s="18">
        <f t="shared" si="0"/>
        <v>1829.0999999999985</v>
      </c>
      <c r="G34" s="18"/>
      <c r="H34" s="18">
        <v>25650</v>
      </c>
      <c r="I34" s="18">
        <v>25650</v>
      </c>
      <c r="J34" s="18">
        <v>25650</v>
      </c>
      <c r="K34" s="18">
        <v>25650</v>
      </c>
      <c r="L34" s="18">
        <f t="shared" si="1"/>
        <v>0</v>
      </c>
      <c r="M34" s="18">
        <v>25650</v>
      </c>
      <c r="N34" s="18"/>
      <c r="O34" s="18">
        <v>25650</v>
      </c>
      <c r="P34" s="18">
        <v>25650</v>
      </c>
      <c r="Q34" s="18">
        <v>25650</v>
      </c>
      <c r="R34" s="18">
        <f t="shared" si="2"/>
        <v>0</v>
      </c>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row>
    <row r="35" spans="1:253" s="33" customFormat="1" ht="31.5" x14ac:dyDescent="0.25">
      <c r="A35" s="13" t="s">
        <v>73</v>
      </c>
      <c r="B35" s="34" t="s">
        <v>74</v>
      </c>
      <c r="C35" s="18">
        <v>165</v>
      </c>
      <c r="D35" s="18">
        <v>165</v>
      </c>
      <c r="E35" s="18">
        <v>165</v>
      </c>
      <c r="F35" s="18">
        <f t="shared" si="0"/>
        <v>0</v>
      </c>
      <c r="G35" s="18"/>
      <c r="H35" s="18">
        <v>60</v>
      </c>
      <c r="I35" s="18">
        <v>60</v>
      </c>
      <c r="J35" s="18">
        <v>60</v>
      </c>
      <c r="K35" s="18">
        <v>60</v>
      </c>
      <c r="L35" s="18">
        <f t="shared" si="1"/>
        <v>0</v>
      </c>
      <c r="M35" s="18">
        <v>35</v>
      </c>
      <c r="N35" s="18"/>
      <c r="O35" s="18">
        <v>35</v>
      </c>
      <c r="P35" s="18">
        <v>35</v>
      </c>
      <c r="Q35" s="18">
        <v>35</v>
      </c>
      <c r="R35" s="18">
        <f t="shared" si="2"/>
        <v>0</v>
      </c>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row>
    <row r="36" spans="1:253" ht="94.5" x14ac:dyDescent="0.25">
      <c r="A36" s="13" t="s">
        <v>75</v>
      </c>
      <c r="B36" s="34" t="s">
        <v>76</v>
      </c>
      <c r="C36" s="18">
        <v>20.8</v>
      </c>
      <c r="D36" s="18">
        <v>20.8</v>
      </c>
      <c r="E36" s="18">
        <v>20.8</v>
      </c>
      <c r="F36" s="18">
        <f t="shared" si="0"/>
        <v>0</v>
      </c>
      <c r="G36" s="18"/>
      <c r="H36" s="18">
        <v>22.4</v>
      </c>
      <c r="I36" s="18">
        <v>22.4</v>
      </c>
      <c r="J36" s="18">
        <v>22.4</v>
      </c>
      <c r="K36" s="18">
        <v>22.4</v>
      </c>
      <c r="L36" s="18">
        <f t="shared" si="1"/>
        <v>0</v>
      </c>
      <c r="M36" s="18">
        <v>22.4</v>
      </c>
      <c r="N36" s="18"/>
      <c r="O36" s="18">
        <v>22.4</v>
      </c>
      <c r="P36" s="18">
        <v>22.4</v>
      </c>
      <c r="Q36" s="18">
        <v>22.4</v>
      </c>
      <c r="R36" s="18">
        <f t="shared" si="2"/>
        <v>0</v>
      </c>
    </row>
    <row r="37" spans="1:253" ht="15.75" x14ac:dyDescent="0.25">
      <c r="A37" s="36" t="s">
        <v>77</v>
      </c>
      <c r="B37" s="37"/>
      <c r="C37" s="17">
        <f>C7+C15+C20+C28+C33</f>
        <v>1786402.4</v>
      </c>
      <c r="D37" s="17">
        <f>D7+D15+D20+D28+D33</f>
        <v>1786402.4</v>
      </c>
      <c r="E37" s="17">
        <f>E7+E15+E20+E28+E33</f>
        <v>1846918.7000000002</v>
      </c>
      <c r="F37" s="18">
        <f t="shared" si="0"/>
        <v>60516.300000000279</v>
      </c>
      <c r="G37" s="18"/>
      <c r="H37" s="17">
        <f>H7+H15+H20+H28+H33</f>
        <v>1873112.2999999998</v>
      </c>
      <c r="I37" s="17">
        <f>I7+I15+I20+I28+I33</f>
        <v>1873112.2999999998</v>
      </c>
      <c r="J37" s="17">
        <f>J7+J15+J20+J28+J33</f>
        <v>1873112.2999999998</v>
      </c>
      <c r="K37" s="17">
        <f>K7+K15+K20+K28+K33</f>
        <v>1873112.2999999998</v>
      </c>
      <c r="L37" s="18">
        <f t="shared" si="1"/>
        <v>0</v>
      </c>
      <c r="M37" s="17">
        <f>M7+M15+M20+M28+M33</f>
        <v>1969809.2999999998</v>
      </c>
      <c r="N37" s="17">
        <f>N7+N15+N20+N28+N33</f>
        <v>1623545.9999999998</v>
      </c>
      <c r="O37" s="17">
        <f>O7+O15+O20+O28+O33</f>
        <v>1969809.2999999998</v>
      </c>
      <c r="P37" s="17">
        <f>P7+P15+P20+P28+P33</f>
        <v>1969809.2999999998</v>
      </c>
      <c r="Q37" s="17">
        <f>Q7+Q15+Q20+Q28+Q33</f>
        <v>1969809.2999999998</v>
      </c>
      <c r="R37" s="18">
        <f t="shared" si="2"/>
        <v>0</v>
      </c>
    </row>
    <row r="38" spans="1:253" s="33" customFormat="1" ht="31.5" x14ac:dyDescent="0.25">
      <c r="A38" s="15" t="s">
        <v>78</v>
      </c>
      <c r="B38" s="35" t="s">
        <v>79</v>
      </c>
      <c r="C38" s="17">
        <f>SUM(C39:C48)</f>
        <v>79813.899999999994</v>
      </c>
      <c r="D38" s="17">
        <f>SUM(D39:D48)</f>
        <v>79813.899999999994</v>
      </c>
      <c r="E38" s="17">
        <f>SUM(E39:E48)</f>
        <v>81105</v>
      </c>
      <c r="F38" s="18">
        <f t="shared" si="0"/>
        <v>1291.1000000000058</v>
      </c>
      <c r="G38" s="18"/>
      <c r="H38" s="17">
        <f>SUM(H39:H48)</f>
        <v>79657.899999999994</v>
      </c>
      <c r="I38" s="17">
        <f>SUM(I39:I48)</f>
        <v>79657.899999999994</v>
      </c>
      <c r="J38" s="17">
        <f>SUM(J39:J48)</f>
        <v>79657.899999999994</v>
      </c>
      <c r="K38" s="17">
        <f>SUM(K39:K48)</f>
        <v>79657.899999999994</v>
      </c>
      <c r="L38" s="18">
        <f t="shared" si="1"/>
        <v>0</v>
      </c>
      <c r="M38" s="17">
        <f>SUM(M39:M48)</f>
        <v>79554.799999999988</v>
      </c>
      <c r="N38" s="38">
        <f>SUM(N39:N48)</f>
        <v>72142.7</v>
      </c>
      <c r="O38" s="17">
        <f>SUM(O39:O48)</f>
        <v>79554.799999999988</v>
      </c>
      <c r="P38" s="17">
        <f>SUM(P39:P48)</f>
        <v>79554.799999999988</v>
      </c>
      <c r="Q38" s="17">
        <f>SUM(Q39:Q48)</f>
        <v>79554.799999999988</v>
      </c>
      <c r="R38" s="18">
        <f t="shared" si="2"/>
        <v>0</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row>
    <row r="39" spans="1:253" s="33" customFormat="1" ht="78.75" x14ac:dyDescent="0.25">
      <c r="A39" s="39" t="s">
        <v>80</v>
      </c>
      <c r="B39" s="40" t="s">
        <v>81</v>
      </c>
      <c r="C39" s="18">
        <v>52571.9</v>
      </c>
      <c r="D39" s="18">
        <v>52571.9</v>
      </c>
      <c r="E39" s="18">
        <v>52571.9</v>
      </c>
      <c r="F39" s="18">
        <f t="shared" si="0"/>
        <v>0</v>
      </c>
      <c r="G39" s="18"/>
      <c r="H39" s="18">
        <v>52571.9</v>
      </c>
      <c r="I39" s="18">
        <v>52571.9</v>
      </c>
      <c r="J39" s="18">
        <v>52571.9</v>
      </c>
      <c r="K39" s="18">
        <v>52571.9</v>
      </c>
      <c r="L39" s="18">
        <f t="shared" si="1"/>
        <v>0</v>
      </c>
      <c r="M39" s="18">
        <v>52571.9</v>
      </c>
      <c r="N39" s="18">
        <v>45288.7</v>
      </c>
      <c r="O39" s="18">
        <v>52571.9</v>
      </c>
      <c r="P39" s="18">
        <v>52571.9</v>
      </c>
      <c r="Q39" s="18">
        <v>52571.9</v>
      </c>
      <c r="R39" s="18">
        <f t="shared" si="2"/>
        <v>0</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row>
    <row r="40" spans="1:253" s="33" customFormat="1" ht="78.75" x14ac:dyDescent="0.25">
      <c r="A40" s="39" t="s">
        <v>82</v>
      </c>
      <c r="B40" s="40" t="s">
        <v>83</v>
      </c>
      <c r="C40" s="18">
        <v>8257.2000000000007</v>
      </c>
      <c r="D40" s="18">
        <v>8257.2000000000007</v>
      </c>
      <c r="E40" s="18">
        <v>8257.2000000000007</v>
      </c>
      <c r="F40" s="18">
        <f t="shared" si="0"/>
        <v>0</v>
      </c>
      <c r="G40" s="18"/>
      <c r="H40" s="18">
        <v>8257.2000000000007</v>
      </c>
      <c r="I40" s="18">
        <v>8257.2000000000007</v>
      </c>
      <c r="J40" s="18">
        <v>8257.2000000000007</v>
      </c>
      <c r="K40" s="18">
        <v>8257.2000000000007</v>
      </c>
      <c r="L40" s="18">
        <f t="shared" si="1"/>
        <v>0</v>
      </c>
      <c r="M40" s="18">
        <v>8257.2000000000007</v>
      </c>
      <c r="N40" s="18">
        <v>8104.3</v>
      </c>
      <c r="O40" s="18">
        <v>8257.2000000000007</v>
      </c>
      <c r="P40" s="18">
        <v>8257.2000000000007</v>
      </c>
      <c r="Q40" s="18">
        <v>8257.2000000000007</v>
      </c>
      <c r="R40" s="18">
        <f t="shared" si="2"/>
        <v>0</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row>
    <row r="41" spans="1:253" s="27" customFormat="1" ht="63" x14ac:dyDescent="0.25">
      <c r="A41" s="39" t="s">
        <v>84</v>
      </c>
      <c r="B41" s="40" t="s">
        <v>85</v>
      </c>
      <c r="C41" s="18">
        <v>263.39999999999998</v>
      </c>
      <c r="D41" s="18">
        <v>263.39999999999998</v>
      </c>
      <c r="E41" s="18">
        <v>263.39999999999998</v>
      </c>
      <c r="F41" s="18">
        <f t="shared" si="0"/>
        <v>0</v>
      </c>
      <c r="G41" s="18"/>
      <c r="H41" s="18">
        <v>263.39999999999998</v>
      </c>
      <c r="I41" s="18">
        <v>263.39999999999998</v>
      </c>
      <c r="J41" s="18">
        <v>263.39999999999998</v>
      </c>
      <c r="K41" s="18">
        <v>263.39999999999998</v>
      </c>
      <c r="L41" s="18">
        <f t="shared" si="1"/>
        <v>0</v>
      </c>
      <c r="M41" s="18">
        <v>263.39999999999998</v>
      </c>
      <c r="N41" s="18">
        <v>14.9</v>
      </c>
      <c r="O41" s="18">
        <v>263.39999999999998</v>
      </c>
      <c r="P41" s="18">
        <v>263.39999999999998</v>
      </c>
      <c r="Q41" s="18">
        <v>263.39999999999998</v>
      </c>
      <c r="R41" s="18">
        <f t="shared" si="2"/>
        <v>0</v>
      </c>
    </row>
    <row r="42" spans="1:253" s="27" customFormat="1" ht="63" x14ac:dyDescent="0.25">
      <c r="A42" s="39" t="s">
        <v>86</v>
      </c>
      <c r="B42" s="40" t="s">
        <v>85</v>
      </c>
      <c r="C42" s="18">
        <v>11.2</v>
      </c>
      <c r="D42" s="18">
        <v>11.2</v>
      </c>
      <c r="E42" s="18">
        <v>11.2</v>
      </c>
      <c r="F42" s="18">
        <f t="shared" si="0"/>
        <v>0</v>
      </c>
      <c r="G42" s="18"/>
      <c r="H42" s="18">
        <v>11.2</v>
      </c>
      <c r="I42" s="18">
        <v>11.2</v>
      </c>
      <c r="J42" s="18">
        <v>11.2</v>
      </c>
      <c r="K42" s="18">
        <v>11.2</v>
      </c>
      <c r="L42" s="18">
        <f t="shared" si="1"/>
        <v>0</v>
      </c>
      <c r="M42" s="18">
        <v>11.2</v>
      </c>
      <c r="N42" s="18"/>
      <c r="O42" s="18">
        <v>11.2</v>
      </c>
      <c r="P42" s="18">
        <v>11.2</v>
      </c>
      <c r="Q42" s="18">
        <v>11.2</v>
      </c>
      <c r="R42" s="18">
        <f t="shared" si="2"/>
        <v>0</v>
      </c>
    </row>
    <row r="43" spans="1:253" s="27" customFormat="1" ht="63" x14ac:dyDescent="0.25">
      <c r="A43" s="39" t="s">
        <v>87</v>
      </c>
      <c r="B43" s="40" t="s">
        <v>85</v>
      </c>
      <c r="C43" s="18">
        <v>787</v>
      </c>
      <c r="D43" s="18">
        <v>787</v>
      </c>
      <c r="E43" s="18">
        <v>787</v>
      </c>
      <c r="F43" s="18">
        <f t="shared" si="0"/>
        <v>0</v>
      </c>
      <c r="G43" s="18"/>
      <c r="H43" s="18">
        <v>787</v>
      </c>
      <c r="I43" s="18">
        <v>787</v>
      </c>
      <c r="J43" s="18">
        <v>787</v>
      </c>
      <c r="K43" s="18">
        <v>787</v>
      </c>
      <c r="L43" s="18">
        <f t="shared" si="1"/>
        <v>0</v>
      </c>
      <c r="M43" s="18">
        <v>787</v>
      </c>
      <c r="N43" s="18">
        <v>787</v>
      </c>
      <c r="O43" s="18">
        <v>787</v>
      </c>
      <c r="P43" s="18">
        <v>787</v>
      </c>
      <c r="Q43" s="18">
        <v>787</v>
      </c>
      <c r="R43" s="18">
        <f t="shared" si="2"/>
        <v>0</v>
      </c>
    </row>
    <row r="44" spans="1:253" s="27" customFormat="1" ht="63" x14ac:dyDescent="0.25">
      <c r="A44" s="39" t="s">
        <v>88</v>
      </c>
      <c r="B44" s="40" t="s">
        <v>85</v>
      </c>
      <c r="C44" s="18">
        <v>176.2</v>
      </c>
      <c r="D44" s="18">
        <v>176.2</v>
      </c>
      <c r="E44" s="18">
        <v>176.2</v>
      </c>
      <c r="F44" s="18">
        <f t="shared" si="0"/>
        <v>0</v>
      </c>
      <c r="G44" s="18"/>
      <c r="H44" s="18">
        <v>176.2</v>
      </c>
      <c r="I44" s="18">
        <v>176.2</v>
      </c>
      <c r="J44" s="18">
        <v>176.2</v>
      </c>
      <c r="K44" s="18">
        <v>176.2</v>
      </c>
      <c r="L44" s="18">
        <f t="shared" si="1"/>
        <v>0</v>
      </c>
      <c r="M44" s="18">
        <v>176.2</v>
      </c>
      <c r="N44" s="18">
        <v>205</v>
      </c>
      <c r="O44" s="18">
        <v>176.2</v>
      </c>
      <c r="P44" s="18">
        <v>176.2</v>
      </c>
      <c r="Q44" s="18">
        <v>176.2</v>
      </c>
      <c r="R44" s="18">
        <f t="shared" si="2"/>
        <v>0</v>
      </c>
    </row>
    <row r="45" spans="1:253" s="27" customFormat="1" ht="31.5" x14ac:dyDescent="0.25">
      <c r="A45" s="39" t="s">
        <v>89</v>
      </c>
      <c r="B45" s="41" t="s">
        <v>90</v>
      </c>
      <c r="C45" s="18">
        <v>8920</v>
      </c>
      <c r="D45" s="18">
        <v>8920</v>
      </c>
      <c r="E45" s="18">
        <v>8920</v>
      </c>
      <c r="F45" s="18">
        <f t="shared" si="0"/>
        <v>0</v>
      </c>
      <c r="G45" s="18"/>
      <c r="H45" s="18">
        <v>8920</v>
      </c>
      <c r="I45" s="18">
        <v>8920</v>
      </c>
      <c r="J45" s="18">
        <v>8920</v>
      </c>
      <c r="K45" s="18">
        <v>8920</v>
      </c>
      <c r="L45" s="18">
        <f t="shared" si="1"/>
        <v>0</v>
      </c>
      <c r="M45" s="18">
        <v>8920</v>
      </c>
      <c r="N45" s="18">
        <v>9317.9</v>
      </c>
      <c r="O45" s="18">
        <v>8920</v>
      </c>
      <c r="P45" s="18">
        <v>8920</v>
      </c>
      <c r="Q45" s="18">
        <v>8920</v>
      </c>
      <c r="R45" s="18">
        <f t="shared" si="2"/>
        <v>0</v>
      </c>
    </row>
    <row r="46" spans="1:253" s="27" customFormat="1" ht="110.25" x14ac:dyDescent="0.25">
      <c r="A46" s="39" t="s">
        <v>91</v>
      </c>
      <c r="B46" s="41" t="s">
        <v>92</v>
      </c>
      <c r="C46" s="18">
        <v>0</v>
      </c>
      <c r="D46" s="18">
        <v>0</v>
      </c>
      <c r="E46" s="18">
        <v>10.1</v>
      </c>
      <c r="F46" s="18">
        <f t="shared" si="0"/>
        <v>10.1</v>
      </c>
      <c r="G46" s="18" t="s">
        <v>93</v>
      </c>
      <c r="H46" s="18"/>
      <c r="I46" s="18"/>
      <c r="J46" s="18"/>
      <c r="K46" s="18"/>
      <c r="L46" s="18"/>
      <c r="M46" s="18"/>
      <c r="N46" s="18"/>
      <c r="O46" s="18"/>
      <c r="P46" s="18"/>
      <c r="Q46" s="18"/>
      <c r="R46" s="18"/>
    </row>
    <row r="47" spans="1:253" s="27" customFormat="1" ht="47.25" x14ac:dyDescent="0.25">
      <c r="A47" s="39" t="s">
        <v>94</v>
      </c>
      <c r="B47" s="40" t="s">
        <v>95</v>
      </c>
      <c r="C47" s="18">
        <v>330</v>
      </c>
      <c r="D47" s="18">
        <v>330</v>
      </c>
      <c r="E47" s="18">
        <v>1611</v>
      </c>
      <c r="F47" s="18">
        <f t="shared" si="0"/>
        <v>1281</v>
      </c>
      <c r="G47" s="18" t="s">
        <v>93</v>
      </c>
      <c r="H47" s="18">
        <v>330</v>
      </c>
      <c r="I47" s="18">
        <v>330</v>
      </c>
      <c r="J47" s="18">
        <v>330</v>
      </c>
      <c r="K47" s="18">
        <v>330</v>
      </c>
      <c r="L47" s="18">
        <f t="shared" si="1"/>
        <v>0</v>
      </c>
      <c r="M47" s="18">
        <v>330</v>
      </c>
      <c r="N47" s="18">
        <v>325</v>
      </c>
      <c r="O47" s="18">
        <v>330</v>
      </c>
      <c r="P47" s="18">
        <v>330</v>
      </c>
      <c r="Q47" s="18">
        <v>330</v>
      </c>
      <c r="R47" s="18">
        <f t="shared" si="2"/>
        <v>0</v>
      </c>
    </row>
    <row r="48" spans="1:253" s="27" customFormat="1" ht="78.75" x14ac:dyDescent="0.25">
      <c r="A48" s="39" t="s">
        <v>96</v>
      </c>
      <c r="B48" s="34" t="s">
        <v>97</v>
      </c>
      <c r="C48" s="18">
        <v>8497</v>
      </c>
      <c r="D48" s="18">
        <v>8497</v>
      </c>
      <c r="E48" s="18">
        <v>8497</v>
      </c>
      <c r="F48" s="18">
        <f t="shared" si="0"/>
        <v>0</v>
      </c>
      <c r="G48" s="18"/>
      <c r="H48" s="18">
        <v>8341</v>
      </c>
      <c r="I48" s="18">
        <v>8341</v>
      </c>
      <c r="J48" s="18">
        <v>8341</v>
      </c>
      <c r="K48" s="18">
        <v>8341</v>
      </c>
      <c r="L48" s="18">
        <f t="shared" si="1"/>
        <v>0</v>
      </c>
      <c r="M48" s="18">
        <v>8237.9</v>
      </c>
      <c r="N48" s="18">
        <v>8099.9</v>
      </c>
      <c r="O48" s="18">
        <v>8237.9</v>
      </c>
      <c r="P48" s="18">
        <v>8237.9</v>
      </c>
      <c r="Q48" s="18">
        <v>8237.9</v>
      </c>
      <c r="R48" s="18">
        <f t="shared" si="2"/>
        <v>0</v>
      </c>
    </row>
    <row r="49" spans="1:252" s="27" customFormat="1" ht="15.75" x14ac:dyDescent="0.25">
      <c r="A49" s="15" t="s">
        <v>98</v>
      </c>
      <c r="B49" s="16" t="s">
        <v>99</v>
      </c>
      <c r="C49" s="17">
        <f>SUM(C50:C52)</f>
        <v>3468.4</v>
      </c>
      <c r="D49" s="17">
        <f>SUM(D50:D52)</f>
        <v>3468.4</v>
      </c>
      <c r="E49" s="17">
        <f>SUM(E50:E52)</f>
        <v>3468.4</v>
      </c>
      <c r="F49" s="18">
        <f t="shared" si="0"/>
        <v>0</v>
      </c>
      <c r="G49" s="18"/>
      <c r="H49" s="17">
        <f>SUM(H50:H52)</f>
        <v>3607.1</v>
      </c>
      <c r="I49" s="17">
        <f>SUM(I50:I52)</f>
        <v>3607.1</v>
      </c>
      <c r="J49" s="17">
        <f>SUM(J50:J52)</f>
        <v>3607.1</v>
      </c>
      <c r="K49" s="17">
        <f>SUM(K50:K52)</f>
        <v>3607.1</v>
      </c>
      <c r="L49" s="18">
        <f t="shared" si="1"/>
        <v>0</v>
      </c>
      <c r="M49" s="17">
        <f>SUM(M50:M52)</f>
        <v>3751.4</v>
      </c>
      <c r="N49" s="17">
        <f>SUM(N50:N52)</f>
        <v>1384.6</v>
      </c>
      <c r="O49" s="17">
        <f>SUM(O50:O52)</f>
        <v>3751.4</v>
      </c>
      <c r="P49" s="17">
        <f>SUM(P50:P52)</f>
        <v>3751.4</v>
      </c>
      <c r="Q49" s="17">
        <f>SUM(Q50:Q52)</f>
        <v>3751.4</v>
      </c>
      <c r="R49" s="18">
        <f t="shared" si="2"/>
        <v>0</v>
      </c>
    </row>
    <row r="50" spans="1:252" s="42" customFormat="1" ht="63" x14ac:dyDescent="0.2">
      <c r="A50" s="13" t="s">
        <v>100</v>
      </c>
      <c r="B50" s="34" t="s">
        <v>101</v>
      </c>
      <c r="C50" s="18">
        <v>1702.7</v>
      </c>
      <c r="D50" s="18">
        <v>1702.7</v>
      </c>
      <c r="E50" s="18">
        <v>1702.7</v>
      </c>
      <c r="F50" s="18">
        <f t="shared" si="0"/>
        <v>0</v>
      </c>
      <c r="G50" s="18"/>
      <c r="H50" s="18">
        <v>1770.8</v>
      </c>
      <c r="I50" s="18">
        <v>1770.8</v>
      </c>
      <c r="J50" s="18">
        <v>1770.8</v>
      </c>
      <c r="K50" s="18">
        <v>1770.8</v>
      </c>
      <c r="L50" s="18">
        <f t="shared" si="1"/>
        <v>0</v>
      </c>
      <c r="M50" s="18">
        <v>1841.7</v>
      </c>
      <c r="N50" s="18">
        <v>407</v>
      </c>
      <c r="O50" s="18">
        <v>1841.7</v>
      </c>
      <c r="P50" s="18">
        <v>1841.7</v>
      </c>
      <c r="Q50" s="18">
        <v>1841.7</v>
      </c>
      <c r="R50" s="18">
        <f t="shared" si="2"/>
        <v>0</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s="42" customFormat="1" ht="63" x14ac:dyDescent="0.2">
      <c r="A51" s="13" t="s">
        <v>102</v>
      </c>
      <c r="B51" s="34" t="s">
        <v>103</v>
      </c>
      <c r="C51" s="18">
        <v>598.29999999999995</v>
      </c>
      <c r="D51" s="18">
        <v>598.29999999999995</v>
      </c>
      <c r="E51" s="18">
        <v>598.29999999999995</v>
      </c>
      <c r="F51" s="18">
        <f t="shared" si="0"/>
        <v>0</v>
      </c>
      <c r="G51" s="18"/>
      <c r="H51" s="18">
        <v>622.20000000000005</v>
      </c>
      <c r="I51" s="18">
        <v>622.20000000000005</v>
      </c>
      <c r="J51" s="18">
        <v>622.20000000000005</v>
      </c>
      <c r="K51" s="18">
        <v>622.20000000000005</v>
      </c>
      <c r="L51" s="18">
        <f t="shared" si="1"/>
        <v>0</v>
      </c>
      <c r="M51" s="18">
        <v>647.1</v>
      </c>
      <c r="N51" s="18">
        <v>385.2</v>
      </c>
      <c r="O51" s="18">
        <v>647.1</v>
      </c>
      <c r="P51" s="18">
        <v>647.1</v>
      </c>
      <c r="Q51" s="18">
        <v>647.1</v>
      </c>
      <c r="R51" s="18">
        <f t="shared" si="2"/>
        <v>0</v>
      </c>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row>
    <row r="52" spans="1:252" s="42" customFormat="1" ht="63" x14ac:dyDescent="0.2">
      <c r="A52" s="13" t="s">
        <v>104</v>
      </c>
      <c r="B52" s="34" t="s">
        <v>105</v>
      </c>
      <c r="C52" s="18">
        <v>1167.4000000000001</v>
      </c>
      <c r="D52" s="18">
        <v>1167.4000000000001</v>
      </c>
      <c r="E52" s="18">
        <v>1167.4000000000001</v>
      </c>
      <c r="F52" s="18">
        <f t="shared" si="0"/>
        <v>0</v>
      </c>
      <c r="G52" s="18"/>
      <c r="H52" s="18">
        <v>1214.0999999999999</v>
      </c>
      <c r="I52" s="18">
        <v>1214.0999999999999</v>
      </c>
      <c r="J52" s="18">
        <v>1214.0999999999999</v>
      </c>
      <c r="K52" s="18">
        <v>1214.0999999999999</v>
      </c>
      <c r="L52" s="18">
        <f t="shared" si="1"/>
        <v>0</v>
      </c>
      <c r="M52" s="18">
        <v>1262.5999999999999</v>
      </c>
      <c r="N52" s="18">
        <v>592.4</v>
      </c>
      <c r="O52" s="18">
        <v>1262.5999999999999</v>
      </c>
      <c r="P52" s="18">
        <v>1262.5999999999999</v>
      </c>
      <c r="Q52" s="18">
        <v>1262.5999999999999</v>
      </c>
      <c r="R52" s="18">
        <f t="shared" si="2"/>
        <v>0</v>
      </c>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row>
    <row r="53" spans="1:252" s="42" customFormat="1" ht="31.5" x14ac:dyDescent="0.2">
      <c r="A53" s="15" t="s">
        <v>106</v>
      </c>
      <c r="B53" s="16" t="s">
        <v>107</v>
      </c>
      <c r="C53" s="17">
        <f>C54+C59</f>
        <v>10949</v>
      </c>
      <c r="D53" s="17">
        <f>D54+D59</f>
        <v>11769.8</v>
      </c>
      <c r="E53" s="17">
        <f>E54+E59</f>
        <v>12616.3</v>
      </c>
      <c r="F53" s="18">
        <f t="shared" si="0"/>
        <v>846.5</v>
      </c>
      <c r="G53" s="18"/>
      <c r="H53" s="17">
        <f>H54+H59</f>
        <v>10829.300000000001</v>
      </c>
      <c r="I53" s="17">
        <f>I54+I59</f>
        <v>10829.300000000001</v>
      </c>
      <c r="J53" s="17">
        <f>J54+J59</f>
        <v>10829.300000000001</v>
      </c>
      <c r="K53" s="17">
        <f>K54+K59</f>
        <v>10829.300000000001</v>
      </c>
      <c r="L53" s="18">
        <f t="shared" si="1"/>
        <v>0</v>
      </c>
      <c r="M53" s="17">
        <f>M54+M59</f>
        <v>10875.800000000001</v>
      </c>
      <c r="N53" s="17">
        <f>N54+N59</f>
        <v>2184.8000000000002</v>
      </c>
      <c r="O53" s="17">
        <f>O54+O59</f>
        <v>10875.800000000001</v>
      </c>
      <c r="P53" s="17">
        <f>P54+P59</f>
        <v>10875.800000000001</v>
      </c>
      <c r="Q53" s="17">
        <f>Q54+Q59</f>
        <v>10875.800000000001</v>
      </c>
      <c r="R53" s="18">
        <f t="shared" si="2"/>
        <v>0</v>
      </c>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row>
    <row r="54" spans="1:252" s="42" customFormat="1" ht="31.5" x14ac:dyDescent="0.2">
      <c r="A54" s="13" t="s">
        <v>108</v>
      </c>
      <c r="B54" s="34" t="s">
        <v>109</v>
      </c>
      <c r="C54" s="17">
        <f>SUM(C55:C58)</f>
        <v>9158.7000000000007</v>
      </c>
      <c r="D54" s="17">
        <f>SUM(D55:D58)</f>
        <v>9979.5</v>
      </c>
      <c r="E54" s="17">
        <f>SUM(E55:E58)</f>
        <v>10535.9</v>
      </c>
      <c r="F54" s="18">
        <f t="shared" si="0"/>
        <v>556.39999999999964</v>
      </c>
      <c r="G54" s="18"/>
      <c r="H54" s="17">
        <f>SUM(H55:H58)</f>
        <v>9158.7000000000007</v>
      </c>
      <c r="I54" s="17">
        <f>SUM(I55:I58)</f>
        <v>9158.7000000000007</v>
      </c>
      <c r="J54" s="17">
        <f>SUM(J55:J58)</f>
        <v>9158.7000000000007</v>
      </c>
      <c r="K54" s="17">
        <f>SUM(K55:K58)</f>
        <v>9158.7000000000007</v>
      </c>
      <c r="L54" s="18">
        <f t="shared" si="1"/>
        <v>0</v>
      </c>
      <c r="M54" s="17">
        <f>SUM(M55:M58)</f>
        <v>9158.7000000000007</v>
      </c>
      <c r="N54" s="38">
        <f>SUM(N55:N58)</f>
        <v>0</v>
      </c>
      <c r="O54" s="17">
        <f>SUM(O55:O58)</f>
        <v>9158.7000000000007</v>
      </c>
      <c r="P54" s="17">
        <f>SUM(P55:P58)</f>
        <v>9158.7000000000007</v>
      </c>
      <c r="Q54" s="17">
        <f>SUM(Q55:Q58)</f>
        <v>9158.7000000000007</v>
      </c>
      <c r="R54" s="18">
        <f t="shared" si="2"/>
        <v>0</v>
      </c>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row>
    <row r="55" spans="1:252" s="42" customFormat="1" ht="63" x14ac:dyDescent="0.2">
      <c r="A55" s="13" t="s">
        <v>110</v>
      </c>
      <c r="B55" s="34" t="s">
        <v>109</v>
      </c>
      <c r="C55" s="18">
        <v>0</v>
      </c>
      <c r="D55" s="18">
        <v>820.8</v>
      </c>
      <c r="E55" s="18">
        <v>1375.8</v>
      </c>
      <c r="F55" s="18">
        <f t="shared" si="0"/>
        <v>555</v>
      </c>
      <c r="G55" s="18" t="s">
        <v>111</v>
      </c>
      <c r="H55" s="18">
        <v>0</v>
      </c>
      <c r="I55" s="18">
        <v>0</v>
      </c>
      <c r="J55" s="18">
        <v>0</v>
      </c>
      <c r="K55" s="18">
        <v>0</v>
      </c>
      <c r="L55" s="18">
        <f t="shared" si="1"/>
        <v>0</v>
      </c>
      <c r="M55" s="18">
        <v>0</v>
      </c>
      <c r="N55" s="18"/>
      <c r="O55" s="18">
        <v>0</v>
      </c>
      <c r="P55" s="18">
        <v>0</v>
      </c>
      <c r="Q55" s="18">
        <v>0</v>
      </c>
      <c r="R55" s="18">
        <f t="shared" si="2"/>
        <v>0</v>
      </c>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row>
    <row r="56" spans="1:252" s="42" customFormat="1" ht="63" x14ac:dyDescent="0.2">
      <c r="A56" s="13" t="s">
        <v>112</v>
      </c>
      <c r="B56" s="34" t="s">
        <v>113</v>
      </c>
      <c r="C56" s="18">
        <v>8200</v>
      </c>
      <c r="D56" s="18">
        <v>8200</v>
      </c>
      <c r="E56" s="18">
        <v>8200</v>
      </c>
      <c r="F56" s="18">
        <f t="shared" si="0"/>
        <v>0</v>
      </c>
      <c r="G56" s="18"/>
      <c r="H56" s="18">
        <v>8200</v>
      </c>
      <c r="I56" s="18">
        <v>8200</v>
      </c>
      <c r="J56" s="18">
        <v>8200</v>
      </c>
      <c r="K56" s="18">
        <v>8200</v>
      </c>
      <c r="L56" s="18">
        <f t="shared" si="1"/>
        <v>0</v>
      </c>
      <c r="M56" s="18">
        <v>8200</v>
      </c>
      <c r="N56" s="18"/>
      <c r="O56" s="18">
        <v>8200</v>
      </c>
      <c r="P56" s="18">
        <v>8200</v>
      </c>
      <c r="Q56" s="18">
        <v>8200</v>
      </c>
      <c r="R56" s="18">
        <f t="shared" si="2"/>
        <v>0</v>
      </c>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row>
    <row r="57" spans="1:252" s="42" customFormat="1" ht="63" x14ac:dyDescent="0.2">
      <c r="A57" s="13" t="s">
        <v>114</v>
      </c>
      <c r="B57" s="34" t="s">
        <v>113</v>
      </c>
      <c r="C57" s="18">
        <v>0</v>
      </c>
      <c r="D57" s="18">
        <v>0</v>
      </c>
      <c r="E57" s="18">
        <v>1.4</v>
      </c>
      <c r="F57" s="18">
        <f t="shared" si="0"/>
        <v>1.4</v>
      </c>
      <c r="G57" s="18"/>
      <c r="H57" s="18"/>
      <c r="I57" s="18"/>
      <c r="J57" s="18"/>
      <c r="K57" s="18"/>
      <c r="L57" s="18"/>
      <c r="M57" s="18"/>
      <c r="N57" s="18"/>
      <c r="O57" s="18"/>
      <c r="P57" s="18"/>
      <c r="Q57" s="18"/>
      <c r="R57" s="18"/>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row>
    <row r="58" spans="1:252" s="42" customFormat="1" ht="31.5" x14ac:dyDescent="0.2">
      <c r="A58" s="13" t="s">
        <v>115</v>
      </c>
      <c r="B58" s="34" t="s">
        <v>109</v>
      </c>
      <c r="C58" s="18">
        <v>958.7</v>
      </c>
      <c r="D58" s="18">
        <v>958.7</v>
      </c>
      <c r="E58" s="18">
        <v>958.7</v>
      </c>
      <c r="F58" s="18">
        <f t="shared" si="0"/>
        <v>0</v>
      </c>
      <c r="G58" s="18"/>
      <c r="H58" s="18">
        <v>958.7</v>
      </c>
      <c r="I58" s="18">
        <v>958.7</v>
      </c>
      <c r="J58" s="18">
        <v>958.7</v>
      </c>
      <c r="K58" s="18">
        <v>958.7</v>
      </c>
      <c r="L58" s="18">
        <f t="shared" si="1"/>
        <v>0</v>
      </c>
      <c r="M58" s="18">
        <v>958.7</v>
      </c>
      <c r="N58" s="18"/>
      <c r="O58" s="18">
        <v>958.7</v>
      </c>
      <c r="P58" s="18">
        <v>958.7</v>
      </c>
      <c r="Q58" s="18">
        <v>958.7</v>
      </c>
      <c r="R58" s="18">
        <f t="shared" si="2"/>
        <v>0</v>
      </c>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row>
    <row r="59" spans="1:252" s="42" customFormat="1" ht="15.75" x14ac:dyDescent="0.2">
      <c r="A59" s="15" t="s">
        <v>116</v>
      </c>
      <c r="B59" s="16" t="s">
        <v>117</v>
      </c>
      <c r="C59" s="17">
        <f>C60+C64</f>
        <v>1790.3</v>
      </c>
      <c r="D59" s="17">
        <f>D60+D64</f>
        <v>1790.3</v>
      </c>
      <c r="E59" s="17">
        <f>E60+E64</f>
        <v>2080.3999999999996</v>
      </c>
      <c r="F59" s="18">
        <f t="shared" si="0"/>
        <v>290.09999999999968</v>
      </c>
      <c r="G59" s="18"/>
      <c r="H59" s="17">
        <f>H60+H64</f>
        <v>1670.6</v>
      </c>
      <c r="I59" s="17">
        <f>I60+I64</f>
        <v>1670.6</v>
      </c>
      <c r="J59" s="17">
        <f>J60+J64</f>
        <v>1670.6</v>
      </c>
      <c r="K59" s="17">
        <f>K60+K64</f>
        <v>1670.6</v>
      </c>
      <c r="L59" s="18">
        <f t="shared" si="1"/>
        <v>0</v>
      </c>
      <c r="M59" s="17">
        <f>M60+M64</f>
        <v>1717.1</v>
      </c>
      <c r="N59" s="17">
        <v>2184.8000000000002</v>
      </c>
      <c r="O59" s="17">
        <f>O60+O64</f>
        <v>1717.1</v>
      </c>
      <c r="P59" s="17">
        <f>P60+P64</f>
        <v>1717.1</v>
      </c>
      <c r="Q59" s="17">
        <f>Q60+Q64</f>
        <v>1717.1</v>
      </c>
      <c r="R59" s="18">
        <f t="shared" si="2"/>
        <v>0</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row>
    <row r="60" spans="1:252" ht="31.5" x14ac:dyDescent="0.25">
      <c r="A60" s="13" t="s">
        <v>118</v>
      </c>
      <c r="B60" s="34" t="s">
        <v>119</v>
      </c>
      <c r="C60" s="18">
        <f>SUM(C61:C63)</f>
        <v>1074.5</v>
      </c>
      <c r="D60" s="18">
        <f>SUM(D61:D63)</f>
        <v>1074.5</v>
      </c>
      <c r="E60" s="18">
        <f>SUM(E61:E63)</f>
        <v>1226.8</v>
      </c>
      <c r="F60" s="18">
        <f t="shared" si="0"/>
        <v>152.29999999999995</v>
      </c>
      <c r="G60" s="18"/>
      <c r="H60" s="18">
        <f>SUM(H61:H63)</f>
        <v>954.8</v>
      </c>
      <c r="I60" s="18">
        <f>SUM(I61:I63)</f>
        <v>954.8</v>
      </c>
      <c r="J60" s="18">
        <f>SUM(J61:J63)</f>
        <v>954.8</v>
      </c>
      <c r="K60" s="18">
        <f>SUM(K61:K63)</f>
        <v>954.8</v>
      </c>
      <c r="L60" s="18">
        <f t="shared" si="1"/>
        <v>0</v>
      </c>
      <c r="M60" s="18">
        <f>SUM(M61:M63)</f>
        <v>1001.3000000000001</v>
      </c>
      <c r="N60" s="18"/>
      <c r="O60" s="18">
        <f>SUM(O61:O63)</f>
        <v>1001.3000000000001</v>
      </c>
      <c r="P60" s="18">
        <f>SUM(P61:P63)</f>
        <v>1001.3000000000001</v>
      </c>
      <c r="Q60" s="18">
        <f>SUM(Q61:Q63)</f>
        <v>1001.3000000000001</v>
      </c>
      <c r="R60" s="18">
        <f t="shared" si="2"/>
        <v>0</v>
      </c>
    </row>
    <row r="61" spans="1:252" ht="63" x14ac:dyDescent="0.25">
      <c r="A61" s="13" t="s">
        <v>120</v>
      </c>
      <c r="B61" s="34" t="s">
        <v>119</v>
      </c>
      <c r="C61" s="18">
        <v>120.5</v>
      </c>
      <c r="D61" s="18">
        <v>120.5</v>
      </c>
      <c r="E61" s="18">
        <v>272.8</v>
      </c>
      <c r="F61" s="18">
        <f t="shared" si="0"/>
        <v>152.30000000000001</v>
      </c>
      <c r="G61" s="18" t="s">
        <v>121</v>
      </c>
      <c r="H61" s="18">
        <v>128.4</v>
      </c>
      <c r="I61" s="18">
        <v>128.4</v>
      </c>
      <c r="J61" s="18">
        <v>128.4</v>
      </c>
      <c r="K61" s="18">
        <v>128.4</v>
      </c>
      <c r="L61" s="18">
        <f t="shared" si="1"/>
        <v>0</v>
      </c>
      <c r="M61" s="18">
        <v>130.80000000000001</v>
      </c>
      <c r="N61" s="18"/>
      <c r="O61" s="18">
        <v>130.80000000000001</v>
      </c>
      <c r="P61" s="18">
        <v>130.80000000000001</v>
      </c>
      <c r="Q61" s="18">
        <v>130.80000000000001</v>
      </c>
      <c r="R61" s="18">
        <f t="shared" si="2"/>
        <v>0</v>
      </c>
    </row>
    <row r="62" spans="1:252" ht="31.5" x14ac:dyDescent="0.25">
      <c r="A62" s="13" t="s">
        <v>122</v>
      </c>
      <c r="B62" s="34" t="s">
        <v>119</v>
      </c>
      <c r="C62" s="18">
        <v>18.899999999999999</v>
      </c>
      <c r="D62" s="18">
        <v>18.899999999999999</v>
      </c>
      <c r="E62" s="18">
        <v>18.899999999999999</v>
      </c>
      <c r="F62" s="18">
        <f t="shared" si="0"/>
        <v>0</v>
      </c>
      <c r="G62" s="18"/>
      <c r="H62" s="18">
        <v>18.899999999999999</v>
      </c>
      <c r="I62" s="18">
        <v>18.899999999999999</v>
      </c>
      <c r="J62" s="18">
        <v>18.899999999999999</v>
      </c>
      <c r="K62" s="18">
        <v>18.899999999999999</v>
      </c>
      <c r="L62" s="18">
        <f t="shared" si="1"/>
        <v>0</v>
      </c>
      <c r="M62" s="18">
        <v>18.899999999999999</v>
      </c>
      <c r="N62" s="18"/>
      <c r="O62" s="18">
        <v>18.899999999999999</v>
      </c>
      <c r="P62" s="18">
        <v>18.899999999999999</v>
      </c>
      <c r="Q62" s="18">
        <v>18.899999999999999</v>
      </c>
      <c r="R62" s="18">
        <f t="shared" si="2"/>
        <v>0</v>
      </c>
    </row>
    <row r="63" spans="1:252" ht="31.5" x14ac:dyDescent="0.25">
      <c r="A63" s="13" t="s">
        <v>123</v>
      </c>
      <c r="B63" s="34" t="s">
        <v>119</v>
      </c>
      <c r="C63" s="18">
        <v>935.1</v>
      </c>
      <c r="D63" s="18">
        <v>935.1</v>
      </c>
      <c r="E63" s="18">
        <v>935.1</v>
      </c>
      <c r="F63" s="18">
        <f t="shared" si="0"/>
        <v>0</v>
      </c>
      <c r="G63" s="18"/>
      <c r="H63" s="18">
        <v>807.5</v>
      </c>
      <c r="I63" s="18">
        <v>807.5</v>
      </c>
      <c r="J63" s="18">
        <v>807.5</v>
      </c>
      <c r="K63" s="18">
        <v>807.5</v>
      </c>
      <c r="L63" s="18">
        <f t="shared" si="1"/>
        <v>0</v>
      </c>
      <c r="M63" s="18">
        <v>851.6</v>
      </c>
      <c r="N63" s="18"/>
      <c r="O63" s="18">
        <v>851.6</v>
      </c>
      <c r="P63" s="18">
        <v>851.6</v>
      </c>
      <c r="Q63" s="18">
        <v>851.6</v>
      </c>
      <c r="R63" s="18">
        <f t="shared" si="2"/>
        <v>0</v>
      </c>
    </row>
    <row r="64" spans="1:252" ht="15.75" x14ac:dyDescent="0.25">
      <c r="A64" s="13" t="s">
        <v>124</v>
      </c>
      <c r="B64" s="34" t="s">
        <v>125</v>
      </c>
      <c r="C64" s="18">
        <f>C65+C70+C66</f>
        <v>715.8</v>
      </c>
      <c r="D64" s="18">
        <f>D65+D70+D66</f>
        <v>715.8</v>
      </c>
      <c r="E64" s="18">
        <f>SUM(E65:E71)</f>
        <v>853.59999999999991</v>
      </c>
      <c r="F64" s="18">
        <f>E64-D64</f>
        <v>137.79999999999995</v>
      </c>
      <c r="G64" s="18"/>
      <c r="H64" s="18">
        <f>H65+H70+H66</f>
        <v>715.8</v>
      </c>
      <c r="I64" s="18">
        <f>I65+I70+I66</f>
        <v>715.8</v>
      </c>
      <c r="J64" s="18">
        <f>J65+J70+J66</f>
        <v>715.8</v>
      </c>
      <c r="K64" s="18">
        <f>K65+K70+K66</f>
        <v>715.8</v>
      </c>
      <c r="L64" s="18">
        <f t="shared" si="1"/>
        <v>0</v>
      </c>
      <c r="M64" s="18">
        <f>M65+M70+M66</f>
        <v>715.8</v>
      </c>
      <c r="N64" s="18"/>
      <c r="O64" s="18">
        <f>O65+O70+O66</f>
        <v>715.8</v>
      </c>
      <c r="P64" s="18">
        <f>P65+P70+P66</f>
        <v>715.8</v>
      </c>
      <c r="Q64" s="18">
        <f>Q65+Q70+Q66</f>
        <v>715.8</v>
      </c>
      <c r="R64" s="18">
        <f t="shared" si="2"/>
        <v>0</v>
      </c>
    </row>
    <row r="65" spans="1:19" ht="15.75" x14ac:dyDescent="0.25">
      <c r="A65" s="13" t="s">
        <v>126</v>
      </c>
      <c r="B65" s="34" t="s">
        <v>125</v>
      </c>
      <c r="C65" s="18">
        <v>451.1</v>
      </c>
      <c r="D65" s="18">
        <v>451.1</v>
      </c>
      <c r="E65" s="18">
        <v>451.1</v>
      </c>
      <c r="F65" s="18">
        <f t="shared" si="0"/>
        <v>0</v>
      </c>
      <c r="G65" s="18"/>
      <c r="H65" s="18">
        <v>451.1</v>
      </c>
      <c r="I65" s="18">
        <v>451.1</v>
      </c>
      <c r="J65" s="18">
        <v>451.1</v>
      </c>
      <c r="K65" s="18">
        <v>451.1</v>
      </c>
      <c r="L65" s="18">
        <f t="shared" si="1"/>
        <v>0</v>
      </c>
      <c r="M65" s="18">
        <v>451.1</v>
      </c>
      <c r="N65" s="18"/>
      <c r="O65" s="18">
        <v>451.1</v>
      </c>
      <c r="P65" s="18">
        <v>451.1</v>
      </c>
      <c r="Q65" s="18">
        <v>451.1</v>
      </c>
      <c r="R65" s="18">
        <f t="shared" si="2"/>
        <v>0</v>
      </c>
    </row>
    <row r="66" spans="1:19" ht="15.75" x14ac:dyDescent="0.25">
      <c r="A66" s="13" t="s">
        <v>127</v>
      </c>
      <c r="B66" s="34" t="s">
        <v>125</v>
      </c>
      <c r="C66" s="18">
        <v>264.7</v>
      </c>
      <c r="D66" s="18">
        <v>264.7</v>
      </c>
      <c r="E66" s="18">
        <v>264.7</v>
      </c>
      <c r="F66" s="18">
        <f t="shared" si="0"/>
        <v>0</v>
      </c>
      <c r="G66" s="18"/>
      <c r="H66" s="18">
        <v>264.7</v>
      </c>
      <c r="I66" s="18">
        <v>264.7</v>
      </c>
      <c r="J66" s="18">
        <v>264.7</v>
      </c>
      <c r="K66" s="18">
        <v>264.7</v>
      </c>
      <c r="L66" s="18">
        <f t="shared" si="1"/>
        <v>0</v>
      </c>
      <c r="M66" s="18">
        <v>264.7</v>
      </c>
      <c r="N66" s="18"/>
      <c r="O66" s="18">
        <v>264.7</v>
      </c>
      <c r="P66" s="18">
        <v>264.7</v>
      </c>
      <c r="Q66" s="18">
        <v>264.7</v>
      </c>
      <c r="R66" s="18">
        <f t="shared" si="2"/>
        <v>0</v>
      </c>
    </row>
    <row r="67" spans="1:19" ht="31.5" x14ac:dyDescent="0.25">
      <c r="A67" s="13" t="s">
        <v>128</v>
      </c>
      <c r="B67" s="34" t="s">
        <v>125</v>
      </c>
      <c r="C67" s="18">
        <v>0</v>
      </c>
      <c r="D67" s="18">
        <v>0</v>
      </c>
      <c r="E67" s="18">
        <v>3.9</v>
      </c>
      <c r="F67" s="18">
        <f>E67-D67</f>
        <v>3.9</v>
      </c>
      <c r="G67" s="18" t="s">
        <v>93</v>
      </c>
      <c r="H67" s="18"/>
      <c r="I67" s="18"/>
      <c r="J67" s="18"/>
      <c r="K67" s="18"/>
      <c r="L67" s="18"/>
      <c r="M67" s="18"/>
      <c r="N67" s="18"/>
      <c r="O67" s="18"/>
      <c r="P67" s="18"/>
      <c r="Q67" s="18"/>
      <c r="R67" s="18"/>
    </row>
    <row r="68" spans="1:19" ht="31.5" x14ac:dyDescent="0.25">
      <c r="A68" s="13" t="s">
        <v>129</v>
      </c>
      <c r="B68" s="34" t="s">
        <v>125</v>
      </c>
      <c r="C68" s="18">
        <v>0</v>
      </c>
      <c r="D68" s="18">
        <v>0</v>
      </c>
      <c r="E68" s="18">
        <v>16.899999999999999</v>
      </c>
      <c r="F68" s="18">
        <f>E68-D68</f>
        <v>16.899999999999999</v>
      </c>
      <c r="G68" s="18" t="s">
        <v>93</v>
      </c>
      <c r="H68" s="18"/>
      <c r="I68" s="18"/>
      <c r="J68" s="18"/>
      <c r="K68" s="18"/>
      <c r="L68" s="18"/>
      <c r="M68" s="18"/>
      <c r="N68" s="18"/>
      <c r="O68" s="18"/>
      <c r="P68" s="18"/>
      <c r="Q68" s="18"/>
      <c r="R68" s="18"/>
    </row>
    <row r="69" spans="1:19" ht="31.5" x14ac:dyDescent="0.25">
      <c r="A69" s="13" t="s">
        <v>130</v>
      </c>
      <c r="B69" s="34" t="s">
        <v>125</v>
      </c>
      <c r="C69" s="18">
        <v>0</v>
      </c>
      <c r="D69" s="18">
        <v>0</v>
      </c>
      <c r="E69" s="18">
        <v>116.9</v>
      </c>
      <c r="F69" s="18">
        <f>E69-D69</f>
        <v>116.9</v>
      </c>
      <c r="G69" s="18" t="s">
        <v>93</v>
      </c>
      <c r="H69" s="18"/>
      <c r="I69" s="18"/>
      <c r="J69" s="18"/>
      <c r="K69" s="18"/>
      <c r="L69" s="18"/>
      <c r="M69" s="18"/>
      <c r="N69" s="18"/>
      <c r="O69" s="18"/>
      <c r="P69" s="18"/>
      <c r="Q69" s="18"/>
      <c r="R69" s="18"/>
    </row>
    <row r="70" spans="1:19" ht="15.75" x14ac:dyDescent="0.25">
      <c r="A70" s="13" t="s">
        <v>131</v>
      </c>
      <c r="B70" s="34" t="s">
        <v>125</v>
      </c>
      <c r="C70" s="18">
        <v>0</v>
      </c>
      <c r="D70" s="18">
        <v>0</v>
      </c>
      <c r="E70" s="18">
        <v>0</v>
      </c>
      <c r="F70" s="18">
        <f>E70-D70</f>
        <v>0</v>
      </c>
      <c r="G70" s="18"/>
      <c r="H70" s="18">
        <v>0</v>
      </c>
      <c r="I70" s="18">
        <v>0</v>
      </c>
      <c r="J70" s="18">
        <v>0</v>
      </c>
      <c r="K70" s="18">
        <v>0</v>
      </c>
      <c r="L70" s="18">
        <f>K70-J70</f>
        <v>0</v>
      </c>
      <c r="M70" s="18">
        <v>0</v>
      </c>
      <c r="N70" s="18"/>
      <c r="O70" s="18">
        <v>0</v>
      </c>
      <c r="P70" s="18">
        <v>0</v>
      </c>
      <c r="Q70" s="18">
        <v>0</v>
      </c>
      <c r="R70" s="18">
        <f>Q70-P70</f>
        <v>0</v>
      </c>
    </row>
    <row r="71" spans="1:19" ht="31.5" x14ac:dyDescent="0.25">
      <c r="A71" s="13" t="s">
        <v>131</v>
      </c>
      <c r="B71" s="34" t="s">
        <v>125</v>
      </c>
      <c r="C71" s="18">
        <v>0</v>
      </c>
      <c r="D71" s="18">
        <v>0</v>
      </c>
      <c r="E71" s="18">
        <v>0.1</v>
      </c>
      <c r="F71" s="18">
        <f>E71-D71</f>
        <v>0.1</v>
      </c>
      <c r="G71" s="18" t="s">
        <v>93</v>
      </c>
      <c r="H71" s="18"/>
      <c r="I71" s="18"/>
      <c r="J71" s="18"/>
      <c r="K71" s="18"/>
      <c r="L71" s="18"/>
      <c r="M71" s="18"/>
      <c r="N71" s="18"/>
      <c r="O71" s="18"/>
      <c r="P71" s="18"/>
      <c r="Q71" s="18"/>
      <c r="R71" s="18"/>
    </row>
    <row r="72" spans="1:19" ht="15.75" x14ac:dyDescent="0.25">
      <c r="A72" s="15" t="s">
        <v>132</v>
      </c>
      <c r="B72" s="16" t="s">
        <v>133</v>
      </c>
      <c r="C72" s="17">
        <f>SUM(C73:C81)</f>
        <v>34975.599999999999</v>
      </c>
      <c r="D72" s="17">
        <f>SUM(D73:D81)</f>
        <v>34975.599999999999</v>
      </c>
      <c r="E72" s="17">
        <f>SUM(E73:E81)</f>
        <v>40933.4</v>
      </c>
      <c r="F72" s="18">
        <f t="shared" si="0"/>
        <v>5957.8000000000029</v>
      </c>
      <c r="G72" s="18"/>
      <c r="H72" s="17">
        <f>SUM(H73:H81)</f>
        <v>22048.2</v>
      </c>
      <c r="I72" s="17">
        <f>SUM(I73:I81)</f>
        <v>22048.2</v>
      </c>
      <c r="J72" s="17">
        <f>SUM(J73:J81)</f>
        <v>22048.2</v>
      </c>
      <c r="K72" s="17">
        <f>SUM(K73:K81)</f>
        <v>22048.2</v>
      </c>
      <c r="L72" s="18">
        <f t="shared" si="1"/>
        <v>0</v>
      </c>
      <c r="M72" s="17">
        <f>SUM(M73:M81)</f>
        <v>20494.2</v>
      </c>
      <c r="N72" s="17">
        <f>SUM(N73:N81)</f>
        <v>32927.599999999999</v>
      </c>
      <c r="O72" s="17">
        <f>SUM(O73:O81)</f>
        <v>20494.2</v>
      </c>
      <c r="P72" s="17">
        <f>SUM(P73:P81)</f>
        <v>20494.2</v>
      </c>
      <c r="Q72" s="17">
        <f>SUM(Q73:Q81)</f>
        <v>20494.2</v>
      </c>
      <c r="R72" s="18">
        <f t="shared" si="2"/>
        <v>0</v>
      </c>
    </row>
    <row r="73" spans="1:19" ht="78.75" x14ac:dyDescent="0.25">
      <c r="A73" s="43" t="s">
        <v>134</v>
      </c>
      <c r="B73" s="34" t="s">
        <v>135</v>
      </c>
      <c r="C73" s="18">
        <v>12.2</v>
      </c>
      <c r="D73" s="18">
        <v>12.2</v>
      </c>
      <c r="E73" s="18">
        <v>17.8</v>
      </c>
      <c r="F73" s="18">
        <f t="shared" si="0"/>
        <v>5.6000000000000014</v>
      </c>
      <c r="G73" s="18"/>
      <c r="H73" s="18">
        <v>12.2</v>
      </c>
      <c r="I73" s="18">
        <v>12.2</v>
      </c>
      <c r="J73" s="18">
        <v>12.2</v>
      </c>
      <c r="K73" s="18">
        <v>12.2</v>
      </c>
      <c r="L73" s="18">
        <f t="shared" si="1"/>
        <v>0</v>
      </c>
      <c r="M73" s="18">
        <v>12.2</v>
      </c>
      <c r="N73" s="18">
        <v>14.1</v>
      </c>
      <c r="O73" s="18">
        <v>12.2</v>
      </c>
      <c r="P73" s="18">
        <v>12.2</v>
      </c>
      <c r="Q73" s="18">
        <v>12.2</v>
      </c>
      <c r="R73" s="18">
        <f t="shared" si="2"/>
        <v>0</v>
      </c>
      <c r="S73" s="44"/>
    </row>
    <row r="74" spans="1:19" ht="78.75" x14ac:dyDescent="0.25">
      <c r="A74" s="43" t="s">
        <v>136</v>
      </c>
      <c r="B74" s="34" t="s">
        <v>135</v>
      </c>
      <c r="C74" s="18">
        <v>3.5</v>
      </c>
      <c r="D74" s="18">
        <v>3.5</v>
      </c>
      <c r="E74" s="18">
        <v>4.4000000000000004</v>
      </c>
      <c r="F74" s="18">
        <f t="shared" si="0"/>
        <v>0.90000000000000036</v>
      </c>
      <c r="G74" s="18"/>
      <c r="H74" s="18">
        <v>3.5</v>
      </c>
      <c r="I74" s="18">
        <v>3.5</v>
      </c>
      <c r="J74" s="18">
        <v>3.5</v>
      </c>
      <c r="K74" s="18">
        <v>3.5</v>
      </c>
      <c r="L74" s="18">
        <f t="shared" si="1"/>
        <v>0</v>
      </c>
      <c r="M74" s="18">
        <v>3.5</v>
      </c>
      <c r="N74" s="18"/>
      <c r="O74" s="18">
        <v>3.5</v>
      </c>
      <c r="P74" s="18">
        <v>3.5</v>
      </c>
      <c r="Q74" s="18">
        <v>3.5</v>
      </c>
      <c r="R74" s="18">
        <f t="shared" si="2"/>
        <v>0</v>
      </c>
      <c r="S74" s="44"/>
    </row>
    <row r="75" spans="1:19" ht="94.5" x14ac:dyDescent="0.25">
      <c r="A75" s="13" t="s">
        <v>137</v>
      </c>
      <c r="B75" s="34" t="s">
        <v>138</v>
      </c>
      <c r="C75" s="18">
        <v>7777.8</v>
      </c>
      <c r="D75" s="18">
        <v>7777.8</v>
      </c>
      <c r="E75" s="18">
        <v>7777.8</v>
      </c>
      <c r="F75" s="18">
        <f t="shared" si="0"/>
        <v>0</v>
      </c>
      <c r="G75" s="18"/>
      <c r="H75" s="18">
        <v>4850.3999999999996</v>
      </c>
      <c r="I75" s="18">
        <v>4850.3999999999996</v>
      </c>
      <c r="J75" s="18">
        <v>4850.3999999999996</v>
      </c>
      <c r="K75" s="18">
        <v>4850.3999999999996</v>
      </c>
      <c r="L75" s="18">
        <f t="shared" si="1"/>
        <v>0</v>
      </c>
      <c r="M75" s="18">
        <v>3296.4</v>
      </c>
      <c r="N75" s="18">
        <v>9063.5</v>
      </c>
      <c r="O75" s="18">
        <v>3296.4</v>
      </c>
      <c r="P75" s="18">
        <v>3296.4</v>
      </c>
      <c r="Q75" s="18">
        <v>3296.4</v>
      </c>
      <c r="R75" s="18">
        <f t="shared" si="2"/>
        <v>0</v>
      </c>
    </row>
    <row r="76" spans="1:19" ht="81" customHeight="1" x14ac:dyDescent="0.25">
      <c r="A76" s="13" t="s">
        <v>139</v>
      </c>
      <c r="B76" s="41" t="s">
        <v>140</v>
      </c>
      <c r="C76" s="18">
        <v>0</v>
      </c>
      <c r="D76" s="18">
        <v>0</v>
      </c>
      <c r="E76" s="18">
        <v>1.7</v>
      </c>
      <c r="F76" s="18">
        <f t="shared" si="0"/>
        <v>1.7</v>
      </c>
      <c r="G76" s="18"/>
      <c r="H76" s="18"/>
      <c r="I76" s="18"/>
      <c r="J76" s="18"/>
      <c r="K76" s="18"/>
      <c r="L76" s="18"/>
      <c r="M76" s="18"/>
      <c r="N76" s="18"/>
      <c r="O76" s="18"/>
      <c r="P76" s="18"/>
      <c r="Q76" s="18"/>
      <c r="R76" s="18"/>
    </row>
    <row r="77" spans="1:19" ht="94.5" x14ac:dyDescent="0.25">
      <c r="A77" s="13" t="s">
        <v>141</v>
      </c>
      <c r="B77" s="34" t="s">
        <v>142</v>
      </c>
      <c r="C77" s="18">
        <v>382.1</v>
      </c>
      <c r="D77" s="18">
        <v>382.1</v>
      </c>
      <c r="E77" s="18">
        <v>382.1</v>
      </c>
      <c r="F77" s="18">
        <f t="shared" si="0"/>
        <v>0</v>
      </c>
      <c r="G77" s="18"/>
      <c r="H77" s="18">
        <v>382.1</v>
      </c>
      <c r="I77" s="18">
        <v>382.1</v>
      </c>
      <c r="J77" s="18">
        <v>382.1</v>
      </c>
      <c r="K77" s="18">
        <v>382.1</v>
      </c>
      <c r="L77" s="18">
        <f t="shared" si="1"/>
        <v>0</v>
      </c>
      <c r="M77" s="18">
        <v>382.1</v>
      </c>
      <c r="N77" s="18"/>
      <c r="O77" s="18">
        <v>382.1</v>
      </c>
      <c r="P77" s="18">
        <v>382.1</v>
      </c>
      <c r="Q77" s="18">
        <v>382.1</v>
      </c>
      <c r="R77" s="18">
        <f t="shared" si="2"/>
        <v>0</v>
      </c>
    </row>
    <row r="78" spans="1:19" ht="47.25" x14ac:dyDescent="0.25">
      <c r="A78" s="39" t="s">
        <v>143</v>
      </c>
      <c r="B78" s="34" t="s">
        <v>144</v>
      </c>
      <c r="C78" s="18">
        <v>12780</v>
      </c>
      <c r="D78" s="18">
        <v>12780</v>
      </c>
      <c r="E78" s="18">
        <v>15949.6</v>
      </c>
      <c r="F78" s="18">
        <f t="shared" si="0"/>
        <v>3169.6000000000004</v>
      </c>
      <c r="G78" s="18"/>
      <c r="H78" s="18">
        <v>12780</v>
      </c>
      <c r="I78" s="18">
        <v>12780</v>
      </c>
      <c r="J78" s="18">
        <v>12780</v>
      </c>
      <c r="K78" s="18">
        <v>12780</v>
      </c>
      <c r="L78" s="18">
        <f t="shared" si="1"/>
        <v>0</v>
      </c>
      <c r="M78" s="18">
        <v>12780</v>
      </c>
      <c r="N78" s="18">
        <v>20250</v>
      </c>
      <c r="O78" s="18">
        <v>12780</v>
      </c>
      <c r="P78" s="18">
        <v>12780</v>
      </c>
      <c r="Q78" s="18">
        <v>12780</v>
      </c>
      <c r="R78" s="18">
        <f t="shared" si="2"/>
        <v>0</v>
      </c>
    </row>
    <row r="79" spans="1:19" ht="47.25" x14ac:dyDescent="0.25">
      <c r="A79" s="39" t="s">
        <v>145</v>
      </c>
      <c r="B79" s="34" t="s">
        <v>146</v>
      </c>
      <c r="C79" s="18">
        <v>800</v>
      </c>
      <c r="D79" s="18">
        <v>800</v>
      </c>
      <c r="E79" s="18">
        <v>800</v>
      </c>
      <c r="F79" s="18">
        <f t="shared" ref="F79:F151" si="3">E79-D79</f>
        <v>0</v>
      </c>
      <c r="G79" s="18"/>
      <c r="H79" s="18">
        <v>800</v>
      </c>
      <c r="I79" s="18">
        <v>800</v>
      </c>
      <c r="J79" s="18">
        <v>800</v>
      </c>
      <c r="K79" s="18">
        <v>800</v>
      </c>
      <c r="L79" s="18">
        <f t="shared" ref="L79:L150" si="4">K79-J79</f>
        <v>0</v>
      </c>
      <c r="M79" s="18">
        <v>800</v>
      </c>
      <c r="N79" s="18">
        <v>1800</v>
      </c>
      <c r="O79" s="18">
        <v>800</v>
      </c>
      <c r="P79" s="18">
        <v>800</v>
      </c>
      <c r="Q79" s="18">
        <v>800</v>
      </c>
      <c r="R79" s="18">
        <f t="shared" ref="R79:R150" si="5">Q79-P79</f>
        <v>0</v>
      </c>
    </row>
    <row r="80" spans="1:19" ht="78.75" x14ac:dyDescent="0.25">
      <c r="A80" s="39" t="s">
        <v>147</v>
      </c>
      <c r="B80" s="41" t="s">
        <v>148</v>
      </c>
      <c r="C80" s="18">
        <v>3220</v>
      </c>
      <c r="D80" s="18">
        <v>3220</v>
      </c>
      <c r="E80" s="18">
        <v>6000</v>
      </c>
      <c r="F80" s="18">
        <f t="shared" si="3"/>
        <v>2780</v>
      </c>
      <c r="G80" s="18"/>
      <c r="H80" s="18">
        <v>3220</v>
      </c>
      <c r="I80" s="18">
        <v>3220</v>
      </c>
      <c r="J80" s="18">
        <v>3220</v>
      </c>
      <c r="K80" s="18">
        <v>3220</v>
      </c>
      <c r="L80" s="18">
        <f t="shared" si="4"/>
        <v>0</v>
      </c>
      <c r="M80" s="18">
        <v>3220</v>
      </c>
      <c r="N80" s="18">
        <v>1800</v>
      </c>
      <c r="O80" s="18">
        <v>3220</v>
      </c>
      <c r="P80" s="18">
        <v>3220</v>
      </c>
      <c r="Q80" s="18">
        <v>3220</v>
      </c>
      <c r="R80" s="18">
        <f t="shared" si="5"/>
        <v>0</v>
      </c>
    </row>
    <row r="81" spans="1:255" ht="47.25" x14ac:dyDescent="0.25">
      <c r="A81" s="39" t="s">
        <v>149</v>
      </c>
      <c r="B81" s="41" t="s">
        <v>150</v>
      </c>
      <c r="C81" s="18">
        <v>10000</v>
      </c>
      <c r="D81" s="18">
        <v>10000</v>
      </c>
      <c r="E81" s="18">
        <v>10000</v>
      </c>
      <c r="F81" s="18">
        <f t="shared" si="3"/>
        <v>0</v>
      </c>
      <c r="G81" s="18"/>
      <c r="H81" s="18">
        <v>0</v>
      </c>
      <c r="I81" s="18">
        <v>0</v>
      </c>
      <c r="J81" s="18">
        <v>0</v>
      </c>
      <c r="K81" s="18">
        <v>0</v>
      </c>
      <c r="L81" s="18">
        <f t="shared" si="4"/>
        <v>0</v>
      </c>
      <c r="M81" s="18">
        <v>0</v>
      </c>
      <c r="N81" s="18">
        <v>0</v>
      </c>
      <c r="O81" s="18">
        <v>0</v>
      </c>
      <c r="P81" s="18">
        <v>0</v>
      </c>
      <c r="Q81" s="18">
        <v>0</v>
      </c>
      <c r="R81" s="18">
        <f t="shared" si="5"/>
        <v>0</v>
      </c>
    </row>
    <row r="82" spans="1:255" ht="15.75" x14ac:dyDescent="0.25">
      <c r="A82" s="15" t="s">
        <v>151</v>
      </c>
      <c r="B82" s="16" t="s">
        <v>152</v>
      </c>
      <c r="C82" s="45">
        <f>SUM(C83:C116)</f>
        <v>5607.2</v>
      </c>
      <c r="D82" s="45">
        <f>SUM(D83:D116)</f>
        <v>5607.2</v>
      </c>
      <c r="E82" s="45">
        <f>SUM(E83:E116)</f>
        <v>8642</v>
      </c>
      <c r="F82" s="18">
        <f t="shared" si="3"/>
        <v>3034.8</v>
      </c>
      <c r="G82" s="18"/>
      <c r="H82" s="45">
        <f>SUM(H83:H116)</f>
        <v>5713.9</v>
      </c>
      <c r="I82" s="45">
        <f>SUM(I83:I116)</f>
        <v>5713.9</v>
      </c>
      <c r="J82" s="45">
        <f>SUM(J83:J116)</f>
        <v>5607.2</v>
      </c>
      <c r="K82" s="45">
        <f>SUM(K83:K116)</f>
        <v>5607.2</v>
      </c>
      <c r="L82" s="18">
        <f t="shared" si="4"/>
        <v>0</v>
      </c>
      <c r="M82" s="45">
        <f>SUM(M83:M116)</f>
        <v>5713.9</v>
      </c>
      <c r="N82" s="45">
        <v>12490.1</v>
      </c>
      <c r="O82" s="45">
        <f>SUM(O83:O116)</f>
        <v>5713.9</v>
      </c>
      <c r="P82" s="45">
        <f>SUM(P83:P116)</f>
        <v>5607.2</v>
      </c>
      <c r="Q82" s="45">
        <f>SUM(Q83:Q116)</f>
        <v>5607.2</v>
      </c>
      <c r="R82" s="18">
        <f t="shared" si="5"/>
        <v>0</v>
      </c>
    </row>
    <row r="83" spans="1:255" ht="78.75" x14ac:dyDescent="0.25">
      <c r="A83" s="43" t="s">
        <v>153</v>
      </c>
      <c r="B83" s="34" t="s">
        <v>154</v>
      </c>
      <c r="C83" s="24">
        <v>65.3</v>
      </c>
      <c r="D83" s="24">
        <v>65.3</v>
      </c>
      <c r="E83" s="24">
        <v>65.3</v>
      </c>
      <c r="F83" s="18">
        <f t="shared" si="3"/>
        <v>0</v>
      </c>
      <c r="G83" s="18"/>
      <c r="H83" s="24">
        <v>65.3</v>
      </c>
      <c r="I83" s="24">
        <v>65.3</v>
      </c>
      <c r="J83" s="24">
        <v>65.3</v>
      </c>
      <c r="K83" s="24">
        <v>65.3</v>
      </c>
      <c r="L83" s="18">
        <f t="shared" si="4"/>
        <v>0</v>
      </c>
      <c r="M83" s="24">
        <v>65.3</v>
      </c>
      <c r="N83" s="24"/>
      <c r="O83" s="24">
        <v>65.3</v>
      </c>
      <c r="P83" s="24">
        <v>65.3</v>
      </c>
      <c r="Q83" s="24">
        <v>65.3</v>
      </c>
      <c r="R83" s="18">
        <f t="shared" si="5"/>
        <v>0</v>
      </c>
    </row>
    <row r="84" spans="1:255" ht="78.75" x14ac:dyDescent="0.25">
      <c r="A84" s="43" t="s">
        <v>155</v>
      </c>
      <c r="B84" s="34" t="s">
        <v>154</v>
      </c>
      <c r="C84" s="24">
        <v>30.8</v>
      </c>
      <c r="D84" s="24">
        <v>30.8</v>
      </c>
      <c r="E84" s="24">
        <v>30.8</v>
      </c>
      <c r="F84" s="18">
        <f t="shared" si="3"/>
        <v>0</v>
      </c>
      <c r="G84" s="18"/>
      <c r="H84" s="24">
        <v>30.8</v>
      </c>
      <c r="I84" s="24">
        <v>30.8</v>
      </c>
      <c r="J84" s="24">
        <v>30.8</v>
      </c>
      <c r="K84" s="24">
        <v>30.8</v>
      </c>
      <c r="L84" s="18">
        <f t="shared" si="4"/>
        <v>0</v>
      </c>
      <c r="M84" s="24">
        <v>30.8</v>
      </c>
      <c r="N84" s="24"/>
      <c r="O84" s="24">
        <v>30.8</v>
      </c>
      <c r="P84" s="24">
        <v>30.8</v>
      </c>
      <c r="Q84" s="24">
        <v>30.8</v>
      </c>
      <c r="R84" s="18">
        <f t="shared" si="5"/>
        <v>0</v>
      </c>
      <c r="T84" s="46"/>
    </row>
    <row r="85" spans="1:255" ht="94.5" x14ac:dyDescent="0.25">
      <c r="A85" s="43" t="s">
        <v>156</v>
      </c>
      <c r="B85" s="41" t="s">
        <v>157</v>
      </c>
      <c r="C85" s="24">
        <v>61.4</v>
      </c>
      <c r="D85" s="24">
        <v>61.4</v>
      </c>
      <c r="E85" s="24">
        <v>61.4</v>
      </c>
      <c r="F85" s="18">
        <f t="shared" si="3"/>
        <v>0</v>
      </c>
      <c r="G85" s="18"/>
      <c r="H85" s="24">
        <v>61.4</v>
      </c>
      <c r="I85" s="24">
        <v>61.4</v>
      </c>
      <c r="J85" s="24">
        <v>61.4</v>
      </c>
      <c r="K85" s="24">
        <v>61.4</v>
      </c>
      <c r="L85" s="18">
        <f t="shared" si="4"/>
        <v>0</v>
      </c>
      <c r="M85" s="24">
        <v>61.4</v>
      </c>
      <c r="N85" s="24"/>
      <c r="O85" s="24">
        <v>61.4</v>
      </c>
      <c r="P85" s="24">
        <v>61.4</v>
      </c>
      <c r="Q85" s="24">
        <v>61.4</v>
      </c>
      <c r="R85" s="18">
        <f t="shared" si="5"/>
        <v>0</v>
      </c>
    </row>
    <row r="86" spans="1:255" ht="94.5" x14ac:dyDescent="0.25">
      <c r="A86" s="43" t="s">
        <v>158</v>
      </c>
      <c r="B86" s="41" t="s">
        <v>157</v>
      </c>
      <c r="C86" s="24">
        <v>128.69999999999999</v>
      </c>
      <c r="D86" s="24">
        <v>128.69999999999999</v>
      </c>
      <c r="E86" s="24">
        <v>128.69999999999999</v>
      </c>
      <c r="F86" s="18">
        <f t="shared" si="3"/>
        <v>0</v>
      </c>
      <c r="G86" s="18"/>
      <c r="H86" s="24">
        <v>128.69999999999999</v>
      </c>
      <c r="I86" s="24">
        <v>128.69999999999999</v>
      </c>
      <c r="J86" s="24">
        <v>128.69999999999999</v>
      </c>
      <c r="K86" s="24">
        <v>128.69999999999999</v>
      </c>
      <c r="L86" s="18">
        <f t="shared" si="4"/>
        <v>0</v>
      </c>
      <c r="M86" s="24">
        <v>128.69999999999999</v>
      </c>
      <c r="N86" s="24"/>
      <c r="O86" s="24">
        <v>128.69999999999999</v>
      </c>
      <c r="P86" s="24">
        <v>128.69999999999999</v>
      </c>
      <c r="Q86" s="24">
        <v>128.69999999999999</v>
      </c>
      <c r="R86" s="18">
        <f t="shared" si="5"/>
        <v>0</v>
      </c>
    </row>
    <row r="87" spans="1:255" ht="78.75" x14ac:dyDescent="0.25">
      <c r="A87" s="47" t="s">
        <v>159</v>
      </c>
      <c r="B87" s="48" t="s">
        <v>160</v>
      </c>
      <c r="C87" s="24">
        <v>5.0999999999999996</v>
      </c>
      <c r="D87" s="24">
        <v>5.0999999999999996</v>
      </c>
      <c r="E87" s="24">
        <v>5.0999999999999996</v>
      </c>
      <c r="F87" s="18">
        <f t="shared" si="3"/>
        <v>0</v>
      </c>
      <c r="G87" s="18"/>
      <c r="H87" s="24">
        <v>5.0999999999999996</v>
      </c>
      <c r="I87" s="24">
        <v>5.0999999999999996</v>
      </c>
      <c r="J87" s="24">
        <v>5.0999999999999996</v>
      </c>
      <c r="K87" s="24">
        <v>5.0999999999999996</v>
      </c>
      <c r="L87" s="18">
        <f t="shared" si="4"/>
        <v>0</v>
      </c>
      <c r="M87" s="24">
        <v>5.0999999999999996</v>
      </c>
      <c r="N87" s="24"/>
      <c r="O87" s="24">
        <v>5.0999999999999996</v>
      </c>
      <c r="P87" s="24">
        <v>5.0999999999999996</v>
      </c>
      <c r="Q87" s="24">
        <v>5.0999999999999996</v>
      </c>
      <c r="R87" s="18">
        <f t="shared" si="5"/>
        <v>0</v>
      </c>
    </row>
    <row r="88" spans="1:255" ht="78.75" x14ac:dyDescent="0.25">
      <c r="A88" s="47" t="s">
        <v>161</v>
      </c>
      <c r="B88" s="48" t="s">
        <v>160</v>
      </c>
      <c r="C88" s="24">
        <v>10.9</v>
      </c>
      <c r="D88" s="24">
        <v>10.9</v>
      </c>
      <c r="E88" s="24">
        <v>15.7</v>
      </c>
      <c r="F88" s="18">
        <f t="shared" si="3"/>
        <v>4.7999999999999989</v>
      </c>
      <c r="G88" s="18" t="s">
        <v>93</v>
      </c>
      <c r="H88" s="24">
        <v>10.9</v>
      </c>
      <c r="I88" s="24">
        <v>10.9</v>
      </c>
      <c r="J88" s="24">
        <v>10.9</v>
      </c>
      <c r="K88" s="24">
        <v>10.9</v>
      </c>
      <c r="L88" s="18">
        <f t="shared" si="4"/>
        <v>0</v>
      </c>
      <c r="M88" s="24">
        <v>10.9</v>
      </c>
      <c r="N88" s="24"/>
      <c r="O88" s="24">
        <v>10.9</v>
      </c>
      <c r="P88" s="24">
        <v>10.9</v>
      </c>
      <c r="Q88" s="24">
        <v>10.9</v>
      </c>
      <c r="R88" s="18">
        <f t="shared" si="5"/>
        <v>0</v>
      </c>
    </row>
    <row r="89" spans="1:255" ht="78.75" x14ac:dyDescent="0.25">
      <c r="A89" s="39" t="s">
        <v>162</v>
      </c>
      <c r="B89" s="34" t="s">
        <v>163</v>
      </c>
      <c r="C89" s="24">
        <v>70</v>
      </c>
      <c r="D89" s="24">
        <v>70</v>
      </c>
      <c r="E89" s="24">
        <v>70</v>
      </c>
      <c r="F89" s="18">
        <f t="shared" si="3"/>
        <v>0</v>
      </c>
      <c r="G89" s="18"/>
      <c r="H89" s="24">
        <v>70</v>
      </c>
      <c r="I89" s="24">
        <v>70</v>
      </c>
      <c r="J89" s="24">
        <v>70</v>
      </c>
      <c r="K89" s="24">
        <v>70</v>
      </c>
      <c r="L89" s="18">
        <f t="shared" si="4"/>
        <v>0</v>
      </c>
      <c r="M89" s="24">
        <v>70</v>
      </c>
      <c r="N89" s="24"/>
      <c r="O89" s="24">
        <v>70</v>
      </c>
      <c r="P89" s="24">
        <v>70</v>
      </c>
      <c r="Q89" s="24">
        <v>70</v>
      </c>
      <c r="R89" s="18">
        <f t="shared" si="5"/>
        <v>0</v>
      </c>
    </row>
    <row r="90" spans="1:255" ht="78.75" x14ac:dyDescent="0.25">
      <c r="A90" s="47" t="s">
        <v>164</v>
      </c>
      <c r="B90" s="48" t="s">
        <v>165</v>
      </c>
      <c r="C90" s="24">
        <v>24.9</v>
      </c>
      <c r="D90" s="24">
        <v>24.9</v>
      </c>
      <c r="E90" s="24">
        <v>24.9</v>
      </c>
      <c r="F90" s="18">
        <f t="shared" si="3"/>
        <v>0</v>
      </c>
      <c r="G90" s="18"/>
      <c r="H90" s="24">
        <v>24.9</v>
      </c>
      <c r="I90" s="24">
        <v>24.9</v>
      </c>
      <c r="J90" s="24">
        <v>24.9</v>
      </c>
      <c r="K90" s="24">
        <v>24.9</v>
      </c>
      <c r="L90" s="18">
        <f t="shared" si="4"/>
        <v>0</v>
      </c>
      <c r="M90" s="24">
        <v>24.9</v>
      </c>
      <c r="N90" s="24"/>
      <c r="O90" s="24">
        <v>24.9</v>
      </c>
      <c r="P90" s="24">
        <v>24.9</v>
      </c>
      <c r="Q90" s="24">
        <v>24.9</v>
      </c>
      <c r="R90" s="18">
        <f t="shared" si="5"/>
        <v>0</v>
      </c>
    </row>
    <row r="91" spans="1:255" ht="78.75" x14ac:dyDescent="0.25">
      <c r="A91" s="47" t="s">
        <v>166</v>
      </c>
      <c r="B91" s="49" t="s">
        <v>167</v>
      </c>
      <c r="C91" s="24">
        <v>70</v>
      </c>
      <c r="D91" s="24">
        <v>70</v>
      </c>
      <c r="E91" s="24">
        <v>70</v>
      </c>
      <c r="F91" s="18">
        <f t="shared" si="3"/>
        <v>0</v>
      </c>
      <c r="G91" s="18"/>
      <c r="H91" s="24">
        <v>70</v>
      </c>
      <c r="I91" s="24">
        <v>70</v>
      </c>
      <c r="J91" s="24">
        <v>70</v>
      </c>
      <c r="K91" s="24">
        <v>70</v>
      </c>
      <c r="L91" s="18">
        <f t="shared" si="4"/>
        <v>0</v>
      </c>
      <c r="M91" s="24">
        <v>70</v>
      </c>
      <c r="N91" s="24"/>
      <c r="O91" s="24">
        <v>70</v>
      </c>
      <c r="P91" s="24">
        <v>70</v>
      </c>
      <c r="Q91" s="24">
        <v>70</v>
      </c>
      <c r="R91" s="18">
        <f t="shared" si="5"/>
        <v>0</v>
      </c>
    </row>
    <row r="92" spans="1:255" ht="78.75" x14ac:dyDescent="0.25">
      <c r="A92" s="47" t="s">
        <v>168</v>
      </c>
      <c r="B92" s="48" t="s">
        <v>169</v>
      </c>
      <c r="C92" s="24">
        <v>7.5</v>
      </c>
      <c r="D92" s="24">
        <v>7.5</v>
      </c>
      <c r="E92" s="24">
        <v>7.5</v>
      </c>
      <c r="F92" s="18">
        <f t="shared" si="3"/>
        <v>0</v>
      </c>
      <c r="G92" s="18"/>
      <c r="H92" s="24">
        <v>7.5</v>
      </c>
      <c r="I92" s="24">
        <v>7.5</v>
      </c>
      <c r="J92" s="24">
        <v>7.5</v>
      </c>
      <c r="K92" s="24">
        <v>7.5</v>
      </c>
      <c r="L92" s="18">
        <f t="shared" si="4"/>
        <v>0</v>
      </c>
      <c r="M92" s="24">
        <v>7.5</v>
      </c>
      <c r="N92" s="24"/>
      <c r="O92" s="24">
        <v>7.5</v>
      </c>
      <c r="P92" s="24">
        <v>7.5</v>
      </c>
      <c r="Q92" s="24">
        <v>7.5</v>
      </c>
      <c r="R92" s="18">
        <f t="shared" si="5"/>
        <v>0</v>
      </c>
    </row>
    <row r="93" spans="1:255" s="33" customFormat="1" ht="78.75" x14ac:dyDescent="0.25">
      <c r="A93" s="50" t="s">
        <v>170</v>
      </c>
      <c r="B93" s="48" t="s">
        <v>171</v>
      </c>
      <c r="C93" s="24">
        <v>0</v>
      </c>
      <c r="D93" s="24">
        <v>0</v>
      </c>
      <c r="E93" s="24">
        <v>0</v>
      </c>
      <c r="F93" s="18">
        <f t="shared" si="3"/>
        <v>0</v>
      </c>
      <c r="G93" s="18"/>
      <c r="H93" s="24">
        <v>0</v>
      </c>
      <c r="I93" s="24">
        <v>0</v>
      </c>
      <c r="J93" s="24">
        <v>0</v>
      </c>
      <c r="K93" s="24">
        <v>0</v>
      </c>
      <c r="L93" s="18">
        <f t="shared" si="4"/>
        <v>0</v>
      </c>
      <c r="M93" s="24">
        <v>0</v>
      </c>
      <c r="N93" s="24"/>
      <c r="O93" s="24">
        <v>0</v>
      </c>
      <c r="P93" s="24">
        <v>0</v>
      </c>
      <c r="Q93" s="24">
        <v>0</v>
      </c>
      <c r="R93" s="18">
        <f t="shared" si="5"/>
        <v>0</v>
      </c>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row>
    <row r="94" spans="1:255" s="33" customFormat="1" ht="94.5" x14ac:dyDescent="0.25">
      <c r="A94" s="50" t="s">
        <v>172</v>
      </c>
      <c r="B94" s="48" t="s">
        <v>173</v>
      </c>
      <c r="C94" s="24">
        <v>252</v>
      </c>
      <c r="D94" s="24">
        <v>252</v>
      </c>
      <c r="E94" s="24">
        <v>298</v>
      </c>
      <c r="F94" s="18">
        <f t="shared" si="3"/>
        <v>46</v>
      </c>
      <c r="G94" s="18"/>
      <c r="H94" s="24">
        <v>252</v>
      </c>
      <c r="I94" s="24">
        <v>252</v>
      </c>
      <c r="J94" s="24">
        <v>252</v>
      </c>
      <c r="K94" s="24">
        <v>252</v>
      </c>
      <c r="L94" s="18">
        <f t="shared" si="4"/>
        <v>0</v>
      </c>
      <c r="M94" s="24">
        <v>252</v>
      </c>
      <c r="N94" s="24"/>
      <c r="O94" s="24">
        <v>252</v>
      </c>
      <c r="P94" s="24">
        <v>252</v>
      </c>
      <c r="Q94" s="24">
        <v>252</v>
      </c>
      <c r="R94" s="18">
        <f t="shared" si="5"/>
        <v>0</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row>
    <row r="95" spans="1:255" s="27" customFormat="1" ht="110.25" x14ac:dyDescent="0.25">
      <c r="A95" s="50" t="s">
        <v>174</v>
      </c>
      <c r="B95" s="48" t="s">
        <v>175</v>
      </c>
      <c r="C95" s="24">
        <v>38.299999999999997</v>
      </c>
      <c r="D95" s="24">
        <v>38.299999999999997</v>
      </c>
      <c r="E95" s="24">
        <v>88.2</v>
      </c>
      <c r="F95" s="18">
        <f t="shared" si="3"/>
        <v>49.900000000000006</v>
      </c>
      <c r="G95" s="18" t="s">
        <v>93</v>
      </c>
      <c r="H95" s="24">
        <v>38.299999999999997</v>
      </c>
      <c r="I95" s="24">
        <v>38.299999999999997</v>
      </c>
      <c r="J95" s="24">
        <v>38.299999999999997</v>
      </c>
      <c r="K95" s="24">
        <v>38.299999999999997</v>
      </c>
      <c r="L95" s="18">
        <f t="shared" si="4"/>
        <v>0</v>
      </c>
      <c r="M95" s="24">
        <v>38.299999999999997</v>
      </c>
      <c r="N95" s="24"/>
      <c r="O95" s="24">
        <v>38.299999999999997</v>
      </c>
      <c r="P95" s="24">
        <v>38.299999999999997</v>
      </c>
      <c r="Q95" s="24">
        <v>38.299999999999997</v>
      </c>
      <c r="R95" s="18">
        <f t="shared" si="5"/>
        <v>0</v>
      </c>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c r="IS95" s="6"/>
      <c r="IT95" s="6"/>
      <c r="IU95" s="6"/>
    </row>
    <row r="96" spans="1:255" s="27" customFormat="1" ht="110.25" x14ac:dyDescent="0.25">
      <c r="A96" s="50" t="s">
        <v>176</v>
      </c>
      <c r="B96" s="48" t="s">
        <v>177</v>
      </c>
      <c r="C96" s="24">
        <v>0</v>
      </c>
      <c r="D96" s="24">
        <v>0</v>
      </c>
      <c r="E96" s="24">
        <v>15</v>
      </c>
      <c r="F96" s="18">
        <f t="shared" si="3"/>
        <v>15</v>
      </c>
      <c r="G96" s="18" t="s">
        <v>93</v>
      </c>
      <c r="H96" s="24"/>
      <c r="I96" s="24"/>
      <c r="J96" s="24"/>
      <c r="K96" s="24"/>
      <c r="L96" s="18"/>
      <c r="M96" s="24"/>
      <c r="N96" s="24"/>
      <c r="O96" s="24"/>
      <c r="P96" s="24"/>
      <c r="Q96" s="24"/>
      <c r="R96" s="18"/>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c r="IS96" s="6"/>
      <c r="IT96" s="6"/>
      <c r="IU96" s="6"/>
    </row>
    <row r="97" spans="1:255" s="27" customFormat="1" ht="78.75" x14ac:dyDescent="0.25">
      <c r="A97" s="50" t="s">
        <v>178</v>
      </c>
      <c r="B97" s="48" t="s">
        <v>179</v>
      </c>
      <c r="C97" s="24">
        <v>9</v>
      </c>
      <c r="D97" s="24">
        <v>9</v>
      </c>
      <c r="E97" s="24">
        <v>9</v>
      </c>
      <c r="F97" s="18">
        <f t="shared" si="3"/>
        <v>0</v>
      </c>
      <c r="G97" s="18"/>
      <c r="H97" s="24">
        <v>9</v>
      </c>
      <c r="I97" s="24">
        <v>9</v>
      </c>
      <c r="J97" s="24">
        <v>9</v>
      </c>
      <c r="K97" s="24">
        <v>9</v>
      </c>
      <c r="L97" s="18">
        <f t="shared" si="4"/>
        <v>0</v>
      </c>
      <c r="M97" s="24">
        <v>9</v>
      </c>
      <c r="N97" s="24"/>
      <c r="O97" s="24">
        <v>9</v>
      </c>
      <c r="P97" s="24">
        <v>9</v>
      </c>
      <c r="Q97" s="24">
        <v>9</v>
      </c>
      <c r="R97" s="18">
        <f t="shared" si="5"/>
        <v>0</v>
      </c>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row>
    <row r="98" spans="1:255" s="27" customFormat="1" ht="78.75" x14ac:dyDescent="0.25">
      <c r="A98" s="50" t="s">
        <v>180</v>
      </c>
      <c r="B98" s="48" t="s">
        <v>181</v>
      </c>
      <c r="C98" s="24">
        <v>0.1</v>
      </c>
      <c r="D98" s="24">
        <v>0.1</v>
      </c>
      <c r="E98" s="24">
        <v>0</v>
      </c>
      <c r="F98" s="18">
        <f t="shared" si="3"/>
        <v>-0.1</v>
      </c>
      <c r="G98" s="18"/>
      <c r="H98" s="24">
        <v>0.1</v>
      </c>
      <c r="I98" s="24">
        <v>0.1</v>
      </c>
      <c r="J98" s="24">
        <v>0.1</v>
      </c>
      <c r="K98" s="24">
        <v>0.1</v>
      </c>
      <c r="L98" s="18">
        <f t="shared" si="4"/>
        <v>0</v>
      </c>
      <c r="M98" s="24">
        <v>0.1</v>
      </c>
      <c r="N98" s="24"/>
      <c r="O98" s="24">
        <v>0.1</v>
      </c>
      <c r="P98" s="24">
        <v>0.1</v>
      </c>
      <c r="Q98" s="24">
        <v>0.1</v>
      </c>
      <c r="R98" s="18">
        <f t="shared" si="5"/>
        <v>0</v>
      </c>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row>
    <row r="99" spans="1:255" s="27" customFormat="1" ht="78.75" x14ac:dyDescent="0.25">
      <c r="A99" s="39" t="s">
        <v>182</v>
      </c>
      <c r="B99" s="34" t="s">
        <v>181</v>
      </c>
      <c r="C99" s="24">
        <v>381.1</v>
      </c>
      <c r="D99" s="24">
        <v>381.1</v>
      </c>
      <c r="E99" s="24">
        <v>381.1</v>
      </c>
      <c r="F99" s="18">
        <f t="shared" si="3"/>
        <v>0</v>
      </c>
      <c r="G99" s="18"/>
      <c r="H99" s="24">
        <v>381.1</v>
      </c>
      <c r="I99" s="24">
        <v>381.1</v>
      </c>
      <c r="J99" s="24">
        <v>381.1</v>
      </c>
      <c r="K99" s="24">
        <v>381.1</v>
      </c>
      <c r="L99" s="18">
        <f t="shared" si="4"/>
        <v>0</v>
      </c>
      <c r="M99" s="24">
        <v>381.1</v>
      </c>
      <c r="N99" s="24"/>
      <c r="O99" s="24">
        <v>381.1</v>
      </c>
      <c r="P99" s="24">
        <v>381.1</v>
      </c>
      <c r="Q99" s="24">
        <v>381.1</v>
      </c>
      <c r="R99" s="18">
        <f t="shared" si="5"/>
        <v>0</v>
      </c>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row>
    <row r="100" spans="1:255" ht="94.5" x14ac:dyDescent="0.25">
      <c r="A100" s="39" t="s">
        <v>183</v>
      </c>
      <c r="B100" s="34" t="s">
        <v>184</v>
      </c>
      <c r="C100" s="24">
        <v>36</v>
      </c>
      <c r="D100" s="24">
        <v>36</v>
      </c>
      <c r="E100" s="24">
        <v>36</v>
      </c>
      <c r="F100" s="18">
        <f t="shared" si="3"/>
        <v>0</v>
      </c>
      <c r="G100" s="18"/>
      <c r="H100" s="24">
        <v>36</v>
      </c>
      <c r="I100" s="24">
        <v>36</v>
      </c>
      <c r="J100" s="24">
        <v>36</v>
      </c>
      <c r="K100" s="24">
        <v>36</v>
      </c>
      <c r="L100" s="18">
        <f t="shared" si="4"/>
        <v>0</v>
      </c>
      <c r="M100" s="24">
        <v>36</v>
      </c>
      <c r="N100" s="24"/>
      <c r="O100" s="24">
        <v>36</v>
      </c>
      <c r="P100" s="24">
        <v>36</v>
      </c>
      <c r="Q100" s="24">
        <v>36</v>
      </c>
      <c r="R100" s="18">
        <f t="shared" si="5"/>
        <v>0</v>
      </c>
    </row>
    <row r="101" spans="1:255" ht="94.5" x14ac:dyDescent="0.25">
      <c r="A101" s="39" t="s">
        <v>185</v>
      </c>
      <c r="B101" s="34" t="s">
        <v>186</v>
      </c>
      <c r="C101" s="24">
        <v>432</v>
      </c>
      <c r="D101" s="24">
        <v>432</v>
      </c>
      <c r="E101" s="24">
        <v>432</v>
      </c>
      <c r="F101" s="18">
        <f t="shared" si="3"/>
        <v>0</v>
      </c>
      <c r="G101" s="18"/>
      <c r="H101" s="24">
        <v>432</v>
      </c>
      <c r="I101" s="24">
        <v>432</v>
      </c>
      <c r="J101" s="24">
        <v>432</v>
      </c>
      <c r="K101" s="24">
        <v>432</v>
      </c>
      <c r="L101" s="18">
        <f t="shared" si="4"/>
        <v>0</v>
      </c>
      <c r="M101" s="24">
        <v>432</v>
      </c>
      <c r="N101" s="24"/>
      <c r="O101" s="24">
        <v>432</v>
      </c>
      <c r="P101" s="24">
        <v>432</v>
      </c>
      <c r="Q101" s="24">
        <v>432</v>
      </c>
      <c r="R101" s="18">
        <f t="shared" si="5"/>
        <v>0</v>
      </c>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27"/>
      <c r="GC101" s="27"/>
      <c r="GD101" s="27"/>
      <c r="GE101" s="27"/>
      <c r="GF101" s="27"/>
      <c r="GG101" s="27"/>
      <c r="GH101" s="27"/>
      <c r="GI101" s="27"/>
      <c r="GJ101" s="27"/>
      <c r="GK101" s="27"/>
      <c r="GL101" s="27"/>
      <c r="GM101" s="27"/>
      <c r="GN101" s="27"/>
      <c r="GO101" s="27"/>
      <c r="GP101" s="27"/>
      <c r="GQ101" s="27"/>
      <c r="GR101" s="27"/>
      <c r="GS101" s="27"/>
      <c r="GT101" s="27"/>
      <c r="GU101" s="27"/>
      <c r="GV101" s="27"/>
      <c r="GW101" s="27"/>
      <c r="GX101" s="27"/>
      <c r="GY101" s="27"/>
      <c r="GZ101" s="27"/>
      <c r="HA101" s="27"/>
      <c r="HB101" s="27"/>
      <c r="HC101" s="27"/>
      <c r="HD101" s="27"/>
      <c r="HE101" s="27"/>
      <c r="HF101" s="27"/>
      <c r="HG101" s="27"/>
      <c r="HH101" s="27"/>
      <c r="HI101" s="27"/>
      <c r="HJ101" s="27"/>
      <c r="HK101" s="27"/>
      <c r="HL101" s="27"/>
      <c r="HM101" s="27"/>
      <c r="HN101" s="27"/>
      <c r="HO101" s="27"/>
      <c r="HP101" s="27"/>
      <c r="HQ101" s="27"/>
      <c r="HR101" s="27"/>
      <c r="HS101" s="27"/>
      <c r="HT101" s="27"/>
      <c r="HU101" s="27"/>
      <c r="HV101" s="27"/>
      <c r="HW101" s="27"/>
      <c r="HX101" s="27"/>
      <c r="HY101" s="27"/>
      <c r="HZ101" s="27"/>
      <c r="IA101" s="27"/>
      <c r="IB101" s="27"/>
      <c r="IC101" s="27"/>
      <c r="ID101" s="27"/>
      <c r="IE101" s="27"/>
      <c r="IF101" s="27"/>
      <c r="IG101" s="27"/>
      <c r="IH101" s="27"/>
      <c r="II101" s="27"/>
      <c r="IJ101" s="27"/>
      <c r="IK101" s="27"/>
      <c r="IL101" s="27"/>
      <c r="IM101" s="27"/>
      <c r="IN101" s="27"/>
      <c r="IO101" s="27"/>
      <c r="IP101" s="27"/>
      <c r="IQ101" s="27"/>
      <c r="IR101" s="27"/>
      <c r="IS101" s="27"/>
      <c r="IT101" s="27"/>
      <c r="IU101" s="27"/>
    </row>
    <row r="102" spans="1:255" s="27" customFormat="1" ht="47.25" x14ac:dyDescent="0.25">
      <c r="A102" s="50" t="s">
        <v>187</v>
      </c>
      <c r="B102" s="48" t="s">
        <v>188</v>
      </c>
      <c r="C102" s="24">
        <v>89.3</v>
      </c>
      <c r="D102" s="24">
        <v>89.3</v>
      </c>
      <c r="E102" s="24">
        <v>89.3</v>
      </c>
      <c r="F102" s="18">
        <f t="shared" si="3"/>
        <v>0</v>
      </c>
      <c r="G102" s="18"/>
      <c r="H102" s="24">
        <v>89.3</v>
      </c>
      <c r="I102" s="24">
        <v>89.3</v>
      </c>
      <c r="J102" s="24">
        <v>89.3</v>
      </c>
      <c r="K102" s="24">
        <v>89.3</v>
      </c>
      <c r="L102" s="18">
        <f t="shared" si="4"/>
        <v>0</v>
      </c>
      <c r="M102" s="24">
        <v>89.3</v>
      </c>
      <c r="N102" s="24"/>
      <c r="O102" s="24">
        <v>89.3</v>
      </c>
      <c r="P102" s="24">
        <v>89.3</v>
      </c>
      <c r="Q102" s="24">
        <v>89.3</v>
      </c>
      <c r="R102" s="18">
        <f t="shared" si="5"/>
        <v>0</v>
      </c>
    </row>
    <row r="103" spans="1:255" s="51" customFormat="1" ht="78.75" x14ac:dyDescent="0.25">
      <c r="A103" s="50" t="s">
        <v>189</v>
      </c>
      <c r="B103" s="48" t="s">
        <v>190</v>
      </c>
      <c r="C103" s="24">
        <v>0</v>
      </c>
      <c r="D103" s="24">
        <v>0</v>
      </c>
      <c r="E103" s="24">
        <v>685.5</v>
      </c>
      <c r="F103" s="18">
        <f t="shared" si="3"/>
        <v>685.5</v>
      </c>
      <c r="G103" s="18" t="s">
        <v>93</v>
      </c>
      <c r="H103" s="24">
        <v>0</v>
      </c>
      <c r="I103" s="24">
        <v>0</v>
      </c>
      <c r="J103" s="24">
        <v>0</v>
      </c>
      <c r="K103" s="24">
        <v>0</v>
      </c>
      <c r="L103" s="18">
        <f t="shared" si="4"/>
        <v>0</v>
      </c>
      <c r="M103" s="24">
        <v>0</v>
      </c>
      <c r="N103" s="24"/>
      <c r="O103" s="24">
        <v>0</v>
      </c>
      <c r="P103" s="24">
        <v>0</v>
      </c>
      <c r="Q103" s="24">
        <v>0</v>
      </c>
      <c r="R103" s="18">
        <f t="shared" si="5"/>
        <v>0</v>
      </c>
      <c r="S103" s="6"/>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27"/>
      <c r="GC103" s="27"/>
      <c r="GD103" s="27"/>
      <c r="GE103" s="27"/>
      <c r="GF103" s="27"/>
      <c r="GG103" s="27"/>
      <c r="GH103" s="27"/>
      <c r="GI103" s="27"/>
      <c r="GJ103" s="27"/>
      <c r="GK103" s="27"/>
      <c r="GL103" s="27"/>
      <c r="GM103" s="27"/>
      <c r="GN103" s="27"/>
      <c r="GO103" s="27"/>
      <c r="GP103" s="27"/>
      <c r="GQ103" s="27"/>
      <c r="GR103" s="27"/>
      <c r="GS103" s="27"/>
      <c r="GT103" s="27"/>
      <c r="GU103" s="27"/>
      <c r="GV103" s="27"/>
      <c r="GW103" s="27"/>
      <c r="GX103" s="27"/>
      <c r="GY103" s="27"/>
      <c r="GZ103" s="27"/>
      <c r="HA103" s="27"/>
      <c r="HB103" s="27"/>
      <c r="HC103" s="27"/>
      <c r="HD103" s="27"/>
      <c r="HE103" s="27"/>
      <c r="HF103" s="27"/>
      <c r="HG103" s="27"/>
      <c r="HH103" s="27"/>
      <c r="HI103" s="27"/>
      <c r="HJ103" s="27"/>
      <c r="HK103" s="27"/>
      <c r="HL103" s="27"/>
      <c r="HM103" s="27"/>
      <c r="HN103" s="27"/>
      <c r="HO103" s="27"/>
      <c r="HP103" s="27"/>
      <c r="HQ103" s="27"/>
      <c r="HR103" s="27"/>
      <c r="HS103" s="27"/>
      <c r="HT103" s="27"/>
      <c r="HU103" s="27"/>
      <c r="HV103" s="27"/>
      <c r="HW103" s="27"/>
      <c r="HX103" s="27"/>
      <c r="HY103" s="27"/>
      <c r="HZ103" s="27"/>
      <c r="IA103" s="27"/>
      <c r="IB103" s="27"/>
      <c r="IC103" s="27"/>
      <c r="ID103" s="27"/>
      <c r="IE103" s="27"/>
      <c r="IF103" s="27"/>
      <c r="IG103" s="27"/>
      <c r="IH103" s="27"/>
      <c r="II103" s="27"/>
      <c r="IJ103" s="27"/>
      <c r="IK103" s="27"/>
      <c r="IL103" s="27"/>
      <c r="IM103" s="27"/>
      <c r="IN103" s="27"/>
      <c r="IO103" s="27"/>
      <c r="IP103" s="27"/>
      <c r="IQ103" s="27"/>
      <c r="IR103" s="27"/>
      <c r="IS103" s="27"/>
      <c r="IT103" s="27"/>
      <c r="IU103" s="27"/>
    </row>
    <row r="104" spans="1:255" s="51" customFormat="1" ht="63" x14ac:dyDescent="0.25">
      <c r="A104" s="39" t="s">
        <v>191</v>
      </c>
      <c r="B104" s="34" t="s">
        <v>192</v>
      </c>
      <c r="C104" s="24">
        <v>2160.1999999999998</v>
      </c>
      <c r="D104" s="24">
        <v>2160.1999999999998</v>
      </c>
      <c r="E104" s="24">
        <v>4067.9</v>
      </c>
      <c r="F104" s="18">
        <f>E104-D104</f>
        <v>1907.7000000000003</v>
      </c>
      <c r="G104" s="18" t="s">
        <v>121</v>
      </c>
      <c r="H104" s="24">
        <v>2160.1999999999998</v>
      </c>
      <c r="I104" s="24">
        <v>2160.1999999999998</v>
      </c>
      <c r="J104" s="24">
        <v>2160.1999999999998</v>
      </c>
      <c r="K104" s="24">
        <v>2160.1999999999998</v>
      </c>
      <c r="L104" s="18">
        <f t="shared" si="4"/>
        <v>0</v>
      </c>
      <c r="M104" s="24">
        <v>2160.1999999999998</v>
      </c>
      <c r="N104" s="24"/>
      <c r="O104" s="24">
        <v>2160.1999999999998</v>
      </c>
      <c r="P104" s="24">
        <v>2160.1999999999998</v>
      </c>
      <c r="Q104" s="24">
        <v>2160.1999999999998</v>
      </c>
      <c r="R104" s="18">
        <f t="shared" si="5"/>
        <v>0</v>
      </c>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c r="FJ104" s="27"/>
      <c r="FK104" s="27"/>
      <c r="FL104" s="27"/>
      <c r="FM104" s="27"/>
      <c r="FN104" s="27"/>
      <c r="FO104" s="27"/>
      <c r="FP104" s="27"/>
      <c r="FQ104" s="27"/>
      <c r="FR104" s="27"/>
      <c r="FS104" s="27"/>
      <c r="FT104" s="27"/>
      <c r="FU104" s="27"/>
      <c r="FV104" s="27"/>
      <c r="FW104" s="27"/>
      <c r="FX104" s="27"/>
      <c r="FY104" s="27"/>
      <c r="FZ104" s="27"/>
      <c r="GA104" s="27"/>
      <c r="GB104" s="27"/>
      <c r="GC104" s="27"/>
      <c r="GD104" s="27"/>
      <c r="GE104" s="27"/>
      <c r="GF104" s="27"/>
      <c r="GG104" s="27"/>
      <c r="GH104" s="27"/>
      <c r="GI104" s="27"/>
      <c r="GJ104" s="27"/>
      <c r="GK104" s="27"/>
      <c r="GL104" s="27"/>
      <c r="GM104" s="27"/>
      <c r="GN104" s="27"/>
      <c r="GO104" s="27"/>
      <c r="GP104" s="27"/>
      <c r="GQ104" s="27"/>
      <c r="GR104" s="27"/>
      <c r="GS104" s="27"/>
      <c r="GT104" s="27"/>
      <c r="GU104" s="27"/>
      <c r="GV104" s="27"/>
      <c r="GW104" s="27"/>
      <c r="GX104" s="27"/>
      <c r="GY104" s="27"/>
      <c r="GZ104" s="27"/>
      <c r="HA104" s="27"/>
      <c r="HB104" s="27"/>
      <c r="HC104" s="27"/>
      <c r="HD104" s="27"/>
      <c r="HE104" s="27"/>
      <c r="HF104" s="27"/>
      <c r="HG104" s="27"/>
      <c r="HH104" s="27"/>
      <c r="HI104" s="27"/>
      <c r="HJ104" s="27"/>
      <c r="HK104" s="27"/>
      <c r="HL104" s="27"/>
      <c r="HM104" s="27"/>
      <c r="HN104" s="27"/>
      <c r="HO104" s="27"/>
      <c r="HP104" s="27"/>
      <c r="HQ104" s="27"/>
      <c r="HR104" s="27"/>
      <c r="HS104" s="27"/>
      <c r="HT104" s="27"/>
      <c r="HU104" s="27"/>
      <c r="HV104" s="27"/>
      <c r="HW104" s="27"/>
      <c r="HX104" s="27"/>
      <c r="HY104" s="27"/>
      <c r="HZ104" s="27"/>
      <c r="IA104" s="27"/>
      <c r="IB104" s="27"/>
      <c r="IC104" s="27"/>
      <c r="ID104" s="27"/>
      <c r="IE104" s="27"/>
      <c r="IF104" s="27"/>
      <c r="IG104" s="27"/>
      <c r="IH104" s="27"/>
      <c r="II104" s="27"/>
      <c r="IJ104" s="27"/>
      <c r="IK104" s="27"/>
      <c r="IL104" s="27"/>
      <c r="IM104" s="27"/>
      <c r="IN104" s="27"/>
      <c r="IO104" s="27"/>
      <c r="IP104" s="27"/>
      <c r="IQ104" s="27"/>
      <c r="IR104" s="27"/>
      <c r="IS104" s="27"/>
      <c r="IT104" s="27"/>
      <c r="IU104" s="27"/>
    </row>
    <row r="105" spans="1:255" s="51" customFormat="1" ht="47.25" x14ac:dyDescent="0.25">
      <c r="A105" s="52" t="s">
        <v>193</v>
      </c>
      <c r="B105" s="53" t="s">
        <v>194</v>
      </c>
      <c r="C105" s="24">
        <v>0</v>
      </c>
      <c r="D105" s="24">
        <v>0</v>
      </c>
      <c r="E105" s="24">
        <v>40.6</v>
      </c>
      <c r="F105" s="18">
        <f t="shared" si="3"/>
        <v>40.6</v>
      </c>
      <c r="G105" s="18" t="s">
        <v>93</v>
      </c>
      <c r="H105" s="24"/>
      <c r="I105" s="24"/>
      <c r="J105" s="24"/>
      <c r="K105" s="24"/>
      <c r="L105" s="18"/>
      <c r="M105" s="24"/>
      <c r="N105" s="24"/>
      <c r="O105" s="24"/>
      <c r="P105" s="24"/>
      <c r="Q105" s="24"/>
      <c r="R105" s="18"/>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c r="FG105" s="27"/>
      <c r="FH105" s="27"/>
      <c r="FI105" s="27"/>
      <c r="FJ105" s="27"/>
      <c r="FK105" s="27"/>
      <c r="FL105" s="27"/>
      <c r="FM105" s="27"/>
      <c r="FN105" s="27"/>
      <c r="FO105" s="27"/>
      <c r="FP105" s="27"/>
      <c r="FQ105" s="27"/>
      <c r="FR105" s="27"/>
      <c r="FS105" s="27"/>
      <c r="FT105" s="27"/>
      <c r="FU105" s="27"/>
      <c r="FV105" s="27"/>
      <c r="FW105" s="27"/>
      <c r="FX105" s="27"/>
      <c r="FY105" s="27"/>
      <c r="FZ105" s="27"/>
      <c r="GA105" s="27"/>
      <c r="GB105" s="27"/>
      <c r="GC105" s="27"/>
      <c r="GD105" s="27"/>
      <c r="GE105" s="27"/>
      <c r="GF105" s="27"/>
      <c r="GG105" s="27"/>
      <c r="GH105" s="27"/>
      <c r="GI105" s="27"/>
      <c r="GJ105" s="27"/>
      <c r="GK105" s="27"/>
      <c r="GL105" s="27"/>
      <c r="GM105" s="27"/>
      <c r="GN105" s="27"/>
      <c r="GO105" s="27"/>
      <c r="GP105" s="27"/>
      <c r="GQ105" s="27"/>
      <c r="GR105" s="27"/>
      <c r="GS105" s="27"/>
      <c r="GT105" s="27"/>
      <c r="GU105" s="27"/>
      <c r="GV105" s="27"/>
      <c r="GW105" s="27"/>
      <c r="GX105" s="27"/>
      <c r="GY105" s="27"/>
      <c r="GZ105" s="27"/>
      <c r="HA105" s="27"/>
      <c r="HB105" s="27"/>
      <c r="HC105" s="27"/>
      <c r="HD105" s="27"/>
      <c r="HE105" s="27"/>
      <c r="HF105" s="27"/>
      <c r="HG105" s="27"/>
      <c r="HH105" s="27"/>
      <c r="HI105" s="27"/>
      <c r="HJ105" s="27"/>
      <c r="HK105" s="27"/>
      <c r="HL105" s="27"/>
      <c r="HM105" s="27"/>
      <c r="HN105" s="27"/>
      <c r="HO105" s="27"/>
      <c r="HP105" s="27"/>
      <c r="HQ105" s="27"/>
      <c r="HR105" s="27"/>
      <c r="HS105" s="27"/>
      <c r="HT105" s="27"/>
      <c r="HU105" s="27"/>
      <c r="HV105" s="27"/>
      <c r="HW105" s="27"/>
      <c r="HX105" s="27"/>
      <c r="HY105" s="27"/>
      <c r="HZ105" s="27"/>
      <c r="IA105" s="27"/>
      <c r="IB105" s="27"/>
      <c r="IC105" s="27"/>
      <c r="ID105" s="27"/>
      <c r="IE105" s="27"/>
      <c r="IF105" s="27"/>
      <c r="IG105" s="27"/>
      <c r="IH105" s="27"/>
      <c r="II105" s="27"/>
      <c r="IJ105" s="27"/>
      <c r="IK105" s="27"/>
      <c r="IL105" s="27"/>
      <c r="IM105" s="27"/>
      <c r="IN105" s="27"/>
      <c r="IO105" s="27"/>
      <c r="IP105" s="27"/>
      <c r="IQ105" s="27"/>
      <c r="IR105" s="27"/>
      <c r="IS105" s="27"/>
      <c r="IT105" s="27"/>
      <c r="IU105" s="27"/>
    </row>
    <row r="106" spans="1:255" s="51" customFormat="1" ht="62.25" customHeight="1" x14ac:dyDescent="0.25">
      <c r="A106" s="52" t="s">
        <v>195</v>
      </c>
      <c r="B106" s="53" t="s">
        <v>194</v>
      </c>
      <c r="C106" s="24">
        <v>0</v>
      </c>
      <c r="D106" s="24">
        <v>0</v>
      </c>
      <c r="E106" s="24">
        <v>115.3</v>
      </c>
      <c r="F106" s="18">
        <f t="shared" si="3"/>
        <v>115.3</v>
      </c>
      <c r="G106" s="18" t="s">
        <v>196</v>
      </c>
      <c r="H106" s="24"/>
      <c r="I106" s="24"/>
      <c r="J106" s="24"/>
      <c r="K106" s="24"/>
      <c r="L106" s="18">
        <f t="shared" si="4"/>
        <v>0</v>
      </c>
      <c r="M106" s="24"/>
      <c r="N106" s="24"/>
      <c r="O106" s="24"/>
      <c r="P106" s="24"/>
      <c r="Q106" s="24"/>
      <c r="R106" s="18">
        <f t="shared" si="5"/>
        <v>0</v>
      </c>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c r="FG106" s="27"/>
      <c r="FH106" s="27"/>
      <c r="FI106" s="27"/>
      <c r="FJ106" s="27"/>
      <c r="FK106" s="27"/>
      <c r="FL106" s="27"/>
      <c r="FM106" s="27"/>
      <c r="FN106" s="27"/>
      <c r="FO106" s="27"/>
      <c r="FP106" s="27"/>
      <c r="FQ106" s="27"/>
      <c r="FR106" s="27"/>
      <c r="FS106" s="27"/>
      <c r="FT106" s="27"/>
      <c r="FU106" s="27"/>
      <c r="FV106" s="27"/>
      <c r="FW106" s="27"/>
      <c r="FX106" s="27"/>
      <c r="FY106" s="27"/>
      <c r="FZ106" s="27"/>
      <c r="GA106" s="27"/>
      <c r="GB106" s="27"/>
      <c r="GC106" s="27"/>
      <c r="GD106" s="27"/>
      <c r="GE106" s="27"/>
      <c r="GF106" s="27"/>
      <c r="GG106" s="27"/>
      <c r="GH106" s="27"/>
      <c r="GI106" s="27"/>
      <c r="GJ106" s="27"/>
      <c r="GK106" s="27"/>
      <c r="GL106" s="27"/>
      <c r="GM106" s="27"/>
      <c r="GN106" s="27"/>
      <c r="GO106" s="27"/>
      <c r="GP106" s="27"/>
      <c r="GQ106" s="27"/>
      <c r="GR106" s="27"/>
      <c r="GS106" s="27"/>
      <c r="GT106" s="27"/>
      <c r="GU106" s="27"/>
      <c r="GV106" s="27"/>
      <c r="GW106" s="27"/>
      <c r="GX106" s="27"/>
      <c r="GY106" s="27"/>
      <c r="GZ106" s="27"/>
      <c r="HA106" s="27"/>
      <c r="HB106" s="27"/>
      <c r="HC106" s="27"/>
      <c r="HD106" s="27"/>
      <c r="HE106" s="27"/>
      <c r="HF106" s="27"/>
      <c r="HG106" s="27"/>
      <c r="HH106" s="27"/>
      <c r="HI106" s="27"/>
      <c r="HJ106" s="27"/>
      <c r="HK106" s="27"/>
      <c r="HL106" s="27"/>
      <c r="HM106" s="27"/>
      <c r="HN106" s="27"/>
      <c r="HO106" s="27"/>
      <c r="HP106" s="27"/>
      <c r="HQ106" s="27"/>
      <c r="HR106" s="27"/>
      <c r="HS106" s="27"/>
      <c r="HT106" s="27"/>
      <c r="HU106" s="27"/>
      <c r="HV106" s="27"/>
      <c r="HW106" s="27"/>
      <c r="HX106" s="27"/>
      <c r="HY106" s="27"/>
      <c r="HZ106" s="27"/>
      <c r="IA106" s="27"/>
      <c r="IB106" s="27"/>
      <c r="IC106" s="27"/>
      <c r="ID106" s="27"/>
      <c r="IE106" s="27"/>
      <c r="IF106" s="27"/>
      <c r="IG106" s="27"/>
      <c r="IH106" s="27"/>
      <c r="II106" s="27"/>
      <c r="IJ106" s="27"/>
      <c r="IK106" s="27"/>
      <c r="IL106" s="27"/>
      <c r="IM106" s="27"/>
      <c r="IN106" s="27"/>
      <c r="IO106" s="27"/>
      <c r="IP106" s="27"/>
      <c r="IQ106" s="27"/>
      <c r="IR106" s="27"/>
      <c r="IS106" s="27"/>
      <c r="IT106" s="27"/>
      <c r="IU106" s="27"/>
    </row>
    <row r="107" spans="1:255" s="51" customFormat="1" ht="47.25" x14ac:dyDescent="0.25">
      <c r="A107" s="52" t="s">
        <v>197</v>
      </c>
      <c r="B107" s="53" t="s">
        <v>194</v>
      </c>
      <c r="C107" s="24">
        <v>0</v>
      </c>
      <c r="D107" s="24">
        <v>0</v>
      </c>
      <c r="E107" s="24">
        <v>9.3000000000000007</v>
      </c>
      <c r="F107" s="18">
        <f t="shared" si="3"/>
        <v>9.3000000000000007</v>
      </c>
      <c r="G107" s="18" t="s">
        <v>93</v>
      </c>
      <c r="H107" s="24"/>
      <c r="I107" s="24"/>
      <c r="J107" s="24"/>
      <c r="K107" s="24"/>
      <c r="L107" s="18"/>
      <c r="M107" s="24"/>
      <c r="N107" s="24"/>
      <c r="O107" s="24"/>
      <c r="P107" s="24"/>
      <c r="Q107" s="24"/>
      <c r="R107" s="18"/>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27"/>
      <c r="GP107" s="27"/>
      <c r="GQ107" s="27"/>
      <c r="GR107" s="27"/>
      <c r="GS107" s="27"/>
      <c r="GT107" s="27"/>
      <c r="GU107" s="27"/>
      <c r="GV107" s="27"/>
      <c r="GW107" s="27"/>
      <c r="GX107" s="27"/>
      <c r="GY107" s="27"/>
      <c r="GZ107" s="27"/>
      <c r="HA107" s="27"/>
      <c r="HB107" s="27"/>
      <c r="HC107" s="27"/>
      <c r="HD107" s="27"/>
      <c r="HE107" s="27"/>
      <c r="HF107" s="27"/>
      <c r="HG107" s="27"/>
      <c r="HH107" s="27"/>
      <c r="HI107" s="27"/>
      <c r="HJ107" s="27"/>
      <c r="HK107" s="27"/>
      <c r="HL107" s="27"/>
      <c r="HM107" s="27"/>
      <c r="HN107" s="27"/>
      <c r="HO107" s="27"/>
      <c r="HP107" s="27"/>
      <c r="HQ107" s="27"/>
      <c r="HR107" s="27"/>
      <c r="HS107" s="27"/>
      <c r="HT107" s="27"/>
      <c r="HU107" s="27"/>
      <c r="HV107" s="27"/>
      <c r="HW107" s="27"/>
      <c r="HX107" s="27"/>
      <c r="HY107" s="27"/>
      <c r="HZ107" s="27"/>
      <c r="IA107" s="27"/>
      <c r="IB107" s="27"/>
      <c r="IC107" s="27"/>
      <c r="ID107" s="27"/>
      <c r="IE107" s="27"/>
      <c r="IF107" s="27"/>
      <c r="IG107" s="27"/>
      <c r="IH107" s="27"/>
      <c r="II107" s="27"/>
      <c r="IJ107" s="27"/>
      <c r="IK107" s="27"/>
      <c r="IL107" s="27"/>
      <c r="IM107" s="27"/>
      <c r="IN107" s="27"/>
      <c r="IO107" s="27"/>
      <c r="IP107" s="27"/>
      <c r="IQ107" s="27"/>
      <c r="IR107" s="27"/>
      <c r="IS107" s="27"/>
      <c r="IT107" s="27"/>
      <c r="IU107" s="27"/>
    </row>
    <row r="108" spans="1:255" s="51" customFormat="1" ht="148.5" customHeight="1" x14ac:dyDescent="0.25">
      <c r="A108" s="50" t="s">
        <v>198</v>
      </c>
      <c r="B108" s="48" t="s">
        <v>199</v>
      </c>
      <c r="C108" s="24">
        <v>17.399999999999999</v>
      </c>
      <c r="D108" s="24">
        <v>17.399999999999999</v>
      </c>
      <c r="E108" s="24">
        <v>17.399999999999999</v>
      </c>
      <c r="F108" s="18">
        <f t="shared" si="3"/>
        <v>0</v>
      </c>
      <c r="G108" s="18"/>
      <c r="H108" s="24">
        <v>17.399999999999999</v>
      </c>
      <c r="I108" s="24">
        <v>17.399999999999999</v>
      </c>
      <c r="J108" s="24">
        <v>17.399999999999999</v>
      </c>
      <c r="K108" s="24">
        <v>17.399999999999999</v>
      </c>
      <c r="L108" s="18">
        <f t="shared" si="4"/>
        <v>0</v>
      </c>
      <c r="M108" s="24">
        <v>17.399999999999999</v>
      </c>
      <c r="N108" s="24"/>
      <c r="O108" s="24">
        <v>17.399999999999999</v>
      </c>
      <c r="P108" s="24">
        <v>17.399999999999999</v>
      </c>
      <c r="Q108" s="24">
        <v>17.399999999999999</v>
      </c>
      <c r="R108" s="18">
        <f t="shared" si="5"/>
        <v>0</v>
      </c>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c r="FG108" s="27"/>
      <c r="FH108" s="27"/>
      <c r="FI108" s="27"/>
      <c r="FJ108" s="27"/>
      <c r="FK108" s="27"/>
      <c r="FL108" s="27"/>
      <c r="FM108" s="27"/>
      <c r="FN108" s="27"/>
      <c r="FO108" s="27"/>
      <c r="FP108" s="27"/>
      <c r="FQ108" s="27"/>
      <c r="FR108" s="27"/>
      <c r="FS108" s="27"/>
      <c r="FT108" s="27"/>
      <c r="FU108" s="27"/>
      <c r="FV108" s="27"/>
      <c r="FW108" s="27"/>
      <c r="FX108" s="27"/>
      <c r="FY108" s="27"/>
      <c r="FZ108" s="27"/>
      <c r="GA108" s="27"/>
      <c r="GB108" s="27"/>
      <c r="GC108" s="27"/>
      <c r="GD108" s="27"/>
      <c r="GE108" s="27"/>
      <c r="GF108" s="27"/>
      <c r="GG108" s="27"/>
      <c r="GH108" s="27"/>
      <c r="GI108" s="27"/>
      <c r="GJ108" s="27"/>
      <c r="GK108" s="27"/>
      <c r="GL108" s="27"/>
      <c r="GM108" s="27"/>
      <c r="GN108" s="27"/>
      <c r="GO108" s="27"/>
      <c r="GP108" s="27"/>
      <c r="GQ108" s="27"/>
      <c r="GR108" s="27"/>
      <c r="GS108" s="27"/>
      <c r="GT108" s="27"/>
      <c r="GU108" s="27"/>
      <c r="GV108" s="27"/>
      <c r="GW108" s="27"/>
      <c r="GX108" s="27"/>
      <c r="GY108" s="27"/>
      <c r="GZ108" s="27"/>
      <c r="HA108" s="27"/>
      <c r="HB108" s="27"/>
      <c r="HC108" s="27"/>
      <c r="HD108" s="27"/>
      <c r="HE108" s="27"/>
      <c r="HF108" s="27"/>
      <c r="HG108" s="27"/>
      <c r="HH108" s="27"/>
      <c r="HI108" s="27"/>
      <c r="HJ108" s="27"/>
      <c r="HK108" s="27"/>
      <c r="HL108" s="27"/>
      <c r="HM108" s="27"/>
      <c r="HN108" s="27"/>
      <c r="HO108" s="27"/>
      <c r="HP108" s="27"/>
      <c r="HQ108" s="27"/>
      <c r="HR108" s="27"/>
      <c r="HS108" s="27"/>
      <c r="HT108" s="27"/>
      <c r="HU108" s="27"/>
      <c r="HV108" s="27"/>
      <c r="HW108" s="27"/>
      <c r="HX108" s="27"/>
      <c r="HY108" s="27"/>
      <c r="HZ108" s="27"/>
      <c r="IA108" s="27"/>
      <c r="IB108" s="27"/>
      <c r="IC108" s="27"/>
      <c r="ID108" s="27"/>
      <c r="IE108" s="27"/>
      <c r="IF108" s="27"/>
      <c r="IG108" s="27"/>
      <c r="IH108" s="27"/>
      <c r="II108" s="27"/>
      <c r="IJ108" s="27"/>
      <c r="IK108" s="27"/>
      <c r="IL108" s="27"/>
      <c r="IM108" s="27"/>
      <c r="IN108" s="27"/>
      <c r="IO108" s="27"/>
      <c r="IP108" s="27"/>
      <c r="IQ108" s="27"/>
      <c r="IR108" s="27"/>
      <c r="IS108" s="27"/>
      <c r="IT108" s="27"/>
      <c r="IU108" s="27"/>
    </row>
    <row r="109" spans="1:255" s="51" customFormat="1" ht="63" x14ac:dyDescent="0.25">
      <c r="A109" s="50" t="s">
        <v>200</v>
      </c>
      <c r="B109" s="48" t="s">
        <v>201</v>
      </c>
      <c r="C109" s="24">
        <v>0</v>
      </c>
      <c r="D109" s="24">
        <v>0</v>
      </c>
      <c r="E109" s="24">
        <v>14.8</v>
      </c>
      <c r="F109" s="18">
        <f t="shared" si="3"/>
        <v>14.8</v>
      </c>
      <c r="G109" s="18" t="s">
        <v>93</v>
      </c>
      <c r="H109" s="24"/>
      <c r="I109" s="24"/>
      <c r="J109" s="24"/>
      <c r="K109" s="24"/>
      <c r="L109" s="18"/>
      <c r="M109" s="24"/>
      <c r="N109" s="24"/>
      <c r="O109" s="24"/>
      <c r="P109" s="24"/>
      <c r="Q109" s="24"/>
      <c r="R109" s="18"/>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c r="FJ109" s="27"/>
      <c r="FK109" s="27"/>
      <c r="FL109" s="27"/>
      <c r="FM109" s="27"/>
      <c r="FN109" s="27"/>
      <c r="FO109" s="27"/>
      <c r="FP109" s="27"/>
      <c r="FQ109" s="27"/>
      <c r="FR109" s="27"/>
      <c r="FS109" s="27"/>
      <c r="FT109" s="27"/>
      <c r="FU109" s="27"/>
      <c r="FV109" s="27"/>
      <c r="FW109" s="27"/>
      <c r="FX109" s="27"/>
      <c r="FY109" s="27"/>
      <c r="FZ109" s="27"/>
      <c r="GA109" s="27"/>
      <c r="GB109" s="27"/>
      <c r="GC109" s="27"/>
      <c r="GD109" s="27"/>
      <c r="GE109" s="27"/>
      <c r="GF109" s="27"/>
      <c r="GG109" s="27"/>
      <c r="GH109" s="27"/>
      <c r="GI109" s="27"/>
      <c r="GJ109" s="27"/>
      <c r="GK109" s="27"/>
      <c r="GL109" s="27"/>
      <c r="GM109" s="27"/>
      <c r="GN109" s="27"/>
      <c r="GO109" s="27"/>
      <c r="GP109" s="27"/>
      <c r="GQ109" s="27"/>
      <c r="GR109" s="27"/>
      <c r="GS109" s="27"/>
      <c r="GT109" s="27"/>
      <c r="GU109" s="27"/>
      <c r="GV109" s="27"/>
      <c r="GW109" s="27"/>
      <c r="GX109" s="27"/>
      <c r="GY109" s="27"/>
      <c r="GZ109" s="27"/>
      <c r="HA109" s="27"/>
      <c r="HB109" s="27"/>
      <c r="HC109" s="27"/>
      <c r="HD109" s="27"/>
      <c r="HE109" s="27"/>
      <c r="HF109" s="27"/>
      <c r="HG109" s="27"/>
      <c r="HH109" s="27"/>
      <c r="HI109" s="27"/>
      <c r="HJ109" s="27"/>
      <c r="HK109" s="27"/>
      <c r="HL109" s="27"/>
      <c r="HM109" s="27"/>
      <c r="HN109" s="27"/>
      <c r="HO109" s="27"/>
      <c r="HP109" s="27"/>
      <c r="HQ109" s="27"/>
      <c r="HR109" s="27"/>
      <c r="HS109" s="27"/>
      <c r="HT109" s="27"/>
      <c r="HU109" s="27"/>
      <c r="HV109" s="27"/>
      <c r="HW109" s="27"/>
      <c r="HX109" s="27"/>
      <c r="HY109" s="27"/>
      <c r="HZ109" s="27"/>
      <c r="IA109" s="27"/>
      <c r="IB109" s="27"/>
      <c r="IC109" s="27"/>
      <c r="ID109" s="27"/>
      <c r="IE109" s="27"/>
      <c r="IF109" s="27"/>
      <c r="IG109" s="27"/>
      <c r="IH109" s="27"/>
      <c r="II109" s="27"/>
      <c r="IJ109" s="27"/>
      <c r="IK109" s="27"/>
      <c r="IL109" s="27"/>
      <c r="IM109" s="27"/>
      <c r="IN109" s="27"/>
      <c r="IO109" s="27"/>
      <c r="IP109" s="27"/>
      <c r="IQ109" s="27"/>
      <c r="IR109" s="27"/>
      <c r="IS109" s="27"/>
      <c r="IT109" s="27"/>
      <c r="IU109" s="27"/>
    </row>
    <row r="110" spans="1:255" s="51" customFormat="1" ht="63" x14ac:dyDescent="0.25">
      <c r="A110" s="39" t="s">
        <v>202</v>
      </c>
      <c r="B110" s="34" t="s">
        <v>203</v>
      </c>
      <c r="C110" s="24">
        <v>0.5</v>
      </c>
      <c r="D110" s="24">
        <v>0.5</v>
      </c>
      <c r="E110" s="24">
        <v>0.5</v>
      </c>
      <c r="F110" s="18">
        <f t="shared" si="3"/>
        <v>0</v>
      </c>
      <c r="G110" s="18"/>
      <c r="H110" s="24">
        <v>0.5</v>
      </c>
      <c r="I110" s="24">
        <v>0.5</v>
      </c>
      <c r="J110" s="24">
        <v>0.5</v>
      </c>
      <c r="K110" s="24">
        <v>0.5</v>
      </c>
      <c r="L110" s="18">
        <f t="shared" si="4"/>
        <v>0</v>
      </c>
      <c r="M110" s="24">
        <v>0.5</v>
      </c>
      <c r="N110" s="24"/>
      <c r="O110" s="24">
        <v>0.5</v>
      </c>
      <c r="P110" s="24">
        <v>0.5</v>
      </c>
      <c r="Q110" s="24">
        <v>0.5</v>
      </c>
      <c r="R110" s="18">
        <f t="shared" si="5"/>
        <v>0</v>
      </c>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c r="FM110" s="27"/>
      <c r="FN110" s="27"/>
      <c r="FO110" s="27"/>
      <c r="FP110" s="27"/>
      <c r="FQ110" s="27"/>
      <c r="FR110" s="27"/>
      <c r="FS110" s="27"/>
      <c r="FT110" s="27"/>
      <c r="FU110" s="27"/>
      <c r="FV110" s="27"/>
      <c r="FW110" s="27"/>
      <c r="FX110" s="27"/>
      <c r="FY110" s="27"/>
      <c r="FZ110" s="27"/>
      <c r="GA110" s="27"/>
      <c r="GB110" s="27"/>
      <c r="GC110" s="27"/>
      <c r="GD110" s="27"/>
      <c r="GE110" s="27"/>
      <c r="GF110" s="27"/>
      <c r="GG110" s="27"/>
      <c r="GH110" s="27"/>
      <c r="GI110" s="27"/>
      <c r="GJ110" s="27"/>
      <c r="GK110" s="27"/>
      <c r="GL110" s="27"/>
      <c r="GM110" s="27"/>
      <c r="GN110" s="27"/>
      <c r="GO110" s="27"/>
      <c r="GP110" s="27"/>
      <c r="GQ110" s="27"/>
      <c r="GR110" s="27"/>
      <c r="GS110" s="27"/>
      <c r="GT110" s="27"/>
      <c r="GU110" s="27"/>
      <c r="GV110" s="27"/>
      <c r="GW110" s="27"/>
      <c r="GX110" s="27"/>
      <c r="GY110" s="27"/>
      <c r="GZ110" s="27"/>
      <c r="HA110" s="27"/>
      <c r="HB110" s="27"/>
      <c r="HC110" s="27"/>
      <c r="HD110" s="27"/>
      <c r="HE110" s="27"/>
      <c r="HF110" s="27"/>
      <c r="HG110" s="27"/>
      <c r="HH110" s="27"/>
      <c r="HI110" s="27"/>
      <c r="HJ110" s="27"/>
      <c r="HK110" s="27"/>
      <c r="HL110" s="27"/>
      <c r="HM110" s="27"/>
      <c r="HN110" s="27"/>
      <c r="HO110" s="27"/>
      <c r="HP110" s="27"/>
      <c r="HQ110" s="27"/>
      <c r="HR110" s="27"/>
      <c r="HS110" s="27"/>
      <c r="HT110" s="27"/>
      <c r="HU110" s="27"/>
      <c r="HV110" s="27"/>
      <c r="HW110" s="27"/>
      <c r="HX110" s="27"/>
      <c r="HY110" s="27"/>
      <c r="HZ110" s="27"/>
      <c r="IA110" s="27"/>
      <c r="IB110" s="27"/>
      <c r="IC110" s="27"/>
      <c r="ID110" s="27"/>
      <c r="IE110" s="27"/>
      <c r="IF110" s="27"/>
      <c r="IG110" s="27"/>
      <c r="IH110" s="27"/>
      <c r="II110" s="27"/>
      <c r="IJ110" s="27"/>
      <c r="IK110" s="27"/>
      <c r="IL110" s="27"/>
      <c r="IM110" s="27"/>
      <c r="IN110" s="27"/>
      <c r="IO110" s="27"/>
      <c r="IP110" s="27"/>
      <c r="IQ110" s="27"/>
      <c r="IR110" s="27"/>
      <c r="IS110" s="27"/>
      <c r="IT110" s="27"/>
      <c r="IU110" s="27"/>
    </row>
    <row r="111" spans="1:255" s="51" customFormat="1" ht="63" x14ac:dyDescent="0.25">
      <c r="A111" s="39" t="s">
        <v>204</v>
      </c>
      <c r="B111" s="34" t="s">
        <v>203</v>
      </c>
      <c r="C111" s="24">
        <v>60</v>
      </c>
      <c r="D111" s="24">
        <v>60</v>
      </c>
      <c r="E111" s="24">
        <v>60</v>
      </c>
      <c r="F111" s="18">
        <f t="shared" si="3"/>
        <v>0</v>
      </c>
      <c r="G111" s="18"/>
      <c r="H111" s="24">
        <v>60</v>
      </c>
      <c r="I111" s="24">
        <v>60</v>
      </c>
      <c r="J111" s="24">
        <v>60</v>
      </c>
      <c r="K111" s="24">
        <v>60</v>
      </c>
      <c r="L111" s="18">
        <f t="shared" si="4"/>
        <v>0</v>
      </c>
      <c r="M111" s="24">
        <v>60</v>
      </c>
      <c r="N111" s="24"/>
      <c r="O111" s="24">
        <v>60</v>
      </c>
      <c r="P111" s="24">
        <v>60</v>
      </c>
      <c r="Q111" s="24">
        <v>60</v>
      </c>
      <c r="R111" s="18">
        <f t="shared" si="5"/>
        <v>0</v>
      </c>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c r="FM111" s="27"/>
      <c r="FN111" s="27"/>
      <c r="FO111" s="27"/>
      <c r="FP111" s="27"/>
      <c r="FQ111" s="27"/>
      <c r="FR111" s="27"/>
      <c r="FS111" s="27"/>
      <c r="FT111" s="27"/>
      <c r="FU111" s="27"/>
      <c r="FV111" s="27"/>
      <c r="FW111" s="27"/>
      <c r="FX111" s="27"/>
      <c r="FY111" s="27"/>
      <c r="FZ111" s="27"/>
      <c r="GA111" s="27"/>
      <c r="GB111" s="27"/>
      <c r="GC111" s="27"/>
      <c r="GD111" s="27"/>
      <c r="GE111" s="27"/>
      <c r="GF111" s="27"/>
      <c r="GG111" s="27"/>
      <c r="GH111" s="27"/>
      <c r="GI111" s="27"/>
      <c r="GJ111" s="27"/>
      <c r="GK111" s="27"/>
      <c r="GL111" s="27"/>
      <c r="GM111" s="27"/>
      <c r="GN111" s="27"/>
      <c r="GO111" s="27"/>
      <c r="GP111" s="27"/>
      <c r="GQ111" s="27"/>
      <c r="GR111" s="27"/>
      <c r="GS111" s="27"/>
      <c r="GT111" s="27"/>
      <c r="GU111" s="27"/>
      <c r="GV111" s="27"/>
      <c r="GW111" s="27"/>
      <c r="GX111" s="27"/>
      <c r="GY111" s="27"/>
      <c r="GZ111" s="27"/>
      <c r="HA111" s="27"/>
      <c r="HB111" s="27"/>
      <c r="HC111" s="27"/>
      <c r="HD111" s="27"/>
      <c r="HE111" s="27"/>
      <c r="HF111" s="27"/>
      <c r="HG111" s="27"/>
      <c r="HH111" s="27"/>
      <c r="HI111" s="27"/>
      <c r="HJ111" s="27"/>
      <c r="HK111" s="27"/>
      <c r="HL111" s="27"/>
      <c r="HM111" s="27"/>
      <c r="HN111" s="27"/>
      <c r="HO111" s="27"/>
      <c r="HP111" s="27"/>
      <c r="HQ111" s="27"/>
      <c r="HR111" s="27"/>
      <c r="HS111" s="27"/>
      <c r="HT111" s="27"/>
      <c r="HU111" s="27"/>
      <c r="HV111" s="27"/>
      <c r="HW111" s="27"/>
      <c r="HX111" s="27"/>
      <c r="HY111" s="27"/>
      <c r="HZ111" s="27"/>
      <c r="IA111" s="27"/>
      <c r="IB111" s="27"/>
      <c r="IC111" s="27"/>
      <c r="ID111" s="27"/>
      <c r="IE111" s="27"/>
      <c r="IF111" s="27"/>
      <c r="IG111" s="27"/>
      <c r="IH111" s="27"/>
      <c r="II111" s="27"/>
      <c r="IJ111" s="27"/>
      <c r="IK111" s="27"/>
      <c r="IL111" s="27"/>
      <c r="IM111" s="27"/>
      <c r="IN111" s="27"/>
      <c r="IO111" s="27"/>
      <c r="IP111" s="27"/>
      <c r="IQ111" s="27"/>
      <c r="IR111" s="27"/>
      <c r="IS111" s="27"/>
      <c r="IT111" s="27"/>
      <c r="IU111" s="27"/>
    </row>
    <row r="112" spans="1:255" s="51" customFormat="1" ht="63" x14ac:dyDescent="0.25">
      <c r="A112" s="39" t="s">
        <v>205</v>
      </c>
      <c r="B112" s="34" t="s">
        <v>203</v>
      </c>
      <c r="C112" s="24">
        <v>400</v>
      </c>
      <c r="D112" s="24">
        <v>400</v>
      </c>
      <c r="E112" s="24">
        <v>400</v>
      </c>
      <c r="F112" s="18">
        <f t="shared" si="3"/>
        <v>0</v>
      </c>
      <c r="G112" s="18"/>
      <c r="H112" s="24">
        <v>400</v>
      </c>
      <c r="I112" s="24">
        <v>400</v>
      </c>
      <c r="J112" s="24">
        <v>400</v>
      </c>
      <c r="K112" s="24">
        <v>400</v>
      </c>
      <c r="L112" s="18">
        <f t="shared" si="4"/>
        <v>0</v>
      </c>
      <c r="M112" s="24">
        <v>400</v>
      </c>
      <c r="N112" s="24"/>
      <c r="O112" s="24">
        <v>400</v>
      </c>
      <c r="P112" s="24">
        <v>400</v>
      </c>
      <c r="Q112" s="24">
        <v>400</v>
      </c>
      <c r="R112" s="18">
        <f t="shared" si="5"/>
        <v>0</v>
      </c>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c r="FM112" s="27"/>
      <c r="FN112" s="27"/>
      <c r="FO112" s="27"/>
      <c r="FP112" s="27"/>
      <c r="FQ112" s="27"/>
      <c r="FR112" s="27"/>
      <c r="FS112" s="27"/>
      <c r="FT112" s="27"/>
      <c r="FU112" s="27"/>
      <c r="FV112" s="27"/>
      <c r="FW112" s="27"/>
      <c r="FX112" s="27"/>
      <c r="FY112" s="27"/>
      <c r="FZ112" s="27"/>
      <c r="GA112" s="27"/>
      <c r="GB112" s="27"/>
      <c r="GC112" s="27"/>
      <c r="GD112" s="27"/>
      <c r="GE112" s="27"/>
      <c r="GF112" s="27"/>
      <c r="GG112" s="27"/>
      <c r="GH112" s="27"/>
      <c r="GI112" s="27"/>
      <c r="GJ112" s="27"/>
      <c r="GK112" s="27"/>
      <c r="GL112" s="27"/>
      <c r="GM112" s="27"/>
      <c r="GN112" s="27"/>
      <c r="GO112" s="27"/>
      <c r="GP112" s="27"/>
      <c r="GQ112" s="27"/>
      <c r="GR112" s="27"/>
      <c r="GS112" s="27"/>
      <c r="GT112" s="27"/>
      <c r="GU112" s="27"/>
      <c r="GV112" s="27"/>
      <c r="GW112" s="27"/>
      <c r="GX112" s="27"/>
      <c r="GY112" s="27"/>
      <c r="GZ112" s="27"/>
      <c r="HA112" s="27"/>
      <c r="HB112" s="27"/>
      <c r="HC112" s="27"/>
      <c r="HD112" s="27"/>
      <c r="HE112" s="27"/>
      <c r="HF112" s="27"/>
      <c r="HG112" s="27"/>
      <c r="HH112" s="27"/>
      <c r="HI112" s="27"/>
      <c r="HJ112" s="27"/>
      <c r="HK112" s="27"/>
      <c r="HL112" s="27"/>
      <c r="HM112" s="27"/>
      <c r="HN112" s="27"/>
      <c r="HO112" s="27"/>
      <c r="HP112" s="27"/>
      <c r="HQ112" s="27"/>
      <c r="HR112" s="27"/>
      <c r="HS112" s="27"/>
      <c r="HT112" s="27"/>
      <c r="HU112" s="27"/>
      <c r="HV112" s="27"/>
      <c r="HW112" s="27"/>
      <c r="HX112" s="27"/>
      <c r="HY112" s="27"/>
      <c r="HZ112" s="27"/>
      <c r="IA112" s="27"/>
      <c r="IB112" s="27"/>
      <c r="IC112" s="27"/>
      <c r="ID112" s="27"/>
      <c r="IE112" s="27"/>
      <c r="IF112" s="27"/>
      <c r="IG112" s="27"/>
      <c r="IH112" s="27"/>
      <c r="II112" s="27"/>
      <c r="IJ112" s="27"/>
      <c r="IK112" s="27"/>
      <c r="IL112" s="27"/>
      <c r="IM112" s="27"/>
      <c r="IN112" s="27"/>
      <c r="IO112" s="27"/>
      <c r="IP112" s="27"/>
      <c r="IQ112" s="27"/>
      <c r="IR112" s="27"/>
      <c r="IS112" s="27"/>
      <c r="IT112" s="27"/>
      <c r="IU112" s="27"/>
    </row>
    <row r="113" spans="1:255" s="51" customFormat="1" ht="63" x14ac:dyDescent="0.25">
      <c r="A113" s="39" t="s">
        <v>206</v>
      </c>
      <c r="B113" s="34" t="s">
        <v>203</v>
      </c>
      <c r="C113" s="24">
        <v>1000</v>
      </c>
      <c r="D113" s="24">
        <v>1000</v>
      </c>
      <c r="E113" s="24">
        <v>1000</v>
      </c>
      <c r="F113" s="18">
        <f t="shared" si="3"/>
        <v>0</v>
      </c>
      <c r="G113" s="18"/>
      <c r="H113" s="24">
        <v>1000</v>
      </c>
      <c r="I113" s="24">
        <v>1000</v>
      </c>
      <c r="J113" s="24">
        <v>1000</v>
      </c>
      <c r="K113" s="24">
        <v>1000</v>
      </c>
      <c r="L113" s="18">
        <f t="shared" si="4"/>
        <v>0</v>
      </c>
      <c r="M113" s="24">
        <v>1000</v>
      </c>
      <c r="N113" s="24"/>
      <c r="O113" s="24">
        <v>1000</v>
      </c>
      <c r="P113" s="24">
        <v>1000</v>
      </c>
      <c r="Q113" s="24">
        <v>1000</v>
      </c>
      <c r="R113" s="18">
        <f t="shared" si="5"/>
        <v>0</v>
      </c>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27"/>
      <c r="GP113" s="27"/>
      <c r="GQ113" s="27"/>
      <c r="GR113" s="27"/>
      <c r="GS113" s="27"/>
      <c r="GT113" s="27"/>
      <c r="GU113" s="27"/>
      <c r="GV113" s="27"/>
      <c r="GW113" s="27"/>
      <c r="GX113" s="27"/>
      <c r="GY113" s="27"/>
      <c r="GZ113" s="27"/>
      <c r="HA113" s="27"/>
      <c r="HB113" s="27"/>
      <c r="HC113" s="27"/>
      <c r="HD113" s="27"/>
      <c r="HE113" s="27"/>
      <c r="HF113" s="27"/>
      <c r="HG113" s="27"/>
      <c r="HH113" s="27"/>
      <c r="HI113" s="27"/>
      <c r="HJ113" s="27"/>
      <c r="HK113" s="27"/>
      <c r="HL113" s="27"/>
      <c r="HM113" s="27"/>
      <c r="HN113" s="27"/>
      <c r="HO113" s="27"/>
      <c r="HP113" s="27"/>
      <c r="HQ113" s="27"/>
      <c r="HR113" s="27"/>
      <c r="HS113" s="27"/>
      <c r="HT113" s="27"/>
      <c r="HU113" s="27"/>
      <c r="HV113" s="27"/>
      <c r="HW113" s="27"/>
      <c r="HX113" s="27"/>
      <c r="HY113" s="27"/>
      <c r="HZ113" s="27"/>
      <c r="IA113" s="27"/>
      <c r="IB113" s="27"/>
      <c r="IC113" s="27"/>
      <c r="ID113" s="27"/>
      <c r="IE113" s="27"/>
      <c r="IF113" s="27"/>
      <c r="IG113" s="27"/>
      <c r="IH113" s="27"/>
      <c r="II113" s="27"/>
      <c r="IJ113" s="27"/>
      <c r="IK113" s="27"/>
      <c r="IL113" s="27"/>
      <c r="IM113" s="27"/>
      <c r="IN113" s="27"/>
      <c r="IO113" s="27"/>
      <c r="IP113" s="27"/>
      <c r="IQ113" s="27"/>
      <c r="IR113" s="27"/>
      <c r="IS113" s="27"/>
      <c r="IT113" s="27"/>
      <c r="IU113" s="27"/>
    </row>
    <row r="114" spans="1:255" s="56" customFormat="1" ht="78.75" x14ac:dyDescent="0.25">
      <c r="A114" s="39" t="s">
        <v>207</v>
      </c>
      <c r="B114" s="34" t="s">
        <v>208</v>
      </c>
      <c r="C114" s="24">
        <v>150</v>
      </c>
      <c r="D114" s="24">
        <v>150</v>
      </c>
      <c r="E114" s="24">
        <v>150</v>
      </c>
      <c r="F114" s="18">
        <f t="shared" si="3"/>
        <v>0</v>
      </c>
      <c r="G114" s="18"/>
      <c r="H114" s="24">
        <v>150</v>
      </c>
      <c r="I114" s="24">
        <v>150</v>
      </c>
      <c r="J114" s="24">
        <v>150</v>
      </c>
      <c r="K114" s="24">
        <v>150</v>
      </c>
      <c r="L114" s="18">
        <f t="shared" si="4"/>
        <v>0</v>
      </c>
      <c r="M114" s="24">
        <v>150</v>
      </c>
      <c r="N114" s="24"/>
      <c r="O114" s="24">
        <v>150</v>
      </c>
      <c r="P114" s="24">
        <v>150</v>
      </c>
      <c r="Q114" s="24">
        <v>150</v>
      </c>
      <c r="R114" s="18">
        <f t="shared" si="5"/>
        <v>0</v>
      </c>
      <c r="S114" s="54"/>
      <c r="T114" s="54"/>
      <c r="U114" s="54"/>
      <c r="V114" s="55"/>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4"/>
      <c r="CG114" s="54"/>
      <c r="CH114" s="54"/>
      <c r="CI114" s="54"/>
      <c r="CJ114" s="54"/>
      <c r="CK114" s="54"/>
      <c r="CL114" s="54"/>
      <c r="CM114" s="54"/>
      <c r="CN114" s="54"/>
      <c r="CO114" s="54"/>
      <c r="CP114" s="54"/>
      <c r="CQ114" s="54"/>
      <c r="CR114" s="54"/>
      <c r="CS114" s="54"/>
      <c r="CT114" s="54"/>
      <c r="CU114" s="54"/>
      <c r="CV114" s="54"/>
      <c r="CW114" s="54"/>
      <c r="CX114" s="54"/>
      <c r="CY114" s="54"/>
      <c r="CZ114" s="54"/>
      <c r="DA114" s="54"/>
      <c r="DB114" s="54"/>
      <c r="DC114" s="54"/>
      <c r="DD114" s="54"/>
      <c r="DE114" s="54"/>
      <c r="DF114" s="54"/>
      <c r="DG114" s="54"/>
      <c r="DH114" s="54"/>
      <c r="DI114" s="54"/>
      <c r="DJ114" s="54"/>
      <c r="DK114" s="54"/>
      <c r="DL114" s="54"/>
      <c r="DM114" s="54"/>
      <c r="DN114" s="54"/>
      <c r="DO114" s="54"/>
      <c r="DP114" s="54"/>
      <c r="DQ114" s="54"/>
      <c r="DR114" s="54"/>
      <c r="DS114" s="54"/>
      <c r="DT114" s="54"/>
      <c r="DU114" s="54"/>
      <c r="DV114" s="54"/>
      <c r="DW114" s="54"/>
      <c r="DX114" s="54"/>
      <c r="DY114" s="54"/>
      <c r="DZ114" s="54"/>
      <c r="EA114" s="54"/>
      <c r="EB114" s="54"/>
      <c r="EC114" s="54"/>
      <c r="ED114" s="54"/>
      <c r="EE114" s="54"/>
      <c r="EF114" s="54"/>
      <c r="EG114" s="54"/>
      <c r="EH114" s="54"/>
      <c r="EI114" s="54"/>
      <c r="EJ114" s="54"/>
      <c r="EK114" s="54"/>
      <c r="EL114" s="54"/>
      <c r="EM114" s="54"/>
      <c r="EN114" s="54"/>
      <c r="EO114" s="54"/>
      <c r="EP114" s="54"/>
      <c r="EQ114" s="54"/>
      <c r="ER114" s="54"/>
      <c r="ES114" s="54"/>
      <c r="ET114" s="54"/>
      <c r="EU114" s="54"/>
      <c r="EV114" s="54"/>
      <c r="EW114" s="54"/>
      <c r="EX114" s="54"/>
      <c r="EY114" s="54"/>
      <c r="EZ114" s="54"/>
      <c r="FA114" s="54"/>
      <c r="FB114" s="54"/>
      <c r="FC114" s="54"/>
      <c r="FD114" s="54"/>
      <c r="FE114" s="54"/>
      <c r="FF114" s="54"/>
      <c r="FG114" s="54"/>
      <c r="FH114" s="54"/>
      <c r="FI114" s="54"/>
      <c r="FJ114" s="54"/>
      <c r="FK114" s="54"/>
      <c r="FL114" s="54"/>
      <c r="FM114" s="54"/>
      <c r="FN114" s="54"/>
      <c r="FO114" s="54"/>
      <c r="FP114" s="54"/>
      <c r="FQ114" s="54"/>
      <c r="FR114" s="54"/>
      <c r="FS114" s="54"/>
      <c r="FT114" s="54"/>
      <c r="FU114" s="54"/>
      <c r="FV114" s="54"/>
      <c r="FW114" s="54"/>
      <c r="FX114" s="54"/>
      <c r="FY114" s="54"/>
      <c r="FZ114" s="54"/>
      <c r="GA114" s="54"/>
      <c r="GB114" s="54"/>
      <c r="GC114" s="54"/>
      <c r="GD114" s="54"/>
      <c r="GE114" s="54"/>
      <c r="GF114" s="54"/>
      <c r="GG114" s="54"/>
      <c r="GH114" s="54"/>
      <c r="GI114" s="54"/>
      <c r="GJ114" s="54"/>
      <c r="GK114" s="54"/>
      <c r="GL114" s="54"/>
      <c r="GM114" s="54"/>
      <c r="GN114" s="54"/>
      <c r="GO114" s="54"/>
      <c r="GP114" s="54"/>
      <c r="GQ114" s="54"/>
      <c r="GR114" s="54"/>
      <c r="GS114" s="54"/>
      <c r="GT114" s="54"/>
      <c r="GU114" s="54"/>
      <c r="GV114" s="54"/>
      <c r="GW114" s="54"/>
      <c r="GX114" s="54"/>
      <c r="GY114" s="54"/>
      <c r="GZ114" s="54"/>
      <c r="HA114" s="54"/>
      <c r="HB114" s="54"/>
      <c r="HC114" s="54"/>
      <c r="HD114" s="54"/>
      <c r="HE114" s="54"/>
      <c r="HF114" s="54"/>
      <c r="HG114" s="54"/>
      <c r="HH114" s="54"/>
      <c r="HI114" s="54"/>
      <c r="HJ114" s="54"/>
      <c r="HK114" s="54"/>
      <c r="HL114" s="54"/>
      <c r="HM114" s="54"/>
      <c r="HN114" s="54"/>
      <c r="HO114" s="54"/>
      <c r="HP114" s="54"/>
      <c r="HQ114" s="54"/>
      <c r="HR114" s="54"/>
      <c r="HS114" s="54"/>
      <c r="HT114" s="54"/>
      <c r="HU114" s="54"/>
      <c r="HV114" s="54"/>
      <c r="HW114" s="54"/>
      <c r="HX114" s="54"/>
      <c r="HY114" s="54"/>
      <c r="HZ114" s="54"/>
      <c r="IA114" s="54"/>
      <c r="IB114" s="54"/>
      <c r="IC114" s="54"/>
      <c r="ID114" s="54"/>
      <c r="IE114" s="54"/>
      <c r="IF114" s="54"/>
      <c r="IG114" s="54"/>
      <c r="IH114" s="54"/>
      <c r="II114" s="54"/>
      <c r="IJ114" s="54"/>
      <c r="IK114" s="54"/>
      <c r="IL114" s="54"/>
      <c r="IM114" s="54"/>
      <c r="IN114" s="54"/>
      <c r="IO114" s="54"/>
      <c r="IP114" s="54"/>
      <c r="IQ114" s="54"/>
      <c r="IR114" s="54"/>
      <c r="IS114" s="54"/>
      <c r="IT114" s="54"/>
      <c r="IU114" s="54"/>
    </row>
    <row r="115" spans="1:255" s="51" customFormat="1" ht="94.5" x14ac:dyDescent="0.25">
      <c r="A115" s="57" t="s">
        <v>209</v>
      </c>
      <c r="B115" s="34" t="s">
        <v>210</v>
      </c>
      <c r="C115" s="24">
        <v>106.7</v>
      </c>
      <c r="D115" s="24">
        <v>106.7</v>
      </c>
      <c r="E115" s="24">
        <v>106.7</v>
      </c>
      <c r="F115" s="18">
        <f t="shared" si="3"/>
        <v>0</v>
      </c>
      <c r="G115" s="18"/>
      <c r="H115" s="24">
        <v>106.7</v>
      </c>
      <c r="I115" s="24">
        <v>106.7</v>
      </c>
      <c r="J115" s="24">
        <v>106.7</v>
      </c>
      <c r="K115" s="24">
        <v>106.7</v>
      </c>
      <c r="L115" s="18">
        <f t="shared" si="4"/>
        <v>0</v>
      </c>
      <c r="M115" s="24">
        <v>106.7</v>
      </c>
      <c r="N115" s="24"/>
      <c r="O115" s="24">
        <v>106.7</v>
      </c>
      <c r="P115" s="24">
        <v>106.7</v>
      </c>
      <c r="Q115" s="24">
        <v>106.7</v>
      </c>
      <c r="R115" s="18">
        <f t="shared" si="5"/>
        <v>0</v>
      </c>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c r="FM115" s="27"/>
      <c r="FN115" s="27"/>
      <c r="FO115" s="27"/>
      <c r="FP115" s="27"/>
      <c r="FQ115" s="27"/>
      <c r="FR115" s="27"/>
      <c r="FS115" s="27"/>
      <c r="FT115" s="27"/>
      <c r="FU115" s="27"/>
      <c r="FV115" s="27"/>
      <c r="FW115" s="27"/>
      <c r="FX115" s="27"/>
      <c r="FY115" s="27"/>
      <c r="FZ115" s="27"/>
      <c r="GA115" s="27"/>
      <c r="GB115" s="27"/>
      <c r="GC115" s="27"/>
      <c r="GD115" s="27"/>
      <c r="GE115" s="27"/>
      <c r="GF115" s="27"/>
      <c r="GG115" s="27"/>
      <c r="GH115" s="27"/>
      <c r="GI115" s="27"/>
      <c r="GJ115" s="27"/>
      <c r="GK115" s="27"/>
      <c r="GL115" s="27"/>
      <c r="GM115" s="27"/>
      <c r="GN115" s="27"/>
      <c r="GO115" s="27"/>
      <c r="GP115" s="27"/>
      <c r="GQ115" s="27"/>
      <c r="GR115" s="27"/>
      <c r="GS115" s="27"/>
      <c r="GT115" s="27"/>
      <c r="GU115" s="27"/>
      <c r="GV115" s="27"/>
      <c r="GW115" s="27"/>
      <c r="GX115" s="27"/>
      <c r="GY115" s="27"/>
      <c r="GZ115" s="27"/>
      <c r="HA115" s="27"/>
      <c r="HB115" s="27"/>
      <c r="HC115" s="27"/>
      <c r="HD115" s="27"/>
      <c r="HE115" s="27"/>
      <c r="HF115" s="27"/>
      <c r="HG115" s="27"/>
      <c r="HH115" s="27"/>
      <c r="HI115" s="27"/>
      <c r="HJ115" s="27"/>
      <c r="HK115" s="27"/>
      <c r="HL115" s="27"/>
      <c r="HM115" s="27"/>
      <c r="HN115" s="27"/>
      <c r="HO115" s="27"/>
      <c r="HP115" s="27"/>
      <c r="HQ115" s="27"/>
      <c r="HR115" s="27"/>
      <c r="HS115" s="27"/>
      <c r="HT115" s="27"/>
      <c r="HU115" s="27"/>
      <c r="HV115" s="27"/>
      <c r="HW115" s="27"/>
      <c r="HX115" s="27"/>
      <c r="HY115" s="27"/>
      <c r="HZ115" s="27"/>
      <c r="IA115" s="27"/>
      <c r="IB115" s="27"/>
      <c r="IC115" s="27"/>
      <c r="ID115" s="27"/>
      <c r="IE115" s="27"/>
      <c r="IF115" s="27"/>
      <c r="IG115" s="27"/>
      <c r="IH115" s="27"/>
      <c r="II115" s="27"/>
      <c r="IJ115" s="27"/>
      <c r="IK115" s="27"/>
      <c r="IL115" s="27"/>
      <c r="IM115" s="27"/>
      <c r="IN115" s="27"/>
      <c r="IO115" s="27"/>
      <c r="IP115" s="27"/>
      <c r="IQ115" s="27"/>
      <c r="IR115" s="27"/>
      <c r="IS115" s="27"/>
      <c r="IT115" s="27"/>
      <c r="IU115" s="27"/>
    </row>
    <row r="116" spans="1:255" s="51" customFormat="1" ht="94.5" x14ac:dyDescent="0.25">
      <c r="A116" s="57" t="s">
        <v>211</v>
      </c>
      <c r="B116" s="34" t="s">
        <v>210</v>
      </c>
      <c r="C116" s="24">
        <v>0</v>
      </c>
      <c r="D116" s="24">
        <v>0</v>
      </c>
      <c r="E116" s="24">
        <v>146</v>
      </c>
      <c r="F116" s="18">
        <f t="shared" si="3"/>
        <v>146</v>
      </c>
      <c r="G116" s="18" t="s">
        <v>93</v>
      </c>
      <c r="H116" s="24">
        <v>106.7</v>
      </c>
      <c r="I116" s="24">
        <v>106.7</v>
      </c>
      <c r="J116" s="24">
        <v>0</v>
      </c>
      <c r="K116" s="24">
        <v>0</v>
      </c>
      <c r="L116" s="18">
        <f t="shared" si="4"/>
        <v>0</v>
      </c>
      <c r="M116" s="24">
        <v>106.7</v>
      </c>
      <c r="N116" s="24"/>
      <c r="O116" s="24">
        <v>106.7</v>
      </c>
      <c r="P116" s="24">
        <v>0</v>
      </c>
      <c r="Q116" s="24">
        <v>0</v>
      </c>
      <c r="R116" s="18">
        <f t="shared" si="5"/>
        <v>0</v>
      </c>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c r="FM116" s="27"/>
      <c r="FN116" s="27"/>
      <c r="FO116" s="27"/>
      <c r="FP116" s="27"/>
      <c r="FQ116" s="27"/>
      <c r="FR116" s="27"/>
      <c r="FS116" s="27"/>
      <c r="FT116" s="27"/>
      <c r="FU116" s="27"/>
      <c r="FV116" s="27"/>
      <c r="FW116" s="27"/>
      <c r="FX116" s="27"/>
      <c r="FY116" s="27"/>
      <c r="FZ116" s="27"/>
      <c r="GA116" s="27"/>
      <c r="GB116" s="27"/>
      <c r="GC116" s="27"/>
      <c r="GD116" s="27"/>
      <c r="GE116" s="27"/>
      <c r="GF116" s="27"/>
      <c r="GG116" s="27"/>
      <c r="GH116" s="27"/>
      <c r="GI116" s="27"/>
      <c r="GJ116" s="27"/>
      <c r="GK116" s="27"/>
      <c r="GL116" s="27"/>
      <c r="GM116" s="27"/>
      <c r="GN116" s="27"/>
      <c r="GO116" s="27"/>
      <c r="GP116" s="27"/>
      <c r="GQ116" s="27"/>
      <c r="GR116" s="27"/>
      <c r="GS116" s="27"/>
      <c r="GT116" s="27"/>
      <c r="GU116" s="27"/>
      <c r="GV116" s="27"/>
      <c r="GW116" s="27"/>
      <c r="GX116" s="27"/>
      <c r="GY116" s="27"/>
      <c r="GZ116" s="27"/>
      <c r="HA116" s="27"/>
      <c r="HB116" s="27"/>
      <c r="HC116" s="27"/>
      <c r="HD116" s="27"/>
      <c r="HE116" s="27"/>
      <c r="HF116" s="27"/>
      <c r="HG116" s="27"/>
      <c r="HH116" s="27"/>
      <c r="HI116" s="27"/>
      <c r="HJ116" s="27"/>
      <c r="HK116" s="27"/>
      <c r="HL116" s="27"/>
      <c r="HM116" s="27"/>
      <c r="HN116" s="27"/>
      <c r="HO116" s="27"/>
      <c r="HP116" s="27"/>
      <c r="HQ116" s="27"/>
      <c r="HR116" s="27"/>
      <c r="HS116" s="27"/>
      <c r="HT116" s="27"/>
      <c r="HU116" s="27"/>
      <c r="HV116" s="27"/>
      <c r="HW116" s="27"/>
      <c r="HX116" s="27"/>
      <c r="HY116" s="27"/>
      <c r="HZ116" s="27"/>
      <c r="IA116" s="27"/>
      <c r="IB116" s="27"/>
      <c r="IC116" s="27"/>
      <c r="ID116" s="27"/>
      <c r="IE116" s="27"/>
      <c r="IF116" s="27"/>
      <c r="IG116" s="27"/>
      <c r="IH116" s="27"/>
      <c r="II116" s="27"/>
      <c r="IJ116" s="27"/>
      <c r="IK116" s="27"/>
      <c r="IL116" s="27"/>
      <c r="IM116" s="27"/>
      <c r="IN116" s="27"/>
      <c r="IO116" s="27"/>
      <c r="IP116" s="27"/>
      <c r="IQ116" s="27"/>
      <c r="IR116" s="27"/>
      <c r="IS116" s="27"/>
      <c r="IT116" s="27"/>
      <c r="IU116" s="27"/>
    </row>
    <row r="117" spans="1:255" s="51" customFormat="1" ht="15.75" x14ac:dyDescent="0.25">
      <c r="A117" s="15" t="s">
        <v>212</v>
      </c>
      <c r="B117" s="16" t="s">
        <v>213</v>
      </c>
      <c r="C117" s="17">
        <f>C118</f>
        <v>353.5</v>
      </c>
      <c r="D117" s="17">
        <f>D118</f>
        <v>353.5</v>
      </c>
      <c r="E117" s="17">
        <f>E118</f>
        <v>686.9</v>
      </c>
      <c r="F117" s="18">
        <f t="shared" si="3"/>
        <v>333.4</v>
      </c>
      <c r="G117" s="18"/>
      <c r="H117" s="17">
        <f>H118</f>
        <v>356.8</v>
      </c>
      <c r="I117" s="17">
        <f>I118</f>
        <v>356.8</v>
      </c>
      <c r="J117" s="17">
        <f>J118</f>
        <v>356.8</v>
      </c>
      <c r="K117" s="17">
        <f>K118</f>
        <v>356.8</v>
      </c>
      <c r="L117" s="18">
        <f t="shared" si="4"/>
        <v>0</v>
      </c>
      <c r="M117" s="17">
        <f>M118</f>
        <v>334.1</v>
      </c>
      <c r="N117" s="17">
        <f>N118</f>
        <v>938.1</v>
      </c>
      <c r="O117" s="17">
        <f>O118</f>
        <v>334.1</v>
      </c>
      <c r="P117" s="17">
        <f>P118</f>
        <v>334.1</v>
      </c>
      <c r="Q117" s="17">
        <f>Q118</f>
        <v>334.1</v>
      </c>
      <c r="R117" s="18">
        <f t="shared" si="5"/>
        <v>0</v>
      </c>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c r="FM117" s="27"/>
      <c r="FN117" s="27"/>
      <c r="FO117" s="27"/>
      <c r="FP117" s="27"/>
      <c r="FQ117" s="27"/>
      <c r="FR117" s="27"/>
      <c r="FS117" s="27"/>
      <c r="FT117" s="27"/>
      <c r="FU117" s="27"/>
      <c r="FV117" s="27"/>
      <c r="FW117" s="27"/>
      <c r="FX117" s="27"/>
      <c r="FY117" s="27"/>
      <c r="FZ117" s="27"/>
      <c r="GA117" s="27"/>
      <c r="GB117" s="27"/>
      <c r="GC117" s="27"/>
      <c r="GD117" s="27"/>
      <c r="GE117" s="27"/>
      <c r="GF117" s="27"/>
      <c r="GG117" s="27"/>
      <c r="GH117" s="27"/>
      <c r="GI117" s="27"/>
      <c r="GJ117" s="27"/>
      <c r="GK117" s="27"/>
      <c r="GL117" s="27"/>
      <c r="GM117" s="27"/>
      <c r="GN117" s="27"/>
      <c r="GO117" s="27"/>
      <c r="GP117" s="27"/>
      <c r="GQ117" s="27"/>
      <c r="GR117" s="27"/>
      <c r="GS117" s="27"/>
      <c r="GT117" s="27"/>
      <c r="GU117" s="27"/>
      <c r="GV117" s="27"/>
      <c r="GW117" s="27"/>
      <c r="GX117" s="27"/>
      <c r="GY117" s="27"/>
      <c r="GZ117" s="27"/>
      <c r="HA117" s="27"/>
      <c r="HB117" s="27"/>
      <c r="HC117" s="27"/>
      <c r="HD117" s="27"/>
      <c r="HE117" s="27"/>
      <c r="HF117" s="27"/>
      <c r="HG117" s="27"/>
      <c r="HH117" s="27"/>
      <c r="HI117" s="27"/>
      <c r="HJ117" s="27"/>
      <c r="HK117" s="27"/>
      <c r="HL117" s="27"/>
      <c r="HM117" s="27"/>
      <c r="HN117" s="27"/>
      <c r="HO117" s="27"/>
      <c r="HP117" s="27"/>
      <c r="HQ117" s="27"/>
      <c r="HR117" s="27"/>
      <c r="HS117" s="27"/>
      <c r="HT117" s="27"/>
      <c r="HU117" s="27"/>
      <c r="HV117" s="27"/>
      <c r="HW117" s="27"/>
      <c r="HX117" s="27"/>
      <c r="HY117" s="27"/>
      <c r="HZ117" s="27"/>
      <c r="IA117" s="27"/>
      <c r="IB117" s="27"/>
      <c r="IC117" s="27"/>
      <c r="ID117" s="27"/>
      <c r="IE117" s="27"/>
      <c r="IF117" s="27"/>
      <c r="IG117" s="27"/>
      <c r="IH117" s="27"/>
      <c r="II117" s="27"/>
      <c r="IJ117" s="27"/>
      <c r="IK117" s="27"/>
      <c r="IL117" s="27"/>
      <c r="IM117" s="27"/>
      <c r="IN117" s="27"/>
      <c r="IO117" s="27"/>
      <c r="IP117" s="27"/>
      <c r="IQ117" s="27"/>
      <c r="IR117" s="27"/>
      <c r="IS117" s="27"/>
    </row>
    <row r="118" spans="1:255" s="51" customFormat="1" ht="15.75" x14ac:dyDescent="0.25">
      <c r="A118" s="13" t="s">
        <v>214</v>
      </c>
      <c r="B118" s="34" t="s">
        <v>215</v>
      </c>
      <c r="C118" s="18">
        <v>353.5</v>
      </c>
      <c r="D118" s="18">
        <v>353.5</v>
      </c>
      <c r="E118" s="18">
        <v>686.9</v>
      </c>
      <c r="F118" s="18">
        <f t="shared" si="3"/>
        <v>333.4</v>
      </c>
      <c r="G118" s="18"/>
      <c r="H118" s="18">
        <v>356.8</v>
      </c>
      <c r="I118" s="18">
        <v>356.8</v>
      </c>
      <c r="J118" s="18">
        <v>356.8</v>
      </c>
      <c r="K118" s="18">
        <v>356.8</v>
      </c>
      <c r="L118" s="18">
        <f t="shared" si="4"/>
        <v>0</v>
      </c>
      <c r="M118" s="18">
        <v>334.1</v>
      </c>
      <c r="N118" s="18">
        <v>938.1</v>
      </c>
      <c r="O118" s="18">
        <v>334.1</v>
      </c>
      <c r="P118" s="18">
        <v>334.1</v>
      </c>
      <c r="Q118" s="18">
        <v>334.1</v>
      </c>
      <c r="R118" s="18">
        <f t="shared" si="5"/>
        <v>0</v>
      </c>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c r="FM118" s="27"/>
      <c r="FN118" s="27"/>
      <c r="FO118" s="27"/>
      <c r="FP118" s="27"/>
      <c r="FQ118" s="27"/>
      <c r="FR118" s="27"/>
      <c r="FS118" s="27"/>
      <c r="FT118" s="27"/>
      <c r="FU118" s="27"/>
      <c r="FV118" s="27"/>
      <c r="FW118" s="27"/>
      <c r="FX118" s="27"/>
      <c r="FY118" s="27"/>
      <c r="FZ118" s="27"/>
      <c r="GA118" s="27"/>
      <c r="GB118" s="27"/>
      <c r="GC118" s="27"/>
      <c r="GD118" s="27"/>
      <c r="GE118" s="27"/>
      <c r="GF118" s="27"/>
      <c r="GG118" s="27"/>
      <c r="GH118" s="27"/>
      <c r="GI118" s="27"/>
      <c r="GJ118" s="27"/>
      <c r="GK118" s="27"/>
      <c r="GL118" s="27"/>
      <c r="GM118" s="27"/>
      <c r="GN118" s="27"/>
      <c r="GO118" s="27"/>
      <c r="GP118" s="27"/>
      <c r="GQ118" s="27"/>
      <c r="GR118" s="27"/>
      <c r="GS118" s="27"/>
      <c r="GT118" s="27"/>
      <c r="GU118" s="27"/>
      <c r="GV118" s="27"/>
      <c r="GW118" s="27"/>
      <c r="GX118" s="27"/>
      <c r="GY118" s="27"/>
      <c r="GZ118" s="27"/>
      <c r="HA118" s="27"/>
      <c r="HB118" s="27"/>
      <c r="HC118" s="27"/>
      <c r="HD118" s="27"/>
      <c r="HE118" s="27"/>
      <c r="HF118" s="27"/>
      <c r="HG118" s="27"/>
      <c r="HH118" s="27"/>
      <c r="HI118" s="27"/>
      <c r="HJ118" s="27"/>
      <c r="HK118" s="27"/>
      <c r="HL118" s="27"/>
      <c r="HM118" s="27"/>
      <c r="HN118" s="27"/>
      <c r="HO118" s="27"/>
      <c r="HP118" s="27"/>
      <c r="HQ118" s="27"/>
      <c r="HR118" s="27"/>
      <c r="HS118" s="27"/>
      <c r="HT118" s="27"/>
      <c r="HU118" s="27"/>
      <c r="HV118" s="27"/>
      <c r="HW118" s="27"/>
      <c r="HX118" s="27"/>
      <c r="HY118" s="27"/>
      <c r="HZ118" s="27"/>
      <c r="IA118" s="27"/>
      <c r="IB118" s="27"/>
      <c r="IC118" s="27"/>
      <c r="ID118" s="27"/>
      <c r="IE118" s="27"/>
      <c r="IF118" s="27"/>
      <c r="IG118" s="27"/>
      <c r="IH118" s="27"/>
      <c r="II118" s="27"/>
      <c r="IJ118" s="27"/>
      <c r="IK118" s="27"/>
      <c r="IL118" s="27"/>
      <c r="IM118" s="27"/>
      <c r="IN118" s="27"/>
      <c r="IO118" s="27"/>
      <c r="IP118" s="27"/>
      <c r="IQ118" s="27"/>
      <c r="IR118" s="27"/>
      <c r="IS118" s="27"/>
    </row>
    <row r="119" spans="1:255" s="51" customFormat="1" ht="15.75" customHeight="1" x14ac:dyDescent="0.25">
      <c r="A119" s="79" t="s">
        <v>216</v>
      </c>
      <c r="B119" s="80"/>
      <c r="C119" s="17">
        <f>C117+C82+C72+C53+C49+C38</f>
        <v>135167.59999999998</v>
      </c>
      <c r="D119" s="17">
        <f>D117+D82+D72+D53+D49+D38</f>
        <v>135988.4</v>
      </c>
      <c r="E119" s="17">
        <f>E117+E82+E72+E53+E49+E38</f>
        <v>147452</v>
      </c>
      <c r="F119" s="18">
        <f t="shared" si="3"/>
        <v>11463.600000000006</v>
      </c>
      <c r="G119" s="18"/>
      <c r="H119" s="17">
        <f>H117+H82+H72+H53+H49+H38</f>
        <v>122213.2</v>
      </c>
      <c r="I119" s="17">
        <f>I117+I82+I72+I53+I49+I38</f>
        <v>122213.2</v>
      </c>
      <c r="J119" s="17">
        <f>J117+J82+J72+J53+J49+J38</f>
        <v>122106.5</v>
      </c>
      <c r="K119" s="17">
        <f>K117+K82+K72+K53+K49+K38</f>
        <v>122106.5</v>
      </c>
      <c r="L119" s="18">
        <f t="shared" si="4"/>
        <v>0</v>
      </c>
      <c r="M119" s="17">
        <f>M117+M82+M72+M53+M49+M38</f>
        <v>120724.19999999998</v>
      </c>
      <c r="N119" s="17">
        <f>N117+N82+N72+N53+N49+N38</f>
        <v>122067.9</v>
      </c>
      <c r="O119" s="17">
        <f>O117+O82+O72+O53+O49+O38</f>
        <v>120724.19999999998</v>
      </c>
      <c r="P119" s="17">
        <f>P117+P82+P72+P53+P49+P38</f>
        <v>120617.5</v>
      </c>
      <c r="Q119" s="17">
        <f>Q117+Q82+Q72+Q53+Q49+Q38</f>
        <v>120617.5</v>
      </c>
      <c r="R119" s="18">
        <f t="shared" si="5"/>
        <v>0</v>
      </c>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c r="FM119" s="27"/>
      <c r="FN119" s="27"/>
      <c r="FO119" s="27"/>
      <c r="FP119" s="27"/>
      <c r="FQ119" s="27"/>
      <c r="FR119" s="27"/>
      <c r="FS119" s="27"/>
      <c r="FT119" s="27"/>
      <c r="FU119" s="27"/>
      <c r="FV119" s="27"/>
      <c r="FW119" s="27"/>
      <c r="FX119" s="27"/>
      <c r="FY119" s="27"/>
      <c r="FZ119" s="27"/>
      <c r="GA119" s="27"/>
      <c r="GB119" s="27"/>
      <c r="GC119" s="27"/>
      <c r="GD119" s="27"/>
      <c r="GE119" s="27"/>
      <c r="GF119" s="27"/>
      <c r="GG119" s="27"/>
      <c r="GH119" s="27"/>
      <c r="GI119" s="27"/>
      <c r="GJ119" s="27"/>
      <c r="GK119" s="27"/>
      <c r="GL119" s="27"/>
      <c r="GM119" s="27"/>
      <c r="GN119" s="27"/>
      <c r="GO119" s="27"/>
      <c r="GP119" s="27"/>
      <c r="GQ119" s="27"/>
      <c r="GR119" s="27"/>
      <c r="GS119" s="27"/>
      <c r="GT119" s="27"/>
      <c r="GU119" s="27"/>
      <c r="GV119" s="27"/>
      <c r="GW119" s="27"/>
      <c r="GX119" s="27"/>
      <c r="GY119" s="27"/>
      <c r="GZ119" s="27"/>
      <c r="HA119" s="27"/>
      <c r="HB119" s="27"/>
      <c r="HC119" s="27"/>
      <c r="HD119" s="27"/>
      <c r="HE119" s="27"/>
      <c r="HF119" s="27"/>
      <c r="HG119" s="27"/>
      <c r="HH119" s="27"/>
      <c r="HI119" s="27"/>
      <c r="HJ119" s="27"/>
      <c r="HK119" s="27"/>
      <c r="HL119" s="27"/>
      <c r="HM119" s="27"/>
      <c r="HN119" s="27"/>
      <c r="HO119" s="27"/>
      <c r="HP119" s="27"/>
      <c r="HQ119" s="27"/>
      <c r="HR119" s="27"/>
      <c r="HS119" s="27"/>
      <c r="HT119" s="27"/>
      <c r="HU119" s="27"/>
      <c r="HV119" s="27"/>
      <c r="HW119" s="27"/>
      <c r="HX119" s="27"/>
      <c r="HY119" s="27"/>
      <c r="HZ119" s="27"/>
      <c r="IA119" s="27"/>
      <c r="IB119" s="27"/>
      <c r="IC119" s="27"/>
      <c r="ID119" s="27"/>
      <c r="IE119" s="27"/>
      <c r="IF119" s="27"/>
      <c r="IG119" s="27"/>
      <c r="IH119" s="27"/>
      <c r="II119" s="27"/>
      <c r="IJ119" s="27"/>
      <c r="IK119" s="27"/>
      <c r="IL119" s="27"/>
      <c r="IM119" s="27"/>
      <c r="IN119" s="27"/>
      <c r="IO119" s="27"/>
      <c r="IP119" s="27"/>
      <c r="IQ119" s="27"/>
      <c r="IR119" s="27"/>
      <c r="IS119" s="27"/>
    </row>
    <row r="120" spans="1:255" s="51" customFormat="1" ht="15.75" x14ac:dyDescent="0.25">
      <c r="A120" s="15" t="s">
        <v>217</v>
      </c>
      <c r="B120" s="58" t="s">
        <v>218</v>
      </c>
      <c r="C120" s="17">
        <f>C119+C37</f>
        <v>1921570</v>
      </c>
      <c r="D120" s="17">
        <f>D119+D37</f>
        <v>1922390.7999999998</v>
      </c>
      <c r="E120" s="17">
        <f>E119+E37</f>
        <v>1994370.7000000002</v>
      </c>
      <c r="F120" s="18">
        <f t="shared" si="3"/>
        <v>71979.900000000373</v>
      </c>
      <c r="G120" s="18"/>
      <c r="H120" s="17">
        <f>H119+H37</f>
        <v>1995325.4999999998</v>
      </c>
      <c r="I120" s="17">
        <f>I119+I37</f>
        <v>1995325.4999999998</v>
      </c>
      <c r="J120" s="17">
        <f>J119+J37</f>
        <v>1995218.7999999998</v>
      </c>
      <c r="K120" s="17">
        <f>K119+K37</f>
        <v>1995218.7999999998</v>
      </c>
      <c r="L120" s="18">
        <f t="shared" si="4"/>
        <v>0</v>
      </c>
      <c r="M120" s="17">
        <f>M119+M37</f>
        <v>2090533.4999999998</v>
      </c>
      <c r="N120" s="17">
        <f>N119+N37</f>
        <v>1745613.8999999997</v>
      </c>
      <c r="O120" s="17">
        <f>O119+O37</f>
        <v>2090533.4999999998</v>
      </c>
      <c r="P120" s="17">
        <f>P119+P37</f>
        <v>2090426.7999999998</v>
      </c>
      <c r="Q120" s="17">
        <f>Q119+Q37</f>
        <v>2090426.7999999998</v>
      </c>
      <c r="R120" s="18">
        <f t="shared" si="5"/>
        <v>0</v>
      </c>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c r="FM120" s="27"/>
      <c r="FN120" s="27"/>
      <c r="FO120" s="27"/>
      <c r="FP120" s="27"/>
      <c r="FQ120" s="27"/>
      <c r="FR120" s="27"/>
      <c r="FS120" s="27"/>
      <c r="FT120" s="27"/>
      <c r="FU120" s="27"/>
      <c r="FV120" s="27"/>
      <c r="FW120" s="27"/>
      <c r="FX120" s="27"/>
      <c r="FY120" s="27"/>
      <c r="FZ120" s="27"/>
      <c r="GA120" s="27"/>
      <c r="GB120" s="27"/>
      <c r="GC120" s="27"/>
      <c r="GD120" s="27"/>
      <c r="GE120" s="27"/>
      <c r="GF120" s="27"/>
      <c r="GG120" s="27"/>
      <c r="GH120" s="27"/>
      <c r="GI120" s="27"/>
      <c r="GJ120" s="27"/>
      <c r="GK120" s="27"/>
      <c r="GL120" s="27"/>
      <c r="GM120" s="27"/>
      <c r="GN120" s="27"/>
      <c r="GO120" s="27"/>
      <c r="GP120" s="27"/>
      <c r="GQ120" s="27"/>
      <c r="GR120" s="27"/>
      <c r="GS120" s="27"/>
      <c r="GT120" s="27"/>
      <c r="GU120" s="27"/>
      <c r="GV120" s="27"/>
      <c r="GW120" s="27"/>
      <c r="GX120" s="27"/>
      <c r="GY120" s="27"/>
      <c r="GZ120" s="27"/>
      <c r="HA120" s="27"/>
      <c r="HB120" s="27"/>
      <c r="HC120" s="27"/>
      <c r="HD120" s="27"/>
      <c r="HE120" s="27"/>
      <c r="HF120" s="27"/>
      <c r="HG120" s="27"/>
      <c r="HH120" s="27"/>
      <c r="HI120" s="27"/>
      <c r="HJ120" s="27"/>
      <c r="HK120" s="27"/>
      <c r="HL120" s="27"/>
      <c r="HM120" s="27"/>
      <c r="HN120" s="27"/>
      <c r="HO120" s="27"/>
      <c r="HP120" s="27"/>
      <c r="HQ120" s="27"/>
      <c r="HR120" s="27"/>
      <c r="HS120" s="27"/>
      <c r="HT120" s="27"/>
      <c r="HU120" s="27"/>
      <c r="HV120" s="27"/>
      <c r="HW120" s="27"/>
      <c r="HX120" s="27"/>
      <c r="HY120" s="27"/>
      <c r="HZ120" s="27"/>
      <c r="IA120" s="27"/>
      <c r="IB120" s="27"/>
      <c r="IC120" s="27"/>
      <c r="ID120" s="27"/>
      <c r="IE120" s="27"/>
      <c r="IF120" s="27"/>
      <c r="IG120" s="27"/>
      <c r="IH120" s="27"/>
      <c r="II120" s="27"/>
      <c r="IJ120" s="27"/>
      <c r="IK120" s="27"/>
      <c r="IL120" s="27"/>
      <c r="IM120" s="27"/>
      <c r="IN120" s="27"/>
      <c r="IO120" s="27"/>
      <c r="IP120" s="27"/>
      <c r="IQ120" s="27"/>
      <c r="IR120" s="27"/>
      <c r="IS120" s="27"/>
    </row>
    <row r="121" spans="1:255" s="51" customFormat="1" ht="47.25" x14ac:dyDescent="0.25">
      <c r="A121" s="15" t="s">
        <v>219</v>
      </c>
      <c r="B121" s="58" t="s">
        <v>220</v>
      </c>
      <c r="C121" s="17">
        <f>C122+C127+C181+C224</f>
        <v>5257573.3</v>
      </c>
      <c r="D121" s="17">
        <f>D122+D127+D181+D224</f>
        <v>5489188.7999999989</v>
      </c>
      <c r="E121" s="17">
        <f>E122+E127+E181+E224</f>
        <v>5604236.3999999985</v>
      </c>
      <c r="F121" s="18">
        <f t="shared" si="3"/>
        <v>115047.59999999963</v>
      </c>
      <c r="G121" s="18"/>
      <c r="H121" s="17">
        <f>H122+H127+H181+H224</f>
        <v>3672766.1</v>
      </c>
      <c r="I121" s="17">
        <f>I122+I127+I181+I224</f>
        <v>3797607.1999999997</v>
      </c>
      <c r="J121" s="17">
        <f>J122+J127+J181+J224</f>
        <v>3798507.3999999994</v>
      </c>
      <c r="K121" s="17">
        <f>K122+K127+K181+K224</f>
        <v>3798580.399999999</v>
      </c>
      <c r="L121" s="18">
        <f t="shared" si="4"/>
        <v>72.999999999534339</v>
      </c>
      <c r="M121" s="17">
        <f>M122+M127+M181+M224</f>
        <v>3878251.7</v>
      </c>
      <c r="N121" s="18"/>
      <c r="O121" s="17">
        <f>O122+O127+O181+O224</f>
        <v>3978429.7</v>
      </c>
      <c r="P121" s="17">
        <f>P122+P127+P181+P224</f>
        <v>3978429.7</v>
      </c>
      <c r="Q121" s="17">
        <f>Q122+Q127+Q181+Q224</f>
        <v>3978667.1999999997</v>
      </c>
      <c r="R121" s="18">
        <f t="shared" si="5"/>
        <v>237.49999999953434</v>
      </c>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c r="FM121" s="27"/>
      <c r="FN121" s="27"/>
      <c r="FO121" s="27"/>
      <c r="FP121" s="27"/>
      <c r="FQ121" s="27"/>
      <c r="FR121" s="27"/>
      <c r="FS121" s="27"/>
      <c r="FT121" s="27"/>
      <c r="FU121" s="27"/>
      <c r="FV121" s="27"/>
      <c r="FW121" s="27"/>
      <c r="FX121" s="27"/>
      <c r="FY121" s="27"/>
      <c r="FZ121" s="27"/>
      <c r="GA121" s="27"/>
      <c r="GB121" s="27"/>
      <c r="GC121" s="27"/>
      <c r="GD121" s="27"/>
      <c r="GE121" s="27"/>
      <c r="GF121" s="27"/>
      <c r="GG121" s="27"/>
      <c r="GH121" s="27"/>
      <c r="GI121" s="27"/>
      <c r="GJ121" s="27"/>
      <c r="GK121" s="27"/>
      <c r="GL121" s="27"/>
      <c r="GM121" s="27"/>
      <c r="GN121" s="27"/>
      <c r="GO121" s="27"/>
      <c r="GP121" s="27"/>
      <c r="GQ121" s="27"/>
      <c r="GR121" s="27"/>
      <c r="GS121" s="27"/>
      <c r="GT121" s="27"/>
      <c r="GU121" s="27"/>
      <c r="GV121" s="27"/>
      <c r="GW121" s="27"/>
      <c r="GX121" s="27"/>
      <c r="GY121" s="27"/>
      <c r="GZ121" s="27"/>
      <c r="HA121" s="27"/>
      <c r="HB121" s="27"/>
      <c r="HC121" s="27"/>
      <c r="HD121" s="27"/>
      <c r="HE121" s="27"/>
      <c r="HF121" s="27"/>
      <c r="HG121" s="27"/>
      <c r="HH121" s="27"/>
      <c r="HI121" s="27"/>
      <c r="HJ121" s="27"/>
      <c r="HK121" s="27"/>
      <c r="HL121" s="27"/>
      <c r="HM121" s="27"/>
      <c r="HN121" s="27"/>
      <c r="HO121" s="27"/>
      <c r="HP121" s="27"/>
      <c r="HQ121" s="27"/>
      <c r="HR121" s="27"/>
      <c r="HS121" s="27"/>
      <c r="HT121" s="27"/>
      <c r="HU121" s="27"/>
      <c r="HV121" s="27"/>
      <c r="HW121" s="27"/>
      <c r="HX121" s="27"/>
      <c r="HY121" s="27"/>
      <c r="HZ121" s="27"/>
      <c r="IA121" s="27"/>
      <c r="IB121" s="27"/>
      <c r="IC121" s="27"/>
      <c r="ID121" s="27"/>
      <c r="IE121" s="27"/>
      <c r="IF121" s="27"/>
      <c r="IG121" s="27"/>
      <c r="IH121" s="27"/>
      <c r="II121" s="27"/>
      <c r="IJ121" s="27"/>
      <c r="IK121" s="27"/>
      <c r="IL121" s="27"/>
      <c r="IM121" s="27"/>
      <c r="IN121" s="27"/>
      <c r="IO121" s="27"/>
      <c r="IP121" s="27"/>
      <c r="IQ121" s="27"/>
      <c r="IR121" s="27"/>
      <c r="IS121" s="27"/>
    </row>
    <row r="122" spans="1:255" s="51" customFormat="1" ht="15.75" x14ac:dyDescent="0.25">
      <c r="A122" s="15" t="s">
        <v>221</v>
      </c>
      <c r="B122" s="16" t="s">
        <v>222</v>
      </c>
      <c r="C122" s="17">
        <f>SUM(C123:C126)</f>
        <v>336831.2</v>
      </c>
      <c r="D122" s="17">
        <f>SUM(D123:D126)</f>
        <v>509325</v>
      </c>
      <c r="E122" s="17">
        <f>SUM(E123:E126)</f>
        <v>531531.6</v>
      </c>
      <c r="F122" s="18">
        <f t="shared" si="3"/>
        <v>22206.599999999977</v>
      </c>
      <c r="G122" s="18"/>
      <c r="H122" s="17">
        <f>SUM(H123:H125)</f>
        <v>169384.2</v>
      </c>
      <c r="I122" s="17">
        <f>SUM(I123:I125)</f>
        <v>169384.2</v>
      </c>
      <c r="J122" s="17">
        <f>SUM(J123:J125)</f>
        <v>169384.2</v>
      </c>
      <c r="K122" s="17">
        <f>SUM(K123:K125)</f>
        <v>169384.2</v>
      </c>
      <c r="L122" s="18">
        <f t="shared" si="4"/>
        <v>0</v>
      </c>
      <c r="M122" s="17">
        <f>SUM(M123:M125)</f>
        <v>158937.20000000001</v>
      </c>
      <c r="N122" s="18"/>
      <c r="O122" s="17">
        <f>SUM(O123:O125)</f>
        <v>158937.20000000001</v>
      </c>
      <c r="P122" s="17">
        <f>SUM(P123:P125)</f>
        <v>158937.20000000001</v>
      </c>
      <c r="Q122" s="17">
        <f>SUM(Q123:Q125)</f>
        <v>158937.20000000001</v>
      </c>
      <c r="R122" s="18">
        <f t="shared" si="5"/>
        <v>0</v>
      </c>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c r="FM122" s="27"/>
      <c r="FN122" s="27"/>
      <c r="FO122" s="27"/>
      <c r="FP122" s="27"/>
      <c r="FQ122" s="27"/>
      <c r="FR122" s="27"/>
      <c r="FS122" s="27"/>
      <c r="FT122" s="27"/>
      <c r="FU122" s="27"/>
      <c r="FV122" s="27"/>
      <c r="FW122" s="27"/>
      <c r="FX122" s="27"/>
      <c r="FY122" s="27"/>
      <c r="FZ122" s="27"/>
      <c r="GA122" s="27"/>
      <c r="GB122" s="27"/>
      <c r="GC122" s="27"/>
      <c r="GD122" s="27"/>
      <c r="GE122" s="27"/>
      <c r="GF122" s="27"/>
      <c r="GG122" s="27"/>
      <c r="GH122" s="27"/>
      <c r="GI122" s="27"/>
      <c r="GJ122" s="27"/>
      <c r="GK122" s="27"/>
      <c r="GL122" s="27"/>
      <c r="GM122" s="27"/>
      <c r="GN122" s="27"/>
      <c r="GO122" s="27"/>
      <c r="GP122" s="27"/>
      <c r="GQ122" s="27"/>
      <c r="GR122" s="27"/>
      <c r="GS122" s="27"/>
      <c r="GT122" s="27"/>
      <c r="GU122" s="27"/>
      <c r="GV122" s="27"/>
      <c r="GW122" s="27"/>
      <c r="GX122" s="27"/>
      <c r="GY122" s="27"/>
      <c r="GZ122" s="27"/>
      <c r="HA122" s="27"/>
      <c r="HB122" s="27"/>
      <c r="HC122" s="27"/>
      <c r="HD122" s="27"/>
      <c r="HE122" s="27"/>
      <c r="HF122" s="27"/>
      <c r="HG122" s="27"/>
      <c r="HH122" s="27"/>
      <c r="HI122" s="27"/>
      <c r="HJ122" s="27"/>
      <c r="HK122" s="27"/>
      <c r="HL122" s="27"/>
      <c r="HM122" s="27"/>
      <c r="HN122" s="27"/>
      <c r="HO122" s="27"/>
      <c r="HP122" s="27"/>
      <c r="HQ122" s="27"/>
      <c r="HR122" s="27"/>
      <c r="HS122" s="27"/>
      <c r="HT122" s="27"/>
      <c r="HU122" s="27"/>
      <c r="HV122" s="27"/>
      <c r="HW122" s="27"/>
      <c r="HX122" s="27"/>
      <c r="HY122" s="27"/>
      <c r="HZ122" s="27"/>
      <c r="IA122" s="27"/>
      <c r="IB122" s="27"/>
      <c r="IC122" s="27"/>
      <c r="ID122" s="27"/>
      <c r="IE122" s="27"/>
      <c r="IF122" s="27"/>
      <c r="IG122" s="27"/>
      <c r="IH122" s="27"/>
      <c r="II122" s="27"/>
      <c r="IJ122" s="27"/>
      <c r="IK122" s="27"/>
      <c r="IL122" s="27"/>
      <c r="IM122" s="27"/>
      <c r="IN122" s="27"/>
      <c r="IO122" s="27"/>
      <c r="IP122" s="27"/>
      <c r="IQ122" s="27"/>
      <c r="IR122" s="27"/>
      <c r="IS122" s="27"/>
    </row>
    <row r="123" spans="1:255" s="51" customFormat="1" ht="31.5" x14ac:dyDescent="0.25">
      <c r="A123" s="13" t="s">
        <v>223</v>
      </c>
      <c r="B123" s="34" t="s">
        <v>224</v>
      </c>
      <c r="C123" s="18">
        <v>296644</v>
      </c>
      <c r="D123" s="18">
        <v>296644</v>
      </c>
      <c r="E123" s="18">
        <v>296644</v>
      </c>
      <c r="F123" s="18">
        <f t="shared" si="3"/>
        <v>0</v>
      </c>
      <c r="G123" s="18"/>
      <c r="H123" s="18">
        <v>129197</v>
      </c>
      <c r="I123" s="18">
        <v>129197</v>
      </c>
      <c r="J123" s="18">
        <v>129197</v>
      </c>
      <c r="K123" s="18">
        <v>129197</v>
      </c>
      <c r="L123" s="18">
        <f t="shared" si="4"/>
        <v>0</v>
      </c>
      <c r="M123" s="18">
        <v>118750</v>
      </c>
      <c r="N123" s="18"/>
      <c r="O123" s="18">
        <v>118750</v>
      </c>
      <c r="P123" s="18">
        <v>118750</v>
      </c>
      <c r="Q123" s="18">
        <v>118750</v>
      </c>
      <c r="R123" s="18">
        <f t="shared" si="5"/>
        <v>0</v>
      </c>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c r="FM123" s="27"/>
      <c r="FN123" s="27"/>
      <c r="FO123" s="27"/>
      <c r="FP123" s="27"/>
      <c r="FQ123" s="27"/>
      <c r="FR123" s="27"/>
      <c r="FS123" s="27"/>
      <c r="FT123" s="27"/>
      <c r="FU123" s="27"/>
      <c r="FV123" s="27"/>
      <c r="FW123" s="27"/>
      <c r="FX123" s="27"/>
      <c r="FY123" s="27"/>
      <c r="FZ123" s="27"/>
      <c r="GA123" s="27"/>
      <c r="GB123" s="27"/>
      <c r="GC123" s="27"/>
      <c r="GD123" s="27"/>
      <c r="GE123" s="27"/>
      <c r="GF123" s="27"/>
      <c r="GG123" s="27"/>
      <c r="GH123" s="27"/>
      <c r="GI123" s="27"/>
      <c r="GJ123" s="27"/>
      <c r="GK123" s="27"/>
      <c r="GL123" s="27"/>
      <c r="GM123" s="27"/>
      <c r="GN123" s="27"/>
      <c r="GO123" s="27"/>
      <c r="GP123" s="27"/>
      <c r="GQ123" s="27"/>
      <c r="GR123" s="27"/>
      <c r="GS123" s="27"/>
      <c r="GT123" s="27"/>
      <c r="GU123" s="27"/>
      <c r="GV123" s="27"/>
      <c r="GW123" s="27"/>
      <c r="GX123" s="27"/>
      <c r="GY123" s="27"/>
      <c r="GZ123" s="27"/>
      <c r="HA123" s="27"/>
      <c r="HB123" s="27"/>
      <c r="HC123" s="27"/>
      <c r="HD123" s="27"/>
      <c r="HE123" s="27"/>
      <c r="HF123" s="27"/>
      <c r="HG123" s="27"/>
      <c r="HH123" s="27"/>
      <c r="HI123" s="27"/>
      <c r="HJ123" s="27"/>
      <c r="HK123" s="27"/>
      <c r="HL123" s="27"/>
      <c r="HM123" s="27"/>
      <c r="HN123" s="27"/>
      <c r="HO123" s="27"/>
      <c r="HP123" s="27"/>
      <c r="HQ123" s="27"/>
      <c r="HR123" s="27"/>
      <c r="HS123" s="27"/>
      <c r="HT123" s="27"/>
      <c r="HU123" s="27"/>
      <c r="HV123" s="27"/>
      <c r="HW123" s="27"/>
      <c r="HX123" s="27"/>
      <c r="HY123" s="27"/>
      <c r="HZ123" s="27"/>
      <c r="IA123" s="27"/>
      <c r="IB123" s="27"/>
      <c r="IC123" s="27"/>
      <c r="ID123" s="27"/>
      <c r="IE123" s="27"/>
      <c r="IF123" s="27"/>
      <c r="IG123" s="27"/>
      <c r="IH123" s="27"/>
      <c r="II123" s="27"/>
      <c r="IJ123" s="27"/>
      <c r="IK123" s="27"/>
      <c r="IL123" s="27"/>
      <c r="IM123" s="27"/>
      <c r="IN123" s="27"/>
      <c r="IO123" s="27"/>
      <c r="IP123" s="27"/>
      <c r="IQ123" s="27"/>
      <c r="IR123" s="27"/>
      <c r="IS123" s="27"/>
    </row>
    <row r="124" spans="1:255" s="51" customFormat="1" ht="63" x14ac:dyDescent="0.25">
      <c r="A124" s="13" t="s">
        <v>225</v>
      </c>
      <c r="B124" s="34" t="s">
        <v>226</v>
      </c>
      <c r="C124" s="18">
        <v>0</v>
      </c>
      <c r="D124" s="18">
        <v>169100</v>
      </c>
      <c r="E124" s="18">
        <v>187670.5</v>
      </c>
      <c r="F124" s="18">
        <f t="shared" si="3"/>
        <v>18570.5</v>
      </c>
      <c r="G124" s="18" t="s">
        <v>227</v>
      </c>
      <c r="H124" s="18"/>
      <c r="I124" s="18"/>
      <c r="J124" s="18"/>
      <c r="K124" s="18"/>
      <c r="L124" s="18">
        <f t="shared" si="4"/>
        <v>0</v>
      </c>
      <c r="M124" s="18"/>
      <c r="N124" s="18"/>
      <c r="O124" s="18"/>
      <c r="P124" s="18"/>
      <c r="Q124" s="18"/>
      <c r="R124" s="18">
        <f t="shared" si="5"/>
        <v>0</v>
      </c>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c r="FM124" s="27"/>
      <c r="FN124" s="27"/>
      <c r="FO124" s="27"/>
      <c r="FP124" s="27"/>
      <c r="FQ124" s="27"/>
      <c r="FR124" s="27"/>
      <c r="FS124" s="27"/>
      <c r="FT124" s="27"/>
      <c r="FU124" s="27"/>
      <c r="FV124" s="27"/>
      <c r="FW124" s="27"/>
      <c r="FX124" s="27"/>
      <c r="FY124" s="27"/>
      <c r="FZ124" s="27"/>
      <c r="GA124" s="27"/>
      <c r="GB124" s="27"/>
      <c r="GC124" s="27"/>
      <c r="GD124" s="27"/>
      <c r="GE124" s="27"/>
      <c r="GF124" s="27"/>
      <c r="GG124" s="27"/>
      <c r="GH124" s="27"/>
      <c r="GI124" s="27"/>
      <c r="GJ124" s="27"/>
      <c r="GK124" s="27"/>
      <c r="GL124" s="27"/>
      <c r="GM124" s="27"/>
      <c r="GN124" s="27"/>
      <c r="GO124" s="27"/>
      <c r="GP124" s="27"/>
      <c r="GQ124" s="27"/>
      <c r="GR124" s="27"/>
      <c r="GS124" s="27"/>
      <c r="GT124" s="27"/>
      <c r="GU124" s="27"/>
      <c r="GV124" s="27"/>
      <c r="GW124" s="27"/>
      <c r="GX124" s="27"/>
      <c r="GY124" s="27"/>
      <c r="GZ124" s="27"/>
      <c r="HA124" s="27"/>
      <c r="HB124" s="27"/>
      <c r="HC124" s="27"/>
      <c r="HD124" s="27"/>
      <c r="HE124" s="27"/>
      <c r="HF124" s="27"/>
      <c r="HG124" s="27"/>
      <c r="HH124" s="27"/>
      <c r="HI124" s="27"/>
      <c r="HJ124" s="27"/>
      <c r="HK124" s="27"/>
      <c r="HL124" s="27"/>
      <c r="HM124" s="27"/>
      <c r="HN124" s="27"/>
      <c r="HO124" s="27"/>
      <c r="HP124" s="27"/>
      <c r="HQ124" s="27"/>
      <c r="HR124" s="27"/>
      <c r="HS124" s="27"/>
      <c r="HT124" s="27"/>
      <c r="HU124" s="27"/>
      <c r="HV124" s="27"/>
      <c r="HW124" s="27"/>
      <c r="HX124" s="27"/>
      <c r="HY124" s="27"/>
      <c r="HZ124" s="27"/>
      <c r="IA124" s="27"/>
      <c r="IB124" s="27"/>
      <c r="IC124" s="27"/>
      <c r="ID124" s="27"/>
      <c r="IE124" s="27"/>
      <c r="IF124" s="27"/>
      <c r="IG124" s="27"/>
      <c r="IH124" s="27"/>
      <c r="II124" s="27"/>
      <c r="IJ124" s="27"/>
      <c r="IK124" s="27"/>
      <c r="IL124" s="27"/>
      <c r="IM124" s="27"/>
      <c r="IN124" s="27"/>
      <c r="IO124" s="27"/>
      <c r="IP124" s="27"/>
      <c r="IQ124" s="27"/>
      <c r="IR124" s="27"/>
      <c r="IS124" s="27"/>
    </row>
    <row r="125" spans="1:255" s="51" customFormat="1" ht="47.25" x14ac:dyDescent="0.25">
      <c r="A125" s="13" t="s">
        <v>228</v>
      </c>
      <c r="B125" s="34" t="s">
        <v>229</v>
      </c>
      <c r="C125" s="18">
        <v>40187.199999999997</v>
      </c>
      <c r="D125" s="18">
        <v>40187.199999999997</v>
      </c>
      <c r="E125" s="18">
        <v>40187.199999999997</v>
      </c>
      <c r="F125" s="18">
        <f t="shared" si="3"/>
        <v>0</v>
      </c>
      <c r="G125" s="18"/>
      <c r="H125" s="18">
        <v>40187.199999999997</v>
      </c>
      <c r="I125" s="18">
        <v>40187.199999999997</v>
      </c>
      <c r="J125" s="18">
        <v>40187.199999999997</v>
      </c>
      <c r="K125" s="18">
        <v>40187.199999999997</v>
      </c>
      <c r="L125" s="18">
        <f t="shared" si="4"/>
        <v>0</v>
      </c>
      <c r="M125" s="18">
        <v>40187.199999999997</v>
      </c>
      <c r="N125" s="18"/>
      <c r="O125" s="18">
        <v>40187.199999999997</v>
      </c>
      <c r="P125" s="18">
        <v>40187.199999999997</v>
      </c>
      <c r="Q125" s="18">
        <v>40187.199999999997</v>
      </c>
      <c r="R125" s="18">
        <f t="shared" si="5"/>
        <v>0</v>
      </c>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c r="FM125" s="27"/>
      <c r="FN125" s="27"/>
      <c r="FO125" s="27"/>
      <c r="FP125" s="27"/>
      <c r="FQ125" s="27"/>
      <c r="FR125" s="27"/>
      <c r="FS125" s="27"/>
      <c r="FT125" s="27"/>
      <c r="FU125" s="27"/>
      <c r="FV125" s="27"/>
      <c r="FW125" s="27"/>
      <c r="FX125" s="27"/>
      <c r="FY125" s="27"/>
      <c r="FZ125" s="27"/>
      <c r="GA125" s="27"/>
      <c r="GB125" s="27"/>
      <c r="GC125" s="27"/>
      <c r="GD125" s="27"/>
      <c r="GE125" s="27"/>
      <c r="GF125" s="27"/>
      <c r="GG125" s="27"/>
      <c r="GH125" s="27"/>
      <c r="GI125" s="27"/>
      <c r="GJ125" s="27"/>
      <c r="GK125" s="27"/>
      <c r="GL125" s="27"/>
      <c r="GM125" s="27"/>
      <c r="GN125" s="27"/>
      <c r="GO125" s="27"/>
      <c r="GP125" s="27"/>
      <c r="GQ125" s="27"/>
      <c r="GR125" s="27"/>
      <c r="GS125" s="27"/>
      <c r="GT125" s="27"/>
      <c r="GU125" s="27"/>
      <c r="GV125" s="27"/>
      <c r="GW125" s="27"/>
      <c r="GX125" s="27"/>
      <c r="GY125" s="27"/>
      <c r="GZ125" s="27"/>
      <c r="HA125" s="27"/>
      <c r="HB125" s="27"/>
      <c r="HC125" s="27"/>
      <c r="HD125" s="27"/>
      <c r="HE125" s="27"/>
      <c r="HF125" s="27"/>
      <c r="HG125" s="27"/>
      <c r="HH125" s="27"/>
      <c r="HI125" s="27"/>
      <c r="HJ125" s="27"/>
      <c r="HK125" s="27"/>
      <c r="HL125" s="27"/>
      <c r="HM125" s="27"/>
      <c r="HN125" s="27"/>
      <c r="HO125" s="27"/>
      <c r="HP125" s="27"/>
      <c r="HQ125" s="27"/>
      <c r="HR125" s="27"/>
      <c r="HS125" s="27"/>
      <c r="HT125" s="27"/>
      <c r="HU125" s="27"/>
      <c r="HV125" s="27"/>
      <c r="HW125" s="27"/>
      <c r="HX125" s="27"/>
      <c r="HY125" s="27"/>
      <c r="HZ125" s="27"/>
      <c r="IA125" s="27"/>
      <c r="IB125" s="27"/>
      <c r="IC125" s="27"/>
      <c r="ID125" s="27"/>
      <c r="IE125" s="27"/>
      <c r="IF125" s="27"/>
      <c r="IG125" s="27"/>
      <c r="IH125" s="27"/>
      <c r="II125" s="27"/>
      <c r="IJ125" s="27"/>
      <c r="IK125" s="27"/>
      <c r="IL125" s="27"/>
      <c r="IM125" s="27"/>
      <c r="IN125" s="27"/>
      <c r="IO125" s="27"/>
      <c r="IP125" s="27"/>
      <c r="IQ125" s="27"/>
      <c r="IR125" s="27"/>
      <c r="IS125" s="27"/>
    </row>
    <row r="126" spans="1:255" s="51" customFormat="1" ht="63" x14ac:dyDescent="0.25">
      <c r="A126" s="50" t="s">
        <v>230</v>
      </c>
      <c r="B126" s="53" t="s">
        <v>231</v>
      </c>
      <c r="C126" s="18">
        <v>0</v>
      </c>
      <c r="D126" s="18">
        <v>3393.8</v>
      </c>
      <c r="E126" s="18">
        <v>7029.9</v>
      </c>
      <c r="F126" s="18">
        <f t="shared" si="3"/>
        <v>3636.0999999999995</v>
      </c>
      <c r="G126" s="18" t="s">
        <v>232</v>
      </c>
      <c r="H126" s="18"/>
      <c r="I126" s="18"/>
      <c r="J126" s="18"/>
      <c r="K126" s="18"/>
      <c r="L126" s="18">
        <f t="shared" si="4"/>
        <v>0</v>
      </c>
      <c r="M126" s="18"/>
      <c r="N126" s="18"/>
      <c r="O126" s="18"/>
      <c r="P126" s="18"/>
      <c r="Q126" s="18"/>
      <c r="R126" s="18">
        <f t="shared" si="5"/>
        <v>0</v>
      </c>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c r="FM126" s="27"/>
      <c r="FN126" s="27"/>
      <c r="FO126" s="27"/>
      <c r="FP126" s="27"/>
      <c r="FQ126" s="27"/>
      <c r="FR126" s="27"/>
      <c r="FS126" s="27"/>
      <c r="FT126" s="27"/>
      <c r="FU126" s="27"/>
      <c r="FV126" s="27"/>
      <c r="FW126" s="27"/>
      <c r="FX126" s="27"/>
      <c r="FY126" s="27"/>
      <c r="FZ126" s="27"/>
      <c r="GA126" s="27"/>
      <c r="GB126" s="27"/>
      <c r="GC126" s="27"/>
      <c r="GD126" s="27"/>
      <c r="GE126" s="27"/>
      <c r="GF126" s="27"/>
      <c r="GG126" s="27"/>
      <c r="GH126" s="27"/>
      <c r="GI126" s="27"/>
      <c r="GJ126" s="27"/>
      <c r="GK126" s="27"/>
      <c r="GL126" s="27"/>
      <c r="GM126" s="27"/>
      <c r="GN126" s="27"/>
      <c r="GO126" s="27"/>
      <c r="GP126" s="27"/>
      <c r="GQ126" s="27"/>
      <c r="GR126" s="27"/>
      <c r="GS126" s="27"/>
      <c r="GT126" s="27"/>
      <c r="GU126" s="27"/>
      <c r="GV126" s="27"/>
      <c r="GW126" s="27"/>
      <c r="GX126" s="27"/>
      <c r="GY126" s="27"/>
      <c r="GZ126" s="27"/>
      <c r="HA126" s="27"/>
      <c r="HB126" s="27"/>
      <c r="HC126" s="27"/>
      <c r="HD126" s="27"/>
      <c r="HE126" s="27"/>
      <c r="HF126" s="27"/>
      <c r="HG126" s="27"/>
      <c r="HH126" s="27"/>
      <c r="HI126" s="27"/>
      <c r="HJ126" s="27"/>
      <c r="HK126" s="27"/>
      <c r="HL126" s="27"/>
      <c r="HM126" s="27"/>
      <c r="HN126" s="27"/>
      <c r="HO126" s="27"/>
      <c r="HP126" s="27"/>
      <c r="HQ126" s="27"/>
      <c r="HR126" s="27"/>
      <c r="HS126" s="27"/>
      <c r="HT126" s="27"/>
      <c r="HU126" s="27"/>
      <c r="HV126" s="27"/>
      <c r="HW126" s="27"/>
      <c r="HX126" s="27"/>
      <c r="HY126" s="27"/>
      <c r="HZ126" s="27"/>
      <c r="IA126" s="27"/>
      <c r="IB126" s="27"/>
      <c r="IC126" s="27"/>
      <c r="ID126" s="27"/>
      <c r="IE126" s="27"/>
      <c r="IF126" s="27"/>
      <c r="IG126" s="27"/>
      <c r="IH126" s="27"/>
      <c r="II126" s="27"/>
      <c r="IJ126" s="27"/>
      <c r="IK126" s="27"/>
      <c r="IL126" s="27"/>
      <c r="IM126" s="27"/>
      <c r="IN126" s="27"/>
      <c r="IO126" s="27"/>
      <c r="IP126" s="27"/>
      <c r="IQ126" s="27"/>
      <c r="IR126" s="27"/>
      <c r="IS126" s="27"/>
    </row>
    <row r="127" spans="1:255" ht="31.5" x14ac:dyDescent="0.25">
      <c r="A127" s="15" t="s">
        <v>233</v>
      </c>
      <c r="B127" s="16" t="s">
        <v>234</v>
      </c>
      <c r="C127" s="17">
        <f>SUM(C128:C180)</f>
        <v>2073209.5000000005</v>
      </c>
      <c r="D127" s="17">
        <f>SUM(D128:D180)</f>
        <v>2128529.6999999997</v>
      </c>
      <c r="E127" s="17">
        <f>SUM(E128:E180)</f>
        <v>2217585.7999999993</v>
      </c>
      <c r="F127" s="18">
        <f t="shared" si="3"/>
        <v>89056.099999999627</v>
      </c>
      <c r="G127" s="18"/>
      <c r="H127" s="17">
        <f>SUM(H128:H180)</f>
        <v>700487.00000000012</v>
      </c>
      <c r="I127" s="17">
        <f>SUM(I128:I180)</f>
        <v>733485.30000000016</v>
      </c>
      <c r="J127" s="17">
        <f>SUM(J128:J180)</f>
        <v>734385.50000000012</v>
      </c>
      <c r="K127" s="17">
        <f>SUM(K128:K180)</f>
        <v>734388.20000000007</v>
      </c>
      <c r="L127" s="18">
        <f t="shared" si="4"/>
        <v>2.6999999999534339</v>
      </c>
      <c r="M127" s="17">
        <f>SUM(M128:M180)</f>
        <v>854602.90000000014</v>
      </c>
      <c r="N127" s="17">
        <f>SUM(N128:N179)</f>
        <v>0</v>
      </c>
      <c r="O127" s="17">
        <f>SUM(O128:O180)</f>
        <v>863296.00000000023</v>
      </c>
      <c r="P127" s="17">
        <f>SUM(P128:P180)</f>
        <v>863296.00000000023</v>
      </c>
      <c r="Q127" s="17">
        <f>SUM(Q128:Q180)</f>
        <v>863463.20000000019</v>
      </c>
      <c r="R127" s="18">
        <f t="shared" si="5"/>
        <v>167.19999999995343</v>
      </c>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c r="FM127" s="27"/>
      <c r="FN127" s="27"/>
      <c r="FO127" s="27"/>
      <c r="FP127" s="27"/>
      <c r="FQ127" s="27"/>
      <c r="FR127" s="27"/>
      <c r="FS127" s="27"/>
      <c r="FT127" s="27"/>
      <c r="FU127" s="27"/>
      <c r="FV127" s="27"/>
      <c r="FW127" s="27"/>
      <c r="FX127" s="27"/>
      <c r="FY127" s="27"/>
      <c r="FZ127" s="27"/>
      <c r="GA127" s="27"/>
      <c r="GB127" s="27"/>
      <c r="GC127" s="27"/>
      <c r="GD127" s="27"/>
      <c r="GE127" s="27"/>
      <c r="GF127" s="27"/>
      <c r="GG127" s="27"/>
      <c r="GH127" s="27"/>
      <c r="GI127" s="27"/>
      <c r="GJ127" s="27"/>
      <c r="GK127" s="27"/>
      <c r="GL127" s="27"/>
      <c r="GM127" s="27"/>
      <c r="GN127" s="27"/>
      <c r="GO127" s="27"/>
      <c r="GP127" s="27"/>
      <c r="GQ127" s="27"/>
      <c r="GR127" s="27"/>
      <c r="GS127" s="27"/>
      <c r="GT127" s="27"/>
      <c r="GU127" s="27"/>
      <c r="GV127" s="27"/>
      <c r="GW127" s="27"/>
      <c r="GX127" s="27"/>
      <c r="GY127" s="27"/>
      <c r="GZ127" s="27"/>
      <c r="HA127" s="27"/>
      <c r="HB127" s="27"/>
      <c r="HC127" s="27"/>
      <c r="HD127" s="27"/>
      <c r="HE127" s="27"/>
      <c r="HF127" s="27"/>
      <c r="HG127" s="27"/>
      <c r="HH127" s="27"/>
      <c r="HI127" s="27"/>
      <c r="HJ127" s="27"/>
      <c r="HK127" s="27"/>
      <c r="HL127" s="27"/>
      <c r="HM127" s="27"/>
      <c r="HN127" s="27"/>
      <c r="HO127" s="27"/>
      <c r="HP127" s="27"/>
      <c r="HQ127" s="27"/>
      <c r="HR127" s="27"/>
      <c r="HS127" s="27"/>
      <c r="HT127" s="27"/>
      <c r="HU127" s="27"/>
      <c r="HV127" s="27"/>
      <c r="HW127" s="27"/>
      <c r="HX127" s="27"/>
      <c r="HY127" s="27"/>
      <c r="HZ127" s="27"/>
      <c r="IA127" s="27"/>
      <c r="IB127" s="27"/>
      <c r="IC127" s="27"/>
      <c r="ID127" s="27"/>
      <c r="IE127" s="27"/>
      <c r="IF127" s="27"/>
      <c r="IG127" s="27"/>
      <c r="IH127" s="27"/>
      <c r="II127" s="27"/>
      <c r="IJ127" s="27"/>
      <c r="IK127" s="27"/>
      <c r="IL127" s="27"/>
      <c r="IM127" s="27"/>
      <c r="IN127" s="27"/>
      <c r="IO127" s="27"/>
      <c r="IP127" s="27"/>
      <c r="IQ127" s="27"/>
      <c r="IR127" s="27"/>
      <c r="IS127" s="27"/>
    </row>
    <row r="128" spans="1:255" ht="94.5" x14ac:dyDescent="0.25">
      <c r="A128" s="13" t="s">
        <v>235</v>
      </c>
      <c r="B128" s="34" t="s">
        <v>236</v>
      </c>
      <c r="C128" s="18">
        <v>102353.3</v>
      </c>
      <c r="D128" s="18">
        <v>102353.3</v>
      </c>
      <c r="E128" s="18">
        <v>202083.3</v>
      </c>
      <c r="F128" s="18">
        <f t="shared" si="3"/>
        <v>99729.999999999985</v>
      </c>
      <c r="G128" s="18" t="s">
        <v>237</v>
      </c>
      <c r="H128" s="24">
        <v>87353.3</v>
      </c>
      <c r="I128" s="24">
        <v>87353.3</v>
      </c>
      <c r="J128" s="24">
        <v>87353.3</v>
      </c>
      <c r="K128" s="24">
        <v>87353.3</v>
      </c>
      <c r="L128" s="18">
        <f t="shared" si="4"/>
        <v>0</v>
      </c>
      <c r="M128" s="24">
        <v>87353.3</v>
      </c>
      <c r="N128" s="18"/>
      <c r="O128" s="24">
        <v>87353.3</v>
      </c>
      <c r="P128" s="24">
        <v>87353.3</v>
      </c>
      <c r="Q128" s="24">
        <v>87353.3</v>
      </c>
      <c r="R128" s="18">
        <f t="shared" si="5"/>
        <v>0</v>
      </c>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c r="FM128" s="27"/>
      <c r="FN128" s="27"/>
      <c r="FO128" s="27"/>
      <c r="FP128" s="27"/>
      <c r="FQ128" s="27"/>
      <c r="FR128" s="27"/>
      <c r="FS128" s="27"/>
      <c r="FT128" s="27"/>
      <c r="FU128" s="27"/>
      <c r="FV128" s="27"/>
      <c r="FW128" s="27"/>
      <c r="FX128" s="27"/>
      <c r="FY128" s="27"/>
      <c r="FZ128" s="27"/>
      <c r="GA128" s="27"/>
      <c r="GB128" s="27"/>
      <c r="GC128" s="27"/>
      <c r="GD128" s="27"/>
      <c r="GE128" s="27"/>
      <c r="GF128" s="27"/>
      <c r="GG128" s="27"/>
      <c r="GH128" s="27"/>
      <c r="GI128" s="27"/>
      <c r="GJ128" s="27"/>
      <c r="GK128" s="27"/>
      <c r="GL128" s="27"/>
      <c r="GM128" s="27"/>
      <c r="GN128" s="27"/>
      <c r="GO128" s="27"/>
      <c r="GP128" s="27"/>
      <c r="GQ128" s="27"/>
      <c r="GR128" s="27"/>
      <c r="GS128" s="27"/>
      <c r="GT128" s="27"/>
      <c r="GU128" s="27"/>
      <c r="GV128" s="27"/>
      <c r="GW128" s="27"/>
      <c r="GX128" s="27"/>
      <c r="GY128" s="27"/>
      <c r="GZ128" s="27"/>
      <c r="HA128" s="27"/>
      <c r="HB128" s="27"/>
      <c r="HC128" s="27"/>
      <c r="HD128" s="27"/>
      <c r="HE128" s="27"/>
      <c r="HF128" s="27"/>
      <c r="HG128" s="27"/>
      <c r="HH128" s="27"/>
      <c r="HI128" s="27"/>
      <c r="HJ128" s="27"/>
      <c r="HK128" s="27"/>
      <c r="HL128" s="27"/>
      <c r="HM128" s="27"/>
      <c r="HN128" s="27"/>
      <c r="HO128" s="27"/>
      <c r="HP128" s="27"/>
      <c r="HQ128" s="27"/>
      <c r="HR128" s="27"/>
      <c r="HS128" s="27"/>
      <c r="HT128" s="27"/>
      <c r="HU128" s="27"/>
      <c r="HV128" s="27"/>
      <c r="HW128" s="27"/>
      <c r="HX128" s="27"/>
      <c r="HY128" s="27"/>
      <c r="HZ128" s="27"/>
      <c r="IA128" s="27"/>
      <c r="IB128" s="27"/>
      <c r="IC128" s="27"/>
      <c r="ID128" s="27"/>
      <c r="IE128" s="27"/>
      <c r="IF128" s="27"/>
      <c r="IG128" s="27"/>
      <c r="IH128" s="27"/>
      <c r="II128" s="27"/>
      <c r="IJ128" s="27"/>
      <c r="IK128" s="27"/>
      <c r="IL128" s="27"/>
      <c r="IM128" s="27"/>
      <c r="IN128" s="27"/>
      <c r="IO128" s="27"/>
      <c r="IP128" s="27"/>
      <c r="IQ128" s="27"/>
      <c r="IR128" s="27"/>
      <c r="IS128" s="27"/>
    </row>
    <row r="129" spans="1:253" s="51" customFormat="1" ht="94.5" x14ac:dyDescent="0.25">
      <c r="A129" s="13" t="s">
        <v>235</v>
      </c>
      <c r="B129" s="34" t="s">
        <v>238</v>
      </c>
      <c r="C129" s="18">
        <v>0</v>
      </c>
      <c r="D129" s="18">
        <v>0</v>
      </c>
      <c r="E129" s="18">
        <v>0</v>
      </c>
      <c r="F129" s="18">
        <f t="shared" si="3"/>
        <v>0</v>
      </c>
      <c r="G129" s="18"/>
      <c r="H129" s="24">
        <v>0</v>
      </c>
      <c r="I129" s="24">
        <v>0</v>
      </c>
      <c r="J129" s="24">
        <v>0</v>
      </c>
      <c r="K129" s="24">
        <v>0</v>
      </c>
      <c r="L129" s="18">
        <f t="shared" si="4"/>
        <v>0</v>
      </c>
      <c r="M129" s="24">
        <v>0</v>
      </c>
      <c r="N129" s="18"/>
      <c r="O129" s="24">
        <v>0</v>
      </c>
      <c r="P129" s="24">
        <v>0</v>
      </c>
      <c r="Q129" s="24">
        <v>0</v>
      </c>
      <c r="R129" s="18">
        <f t="shared" si="5"/>
        <v>0</v>
      </c>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c r="FM129" s="27"/>
      <c r="FN129" s="27"/>
      <c r="FO129" s="27"/>
      <c r="FP129" s="27"/>
      <c r="FQ129" s="27"/>
      <c r="FR129" s="27"/>
      <c r="FS129" s="27"/>
      <c r="FT129" s="27"/>
      <c r="FU129" s="27"/>
      <c r="FV129" s="27"/>
      <c r="FW129" s="27"/>
      <c r="FX129" s="27"/>
      <c r="FY129" s="27"/>
      <c r="FZ129" s="27"/>
      <c r="GA129" s="27"/>
      <c r="GB129" s="27"/>
      <c r="GC129" s="27"/>
      <c r="GD129" s="27"/>
      <c r="GE129" s="27"/>
      <c r="GF129" s="27"/>
      <c r="GG129" s="27"/>
      <c r="GH129" s="27"/>
      <c r="GI129" s="27"/>
      <c r="GJ129" s="27"/>
      <c r="GK129" s="27"/>
      <c r="GL129" s="27"/>
      <c r="GM129" s="27"/>
      <c r="GN129" s="27"/>
      <c r="GO129" s="27"/>
      <c r="GP129" s="27"/>
      <c r="GQ129" s="27"/>
      <c r="GR129" s="27"/>
      <c r="GS129" s="27"/>
      <c r="GT129" s="27"/>
      <c r="GU129" s="27"/>
      <c r="GV129" s="27"/>
      <c r="GW129" s="27"/>
      <c r="GX129" s="27"/>
      <c r="GY129" s="27"/>
      <c r="GZ129" s="27"/>
      <c r="HA129" s="27"/>
      <c r="HB129" s="27"/>
      <c r="HC129" s="27"/>
      <c r="HD129" s="27"/>
      <c r="HE129" s="27"/>
      <c r="HF129" s="27"/>
      <c r="HG129" s="27"/>
      <c r="HH129" s="27"/>
      <c r="HI129" s="27"/>
      <c r="HJ129" s="27"/>
      <c r="HK129" s="27"/>
      <c r="HL129" s="27"/>
      <c r="HM129" s="27"/>
      <c r="HN129" s="27"/>
      <c r="HO129" s="27"/>
      <c r="HP129" s="27"/>
      <c r="HQ129" s="27"/>
      <c r="HR129" s="27"/>
      <c r="HS129" s="27"/>
      <c r="HT129" s="27"/>
      <c r="HU129" s="27"/>
      <c r="HV129" s="27"/>
      <c r="HW129" s="27"/>
      <c r="HX129" s="27"/>
      <c r="HY129" s="27"/>
      <c r="HZ129" s="27"/>
      <c r="IA129" s="27"/>
      <c r="IB129" s="27"/>
      <c r="IC129" s="27"/>
      <c r="ID129" s="27"/>
      <c r="IE129" s="27"/>
      <c r="IF129" s="27"/>
      <c r="IG129" s="27"/>
      <c r="IH129" s="27"/>
      <c r="II129" s="27"/>
      <c r="IJ129" s="27"/>
      <c r="IK129" s="27"/>
      <c r="IL129" s="27"/>
      <c r="IM129" s="27"/>
      <c r="IN129" s="27"/>
      <c r="IO129" s="27"/>
      <c r="IP129" s="27"/>
      <c r="IQ129" s="27"/>
      <c r="IR129" s="27"/>
      <c r="IS129" s="27"/>
    </row>
    <row r="130" spans="1:253" s="51" customFormat="1" ht="94.5" x14ac:dyDescent="0.25">
      <c r="A130" s="13" t="s">
        <v>235</v>
      </c>
      <c r="B130" s="34" t="s">
        <v>239</v>
      </c>
      <c r="C130" s="18">
        <v>31932</v>
      </c>
      <c r="D130" s="18">
        <v>31932</v>
      </c>
      <c r="E130" s="18">
        <v>31932</v>
      </c>
      <c r="F130" s="18">
        <f t="shared" si="3"/>
        <v>0</v>
      </c>
      <c r="G130" s="18"/>
      <c r="H130" s="24">
        <v>0</v>
      </c>
      <c r="I130" s="24">
        <v>0</v>
      </c>
      <c r="J130" s="24">
        <v>0</v>
      </c>
      <c r="K130" s="24">
        <v>0</v>
      </c>
      <c r="L130" s="18">
        <f t="shared" si="4"/>
        <v>0</v>
      </c>
      <c r="M130" s="24">
        <v>0</v>
      </c>
      <c r="N130" s="18"/>
      <c r="O130" s="24">
        <v>0</v>
      </c>
      <c r="P130" s="24">
        <v>0</v>
      </c>
      <c r="Q130" s="24">
        <v>0</v>
      </c>
      <c r="R130" s="18">
        <f t="shared" si="5"/>
        <v>0</v>
      </c>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c r="FM130" s="27"/>
      <c r="FN130" s="27"/>
      <c r="FO130" s="27"/>
      <c r="FP130" s="27"/>
      <c r="FQ130" s="27"/>
      <c r="FR130" s="27"/>
      <c r="FS130" s="27"/>
      <c r="FT130" s="27"/>
      <c r="FU130" s="27"/>
      <c r="FV130" s="27"/>
      <c r="FW130" s="27"/>
      <c r="FX130" s="27"/>
      <c r="FY130" s="27"/>
      <c r="FZ130" s="27"/>
      <c r="GA130" s="27"/>
      <c r="GB130" s="27"/>
      <c r="GC130" s="27"/>
      <c r="GD130" s="27"/>
      <c r="GE130" s="27"/>
      <c r="GF130" s="27"/>
      <c r="GG130" s="27"/>
      <c r="GH130" s="27"/>
      <c r="GI130" s="27"/>
      <c r="GJ130" s="27"/>
      <c r="GK130" s="27"/>
      <c r="GL130" s="27"/>
      <c r="GM130" s="27"/>
      <c r="GN130" s="27"/>
      <c r="GO130" s="27"/>
      <c r="GP130" s="27"/>
      <c r="GQ130" s="27"/>
      <c r="GR130" s="27"/>
      <c r="GS130" s="27"/>
      <c r="GT130" s="27"/>
      <c r="GU130" s="27"/>
      <c r="GV130" s="27"/>
      <c r="GW130" s="27"/>
      <c r="GX130" s="27"/>
      <c r="GY130" s="27"/>
      <c r="GZ130" s="27"/>
      <c r="HA130" s="27"/>
      <c r="HB130" s="27"/>
      <c r="HC130" s="27"/>
      <c r="HD130" s="27"/>
      <c r="HE130" s="27"/>
      <c r="HF130" s="27"/>
      <c r="HG130" s="27"/>
      <c r="HH130" s="27"/>
      <c r="HI130" s="27"/>
      <c r="HJ130" s="27"/>
      <c r="HK130" s="27"/>
      <c r="HL130" s="27"/>
      <c r="HM130" s="27"/>
      <c r="HN130" s="27"/>
      <c r="HO130" s="27"/>
      <c r="HP130" s="27"/>
      <c r="HQ130" s="27"/>
      <c r="HR130" s="27"/>
      <c r="HS130" s="27"/>
      <c r="HT130" s="27"/>
      <c r="HU130" s="27"/>
      <c r="HV130" s="27"/>
      <c r="HW130" s="27"/>
      <c r="HX130" s="27"/>
      <c r="HY130" s="27"/>
      <c r="HZ130" s="27"/>
      <c r="IA130" s="27"/>
      <c r="IB130" s="27"/>
      <c r="IC130" s="27"/>
      <c r="ID130" s="27"/>
      <c r="IE130" s="27"/>
      <c r="IF130" s="27"/>
      <c r="IG130" s="27"/>
      <c r="IH130" s="27"/>
      <c r="II130" s="27"/>
      <c r="IJ130" s="27"/>
      <c r="IK130" s="27"/>
      <c r="IL130" s="27"/>
      <c r="IM130" s="27"/>
      <c r="IN130" s="27"/>
      <c r="IO130" s="27"/>
      <c r="IP130" s="27"/>
      <c r="IQ130" s="27"/>
      <c r="IR130" s="27"/>
      <c r="IS130" s="27"/>
    </row>
    <row r="131" spans="1:253" s="51" customFormat="1" ht="98.25" customHeight="1" x14ac:dyDescent="0.25">
      <c r="A131" s="13" t="s">
        <v>240</v>
      </c>
      <c r="B131" s="34" t="s">
        <v>241</v>
      </c>
      <c r="C131" s="18">
        <v>0</v>
      </c>
      <c r="D131" s="18">
        <v>0</v>
      </c>
      <c r="E131" s="18">
        <v>499386.3</v>
      </c>
      <c r="F131" s="18">
        <f t="shared" si="3"/>
        <v>499386.3</v>
      </c>
      <c r="G131" s="18" t="s">
        <v>237</v>
      </c>
      <c r="H131" s="24"/>
      <c r="I131" s="24"/>
      <c r="J131" s="24"/>
      <c r="K131" s="24"/>
      <c r="L131" s="18"/>
      <c r="M131" s="24"/>
      <c r="N131" s="18"/>
      <c r="O131" s="24"/>
      <c r="P131" s="24"/>
      <c r="Q131" s="24"/>
      <c r="R131" s="18"/>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c r="GX131" s="27"/>
      <c r="GY131" s="27"/>
      <c r="GZ131" s="27"/>
      <c r="HA131" s="27"/>
      <c r="HB131" s="27"/>
      <c r="HC131" s="27"/>
      <c r="HD131" s="27"/>
      <c r="HE131" s="27"/>
      <c r="HF131" s="27"/>
      <c r="HG131" s="27"/>
      <c r="HH131" s="27"/>
      <c r="HI131" s="27"/>
      <c r="HJ131" s="27"/>
      <c r="HK131" s="27"/>
      <c r="HL131" s="27"/>
      <c r="HM131" s="27"/>
      <c r="HN131" s="27"/>
      <c r="HO131" s="27"/>
      <c r="HP131" s="27"/>
      <c r="HQ131" s="27"/>
      <c r="HR131" s="27"/>
      <c r="HS131" s="27"/>
      <c r="HT131" s="27"/>
      <c r="HU131" s="27"/>
      <c r="HV131" s="27"/>
      <c r="HW131" s="27"/>
      <c r="HX131" s="27"/>
      <c r="HY131" s="27"/>
      <c r="HZ131" s="27"/>
      <c r="IA131" s="27"/>
      <c r="IB131" s="27"/>
      <c r="IC131" s="27"/>
      <c r="ID131" s="27"/>
      <c r="IE131" s="27"/>
      <c r="IF131" s="27"/>
      <c r="IG131" s="27"/>
      <c r="IH131" s="27"/>
      <c r="II131" s="27"/>
      <c r="IJ131" s="27"/>
      <c r="IK131" s="27"/>
      <c r="IL131" s="27"/>
      <c r="IM131" s="27"/>
      <c r="IN131" s="27"/>
      <c r="IO131" s="27"/>
      <c r="IP131" s="27"/>
      <c r="IQ131" s="27"/>
      <c r="IR131" s="27"/>
      <c r="IS131" s="27"/>
    </row>
    <row r="132" spans="1:253" s="51" customFormat="1" ht="78.75" x14ac:dyDescent="0.25">
      <c r="A132" s="13" t="s">
        <v>242</v>
      </c>
      <c r="B132" s="34" t="s">
        <v>243</v>
      </c>
      <c r="C132" s="18">
        <v>0</v>
      </c>
      <c r="D132" s="18">
        <v>0</v>
      </c>
      <c r="E132" s="18">
        <v>40357.699999999997</v>
      </c>
      <c r="F132" s="18">
        <f t="shared" si="3"/>
        <v>40357.699999999997</v>
      </c>
      <c r="G132" s="18" t="s">
        <v>237</v>
      </c>
      <c r="H132" s="24"/>
      <c r="I132" s="24"/>
      <c r="J132" s="24">
        <v>0</v>
      </c>
      <c r="K132" s="24">
        <v>55245.599999999999</v>
      </c>
      <c r="L132" s="18">
        <f t="shared" si="4"/>
        <v>55245.599999999999</v>
      </c>
      <c r="M132" s="24"/>
      <c r="N132" s="18"/>
      <c r="O132" s="24"/>
      <c r="P132" s="24"/>
      <c r="Q132" s="24"/>
      <c r="R132" s="18"/>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c r="FF132" s="27"/>
      <c r="FG132" s="27"/>
      <c r="FH132" s="27"/>
      <c r="FI132" s="27"/>
      <c r="FJ132" s="27"/>
      <c r="FK132" s="27"/>
      <c r="FL132" s="27"/>
      <c r="FM132" s="27"/>
      <c r="FN132" s="27"/>
      <c r="FO132" s="27"/>
      <c r="FP132" s="27"/>
      <c r="FQ132" s="27"/>
      <c r="FR132" s="27"/>
      <c r="FS132" s="27"/>
      <c r="FT132" s="27"/>
      <c r="FU132" s="27"/>
      <c r="FV132" s="27"/>
      <c r="FW132" s="27"/>
      <c r="FX132" s="27"/>
      <c r="FY132" s="27"/>
      <c r="FZ132" s="27"/>
      <c r="GA132" s="27"/>
      <c r="GB132" s="27"/>
      <c r="GC132" s="27"/>
      <c r="GD132" s="27"/>
      <c r="GE132" s="27"/>
      <c r="GF132" s="27"/>
      <c r="GG132" s="27"/>
      <c r="GH132" s="27"/>
      <c r="GI132" s="27"/>
      <c r="GJ132" s="27"/>
      <c r="GK132" s="27"/>
      <c r="GL132" s="27"/>
      <c r="GM132" s="27"/>
      <c r="GN132" s="27"/>
      <c r="GO132" s="27"/>
      <c r="GP132" s="27"/>
      <c r="GQ132" s="27"/>
      <c r="GR132" s="27"/>
      <c r="GS132" s="27"/>
      <c r="GT132" s="27"/>
      <c r="GU132" s="27"/>
      <c r="GV132" s="27"/>
      <c r="GW132" s="27"/>
      <c r="GX132" s="27"/>
      <c r="GY132" s="27"/>
      <c r="GZ132" s="27"/>
      <c r="HA132" s="27"/>
      <c r="HB132" s="27"/>
      <c r="HC132" s="27"/>
      <c r="HD132" s="27"/>
      <c r="HE132" s="27"/>
      <c r="HF132" s="27"/>
      <c r="HG132" s="27"/>
      <c r="HH132" s="27"/>
      <c r="HI132" s="27"/>
      <c r="HJ132" s="27"/>
      <c r="HK132" s="27"/>
      <c r="HL132" s="27"/>
      <c r="HM132" s="27"/>
      <c r="HN132" s="27"/>
      <c r="HO132" s="27"/>
      <c r="HP132" s="27"/>
      <c r="HQ132" s="27"/>
      <c r="HR132" s="27"/>
      <c r="HS132" s="27"/>
      <c r="HT132" s="27"/>
      <c r="HU132" s="27"/>
      <c r="HV132" s="27"/>
      <c r="HW132" s="27"/>
      <c r="HX132" s="27"/>
      <c r="HY132" s="27"/>
      <c r="HZ132" s="27"/>
      <c r="IA132" s="27"/>
      <c r="IB132" s="27"/>
      <c r="IC132" s="27"/>
      <c r="ID132" s="27"/>
      <c r="IE132" s="27"/>
      <c r="IF132" s="27"/>
      <c r="IG132" s="27"/>
      <c r="IH132" s="27"/>
      <c r="II132" s="27"/>
      <c r="IJ132" s="27"/>
      <c r="IK132" s="27"/>
      <c r="IL132" s="27"/>
      <c r="IM132" s="27"/>
      <c r="IN132" s="27"/>
      <c r="IO132" s="27"/>
      <c r="IP132" s="27"/>
      <c r="IQ132" s="27"/>
      <c r="IR132" s="27"/>
      <c r="IS132" s="27"/>
    </row>
    <row r="133" spans="1:253" s="51" customFormat="1" ht="63" x14ac:dyDescent="0.25">
      <c r="A133" s="13" t="s">
        <v>244</v>
      </c>
      <c r="B133" s="34" t="s">
        <v>245</v>
      </c>
      <c r="C133" s="18">
        <v>3498.6</v>
      </c>
      <c r="D133" s="18">
        <v>3498.6</v>
      </c>
      <c r="E133" s="18">
        <v>3285.6</v>
      </c>
      <c r="F133" s="18">
        <f t="shared" si="3"/>
        <v>-213</v>
      </c>
      <c r="G133" s="18" t="s">
        <v>237</v>
      </c>
      <c r="H133" s="24">
        <v>3379</v>
      </c>
      <c r="I133" s="24">
        <v>3352.4</v>
      </c>
      <c r="J133" s="24">
        <v>3352.4</v>
      </c>
      <c r="K133" s="24">
        <v>3326</v>
      </c>
      <c r="L133" s="18">
        <f t="shared" si="4"/>
        <v>-26.400000000000091</v>
      </c>
      <c r="M133" s="24">
        <v>3804.6</v>
      </c>
      <c r="N133" s="18"/>
      <c r="O133" s="24">
        <v>3778</v>
      </c>
      <c r="P133" s="24">
        <v>3778</v>
      </c>
      <c r="Q133" s="24">
        <v>3864.7</v>
      </c>
      <c r="R133" s="18">
        <f t="shared" si="5"/>
        <v>86.699999999999818</v>
      </c>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c r="FJ133" s="27"/>
      <c r="FK133" s="27"/>
      <c r="FL133" s="27"/>
      <c r="FM133" s="27"/>
      <c r="FN133" s="27"/>
      <c r="FO133" s="27"/>
      <c r="FP133" s="27"/>
      <c r="FQ133" s="27"/>
      <c r="FR133" s="27"/>
      <c r="FS133" s="27"/>
      <c r="FT133" s="27"/>
      <c r="FU133" s="27"/>
      <c r="FV133" s="27"/>
      <c r="FW133" s="27"/>
      <c r="FX133" s="27"/>
      <c r="FY133" s="27"/>
      <c r="FZ133" s="27"/>
      <c r="GA133" s="27"/>
      <c r="GB133" s="27"/>
      <c r="GC133" s="27"/>
      <c r="GD133" s="27"/>
      <c r="GE133" s="27"/>
      <c r="GF133" s="27"/>
      <c r="GG133" s="27"/>
      <c r="GH133" s="27"/>
      <c r="GI133" s="27"/>
      <c r="GJ133" s="27"/>
      <c r="GK133" s="27"/>
      <c r="GL133" s="27"/>
      <c r="GM133" s="27"/>
      <c r="GN133" s="27"/>
      <c r="GO133" s="27"/>
      <c r="GP133" s="27"/>
      <c r="GQ133" s="27"/>
      <c r="GR133" s="27"/>
      <c r="GS133" s="27"/>
      <c r="GT133" s="27"/>
      <c r="GU133" s="27"/>
      <c r="GV133" s="27"/>
      <c r="GW133" s="27"/>
      <c r="GX133" s="27"/>
      <c r="GY133" s="27"/>
      <c r="GZ133" s="27"/>
      <c r="HA133" s="27"/>
      <c r="HB133" s="27"/>
      <c r="HC133" s="27"/>
      <c r="HD133" s="27"/>
      <c r="HE133" s="27"/>
      <c r="HF133" s="27"/>
      <c r="HG133" s="27"/>
      <c r="HH133" s="27"/>
      <c r="HI133" s="27"/>
      <c r="HJ133" s="27"/>
      <c r="HK133" s="27"/>
      <c r="HL133" s="27"/>
      <c r="HM133" s="27"/>
      <c r="HN133" s="27"/>
      <c r="HO133" s="27"/>
      <c r="HP133" s="27"/>
      <c r="HQ133" s="27"/>
      <c r="HR133" s="27"/>
      <c r="HS133" s="27"/>
      <c r="HT133" s="27"/>
      <c r="HU133" s="27"/>
      <c r="HV133" s="27"/>
      <c r="HW133" s="27"/>
      <c r="HX133" s="27"/>
      <c r="HY133" s="27"/>
      <c r="HZ133" s="27"/>
      <c r="IA133" s="27"/>
      <c r="IB133" s="27"/>
      <c r="IC133" s="27"/>
      <c r="ID133" s="27"/>
      <c r="IE133" s="27"/>
      <c r="IF133" s="27"/>
      <c r="IG133" s="27"/>
      <c r="IH133" s="27"/>
      <c r="II133" s="27"/>
      <c r="IJ133" s="27"/>
      <c r="IK133" s="27"/>
      <c r="IL133" s="27"/>
      <c r="IM133" s="27"/>
      <c r="IN133" s="27"/>
      <c r="IO133" s="27"/>
      <c r="IP133" s="27"/>
      <c r="IQ133" s="27"/>
      <c r="IR133" s="27"/>
      <c r="IS133" s="27"/>
    </row>
    <row r="134" spans="1:253" s="51" customFormat="1" ht="63" x14ac:dyDescent="0.25">
      <c r="A134" s="13" t="s">
        <v>246</v>
      </c>
      <c r="B134" s="34" t="s">
        <v>247</v>
      </c>
      <c r="C134" s="18">
        <v>0</v>
      </c>
      <c r="D134" s="18">
        <v>0</v>
      </c>
      <c r="E134" s="18">
        <v>0</v>
      </c>
      <c r="F134" s="18">
        <f t="shared" si="3"/>
        <v>0</v>
      </c>
      <c r="G134" s="18"/>
      <c r="H134" s="24">
        <v>0</v>
      </c>
      <c r="I134" s="24">
        <v>0</v>
      </c>
      <c r="J134" s="24">
        <v>0</v>
      </c>
      <c r="K134" s="24">
        <v>0</v>
      </c>
      <c r="L134" s="18">
        <f t="shared" si="4"/>
        <v>0</v>
      </c>
      <c r="M134" s="24">
        <v>17819.7</v>
      </c>
      <c r="N134" s="18"/>
      <c r="O134" s="24">
        <v>17819.7</v>
      </c>
      <c r="P134" s="24">
        <v>17819.7</v>
      </c>
      <c r="Q134" s="24">
        <v>17819.7</v>
      </c>
      <c r="R134" s="18">
        <f t="shared" si="5"/>
        <v>0</v>
      </c>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c r="IE134" s="27"/>
      <c r="IF134" s="27"/>
      <c r="IG134" s="27"/>
      <c r="IH134" s="27"/>
      <c r="II134" s="27"/>
      <c r="IJ134" s="27"/>
      <c r="IK134" s="27"/>
      <c r="IL134" s="27"/>
      <c r="IM134" s="27"/>
      <c r="IN134" s="27"/>
      <c r="IO134" s="27"/>
      <c r="IP134" s="27"/>
      <c r="IQ134" s="27"/>
      <c r="IR134" s="27"/>
      <c r="IS134" s="27"/>
    </row>
    <row r="135" spans="1:253" s="51" customFormat="1" ht="47.25" x14ac:dyDescent="0.25">
      <c r="A135" s="13" t="s">
        <v>248</v>
      </c>
      <c r="B135" s="34" t="s">
        <v>249</v>
      </c>
      <c r="C135" s="18">
        <v>7289.1</v>
      </c>
      <c r="D135" s="18">
        <v>7289.1</v>
      </c>
      <c r="E135" s="18">
        <v>7225.1</v>
      </c>
      <c r="F135" s="18">
        <f t="shared" si="3"/>
        <v>-64</v>
      </c>
      <c r="G135" s="18" t="s">
        <v>237</v>
      </c>
      <c r="H135" s="24">
        <v>7890.5</v>
      </c>
      <c r="I135" s="24">
        <v>7688.7</v>
      </c>
      <c r="J135" s="24">
        <v>7688.7</v>
      </c>
      <c r="K135" s="24">
        <v>7717.8</v>
      </c>
      <c r="L135" s="18">
        <f t="shared" si="4"/>
        <v>29.100000000000364</v>
      </c>
      <c r="M135" s="24">
        <v>9157.2999999999993</v>
      </c>
      <c r="N135" s="18"/>
      <c r="O135" s="24">
        <v>8921.9</v>
      </c>
      <c r="P135" s="24">
        <v>8921.9</v>
      </c>
      <c r="Q135" s="24">
        <v>9002.4</v>
      </c>
      <c r="R135" s="18">
        <f t="shared" si="5"/>
        <v>80.5</v>
      </c>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c r="IE135" s="27"/>
      <c r="IF135" s="27"/>
      <c r="IG135" s="27"/>
      <c r="IH135" s="27"/>
      <c r="II135" s="27"/>
      <c r="IJ135" s="27"/>
      <c r="IK135" s="27"/>
      <c r="IL135" s="27"/>
      <c r="IM135" s="27"/>
      <c r="IN135" s="27"/>
      <c r="IO135" s="27"/>
      <c r="IP135" s="27"/>
      <c r="IQ135" s="27"/>
      <c r="IR135" s="27"/>
      <c r="IS135" s="27"/>
    </row>
    <row r="136" spans="1:253" s="51" customFormat="1" ht="63" x14ac:dyDescent="0.25">
      <c r="A136" s="13" t="s">
        <v>250</v>
      </c>
      <c r="B136" s="34" t="s">
        <v>251</v>
      </c>
      <c r="C136" s="18">
        <v>104202.5</v>
      </c>
      <c r="D136" s="18">
        <v>104202.5</v>
      </c>
      <c r="E136" s="18">
        <v>104202.5</v>
      </c>
      <c r="F136" s="18">
        <f t="shared" si="3"/>
        <v>0</v>
      </c>
      <c r="G136" s="18"/>
      <c r="H136" s="24">
        <v>97632.6</v>
      </c>
      <c r="I136" s="24">
        <v>98699.4</v>
      </c>
      <c r="J136" s="24">
        <v>98699.4</v>
      </c>
      <c r="K136" s="24">
        <v>98699.4</v>
      </c>
      <c r="L136" s="18">
        <f t="shared" si="4"/>
        <v>0</v>
      </c>
      <c r="M136" s="24">
        <v>99947.6</v>
      </c>
      <c r="N136" s="18"/>
      <c r="O136" s="24">
        <v>101471.3</v>
      </c>
      <c r="P136" s="24">
        <v>101471.3</v>
      </c>
      <c r="Q136" s="24">
        <v>101471.3</v>
      </c>
      <c r="R136" s="18">
        <f t="shared" si="5"/>
        <v>0</v>
      </c>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27"/>
      <c r="GP136" s="27"/>
      <c r="GQ136" s="27"/>
      <c r="GR136" s="27"/>
      <c r="GS136" s="27"/>
      <c r="GT136" s="27"/>
      <c r="GU136" s="27"/>
      <c r="GV136" s="27"/>
      <c r="GW136" s="27"/>
      <c r="GX136" s="27"/>
      <c r="GY136" s="27"/>
      <c r="GZ136" s="27"/>
      <c r="HA136" s="27"/>
      <c r="HB136" s="27"/>
      <c r="HC136" s="27"/>
      <c r="HD136" s="27"/>
      <c r="HE136" s="27"/>
      <c r="HF136" s="27"/>
      <c r="HG136" s="27"/>
      <c r="HH136" s="27"/>
      <c r="HI136" s="27"/>
      <c r="HJ136" s="27"/>
      <c r="HK136" s="27"/>
      <c r="HL136" s="27"/>
      <c r="HM136" s="27"/>
      <c r="HN136" s="27"/>
      <c r="HO136" s="27"/>
      <c r="HP136" s="27"/>
      <c r="HQ136" s="27"/>
      <c r="HR136" s="27"/>
      <c r="HS136" s="27"/>
      <c r="HT136" s="27"/>
      <c r="HU136" s="27"/>
      <c r="HV136" s="27"/>
      <c r="HW136" s="27"/>
      <c r="HX136" s="27"/>
      <c r="HY136" s="27"/>
      <c r="HZ136" s="27"/>
      <c r="IA136" s="27"/>
      <c r="IB136" s="27"/>
      <c r="IC136" s="27"/>
      <c r="ID136" s="27"/>
      <c r="IE136" s="27"/>
      <c r="IF136" s="27"/>
      <c r="IG136" s="27"/>
      <c r="IH136" s="27"/>
      <c r="II136" s="27"/>
      <c r="IJ136" s="27"/>
      <c r="IK136" s="27"/>
      <c r="IL136" s="27"/>
      <c r="IM136" s="27"/>
      <c r="IN136" s="27"/>
      <c r="IO136" s="27"/>
      <c r="IP136" s="27"/>
      <c r="IQ136" s="27"/>
      <c r="IR136" s="27"/>
      <c r="IS136" s="27"/>
    </row>
    <row r="137" spans="1:253" ht="47.25" x14ac:dyDescent="0.25">
      <c r="A137" s="13" t="s">
        <v>252</v>
      </c>
      <c r="B137" s="48" t="s">
        <v>253</v>
      </c>
      <c r="C137" s="18">
        <v>3337.5</v>
      </c>
      <c r="D137" s="18">
        <v>3337.5</v>
      </c>
      <c r="E137" s="18">
        <v>3337.5</v>
      </c>
      <c r="F137" s="18">
        <f t="shared" si="3"/>
        <v>0</v>
      </c>
      <c r="G137" s="18"/>
      <c r="H137" s="24">
        <v>0</v>
      </c>
      <c r="I137" s="24">
        <v>0</v>
      </c>
      <c r="J137" s="24">
        <v>0</v>
      </c>
      <c r="K137" s="24">
        <v>0</v>
      </c>
      <c r="L137" s="18">
        <f t="shared" si="4"/>
        <v>0</v>
      </c>
      <c r="M137" s="24">
        <v>0</v>
      </c>
      <c r="N137" s="18"/>
      <c r="O137" s="24">
        <v>0</v>
      </c>
      <c r="P137" s="24">
        <v>0</v>
      </c>
      <c r="Q137" s="24">
        <v>0</v>
      </c>
      <c r="R137" s="18">
        <f t="shared" si="5"/>
        <v>0</v>
      </c>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c r="IE137" s="27"/>
      <c r="IF137" s="27"/>
      <c r="IG137" s="27"/>
      <c r="IH137" s="27"/>
      <c r="II137" s="27"/>
      <c r="IJ137" s="27"/>
      <c r="IK137" s="27"/>
      <c r="IL137" s="27"/>
      <c r="IM137" s="27"/>
      <c r="IN137" s="27"/>
      <c r="IO137" s="27"/>
      <c r="IP137" s="27"/>
      <c r="IQ137" s="27"/>
      <c r="IR137" s="27"/>
      <c r="IS137" s="27"/>
    </row>
    <row r="138" spans="1:253" s="51" customFormat="1" ht="63" x14ac:dyDescent="0.25">
      <c r="A138" s="13" t="s">
        <v>254</v>
      </c>
      <c r="B138" s="48" t="s">
        <v>255</v>
      </c>
      <c r="C138" s="18">
        <v>6416.4</v>
      </c>
      <c r="D138" s="18">
        <v>6416.4</v>
      </c>
      <c r="E138" s="18">
        <v>6416.4</v>
      </c>
      <c r="F138" s="18">
        <f t="shared" si="3"/>
        <v>0</v>
      </c>
      <c r="G138" s="18"/>
      <c r="H138" s="24">
        <v>0</v>
      </c>
      <c r="I138" s="24">
        <v>6476.9</v>
      </c>
      <c r="J138" s="24">
        <v>6476.9</v>
      </c>
      <c r="K138" s="24">
        <v>6476.9</v>
      </c>
      <c r="L138" s="18">
        <f t="shared" si="4"/>
        <v>0</v>
      </c>
      <c r="M138" s="24">
        <v>0</v>
      </c>
      <c r="N138" s="18"/>
      <c r="O138" s="24">
        <v>6748.4</v>
      </c>
      <c r="P138" s="24">
        <v>6748.4</v>
      </c>
      <c r="Q138" s="24">
        <v>6748.4</v>
      </c>
      <c r="R138" s="18">
        <f t="shared" si="5"/>
        <v>0</v>
      </c>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27"/>
      <c r="GP138" s="27"/>
      <c r="GQ138" s="27"/>
      <c r="GR138" s="27"/>
      <c r="GS138" s="27"/>
      <c r="GT138" s="27"/>
      <c r="GU138" s="27"/>
      <c r="GV138" s="27"/>
      <c r="GW138" s="27"/>
      <c r="GX138" s="27"/>
      <c r="GY138" s="27"/>
      <c r="GZ138" s="27"/>
      <c r="HA138" s="27"/>
      <c r="HB138" s="27"/>
      <c r="HC138" s="27"/>
      <c r="HD138" s="27"/>
      <c r="HE138" s="27"/>
      <c r="HF138" s="27"/>
      <c r="HG138" s="27"/>
      <c r="HH138" s="27"/>
      <c r="HI138" s="27"/>
      <c r="HJ138" s="27"/>
      <c r="HK138" s="27"/>
      <c r="HL138" s="27"/>
      <c r="HM138" s="27"/>
      <c r="HN138" s="27"/>
      <c r="HO138" s="27"/>
      <c r="HP138" s="27"/>
      <c r="HQ138" s="27"/>
      <c r="HR138" s="27"/>
      <c r="HS138" s="27"/>
      <c r="HT138" s="27"/>
      <c r="HU138" s="27"/>
      <c r="HV138" s="27"/>
      <c r="HW138" s="27"/>
      <c r="HX138" s="27"/>
      <c r="HY138" s="27"/>
      <c r="HZ138" s="27"/>
      <c r="IA138" s="27"/>
      <c r="IB138" s="27"/>
      <c r="IC138" s="27"/>
      <c r="ID138" s="27"/>
      <c r="IE138" s="27"/>
      <c r="IF138" s="27"/>
      <c r="IG138" s="27"/>
      <c r="IH138" s="27"/>
      <c r="II138" s="27"/>
      <c r="IJ138" s="27"/>
      <c r="IK138" s="27"/>
      <c r="IL138" s="27"/>
      <c r="IM138" s="27"/>
      <c r="IN138" s="27"/>
      <c r="IO138" s="27"/>
      <c r="IP138" s="27"/>
      <c r="IQ138" s="27"/>
      <c r="IR138" s="27"/>
      <c r="IS138" s="27"/>
    </row>
    <row r="139" spans="1:253" s="51" customFormat="1" ht="31.5" x14ac:dyDescent="0.25">
      <c r="A139" s="59" t="s">
        <v>256</v>
      </c>
      <c r="B139" s="34" t="s">
        <v>257</v>
      </c>
      <c r="C139" s="18">
        <v>752.2</v>
      </c>
      <c r="D139" s="18">
        <v>752.2</v>
      </c>
      <c r="E139" s="18">
        <v>0</v>
      </c>
      <c r="F139" s="18">
        <f t="shared" si="3"/>
        <v>-752.2</v>
      </c>
      <c r="G139" s="18"/>
      <c r="H139" s="24">
        <v>0</v>
      </c>
      <c r="I139" s="24">
        <v>0</v>
      </c>
      <c r="J139" s="24">
        <v>0</v>
      </c>
      <c r="K139" s="24">
        <v>0</v>
      </c>
      <c r="L139" s="18">
        <f t="shared" si="4"/>
        <v>0</v>
      </c>
      <c r="M139" s="24">
        <v>0</v>
      </c>
      <c r="N139" s="18"/>
      <c r="O139" s="24">
        <v>0</v>
      </c>
      <c r="P139" s="24">
        <v>0</v>
      </c>
      <c r="Q139" s="24">
        <v>0</v>
      </c>
      <c r="R139" s="18">
        <f t="shared" si="5"/>
        <v>0</v>
      </c>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c r="FL139" s="27"/>
      <c r="FM139" s="27"/>
      <c r="FN139" s="27"/>
      <c r="FO139" s="27"/>
      <c r="FP139" s="27"/>
      <c r="FQ139" s="27"/>
      <c r="FR139" s="27"/>
      <c r="FS139" s="27"/>
      <c r="FT139" s="27"/>
      <c r="FU139" s="27"/>
      <c r="FV139" s="27"/>
      <c r="FW139" s="27"/>
      <c r="FX139" s="27"/>
      <c r="FY139" s="27"/>
      <c r="FZ139" s="27"/>
      <c r="GA139" s="27"/>
      <c r="GB139" s="27"/>
      <c r="GC139" s="27"/>
      <c r="GD139" s="27"/>
      <c r="GE139" s="27"/>
      <c r="GF139" s="27"/>
      <c r="GG139" s="27"/>
      <c r="GH139" s="27"/>
      <c r="GI139" s="27"/>
      <c r="GJ139" s="27"/>
      <c r="GK139" s="27"/>
      <c r="GL139" s="27"/>
      <c r="GM139" s="27"/>
      <c r="GN139" s="27"/>
      <c r="GO139" s="27"/>
      <c r="GP139" s="27"/>
      <c r="GQ139" s="27"/>
      <c r="GR139" s="27"/>
      <c r="GS139" s="27"/>
      <c r="GT139" s="27"/>
      <c r="GU139" s="27"/>
      <c r="GV139" s="27"/>
      <c r="GW139" s="27"/>
      <c r="GX139" s="27"/>
      <c r="GY139" s="27"/>
      <c r="GZ139" s="27"/>
      <c r="HA139" s="27"/>
      <c r="HB139" s="27"/>
      <c r="HC139" s="27"/>
      <c r="HD139" s="27"/>
      <c r="HE139" s="27"/>
      <c r="HF139" s="27"/>
      <c r="HG139" s="27"/>
      <c r="HH139" s="27"/>
      <c r="HI139" s="27"/>
      <c r="HJ139" s="27"/>
      <c r="HK139" s="27"/>
      <c r="HL139" s="27"/>
      <c r="HM139" s="27"/>
      <c r="HN139" s="27"/>
      <c r="HO139" s="27"/>
      <c r="HP139" s="27"/>
      <c r="HQ139" s="27"/>
      <c r="HR139" s="27"/>
      <c r="HS139" s="27"/>
      <c r="HT139" s="27"/>
      <c r="HU139" s="27"/>
      <c r="HV139" s="27"/>
      <c r="HW139" s="27"/>
      <c r="HX139" s="27"/>
      <c r="HY139" s="27"/>
      <c r="HZ139" s="27"/>
      <c r="IA139" s="27"/>
      <c r="IB139" s="27"/>
      <c r="IC139" s="27"/>
      <c r="ID139" s="27"/>
      <c r="IE139" s="27"/>
      <c r="IF139" s="27"/>
      <c r="IG139" s="27"/>
      <c r="IH139" s="27"/>
      <c r="II139" s="27"/>
      <c r="IJ139" s="27"/>
      <c r="IK139" s="27"/>
      <c r="IL139" s="27"/>
      <c r="IM139" s="27"/>
      <c r="IN139" s="27"/>
      <c r="IO139" s="27"/>
      <c r="IP139" s="27"/>
      <c r="IQ139" s="27"/>
      <c r="IR139" s="27"/>
      <c r="IS139" s="27"/>
    </row>
    <row r="140" spans="1:253" s="51" customFormat="1" ht="47.25" x14ac:dyDescent="0.25">
      <c r="A140" s="59" t="s">
        <v>256</v>
      </c>
      <c r="B140" s="34" t="s">
        <v>258</v>
      </c>
      <c r="C140" s="18">
        <v>990.2</v>
      </c>
      <c r="D140" s="18">
        <v>990.2</v>
      </c>
      <c r="E140" s="18">
        <v>990.2</v>
      </c>
      <c r="F140" s="18">
        <f t="shared" si="3"/>
        <v>0</v>
      </c>
      <c r="G140" s="18"/>
      <c r="H140" s="24">
        <v>898.9</v>
      </c>
      <c r="I140" s="24">
        <v>898.9</v>
      </c>
      <c r="J140" s="24">
        <v>898.9</v>
      </c>
      <c r="K140" s="24">
        <v>898.9</v>
      </c>
      <c r="L140" s="18">
        <f t="shared" si="4"/>
        <v>0</v>
      </c>
      <c r="M140" s="24">
        <v>898.9</v>
      </c>
      <c r="N140" s="18"/>
      <c r="O140" s="24">
        <v>898.9</v>
      </c>
      <c r="P140" s="24">
        <v>898.9</v>
      </c>
      <c r="Q140" s="24">
        <v>898.9</v>
      </c>
      <c r="R140" s="18">
        <f t="shared" si="5"/>
        <v>0</v>
      </c>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c r="IE140" s="27"/>
      <c r="IF140" s="27"/>
      <c r="IG140" s="27"/>
      <c r="IH140" s="27"/>
      <c r="II140" s="27"/>
      <c r="IJ140" s="27"/>
      <c r="IK140" s="27"/>
      <c r="IL140" s="27"/>
      <c r="IM140" s="27"/>
      <c r="IN140" s="27"/>
      <c r="IO140" s="27"/>
      <c r="IP140" s="27"/>
      <c r="IQ140" s="27"/>
      <c r="IR140" s="27"/>
      <c r="IS140" s="27"/>
    </row>
    <row r="141" spans="1:253" s="51" customFormat="1" ht="63" x14ac:dyDescent="0.25">
      <c r="A141" s="59" t="s">
        <v>256</v>
      </c>
      <c r="B141" s="60" t="s">
        <v>259</v>
      </c>
      <c r="C141" s="18">
        <v>0</v>
      </c>
      <c r="D141" s="18">
        <v>0</v>
      </c>
      <c r="E141" s="18">
        <v>0</v>
      </c>
      <c r="F141" s="18">
        <f t="shared" si="3"/>
        <v>0</v>
      </c>
      <c r="G141" s="18"/>
      <c r="H141" s="24">
        <v>12421.5</v>
      </c>
      <c r="I141" s="24">
        <v>12421.5</v>
      </c>
      <c r="J141" s="24">
        <v>12421.5</v>
      </c>
      <c r="K141" s="24">
        <v>12421.5</v>
      </c>
      <c r="L141" s="18">
        <f t="shared" si="4"/>
        <v>0</v>
      </c>
      <c r="M141" s="24">
        <v>0</v>
      </c>
      <c r="N141" s="18"/>
      <c r="O141" s="24">
        <v>0</v>
      </c>
      <c r="P141" s="24">
        <v>0</v>
      </c>
      <c r="Q141" s="24">
        <v>0</v>
      </c>
      <c r="R141" s="18">
        <f t="shared" si="5"/>
        <v>0</v>
      </c>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27"/>
      <c r="GP141" s="27"/>
      <c r="GQ141" s="27"/>
      <c r="GR141" s="27"/>
      <c r="GS141" s="27"/>
      <c r="GT141" s="27"/>
      <c r="GU141" s="27"/>
      <c r="GV141" s="27"/>
      <c r="GW141" s="27"/>
      <c r="GX141" s="27"/>
      <c r="GY141" s="27"/>
      <c r="GZ141" s="27"/>
      <c r="HA141" s="27"/>
      <c r="HB141" s="27"/>
      <c r="HC141" s="27"/>
      <c r="HD141" s="27"/>
      <c r="HE141" s="27"/>
      <c r="HF141" s="27"/>
      <c r="HG141" s="27"/>
      <c r="HH141" s="27"/>
      <c r="HI141" s="27"/>
      <c r="HJ141" s="27"/>
      <c r="HK141" s="27"/>
      <c r="HL141" s="27"/>
      <c r="HM141" s="27"/>
      <c r="HN141" s="27"/>
      <c r="HO141" s="27"/>
      <c r="HP141" s="27"/>
      <c r="HQ141" s="27"/>
      <c r="HR141" s="27"/>
      <c r="HS141" s="27"/>
      <c r="HT141" s="27"/>
      <c r="HU141" s="27"/>
      <c r="HV141" s="27"/>
      <c r="HW141" s="27"/>
      <c r="HX141" s="27"/>
      <c r="HY141" s="27"/>
      <c r="HZ141" s="27"/>
      <c r="IA141" s="27"/>
      <c r="IB141" s="27"/>
      <c r="IC141" s="27"/>
      <c r="ID141" s="27"/>
      <c r="IE141" s="27"/>
      <c r="IF141" s="27"/>
      <c r="IG141" s="27"/>
      <c r="IH141" s="27"/>
      <c r="II141" s="27"/>
      <c r="IJ141" s="27"/>
      <c r="IK141" s="27"/>
      <c r="IL141" s="27"/>
      <c r="IM141" s="27"/>
      <c r="IN141" s="27"/>
      <c r="IO141" s="27"/>
      <c r="IP141" s="27"/>
      <c r="IQ141" s="27"/>
      <c r="IR141" s="27"/>
      <c r="IS141" s="27"/>
    </row>
    <row r="142" spans="1:253" s="51" customFormat="1" ht="31.5" x14ac:dyDescent="0.25">
      <c r="A142" s="59" t="s">
        <v>256</v>
      </c>
      <c r="B142" s="61" t="s">
        <v>260</v>
      </c>
      <c r="C142" s="18">
        <v>127</v>
      </c>
      <c r="D142" s="18">
        <v>127</v>
      </c>
      <c r="E142" s="18">
        <v>127</v>
      </c>
      <c r="F142" s="18">
        <f t="shared" si="3"/>
        <v>0</v>
      </c>
      <c r="G142" s="18"/>
      <c r="H142" s="24">
        <v>0</v>
      </c>
      <c r="I142" s="24">
        <v>0</v>
      </c>
      <c r="J142" s="24">
        <v>0</v>
      </c>
      <c r="K142" s="24">
        <v>0</v>
      </c>
      <c r="L142" s="18">
        <f t="shared" si="4"/>
        <v>0</v>
      </c>
      <c r="M142" s="24">
        <v>0</v>
      </c>
      <c r="N142" s="18"/>
      <c r="O142" s="24">
        <v>0</v>
      </c>
      <c r="P142" s="24">
        <v>0</v>
      </c>
      <c r="Q142" s="24">
        <v>0</v>
      </c>
      <c r="R142" s="18">
        <f t="shared" si="5"/>
        <v>0</v>
      </c>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c r="IE142" s="27"/>
      <c r="IF142" s="27"/>
      <c r="IG142" s="27"/>
      <c r="IH142" s="27"/>
      <c r="II142" s="27"/>
      <c r="IJ142" s="27"/>
      <c r="IK142" s="27"/>
      <c r="IL142" s="27"/>
      <c r="IM142" s="27"/>
      <c r="IN142" s="27"/>
      <c r="IO142" s="27"/>
      <c r="IP142" s="27"/>
      <c r="IQ142" s="27"/>
      <c r="IR142" s="27"/>
      <c r="IS142" s="27"/>
    </row>
    <row r="143" spans="1:253" s="51" customFormat="1" ht="78.75" x14ac:dyDescent="0.25">
      <c r="A143" s="59" t="s">
        <v>256</v>
      </c>
      <c r="B143" s="62" t="s">
        <v>261</v>
      </c>
      <c r="C143" s="18">
        <v>0</v>
      </c>
      <c r="D143" s="18">
        <v>0</v>
      </c>
      <c r="E143" s="18">
        <v>0</v>
      </c>
      <c r="F143" s="18">
        <f t="shared" si="3"/>
        <v>0</v>
      </c>
      <c r="G143" s="18"/>
      <c r="H143" s="24">
        <v>4669.1000000000004</v>
      </c>
      <c r="I143" s="24">
        <v>4669.1000000000004</v>
      </c>
      <c r="J143" s="24">
        <v>4669.1000000000004</v>
      </c>
      <c r="K143" s="24">
        <v>4669.1000000000004</v>
      </c>
      <c r="L143" s="18">
        <f t="shared" si="4"/>
        <v>0</v>
      </c>
      <c r="M143" s="24">
        <v>2735.7</v>
      </c>
      <c r="N143" s="18"/>
      <c r="O143" s="24">
        <v>2735.7</v>
      </c>
      <c r="P143" s="24">
        <v>2735.7</v>
      </c>
      <c r="Q143" s="24">
        <v>2735.7</v>
      </c>
      <c r="R143" s="18">
        <f t="shared" si="5"/>
        <v>0</v>
      </c>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c r="FL143" s="27"/>
      <c r="FM143" s="27"/>
      <c r="FN143" s="27"/>
      <c r="FO143" s="27"/>
      <c r="FP143" s="27"/>
      <c r="FQ143" s="27"/>
      <c r="FR143" s="27"/>
      <c r="FS143" s="27"/>
      <c r="FT143" s="27"/>
      <c r="FU143" s="27"/>
      <c r="FV143" s="27"/>
      <c r="FW143" s="27"/>
      <c r="FX143" s="27"/>
      <c r="FY143" s="27"/>
      <c r="FZ143" s="27"/>
      <c r="GA143" s="27"/>
      <c r="GB143" s="27"/>
      <c r="GC143" s="27"/>
      <c r="GD143" s="27"/>
      <c r="GE143" s="27"/>
      <c r="GF143" s="27"/>
      <c r="GG143" s="27"/>
      <c r="GH143" s="27"/>
      <c r="GI143" s="27"/>
      <c r="GJ143" s="27"/>
      <c r="GK143" s="27"/>
      <c r="GL143" s="27"/>
      <c r="GM143" s="27"/>
      <c r="GN143" s="27"/>
      <c r="GO143" s="27"/>
      <c r="GP143" s="27"/>
      <c r="GQ143" s="27"/>
      <c r="GR143" s="27"/>
      <c r="GS143" s="27"/>
      <c r="GT143" s="27"/>
      <c r="GU143" s="27"/>
      <c r="GV143" s="27"/>
      <c r="GW143" s="27"/>
      <c r="GX143" s="27"/>
      <c r="GY143" s="27"/>
      <c r="GZ143" s="27"/>
      <c r="HA143" s="27"/>
      <c r="HB143" s="27"/>
      <c r="HC143" s="27"/>
      <c r="HD143" s="27"/>
      <c r="HE143" s="27"/>
      <c r="HF143" s="27"/>
      <c r="HG143" s="27"/>
      <c r="HH143" s="27"/>
      <c r="HI143" s="27"/>
      <c r="HJ143" s="27"/>
      <c r="HK143" s="27"/>
      <c r="HL143" s="27"/>
      <c r="HM143" s="27"/>
      <c r="HN143" s="27"/>
      <c r="HO143" s="27"/>
      <c r="HP143" s="27"/>
      <c r="HQ143" s="27"/>
      <c r="HR143" s="27"/>
      <c r="HS143" s="27"/>
      <c r="HT143" s="27"/>
      <c r="HU143" s="27"/>
      <c r="HV143" s="27"/>
      <c r="HW143" s="27"/>
      <c r="HX143" s="27"/>
      <c r="HY143" s="27"/>
      <c r="HZ143" s="27"/>
      <c r="IA143" s="27"/>
      <c r="IB143" s="27"/>
      <c r="IC143" s="27"/>
      <c r="ID143" s="27"/>
      <c r="IE143" s="27"/>
      <c r="IF143" s="27"/>
      <c r="IG143" s="27"/>
      <c r="IH143" s="27"/>
      <c r="II143" s="27"/>
      <c r="IJ143" s="27"/>
      <c r="IK143" s="27"/>
      <c r="IL143" s="27"/>
      <c r="IM143" s="27"/>
      <c r="IN143" s="27"/>
      <c r="IO143" s="27"/>
      <c r="IP143" s="27"/>
      <c r="IQ143" s="27"/>
      <c r="IR143" s="27"/>
      <c r="IS143" s="27"/>
    </row>
    <row r="144" spans="1:253" s="51" customFormat="1" ht="31.5" x14ac:dyDescent="0.25">
      <c r="A144" s="63" t="s">
        <v>262</v>
      </c>
      <c r="B144" s="41" t="s">
        <v>263</v>
      </c>
      <c r="C144" s="18">
        <v>59432.4</v>
      </c>
      <c r="D144" s="18">
        <v>59432.4</v>
      </c>
      <c r="E144" s="18">
        <v>59432.4</v>
      </c>
      <c r="F144" s="18">
        <f t="shared" si="3"/>
        <v>0</v>
      </c>
      <c r="G144" s="18"/>
      <c r="H144" s="24">
        <v>59432.4</v>
      </c>
      <c r="I144" s="24">
        <v>59432.4</v>
      </c>
      <c r="J144" s="24">
        <v>59432.4</v>
      </c>
      <c r="K144" s="24">
        <v>59432.4</v>
      </c>
      <c r="L144" s="18">
        <f t="shared" si="4"/>
        <v>0</v>
      </c>
      <c r="M144" s="24">
        <v>65715.399999999994</v>
      </c>
      <c r="N144" s="18"/>
      <c r="O144" s="24">
        <v>65715.399999999994</v>
      </c>
      <c r="P144" s="24">
        <v>65715.399999999994</v>
      </c>
      <c r="Q144" s="24">
        <v>65715.399999999994</v>
      </c>
      <c r="R144" s="18">
        <f t="shared" si="5"/>
        <v>0</v>
      </c>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c r="FL144" s="27"/>
      <c r="FM144" s="27"/>
      <c r="FN144" s="27"/>
      <c r="FO144" s="27"/>
      <c r="FP144" s="27"/>
      <c r="FQ144" s="27"/>
      <c r="FR144" s="27"/>
      <c r="FS144" s="27"/>
      <c r="FT144" s="27"/>
      <c r="FU144" s="27"/>
      <c r="FV144" s="27"/>
      <c r="FW144" s="27"/>
      <c r="FX144" s="27"/>
      <c r="FY144" s="27"/>
      <c r="FZ144" s="27"/>
      <c r="GA144" s="27"/>
      <c r="GB144" s="27"/>
      <c r="GC144" s="27"/>
      <c r="GD144" s="27"/>
      <c r="GE144" s="27"/>
      <c r="GF144" s="27"/>
      <c r="GG144" s="27"/>
      <c r="GH144" s="27"/>
      <c r="GI144" s="27"/>
      <c r="GJ144" s="27"/>
      <c r="GK144" s="27"/>
      <c r="GL144" s="27"/>
      <c r="GM144" s="27"/>
      <c r="GN144" s="27"/>
      <c r="GO144" s="27"/>
      <c r="GP144" s="27"/>
      <c r="GQ144" s="27"/>
      <c r="GR144" s="27"/>
      <c r="GS144" s="27"/>
      <c r="GT144" s="27"/>
      <c r="GU144" s="27"/>
      <c r="GV144" s="27"/>
      <c r="GW144" s="27"/>
      <c r="GX144" s="27"/>
      <c r="GY144" s="27"/>
      <c r="GZ144" s="27"/>
      <c r="HA144" s="27"/>
      <c r="HB144" s="27"/>
      <c r="HC144" s="27"/>
      <c r="HD144" s="27"/>
      <c r="HE144" s="27"/>
      <c r="HF144" s="27"/>
      <c r="HG144" s="27"/>
      <c r="HH144" s="27"/>
      <c r="HI144" s="27"/>
      <c r="HJ144" s="27"/>
      <c r="HK144" s="27"/>
      <c r="HL144" s="27"/>
      <c r="HM144" s="27"/>
      <c r="HN144" s="27"/>
      <c r="HO144" s="27"/>
      <c r="HP144" s="27"/>
      <c r="HQ144" s="27"/>
      <c r="HR144" s="27"/>
      <c r="HS144" s="27"/>
      <c r="HT144" s="27"/>
      <c r="HU144" s="27"/>
      <c r="HV144" s="27"/>
      <c r="HW144" s="27"/>
      <c r="HX144" s="27"/>
      <c r="HY144" s="27"/>
      <c r="HZ144" s="27"/>
      <c r="IA144" s="27"/>
      <c r="IB144" s="27"/>
      <c r="IC144" s="27"/>
      <c r="ID144" s="27"/>
      <c r="IE144" s="27"/>
      <c r="IF144" s="27"/>
      <c r="IG144" s="27"/>
      <c r="IH144" s="27"/>
      <c r="II144" s="27"/>
      <c r="IJ144" s="27"/>
      <c r="IK144" s="27"/>
      <c r="IL144" s="27"/>
      <c r="IM144" s="27"/>
      <c r="IN144" s="27"/>
      <c r="IO144" s="27"/>
      <c r="IP144" s="27"/>
      <c r="IQ144" s="27"/>
      <c r="IR144" s="27"/>
      <c r="IS144" s="27"/>
    </row>
    <row r="145" spans="1:253" s="51" customFormat="1" ht="31.5" x14ac:dyDescent="0.25">
      <c r="A145" s="59" t="s">
        <v>264</v>
      </c>
      <c r="B145" s="41" t="s">
        <v>265</v>
      </c>
      <c r="C145" s="18">
        <v>0</v>
      </c>
      <c r="D145" s="18">
        <v>0</v>
      </c>
      <c r="E145" s="18">
        <v>4525.8</v>
      </c>
      <c r="F145" s="18">
        <f t="shared" si="3"/>
        <v>4525.8</v>
      </c>
      <c r="G145" s="18" t="s">
        <v>237</v>
      </c>
      <c r="H145" s="24"/>
      <c r="I145" s="24"/>
      <c r="J145" s="24"/>
      <c r="K145" s="24"/>
      <c r="L145" s="18">
        <f t="shared" si="4"/>
        <v>0</v>
      </c>
      <c r="M145" s="24"/>
      <c r="N145" s="18"/>
      <c r="O145" s="24"/>
      <c r="P145" s="24"/>
      <c r="Q145" s="24"/>
      <c r="R145" s="18">
        <f t="shared" si="5"/>
        <v>0</v>
      </c>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27"/>
      <c r="DY145" s="27"/>
      <c r="DZ145" s="27"/>
      <c r="EA145" s="27"/>
      <c r="EB145" s="27"/>
      <c r="EC145" s="27"/>
      <c r="ED145" s="27"/>
      <c r="EE145" s="27"/>
      <c r="EF145" s="27"/>
      <c r="EG145" s="27"/>
      <c r="EH145" s="27"/>
      <c r="EI145" s="27"/>
      <c r="EJ145" s="27"/>
      <c r="EK145" s="27"/>
      <c r="EL145" s="27"/>
      <c r="EM145" s="27"/>
      <c r="EN145" s="27"/>
      <c r="EO145" s="27"/>
      <c r="EP145" s="27"/>
      <c r="EQ145" s="27"/>
      <c r="ER145" s="27"/>
      <c r="ES145" s="27"/>
      <c r="ET145" s="27"/>
      <c r="EU145" s="27"/>
      <c r="EV145" s="27"/>
      <c r="EW145" s="27"/>
      <c r="EX145" s="27"/>
      <c r="EY145" s="27"/>
      <c r="EZ145" s="27"/>
      <c r="FA145" s="27"/>
      <c r="FB145" s="27"/>
      <c r="FC145" s="27"/>
      <c r="FD145" s="27"/>
      <c r="FE145" s="27"/>
      <c r="FF145" s="27"/>
      <c r="FG145" s="27"/>
      <c r="FH145" s="27"/>
      <c r="FI145" s="27"/>
      <c r="FJ145" s="27"/>
      <c r="FK145" s="27"/>
      <c r="FL145" s="27"/>
      <c r="FM145" s="27"/>
      <c r="FN145" s="27"/>
      <c r="FO145" s="27"/>
      <c r="FP145" s="27"/>
      <c r="FQ145" s="27"/>
      <c r="FR145" s="27"/>
      <c r="FS145" s="27"/>
      <c r="FT145" s="27"/>
      <c r="FU145" s="27"/>
      <c r="FV145" s="27"/>
      <c r="FW145" s="27"/>
      <c r="FX145" s="27"/>
      <c r="FY145" s="27"/>
      <c r="FZ145" s="27"/>
      <c r="GA145" s="27"/>
      <c r="GB145" s="27"/>
      <c r="GC145" s="27"/>
      <c r="GD145" s="27"/>
      <c r="GE145" s="27"/>
      <c r="GF145" s="27"/>
      <c r="GG145" s="27"/>
      <c r="GH145" s="27"/>
      <c r="GI145" s="27"/>
      <c r="GJ145" s="27"/>
      <c r="GK145" s="27"/>
      <c r="GL145" s="27"/>
      <c r="GM145" s="27"/>
      <c r="GN145" s="27"/>
      <c r="GO145" s="27"/>
      <c r="GP145" s="27"/>
      <c r="GQ145" s="27"/>
      <c r="GR145" s="27"/>
      <c r="GS145" s="27"/>
      <c r="GT145" s="27"/>
      <c r="GU145" s="27"/>
      <c r="GV145" s="27"/>
      <c r="GW145" s="27"/>
      <c r="GX145" s="27"/>
      <c r="GY145" s="27"/>
      <c r="GZ145" s="27"/>
      <c r="HA145" s="27"/>
      <c r="HB145" s="27"/>
      <c r="HC145" s="27"/>
      <c r="HD145" s="27"/>
      <c r="HE145" s="27"/>
      <c r="HF145" s="27"/>
      <c r="HG145" s="27"/>
      <c r="HH145" s="27"/>
      <c r="HI145" s="27"/>
      <c r="HJ145" s="27"/>
      <c r="HK145" s="27"/>
      <c r="HL145" s="27"/>
      <c r="HM145" s="27"/>
      <c r="HN145" s="27"/>
      <c r="HO145" s="27"/>
      <c r="HP145" s="27"/>
      <c r="HQ145" s="27"/>
      <c r="HR145" s="27"/>
      <c r="HS145" s="27"/>
      <c r="HT145" s="27"/>
      <c r="HU145" s="27"/>
      <c r="HV145" s="27"/>
      <c r="HW145" s="27"/>
      <c r="HX145" s="27"/>
      <c r="HY145" s="27"/>
      <c r="HZ145" s="27"/>
      <c r="IA145" s="27"/>
      <c r="IB145" s="27"/>
      <c r="IC145" s="27"/>
      <c r="ID145" s="27"/>
      <c r="IE145" s="27"/>
      <c r="IF145" s="27"/>
      <c r="IG145" s="27"/>
      <c r="IH145" s="27"/>
      <c r="II145" s="27"/>
      <c r="IJ145" s="27"/>
      <c r="IK145" s="27"/>
      <c r="IL145" s="27"/>
      <c r="IM145" s="27"/>
      <c r="IN145" s="27"/>
      <c r="IO145" s="27"/>
      <c r="IP145" s="27"/>
      <c r="IQ145" s="27"/>
      <c r="IR145" s="27"/>
      <c r="IS145" s="27"/>
    </row>
    <row r="146" spans="1:253" s="51" customFormat="1" ht="47.25" x14ac:dyDescent="0.25">
      <c r="A146" s="13" t="s">
        <v>266</v>
      </c>
      <c r="B146" s="48" t="s">
        <v>267</v>
      </c>
      <c r="C146" s="18">
        <v>0</v>
      </c>
      <c r="D146" s="18">
        <v>0</v>
      </c>
      <c r="E146" s="18">
        <v>0</v>
      </c>
      <c r="F146" s="18">
        <f t="shared" si="3"/>
        <v>0</v>
      </c>
      <c r="G146" s="18"/>
      <c r="H146" s="24">
        <v>17023.8</v>
      </c>
      <c r="I146" s="24">
        <v>17023.8</v>
      </c>
      <c r="J146" s="24">
        <v>17023.8</v>
      </c>
      <c r="K146" s="24">
        <v>17023.8</v>
      </c>
      <c r="L146" s="18">
        <f t="shared" si="4"/>
        <v>0</v>
      </c>
      <c r="M146" s="24">
        <v>17023.8</v>
      </c>
      <c r="N146" s="18"/>
      <c r="O146" s="24">
        <v>17023.8</v>
      </c>
      <c r="P146" s="24">
        <v>17023.8</v>
      </c>
      <c r="Q146" s="24">
        <v>17023.8</v>
      </c>
      <c r="R146" s="18">
        <f t="shared" si="5"/>
        <v>0</v>
      </c>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27"/>
      <c r="DY146" s="27"/>
      <c r="DZ146" s="27"/>
      <c r="EA146" s="27"/>
      <c r="EB146" s="27"/>
      <c r="EC146" s="27"/>
      <c r="ED146" s="27"/>
      <c r="EE146" s="27"/>
      <c r="EF146" s="27"/>
      <c r="EG146" s="27"/>
      <c r="EH146" s="27"/>
      <c r="EI146" s="27"/>
      <c r="EJ146" s="27"/>
      <c r="EK146" s="27"/>
      <c r="EL146" s="27"/>
      <c r="EM146" s="27"/>
      <c r="EN146" s="27"/>
      <c r="EO146" s="27"/>
      <c r="EP146" s="27"/>
      <c r="EQ146" s="27"/>
      <c r="ER146" s="27"/>
      <c r="ES146" s="27"/>
      <c r="ET146" s="27"/>
      <c r="EU146" s="27"/>
      <c r="EV146" s="27"/>
      <c r="EW146" s="27"/>
      <c r="EX146" s="27"/>
      <c r="EY146" s="27"/>
      <c r="EZ146" s="27"/>
      <c r="FA146" s="27"/>
      <c r="FB146" s="27"/>
      <c r="FC146" s="27"/>
      <c r="FD146" s="27"/>
      <c r="FE146" s="27"/>
      <c r="FF146" s="27"/>
      <c r="FG146" s="27"/>
      <c r="FH146" s="27"/>
      <c r="FI146" s="27"/>
      <c r="FJ146" s="27"/>
      <c r="FK146" s="27"/>
      <c r="FL146" s="27"/>
      <c r="FM146" s="27"/>
      <c r="FN146" s="27"/>
      <c r="FO146" s="27"/>
      <c r="FP146" s="27"/>
      <c r="FQ146" s="27"/>
      <c r="FR146" s="27"/>
      <c r="FS146" s="27"/>
      <c r="FT146" s="27"/>
      <c r="FU146" s="27"/>
      <c r="FV146" s="27"/>
      <c r="FW146" s="27"/>
      <c r="FX146" s="27"/>
      <c r="FY146" s="27"/>
      <c r="FZ146" s="27"/>
      <c r="GA146" s="27"/>
      <c r="GB146" s="27"/>
      <c r="GC146" s="27"/>
      <c r="GD146" s="27"/>
      <c r="GE146" s="27"/>
      <c r="GF146" s="27"/>
      <c r="GG146" s="27"/>
      <c r="GH146" s="27"/>
      <c r="GI146" s="27"/>
      <c r="GJ146" s="27"/>
      <c r="GK146" s="27"/>
      <c r="GL146" s="27"/>
      <c r="GM146" s="27"/>
      <c r="GN146" s="27"/>
      <c r="GO146" s="27"/>
      <c r="GP146" s="27"/>
      <c r="GQ146" s="27"/>
      <c r="GR146" s="27"/>
      <c r="GS146" s="27"/>
      <c r="GT146" s="27"/>
      <c r="GU146" s="27"/>
      <c r="GV146" s="27"/>
      <c r="GW146" s="27"/>
      <c r="GX146" s="27"/>
      <c r="GY146" s="27"/>
      <c r="GZ146" s="27"/>
      <c r="HA146" s="27"/>
      <c r="HB146" s="27"/>
      <c r="HC146" s="27"/>
      <c r="HD146" s="27"/>
      <c r="HE146" s="27"/>
      <c r="HF146" s="27"/>
      <c r="HG146" s="27"/>
      <c r="HH146" s="27"/>
      <c r="HI146" s="27"/>
      <c r="HJ146" s="27"/>
      <c r="HK146" s="27"/>
      <c r="HL146" s="27"/>
      <c r="HM146" s="27"/>
      <c r="HN146" s="27"/>
      <c r="HO146" s="27"/>
      <c r="HP146" s="27"/>
      <c r="HQ146" s="27"/>
      <c r="HR146" s="27"/>
      <c r="HS146" s="27"/>
      <c r="HT146" s="27"/>
      <c r="HU146" s="27"/>
      <c r="HV146" s="27"/>
      <c r="HW146" s="27"/>
      <c r="HX146" s="27"/>
      <c r="HY146" s="27"/>
      <c r="HZ146" s="27"/>
      <c r="IA146" s="27"/>
      <c r="IB146" s="27"/>
      <c r="IC146" s="27"/>
      <c r="ID146" s="27"/>
      <c r="IE146" s="27"/>
      <c r="IF146" s="27"/>
      <c r="IG146" s="27"/>
      <c r="IH146" s="27"/>
      <c r="II146" s="27"/>
      <c r="IJ146" s="27"/>
      <c r="IK146" s="27"/>
      <c r="IL146" s="27"/>
      <c r="IM146" s="27"/>
      <c r="IN146" s="27"/>
      <c r="IO146" s="27"/>
      <c r="IP146" s="27"/>
      <c r="IQ146" s="27"/>
      <c r="IR146" s="27"/>
      <c r="IS146" s="27"/>
    </row>
    <row r="147" spans="1:253" s="51" customFormat="1" ht="31.5" x14ac:dyDescent="0.25">
      <c r="A147" s="13" t="s">
        <v>266</v>
      </c>
      <c r="B147" s="48" t="s">
        <v>268</v>
      </c>
      <c r="C147" s="18">
        <v>0</v>
      </c>
      <c r="D147" s="18">
        <v>0</v>
      </c>
      <c r="E147" s="18">
        <v>85829.5</v>
      </c>
      <c r="F147" s="18">
        <f t="shared" si="3"/>
        <v>85829.5</v>
      </c>
      <c r="G147" s="18" t="s">
        <v>237</v>
      </c>
      <c r="H147" s="24"/>
      <c r="I147" s="24"/>
      <c r="J147" s="24"/>
      <c r="K147" s="24"/>
      <c r="L147" s="18"/>
      <c r="M147" s="24"/>
      <c r="N147" s="18"/>
      <c r="O147" s="24"/>
      <c r="P147" s="24"/>
      <c r="Q147" s="24"/>
      <c r="R147" s="18"/>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27"/>
      <c r="DY147" s="27"/>
      <c r="DZ147" s="27"/>
      <c r="EA147" s="27"/>
      <c r="EB147" s="27"/>
      <c r="EC147" s="27"/>
      <c r="ED147" s="27"/>
      <c r="EE147" s="27"/>
      <c r="EF147" s="27"/>
      <c r="EG147" s="27"/>
      <c r="EH147" s="27"/>
      <c r="EI147" s="27"/>
      <c r="EJ147" s="27"/>
      <c r="EK147" s="27"/>
      <c r="EL147" s="27"/>
      <c r="EM147" s="27"/>
      <c r="EN147" s="27"/>
      <c r="EO147" s="27"/>
      <c r="EP147" s="27"/>
      <c r="EQ147" s="27"/>
      <c r="ER147" s="27"/>
      <c r="ES147" s="27"/>
      <c r="ET147" s="27"/>
      <c r="EU147" s="27"/>
      <c r="EV147" s="27"/>
      <c r="EW147" s="27"/>
      <c r="EX147" s="27"/>
      <c r="EY147" s="27"/>
      <c r="EZ147" s="27"/>
      <c r="FA147" s="27"/>
      <c r="FB147" s="27"/>
      <c r="FC147" s="27"/>
      <c r="FD147" s="27"/>
      <c r="FE147" s="27"/>
      <c r="FF147" s="27"/>
      <c r="FG147" s="27"/>
      <c r="FH147" s="27"/>
      <c r="FI147" s="27"/>
      <c r="FJ147" s="27"/>
      <c r="FK147" s="27"/>
      <c r="FL147" s="27"/>
      <c r="FM147" s="27"/>
      <c r="FN147" s="27"/>
      <c r="FO147" s="27"/>
      <c r="FP147" s="27"/>
      <c r="FQ147" s="27"/>
      <c r="FR147" s="27"/>
      <c r="FS147" s="27"/>
      <c r="FT147" s="27"/>
      <c r="FU147" s="27"/>
      <c r="FV147" s="27"/>
      <c r="FW147" s="27"/>
      <c r="FX147" s="27"/>
      <c r="FY147" s="27"/>
      <c r="FZ147" s="27"/>
      <c r="GA147" s="27"/>
      <c r="GB147" s="27"/>
      <c r="GC147" s="27"/>
      <c r="GD147" s="27"/>
      <c r="GE147" s="27"/>
      <c r="GF147" s="27"/>
      <c r="GG147" s="27"/>
      <c r="GH147" s="27"/>
      <c r="GI147" s="27"/>
      <c r="GJ147" s="27"/>
      <c r="GK147" s="27"/>
      <c r="GL147" s="27"/>
      <c r="GM147" s="27"/>
      <c r="GN147" s="27"/>
      <c r="GO147" s="27"/>
      <c r="GP147" s="27"/>
      <c r="GQ147" s="27"/>
      <c r="GR147" s="27"/>
      <c r="GS147" s="27"/>
      <c r="GT147" s="27"/>
      <c r="GU147" s="27"/>
      <c r="GV147" s="27"/>
      <c r="GW147" s="27"/>
      <c r="GX147" s="27"/>
      <c r="GY147" s="27"/>
      <c r="GZ147" s="27"/>
      <c r="HA147" s="27"/>
      <c r="HB147" s="27"/>
      <c r="HC147" s="27"/>
      <c r="HD147" s="27"/>
      <c r="HE147" s="27"/>
      <c r="HF147" s="27"/>
      <c r="HG147" s="27"/>
      <c r="HH147" s="27"/>
      <c r="HI147" s="27"/>
      <c r="HJ147" s="27"/>
      <c r="HK147" s="27"/>
      <c r="HL147" s="27"/>
      <c r="HM147" s="27"/>
      <c r="HN147" s="27"/>
      <c r="HO147" s="27"/>
      <c r="HP147" s="27"/>
      <c r="HQ147" s="27"/>
      <c r="HR147" s="27"/>
      <c r="HS147" s="27"/>
      <c r="HT147" s="27"/>
      <c r="HU147" s="27"/>
      <c r="HV147" s="27"/>
      <c r="HW147" s="27"/>
      <c r="HX147" s="27"/>
      <c r="HY147" s="27"/>
      <c r="HZ147" s="27"/>
      <c r="IA147" s="27"/>
      <c r="IB147" s="27"/>
      <c r="IC147" s="27"/>
      <c r="ID147" s="27"/>
      <c r="IE147" s="27"/>
      <c r="IF147" s="27"/>
      <c r="IG147" s="27"/>
      <c r="IH147" s="27"/>
      <c r="II147" s="27"/>
      <c r="IJ147" s="27"/>
      <c r="IK147" s="27"/>
      <c r="IL147" s="27"/>
      <c r="IM147" s="27"/>
      <c r="IN147" s="27"/>
      <c r="IO147" s="27"/>
      <c r="IP147" s="27"/>
      <c r="IQ147" s="27"/>
      <c r="IR147" s="27"/>
      <c r="IS147" s="27"/>
    </row>
    <row r="148" spans="1:253" s="51" customFormat="1" ht="63" x14ac:dyDescent="0.25">
      <c r="A148" s="13" t="s">
        <v>266</v>
      </c>
      <c r="B148" s="48" t="s">
        <v>269</v>
      </c>
      <c r="C148" s="18">
        <v>485836.3</v>
      </c>
      <c r="D148" s="18">
        <v>539744</v>
      </c>
      <c r="E148" s="18">
        <v>0</v>
      </c>
      <c r="F148" s="18">
        <f t="shared" si="3"/>
        <v>-539744</v>
      </c>
      <c r="G148" s="18" t="s">
        <v>237</v>
      </c>
      <c r="H148" s="24">
        <v>60245.599999999999</v>
      </c>
      <c r="I148" s="24">
        <v>55245.599999999999</v>
      </c>
      <c r="J148" s="24">
        <v>55245.599999999999</v>
      </c>
      <c r="K148" s="24">
        <v>0</v>
      </c>
      <c r="L148" s="18">
        <f t="shared" si="4"/>
        <v>-55245.599999999999</v>
      </c>
      <c r="M148" s="24">
        <v>0</v>
      </c>
      <c r="N148" s="18"/>
      <c r="O148" s="24">
        <v>0</v>
      </c>
      <c r="P148" s="24">
        <v>0</v>
      </c>
      <c r="Q148" s="24">
        <v>0</v>
      </c>
      <c r="R148" s="18">
        <f t="shared" si="5"/>
        <v>0</v>
      </c>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27"/>
      <c r="DY148" s="27"/>
      <c r="DZ148" s="27"/>
      <c r="EA148" s="27"/>
      <c r="EB148" s="27"/>
      <c r="EC148" s="27"/>
      <c r="ED148" s="27"/>
      <c r="EE148" s="27"/>
      <c r="EF148" s="27"/>
      <c r="EG148" s="27"/>
      <c r="EH148" s="27"/>
      <c r="EI148" s="27"/>
      <c r="EJ148" s="27"/>
      <c r="EK148" s="27"/>
      <c r="EL148" s="27"/>
      <c r="EM148" s="27"/>
      <c r="EN148" s="27"/>
      <c r="EO148" s="27"/>
      <c r="EP148" s="27"/>
      <c r="EQ148" s="27"/>
      <c r="ER148" s="27"/>
      <c r="ES148" s="27"/>
      <c r="ET148" s="27"/>
      <c r="EU148" s="27"/>
      <c r="EV148" s="27"/>
      <c r="EW148" s="27"/>
      <c r="EX148" s="27"/>
      <c r="EY148" s="27"/>
      <c r="EZ148" s="27"/>
      <c r="FA148" s="27"/>
      <c r="FB148" s="27"/>
      <c r="FC148" s="27"/>
      <c r="FD148" s="27"/>
      <c r="FE148" s="27"/>
      <c r="FF148" s="27"/>
      <c r="FG148" s="27"/>
      <c r="FH148" s="27"/>
      <c r="FI148" s="27"/>
      <c r="FJ148" s="27"/>
      <c r="FK148" s="27"/>
      <c r="FL148" s="27"/>
      <c r="FM148" s="27"/>
      <c r="FN148" s="27"/>
      <c r="FO148" s="27"/>
      <c r="FP148" s="27"/>
      <c r="FQ148" s="27"/>
      <c r="FR148" s="27"/>
      <c r="FS148" s="27"/>
      <c r="FT148" s="27"/>
      <c r="FU148" s="27"/>
      <c r="FV148" s="27"/>
      <c r="FW148" s="27"/>
      <c r="FX148" s="27"/>
      <c r="FY148" s="27"/>
      <c r="FZ148" s="27"/>
      <c r="GA148" s="27"/>
      <c r="GB148" s="27"/>
      <c r="GC148" s="27"/>
      <c r="GD148" s="27"/>
      <c r="GE148" s="27"/>
      <c r="GF148" s="27"/>
      <c r="GG148" s="27"/>
      <c r="GH148" s="27"/>
      <c r="GI148" s="27"/>
      <c r="GJ148" s="27"/>
      <c r="GK148" s="27"/>
      <c r="GL148" s="27"/>
      <c r="GM148" s="27"/>
      <c r="GN148" s="27"/>
      <c r="GO148" s="27"/>
      <c r="GP148" s="27"/>
      <c r="GQ148" s="27"/>
      <c r="GR148" s="27"/>
      <c r="GS148" s="27"/>
      <c r="GT148" s="27"/>
      <c r="GU148" s="27"/>
      <c r="GV148" s="27"/>
      <c r="GW148" s="27"/>
      <c r="GX148" s="27"/>
      <c r="GY148" s="27"/>
      <c r="GZ148" s="27"/>
      <c r="HA148" s="27"/>
      <c r="HB148" s="27"/>
      <c r="HC148" s="27"/>
      <c r="HD148" s="27"/>
      <c r="HE148" s="27"/>
      <c r="HF148" s="27"/>
      <c r="HG148" s="27"/>
      <c r="HH148" s="27"/>
      <c r="HI148" s="27"/>
      <c r="HJ148" s="27"/>
      <c r="HK148" s="27"/>
      <c r="HL148" s="27"/>
      <c r="HM148" s="27"/>
      <c r="HN148" s="27"/>
      <c r="HO148" s="27"/>
      <c r="HP148" s="27"/>
      <c r="HQ148" s="27"/>
      <c r="HR148" s="27"/>
      <c r="HS148" s="27"/>
      <c r="HT148" s="27"/>
      <c r="HU148" s="27"/>
      <c r="HV148" s="27"/>
      <c r="HW148" s="27"/>
      <c r="HX148" s="27"/>
      <c r="HY148" s="27"/>
      <c r="HZ148" s="27"/>
      <c r="IA148" s="27"/>
      <c r="IB148" s="27"/>
      <c r="IC148" s="27"/>
      <c r="ID148" s="27"/>
      <c r="IE148" s="27"/>
      <c r="IF148" s="27"/>
      <c r="IG148" s="27"/>
      <c r="IH148" s="27"/>
      <c r="II148" s="27"/>
      <c r="IJ148" s="27"/>
      <c r="IK148" s="27"/>
      <c r="IL148" s="27"/>
      <c r="IM148" s="27"/>
      <c r="IN148" s="27"/>
      <c r="IO148" s="27"/>
      <c r="IP148" s="27"/>
      <c r="IQ148" s="27"/>
      <c r="IR148" s="27"/>
      <c r="IS148" s="27"/>
    </row>
    <row r="149" spans="1:253" s="51" customFormat="1" ht="63" x14ac:dyDescent="0.25">
      <c r="A149" s="63" t="s">
        <v>270</v>
      </c>
      <c r="B149" s="34" t="s">
        <v>271</v>
      </c>
      <c r="C149" s="18">
        <v>0</v>
      </c>
      <c r="D149" s="18">
        <v>0</v>
      </c>
      <c r="E149" s="18">
        <v>0</v>
      </c>
      <c r="F149" s="18">
        <f t="shared" si="3"/>
        <v>0</v>
      </c>
      <c r="G149" s="18"/>
      <c r="H149" s="24">
        <v>0</v>
      </c>
      <c r="I149" s="24">
        <v>0</v>
      </c>
      <c r="J149" s="24">
        <v>0</v>
      </c>
      <c r="K149" s="24">
        <v>0</v>
      </c>
      <c r="L149" s="18">
        <f t="shared" si="4"/>
        <v>0</v>
      </c>
      <c r="M149" s="24">
        <v>95907.8</v>
      </c>
      <c r="N149" s="18"/>
      <c r="O149" s="24">
        <v>95907.8</v>
      </c>
      <c r="P149" s="24">
        <v>95907.8</v>
      </c>
      <c r="Q149" s="24">
        <v>95907.8</v>
      </c>
      <c r="R149" s="18">
        <f t="shared" si="5"/>
        <v>0</v>
      </c>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27"/>
      <c r="DY149" s="27"/>
      <c r="DZ149" s="27"/>
      <c r="EA149" s="27"/>
      <c r="EB149" s="27"/>
      <c r="EC149" s="27"/>
      <c r="ED149" s="27"/>
      <c r="EE149" s="27"/>
      <c r="EF149" s="27"/>
      <c r="EG149" s="27"/>
      <c r="EH149" s="27"/>
      <c r="EI149" s="27"/>
      <c r="EJ149" s="27"/>
      <c r="EK149" s="27"/>
      <c r="EL149" s="27"/>
      <c r="EM149" s="27"/>
      <c r="EN149" s="27"/>
      <c r="EO149" s="27"/>
      <c r="EP149" s="27"/>
      <c r="EQ149" s="27"/>
      <c r="ER149" s="27"/>
      <c r="ES149" s="27"/>
      <c r="ET149" s="27"/>
      <c r="EU149" s="27"/>
      <c r="EV149" s="27"/>
      <c r="EW149" s="27"/>
      <c r="EX149" s="27"/>
      <c r="EY149" s="27"/>
      <c r="EZ149" s="27"/>
      <c r="FA149" s="27"/>
      <c r="FB149" s="27"/>
      <c r="FC149" s="27"/>
      <c r="FD149" s="27"/>
      <c r="FE149" s="27"/>
      <c r="FF149" s="27"/>
      <c r="FG149" s="27"/>
      <c r="FH149" s="27"/>
      <c r="FI149" s="27"/>
      <c r="FJ149" s="27"/>
      <c r="FK149" s="27"/>
      <c r="FL149" s="27"/>
      <c r="FM149" s="27"/>
      <c r="FN149" s="27"/>
      <c r="FO149" s="27"/>
      <c r="FP149" s="27"/>
      <c r="FQ149" s="27"/>
      <c r="FR149" s="27"/>
      <c r="FS149" s="27"/>
      <c r="FT149" s="27"/>
      <c r="FU149" s="27"/>
      <c r="FV149" s="27"/>
      <c r="FW149" s="27"/>
      <c r="FX149" s="27"/>
      <c r="FY149" s="27"/>
      <c r="FZ149" s="27"/>
      <c r="GA149" s="27"/>
      <c r="GB149" s="27"/>
      <c r="GC149" s="27"/>
      <c r="GD149" s="27"/>
      <c r="GE149" s="27"/>
      <c r="GF149" s="27"/>
      <c r="GG149" s="27"/>
      <c r="GH149" s="27"/>
      <c r="GI149" s="27"/>
      <c r="GJ149" s="27"/>
      <c r="GK149" s="27"/>
      <c r="GL149" s="27"/>
      <c r="GM149" s="27"/>
      <c r="GN149" s="27"/>
      <c r="GO149" s="27"/>
      <c r="GP149" s="27"/>
      <c r="GQ149" s="27"/>
      <c r="GR149" s="27"/>
      <c r="GS149" s="27"/>
      <c r="GT149" s="27"/>
      <c r="GU149" s="27"/>
      <c r="GV149" s="27"/>
      <c r="GW149" s="27"/>
      <c r="GX149" s="27"/>
      <c r="GY149" s="27"/>
      <c r="GZ149" s="27"/>
      <c r="HA149" s="27"/>
      <c r="HB149" s="27"/>
      <c r="HC149" s="27"/>
      <c r="HD149" s="27"/>
      <c r="HE149" s="27"/>
      <c r="HF149" s="27"/>
      <c r="HG149" s="27"/>
      <c r="HH149" s="27"/>
      <c r="HI149" s="27"/>
      <c r="HJ149" s="27"/>
      <c r="HK149" s="27"/>
      <c r="HL149" s="27"/>
      <c r="HM149" s="27"/>
      <c r="HN149" s="27"/>
      <c r="HO149" s="27"/>
      <c r="HP149" s="27"/>
      <c r="HQ149" s="27"/>
      <c r="HR149" s="27"/>
      <c r="HS149" s="27"/>
      <c r="HT149" s="27"/>
      <c r="HU149" s="27"/>
      <c r="HV149" s="27"/>
      <c r="HW149" s="27"/>
      <c r="HX149" s="27"/>
      <c r="HY149" s="27"/>
      <c r="HZ149" s="27"/>
      <c r="IA149" s="27"/>
      <c r="IB149" s="27"/>
      <c r="IC149" s="27"/>
      <c r="ID149" s="27"/>
      <c r="IE149" s="27"/>
      <c r="IF149" s="27"/>
      <c r="IG149" s="27"/>
      <c r="IH149" s="27"/>
      <c r="II149" s="27"/>
      <c r="IJ149" s="27"/>
      <c r="IK149" s="27"/>
      <c r="IL149" s="27"/>
      <c r="IM149" s="27"/>
      <c r="IN149" s="27"/>
      <c r="IO149" s="27"/>
      <c r="IP149" s="27"/>
      <c r="IQ149" s="27"/>
      <c r="IR149" s="27"/>
      <c r="IS149" s="27"/>
    </row>
    <row r="150" spans="1:253" s="51" customFormat="1" ht="31.5" x14ac:dyDescent="0.25">
      <c r="A150" s="63" t="s">
        <v>270</v>
      </c>
      <c r="B150" s="34" t="s">
        <v>272</v>
      </c>
      <c r="C150" s="18">
        <v>815694.8</v>
      </c>
      <c r="D150" s="18">
        <v>815694.8</v>
      </c>
      <c r="E150" s="18">
        <v>815694.8</v>
      </c>
      <c r="F150" s="18">
        <f t="shared" si="3"/>
        <v>0</v>
      </c>
      <c r="G150" s="18"/>
      <c r="H150" s="24">
        <v>0</v>
      </c>
      <c r="I150" s="24">
        <v>0</v>
      </c>
      <c r="J150" s="24">
        <v>0</v>
      </c>
      <c r="K150" s="24">
        <v>0</v>
      </c>
      <c r="L150" s="18">
        <f t="shared" si="4"/>
        <v>0</v>
      </c>
      <c r="M150" s="24">
        <v>0</v>
      </c>
      <c r="N150" s="18"/>
      <c r="O150" s="24">
        <v>0</v>
      </c>
      <c r="P150" s="24">
        <v>0</v>
      </c>
      <c r="Q150" s="24">
        <v>0</v>
      </c>
      <c r="R150" s="18">
        <f t="shared" si="5"/>
        <v>0</v>
      </c>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27"/>
      <c r="DY150" s="27"/>
      <c r="DZ150" s="27"/>
      <c r="EA150" s="27"/>
      <c r="EB150" s="27"/>
      <c r="EC150" s="27"/>
      <c r="ED150" s="27"/>
      <c r="EE150" s="27"/>
      <c r="EF150" s="27"/>
      <c r="EG150" s="27"/>
      <c r="EH150" s="27"/>
      <c r="EI150" s="27"/>
      <c r="EJ150" s="27"/>
      <c r="EK150" s="27"/>
      <c r="EL150" s="27"/>
      <c r="EM150" s="27"/>
      <c r="EN150" s="27"/>
      <c r="EO150" s="27"/>
      <c r="EP150" s="27"/>
      <c r="EQ150" s="27"/>
      <c r="ER150" s="27"/>
      <c r="ES150" s="27"/>
      <c r="ET150" s="27"/>
      <c r="EU150" s="27"/>
      <c r="EV150" s="27"/>
      <c r="EW150" s="27"/>
      <c r="EX150" s="27"/>
      <c r="EY150" s="27"/>
      <c r="EZ150" s="27"/>
      <c r="FA150" s="27"/>
      <c r="FB150" s="27"/>
      <c r="FC150" s="27"/>
      <c r="FD150" s="27"/>
      <c r="FE150" s="27"/>
      <c r="FF150" s="27"/>
      <c r="FG150" s="27"/>
      <c r="FH150" s="27"/>
      <c r="FI150" s="27"/>
      <c r="FJ150" s="27"/>
      <c r="FK150" s="27"/>
      <c r="FL150" s="27"/>
      <c r="FM150" s="27"/>
      <c r="FN150" s="27"/>
      <c r="FO150" s="27"/>
      <c r="FP150" s="27"/>
      <c r="FQ150" s="27"/>
      <c r="FR150" s="27"/>
      <c r="FS150" s="27"/>
      <c r="FT150" s="27"/>
      <c r="FU150" s="27"/>
      <c r="FV150" s="27"/>
      <c r="FW150" s="27"/>
      <c r="FX150" s="27"/>
      <c r="FY150" s="27"/>
      <c r="FZ150" s="27"/>
      <c r="GA150" s="27"/>
      <c r="GB150" s="27"/>
      <c r="GC150" s="27"/>
      <c r="GD150" s="27"/>
      <c r="GE150" s="27"/>
      <c r="GF150" s="27"/>
      <c r="GG150" s="27"/>
      <c r="GH150" s="27"/>
      <c r="GI150" s="27"/>
      <c r="GJ150" s="27"/>
      <c r="GK150" s="27"/>
      <c r="GL150" s="27"/>
      <c r="GM150" s="27"/>
      <c r="GN150" s="27"/>
      <c r="GO150" s="27"/>
      <c r="GP150" s="27"/>
      <c r="GQ150" s="27"/>
      <c r="GR150" s="27"/>
      <c r="GS150" s="27"/>
      <c r="GT150" s="27"/>
      <c r="GU150" s="27"/>
      <c r="GV150" s="27"/>
      <c r="GW150" s="27"/>
      <c r="GX150" s="27"/>
      <c r="GY150" s="27"/>
      <c r="GZ150" s="27"/>
      <c r="HA150" s="27"/>
      <c r="HB150" s="27"/>
      <c r="HC150" s="27"/>
      <c r="HD150" s="27"/>
      <c r="HE150" s="27"/>
      <c r="HF150" s="27"/>
      <c r="HG150" s="27"/>
      <c r="HH150" s="27"/>
      <c r="HI150" s="27"/>
      <c r="HJ150" s="27"/>
      <c r="HK150" s="27"/>
      <c r="HL150" s="27"/>
      <c r="HM150" s="27"/>
      <c r="HN150" s="27"/>
      <c r="HO150" s="27"/>
      <c r="HP150" s="27"/>
      <c r="HQ150" s="27"/>
      <c r="HR150" s="27"/>
      <c r="HS150" s="27"/>
      <c r="HT150" s="27"/>
      <c r="HU150" s="27"/>
      <c r="HV150" s="27"/>
      <c r="HW150" s="27"/>
      <c r="HX150" s="27"/>
      <c r="HY150" s="27"/>
      <c r="HZ150" s="27"/>
      <c r="IA150" s="27"/>
      <c r="IB150" s="27"/>
      <c r="IC150" s="27"/>
      <c r="ID150" s="27"/>
      <c r="IE150" s="27"/>
      <c r="IF150" s="27"/>
      <c r="IG150" s="27"/>
      <c r="IH150" s="27"/>
      <c r="II150" s="27"/>
      <c r="IJ150" s="27"/>
      <c r="IK150" s="27"/>
      <c r="IL150" s="27"/>
      <c r="IM150" s="27"/>
      <c r="IN150" s="27"/>
      <c r="IO150" s="27"/>
      <c r="IP150" s="27"/>
      <c r="IQ150" s="27"/>
      <c r="IR150" s="27"/>
      <c r="IS150" s="27"/>
    </row>
    <row r="151" spans="1:253" s="51" customFormat="1" ht="31.5" x14ac:dyDescent="0.25">
      <c r="A151" s="63" t="s">
        <v>270</v>
      </c>
      <c r="B151" s="34" t="s">
        <v>273</v>
      </c>
      <c r="C151" s="18">
        <v>100000</v>
      </c>
      <c r="D151" s="18">
        <v>100000</v>
      </c>
      <c r="E151" s="18">
        <v>0</v>
      </c>
      <c r="F151" s="18">
        <f t="shared" si="3"/>
        <v>-100000</v>
      </c>
      <c r="G151" s="18" t="s">
        <v>237</v>
      </c>
      <c r="H151" s="24">
        <v>35000</v>
      </c>
      <c r="I151" s="24">
        <v>35000</v>
      </c>
      <c r="J151" s="24">
        <v>35000</v>
      </c>
      <c r="K151" s="24">
        <v>35000</v>
      </c>
      <c r="L151" s="18">
        <f t="shared" ref="L151:L214" si="6">K151-J151</f>
        <v>0</v>
      </c>
      <c r="M151" s="24">
        <v>180360.3</v>
      </c>
      <c r="N151" s="18"/>
      <c r="O151" s="24">
        <v>180360.3</v>
      </c>
      <c r="P151" s="24">
        <v>180360.3</v>
      </c>
      <c r="Q151" s="24">
        <v>180360.3</v>
      </c>
      <c r="R151" s="18">
        <f t="shared" ref="R151:R214" si="7">Q151-P151</f>
        <v>0</v>
      </c>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27"/>
      <c r="DY151" s="27"/>
      <c r="DZ151" s="27"/>
      <c r="EA151" s="27"/>
      <c r="EB151" s="27"/>
      <c r="EC151" s="27"/>
      <c r="ED151" s="27"/>
      <c r="EE151" s="27"/>
      <c r="EF151" s="27"/>
      <c r="EG151" s="27"/>
      <c r="EH151" s="27"/>
      <c r="EI151" s="27"/>
      <c r="EJ151" s="27"/>
      <c r="EK151" s="27"/>
      <c r="EL151" s="27"/>
      <c r="EM151" s="27"/>
      <c r="EN151" s="27"/>
      <c r="EO151" s="27"/>
      <c r="EP151" s="27"/>
      <c r="EQ151" s="27"/>
      <c r="ER151" s="27"/>
      <c r="ES151" s="27"/>
      <c r="ET151" s="27"/>
      <c r="EU151" s="27"/>
      <c r="EV151" s="27"/>
      <c r="EW151" s="27"/>
      <c r="EX151" s="27"/>
      <c r="EY151" s="27"/>
      <c r="EZ151" s="27"/>
      <c r="FA151" s="27"/>
      <c r="FB151" s="27"/>
      <c r="FC151" s="27"/>
      <c r="FD151" s="27"/>
      <c r="FE151" s="27"/>
      <c r="FF151" s="27"/>
      <c r="FG151" s="27"/>
      <c r="FH151" s="27"/>
      <c r="FI151" s="27"/>
      <c r="FJ151" s="27"/>
      <c r="FK151" s="27"/>
      <c r="FL151" s="27"/>
      <c r="FM151" s="27"/>
      <c r="FN151" s="27"/>
      <c r="FO151" s="27"/>
      <c r="FP151" s="27"/>
      <c r="FQ151" s="27"/>
      <c r="FR151" s="27"/>
      <c r="FS151" s="27"/>
      <c r="FT151" s="27"/>
      <c r="FU151" s="27"/>
      <c r="FV151" s="27"/>
      <c r="FW151" s="27"/>
      <c r="FX151" s="27"/>
      <c r="FY151" s="27"/>
      <c r="FZ151" s="27"/>
      <c r="GA151" s="27"/>
      <c r="GB151" s="27"/>
      <c r="GC151" s="27"/>
      <c r="GD151" s="27"/>
      <c r="GE151" s="27"/>
      <c r="GF151" s="27"/>
      <c r="GG151" s="27"/>
      <c r="GH151" s="27"/>
      <c r="GI151" s="27"/>
      <c r="GJ151" s="27"/>
      <c r="GK151" s="27"/>
      <c r="GL151" s="27"/>
      <c r="GM151" s="27"/>
      <c r="GN151" s="27"/>
      <c r="GO151" s="27"/>
      <c r="GP151" s="27"/>
      <c r="GQ151" s="27"/>
      <c r="GR151" s="27"/>
      <c r="GS151" s="27"/>
      <c r="GT151" s="27"/>
      <c r="GU151" s="27"/>
      <c r="GV151" s="27"/>
      <c r="GW151" s="27"/>
      <c r="GX151" s="27"/>
      <c r="GY151" s="27"/>
      <c r="GZ151" s="27"/>
      <c r="HA151" s="27"/>
      <c r="HB151" s="27"/>
      <c r="HC151" s="27"/>
      <c r="HD151" s="27"/>
      <c r="HE151" s="27"/>
      <c r="HF151" s="27"/>
      <c r="HG151" s="27"/>
      <c r="HH151" s="27"/>
      <c r="HI151" s="27"/>
      <c r="HJ151" s="27"/>
      <c r="HK151" s="27"/>
      <c r="HL151" s="27"/>
      <c r="HM151" s="27"/>
      <c r="HN151" s="27"/>
      <c r="HO151" s="27"/>
      <c r="HP151" s="27"/>
      <c r="HQ151" s="27"/>
      <c r="HR151" s="27"/>
      <c r="HS151" s="27"/>
      <c r="HT151" s="27"/>
      <c r="HU151" s="27"/>
      <c r="HV151" s="27"/>
      <c r="HW151" s="27"/>
      <c r="HX151" s="27"/>
      <c r="HY151" s="27"/>
      <c r="HZ151" s="27"/>
      <c r="IA151" s="27"/>
      <c r="IB151" s="27"/>
      <c r="IC151" s="27"/>
      <c r="ID151" s="27"/>
      <c r="IE151" s="27"/>
      <c r="IF151" s="27"/>
      <c r="IG151" s="27"/>
      <c r="IH151" s="27"/>
      <c r="II151" s="27"/>
      <c r="IJ151" s="27"/>
      <c r="IK151" s="27"/>
      <c r="IL151" s="27"/>
      <c r="IM151" s="27"/>
      <c r="IN151" s="27"/>
      <c r="IO151" s="27"/>
      <c r="IP151" s="27"/>
      <c r="IQ151" s="27"/>
      <c r="IR151" s="27"/>
      <c r="IS151" s="27"/>
    </row>
    <row r="152" spans="1:253" s="51" customFormat="1" ht="31.5" x14ac:dyDescent="0.25">
      <c r="A152" s="63" t="s">
        <v>270</v>
      </c>
      <c r="B152" s="34" t="s">
        <v>274</v>
      </c>
      <c r="C152" s="18">
        <v>0</v>
      </c>
      <c r="D152" s="18">
        <v>1412.5</v>
      </c>
      <c r="E152" s="18">
        <v>1412.5</v>
      </c>
      <c r="F152" s="18">
        <f t="shared" ref="F152:F215" si="8">E152-D152</f>
        <v>0</v>
      </c>
      <c r="G152" s="18"/>
      <c r="H152" s="24"/>
      <c r="I152" s="24">
        <v>0</v>
      </c>
      <c r="J152" s="24">
        <v>900.2</v>
      </c>
      <c r="K152" s="24">
        <v>900.2</v>
      </c>
      <c r="L152" s="18">
        <f t="shared" si="6"/>
        <v>0</v>
      </c>
      <c r="M152" s="24"/>
      <c r="N152" s="18"/>
      <c r="O152" s="24">
        <v>0</v>
      </c>
      <c r="P152" s="24">
        <v>0</v>
      </c>
      <c r="Q152" s="24">
        <v>0</v>
      </c>
      <c r="R152" s="18">
        <f t="shared" si="7"/>
        <v>0</v>
      </c>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27"/>
      <c r="DY152" s="27"/>
      <c r="DZ152" s="27"/>
      <c r="EA152" s="27"/>
      <c r="EB152" s="27"/>
      <c r="EC152" s="27"/>
      <c r="ED152" s="27"/>
      <c r="EE152" s="27"/>
      <c r="EF152" s="27"/>
      <c r="EG152" s="27"/>
      <c r="EH152" s="27"/>
      <c r="EI152" s="27"/>
      <c r="EJ152" s="27"/>
      <c r="EK152" s="27"/>
      <c r="EL152" s="27"/>
      <c r="EM152" s="27"/>
      <c r="EN152" s="27"/>
      <c r="EO152" s="27"/>
      <c r="EP152" s="27"/>
      <c r="EQ152" s="27"/>
      <c r="ER152" s="27"/>
      <c r="ES152" s="27"/>
      <c r="ET152" s="27"/>
      <c r="EU152" s="27"/>
      <c r="EV152" s="27"/>
      <c r="EW152" s="27"/>
      <c r="EX152" s="27"/>
      <c r="EY152" s="27"/>
      <c r="EZ152" s="27"/>
      <c r="FA152" s="27"/>
      <c r="FB152" s="27"/>
      <c r="FC152" s="27"/>
      <c r="FD152" s="27"/>
      <c r="FE152" s="27"/>
      <c r="FF152" s="27"/>
      <c r="FG152" s="27"/>
      <c r="FH152" s="27"/>
      <c r="FI152" s="27"/>
      <c r="FJ152" s="27"/>
      <c r="FK152" s="27"/>
      <c r="FL152" s="27"/>
      <c r="FM152" s="27"/>
      <c r="FN152" s="27"/>
      <c r="FO152" s="27"/>
      <c r="FP152" s="27"/>
      <c r="FQ152" s="27"/>
      <c r="FR152" s="27"/>
      <c r="FS152" s="27"/>
      <c r="FT152" s="27"/>
      <c r="FU152" s="27"/>
      <c r="FV152" s="27"/>
      <c r="FW152" s="27"/>
      <c r="FX152" s="27"/>
      <c r="FY152" s="27"/>
      <c r="FZ152" s="27"/>
      <c r="GA152" s="27"/>
      <c r="GB152" s="27"/>
      <c r="GC152" s="27"/>
      <c r="GD152" s="27"/>
      <c r="GE152" s="27"/>
      <c r="GF152" s="27"/>
      <c r="GG152" s="27"/>
      <c r="GH152" s="27"/>
      <c r="GI152" s="27"/>
      <c r="GJ152" s="27"/>
      <c r="GK152" s="27"/>
      <c r="GL152" s="27"/>
      <c r="GM152" s="27"/>
      <c r="GN152" s="27"/>
      <c r="GO152" s="27"/>
      <c r="GP152" s="27"/>
      <c r="GQ152" s="27"/>
      <c r="GR152" s="27"/>
      <c r="GS152" s="27"/>
      <c r="GT152" s="27"/>
      <c r="GU152" s="27"/>
      <c r="GV152" s="27"/>
      <c r="GW152" s="27"/>
      <c r="GX152" s="27"/>
      <c r="GY152" s="27"/>
      <c r="GZ152" s="27"/>
      <c r="HA152" s="27"/>
      <c r="HB152" s="27"/>
      <c r="HC152" s="27"/>
      <c r="HD152" s="27"/>
      <c r="HE152" s="27"/>
      <c r="HF152" s="27"/>
      <c r="HG152" s="27"/>
      <c r="HH152" s="27"/>
      <c r="HI152" s="27"/>
      <c r="HJ152" s="27"/>
      <c r="HK152" s="27"/>
      <c r="HL152" s="27"/>
      <c r="HM152" s="27"/>
      <c r="HN152" s="27"/>
      <c r="HO152" s="27"/>
      <c r="HP152" s="27"/>
      <c r="HQ152" s="27"/>
      <c r="HR152" s="27"/>
      <c r="HS152" s="27"/>
      <c r="HT152" s="27"/>
      <c r="HU152" s="27"/>
      <c r="HV152" s="27"/>
      <c r="HW152" s="27"/>
      <c r="HX152" s="27"/>
      <c r="HY152" s="27"/>
      <c r="HZ152" s="27"/>
      <c r="IA152" s="27"/>
      <c r="IB152" s="27"/>
      <c r="IC152" s="27"/>
      <c r="ID152" s="27"/>
      <c r="IE152" s="27"/>
      <c r="IF152" s="27"/>
      <c r="IG152" s="27"/>
      <c r="IH152" s="27"/>
      <c r="II152" s="27"/>
      <c r="IJ152" s="27"/>
      <c r="IK152" s="27"/>
      <c r="IL152" s="27"/>
      <c r="IM152" s="27"/>
      <c r="IN152" s="27"/>
      <c r="IO152" s="27"/>
      <c r="IP152" s="27"/>
      <c r="IQ152" s="27"/>
      <c r="IR152" s="27"/>
      <c r="IS152" s="27"/>
    </row>
    <row r="153" spans="1:253" s="51" customFormat="1" ht="63" x14ac:dyDescent="0.25">
      <c r="A153" s="63" t="s">
        <v>270</v>
      </c>
      <c r="B153" s="34" t="s">
        <v>275</v>
      </c>
      <c r="C153" s="18">
        <v>100000</v>
      </c>
      <c r="D153" s="18">
        <v>100000</v>
      </c>
      <c r="E153" s="18">
        <v>100000</v>
      </c>
      <c r="F153" s="18">
        <f t="shared" si="8"/>
        <v>0</v>
      </c>
      <c r="G153" s="18"/>
      <c r="H153" s="24">
        <v>100000</v>
      </c>
      <c r="I153" s="24">
        <v>100000</v>
      </c>
      <c r="J153" s="24">
        <v>100000</v>
      </c>
      <c r="K153" s="24">
        <v>100000</v>
      </c>
      <c r="L153" s="18">
        <f t="shared" si="6"/>
        <v>0</v>
      </c>
      <c r="M153" s="24">
        <v>100000</v>
      </c>
      <c r="N153" s="18"/>
      <c r="O153" s="24">
        <v>100000</v>
      </c>
      <c r="P153" s="24">
        <v>100000</v>
      </c>
      <c r="Q153" s="24">
        <v>100000</v>
      </c>
      <c r="R153" s="18">
        <f t="shared" si="7"/>
        <v>0</v>
      </c>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27"/>
      <c r="DY153" s="27"/>
      <c r="DZ153" s="27"/>
      <c r="EA153" s="27"/>
      <c r="EB153" s="27"/>
      <c r="EC153" s="27"/>
      <c r="ED153" s="27"/>
      <c r="EE153" s="27"/>
      <c r="EF153" s="27"/>
      <c r="EG153" s="27"/>
      <c r="EH153" s="27"/>
      <c r="EI153" s="27"/>
      <c r="EJ153" s="27"/>
      <c r="EK153" s="27"/>
      <c r="EL153" s="27"/>
      <c r="EM153" s="27"/>
      <c r="EN153" s="27"/>
      <c r="EO153" s="27"/>
      <c r="EP153" s="27"/>
      <c r="EQ153" s="27"/>
      <c r="ER153" s="27"/>
      <c r="ES153" s="27"/>
      <c r="ET153" s="27"/>
      <c r="EU153" s="27"/>
      <c r="EV153" s="27"/>
      <c r="EW153" s="27"/>
      <c r="EX153" s="27"/>
      <c r="EY153" s="27"/>
      <c r="EZ153" s="27"/>
      <c r="FA153" s="27"/>
      <c r="FB153" s="27"/>
      <c r="FC153" s="27"/>
      <c r="FD153" s="27"/>
      <c r="FE153" s="27"/>
      <c r="FF153" s="27"/>
      <c r="FG153" s="27"/>
      <c r="FH153" s="27"/>
      <c r="FI153" s="27"/>
      <c r="FJ153" s="27"/>
      <c r="FK153" s="27"/>
      <c r="FL153" s="27"/>
      <c r="FM153" s="27"/>
      <c r="FN153" s="27"/>
      <c r="FO153" s="27"/>
      <c r="FP153" s="27"/>
      <c r="FQ153" s="27"/>
      <c r="FR153" s="27"/>
      <c r="FS153" s="27"/>
      <c r="FT153" s="27"/>
      <c r="FU153" s="27"/>
      <c r="FV153" s="27"/>
      <c r="FW153" s="27"/>
      <c r="FX153" s="27"/>
      <c r="FY153" s="27"/>
      <c r="FZ153" s="27"/>
      <c r="GA153" s="27"/>
      <c r="GB153" s="27"/>
      <c r="GC153" s="27"/>
      <c r="GD153" s="27"/>
      <c r="GE153" s="27"/>
      <c r="GF153" s="27"/>
      <c r="GG153" s="27"/>
      <c r="GH153" s="27"/>
      <c r="GI153" s="27"/>
      <c r="GJ153" s="27"/>
      <c r="GK153" s="27"/>
      <c r="GL153" s="27"/>
      <c r="GM153" s="27"/>
      <c r="GN153" s="27"/>
      <c r="GO153" s="27"/>
      <c r="GP153" s="27"/>
      <c r="GQ153" s="27"/>
      <c r="GR153" s="27"/>
      <c r="GS153" s="27"/>
      <c r="GT153" s="27"/>
      <c r="GU153" s="27"/>
      <c r="GV153" s="27"/>
      <c r="GW153" s="27"/>
      <c r="GX153" s="27"/>
      <c r="GY153" s="27"/>
      <c r="GZ153" s="27"/>
      <c r="HA153" s="27"/>
      <c r="HB153" s="27"/>
      <c r="HC153" s="27"/>
      <c r="HD153" s="27"/>
      <c r="HE153" s="27"/>
      <c r="HF153" s="27"/>
      <c r="HG153" s="27"/>
      <c r="HH153" s="27"/>
      <c r="HI153" s="27"/>
      <c r="HJ153" s="27"/>
      <c r="HK153" s="27"/>
      <c r="HL153" s="27"/>
      <c r="HM153" s="27"/>
      <c r="HN153" s="27"/>
      <c r="HO153" s="27"/>
      <c r="HP153" s="27"/>
      <c r="HQ153" s="27"/>
      <c r="HR153" s="27"/>
      <c r="HS153" s="27"/>
      <c r="HT153" s="27"/>
      <c r="HU153" s="27"/>
      <c r="HV153" s="27"/>
      <c r="HW153" s="27"/>
      <c r="HX153" s="27"/>
      <c r="HY153" s="27"/>
      <c r="HZ153" s="27"/>
      <c r="IA153" s="27"/>
      <c r="IB153" s="27"/>
      <c r="IC153" s="27"/>
      <c r="ID153" s="27"/>
      <c r="IE153" s="27"/>
      <c r="IF153" s="27"/>
      <c r="IG153" s="27"/>
      <c r="IH153" s="27"/>
      <c r="II153" s="27"/>
      <c r="IJ153" s="27"/>
      <c r="IK153" s="27"/>
      <c r="IL153" s="27"/>
      <c r="IM153" s="27"/>
      <c r="IN153" s="27"/>
      <c r="IO153" s="27"/>
      <c r="IP153" s="27"/>
      <c r="IQ153" s="27"/>
      <c r="IR153" s="27"/>
      <c r="IS153" s="27"/>
    </row>
    <row r="154" spans="1:253" s="51" customFormat="1" ht="110.25" x14ac:dyDescent="0.25">
      <c r="A154" s="63" t="s">
        <v>270</v>
      </c>
      <c r="B154" s="34" t="s">
        <v>276</v>
      </c>
      <c r="C154" s="18">
        <v>72154.7</v>
      </c>
      <c r="D154" s="18">
        <v>72154.7</v>
      </c>
      <c r="E154" s="18">
        <v>72154.7</v>
      </c>
      <c r="F154" s="18">
        <f t="shared" si="8"/>
        <v>0</v>
      </c>
      <c r="G154" s="18"/>
      <c r="H154" s="24">
        <v>68547</v>
      </c>
      <c r="I154" s="24">
        <v>68547</v>
      </c>
      <c r="J154" s="24">
        <v>68547</v>
      </c>
      <c r="K154" s="24">
        <v>68547</v>
      </c>
      <c r="L154" s="18">
        <f t="shared" si="6"/>
        <v>0</v>
      </c>
      <c r="M154" s="24">
        <v>64939.3</v>
      </c>
      <c r="N154" s="18"/>
      <c r="O154" s="24">
        <v>64939.3</v>
      </c>
      <c r="P154" s="24">
        <v>64939.3</v>
      </c>
      <c r="Q154" s="24">
        <v>64939.3</v>
      </c>
      <c r="R154" s="18">
        <f t="shared" si="7"/>
        <v>0</v>
      </c>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27"/>
      <c r="DY154" s="27"/>
      <c r="DZ154" s="27"/>
      <c r="EA154" s="27"/>
      <c r="EB154" s="27"/>
      <c r="EC154" s="27"/>
      <c r="ED154" s="27"/>
      <c r="EE154" s="27"/>
      <c r="EF154" s="27"/>
      <c r="EG154" s="27"/>
      <c r="EH154" s="27"/>
      <c r="EI154" s="27"/>
      <c r="EJ154" s="27"/>
      <c r="EK154" s="27"/>
      <c r="EL154" s="27"/>
      <c r="EM154" s="27"/>
      <c r="EN154" s="27"/>
      <c r="EO154" s="27"/>
      <c r="EP154" s="27"/>
      <c r="EQ154" s="27"/>
      <c r="ER154" s="27"/>
      <c r="ES154" s="27"/>
      <c r="ET154" s="27"/>
      <c r="EU154" s="27"/>
      <c r="EV154" s="27"/>
      <c r="EW154" s="27"/>
      <c r="EX154" s="27"/>
      <c r="EY154" s="27"/>
      <c r="EZ154" s="27"/>
      <c r="FA154" s="27"/>
      <c r="FB154" s="27"/>
      <c r="FC154" s="27"/>
      <c r="FD154" s="27"/>
      <c r="FE154" s="27"/>
      <c r="FF154" s="27"/>
      <c r="FG154" s="27"/>
      <c r="FH154" s="27"/>
      <c r="FI154" s="27"/>
      <c r="FJ154" s="27"/>
      <c r="FK154" s="27"/>
      <c r="FL154" s="27"/>
      <c r="FM154" s="27"/>
      <c r="FN154" s="27"/>
      <c r="FO154" s="27"/>
      <c r="FP154" s="27"/>
      <c r="FQ154" s="27"/>
      <c r="FR154" s="27"/>
      <c r="FS154" s="27"/>
      <c r="FT154" s="27"/>
      <c r="FU154" s="27"/>
      <c r="FV154" s="27"/>
      <c r="FW154" s="27"/>
      <c r="FX154" s="27"/>
      <c r="FY154" s="27"/>
      <c r="FZ154" s="27"/>
      <c r="GA154" s="27"/>
      <c r="GB154" s="27"/>
      <c r="GC154" s="27"/>
      <c r="GD154" s="27"/>
      <c r="GE154" s="27"/>
      <c r="GF154" s="27"/>
      <c r="GG154" s="27"/>
      <c r="GH154" s="27"/>
      <c r="GI154" s="27"/>
      <c r="GJ154" s="27"/>
      <c r="GK154" s="27"/>
      <c r="GL154" s="27"/>
      <c r="GM154" s="27"/>
      <c r="GN154" s="27"/>
      <c r="GO154" s="27"/>
      <c r="GP154" s="27"/>
      <c r="GQ154" s="27"/>
      <c r="GR154" s="27"/>
      <c r="GS154" s="27"/>
      <c r="GT154" s="27"/>
      <c r="GU154" s="27"/>
      <c r="GV154" s="27"/>
      <c r="GW154" s="27"/>
      <c r="GX154" s="27"/>
      <c r="GY154" s="27"/>
      <c r="GZ154" s="27"/>
      <c r="HA154" s="27"/>
      <c r="HB154" s="27"/>
      <c r="HC154" s="27"/>
      <c r="HD154" s="27"/>
      <c r="HE154" s="27"/>
      <c r="HF154" s="27"/>
      <c r="HG154" s="27"/>
      <c r="HH154" s="27"/>
      <c r="HI154" s="27"/>
      <c r="HJ154" s="27"/>
      <c r="HK154" s="27"/>
      <c r="HL154" s="27"/>
      <c r="HM154" s="27"/>
      <c r="HN154" s="27"/>
      <c r="HO154" s="27"/>
      <c r="HP154" s="27"/>
      <c r="HQ154" s="27"/>
      <c r="HR154" s="27"/>
      <c r="HS154" s="27"/>
      <c r="HT154" s="27"/>
      <c r="HU154" s="27"/>
      <c r="HV154" s="27"/>
      <c r="HW154" s="27"/>
      <c r="HX154" s="27"/>
      <c r="HY154" s="27"/>
      <c r="HZ154" s="27"/>
      <c r="IA154" s="27"/>
      <c r="IB154" s="27"/>
      <c r="IC154" s="27"/>
      <c r="ID154" s="27"/>
      <c r="IE154" s="27"/>
      <c r="IF154" s="27"/>
      <c r="IG154" s="27"/>
      <c r="IH154" s="27"/>
      <c r="II154" s="27"/>
      <c r="IJ154" s="27"/>
      <c r="IK154" s="27"/>
      <c r="IL154" s="27"/>
      <c r="IM154" s="27"/>
      <c r="IN154" s="27"/>
      <c r="IO154" s="27"/>
      <c r="IP154" s="27"/>
      <c r="IQ154" s="27"/>
      <c r="IR154" s="27"/>
      <c r="IS154" s="27"/>
    </row>
    <row r="155" spans="1:253" s="51" customFormat="1" ht="114" customHeight="1" x14ac:dyDescent="0.25">
      <c r="A155" s="63" t="s">
        <v>277</v>
      </c>
      <c r="B155" s="48" t="s">
        <v>278</v>
      </c>
      <c r="C155" s="18">
        <v>84000</v>
      </c>
      <c r="D155" s="18">
        <v>84000</v>
      </c>
      <c r="E155" s="18">
        <v>84000</v>
      </c>
      <c r="F155" s="18">
        <f t="shared" si="8"/>
        <v>0</v>
      </c>
      <c r="G155" s="18"/>
      <c r="H155" s="24">
        <v>23255.8</v>
      </c>
      <c r="I155" s="24">
        <v>23255.8</v>
      </c>
      <c r="J155" s="24">
        <v>23255.8</v>
      </c>
      <c r="K155" s="24">
        <v>23255.8</v>
      </c>
      <c r="L155" s="18">
        <f t="shared" si="6"/>
        <v>0</v>
      </c>
      <c r="M155" s="24">
        <v>23255.8</v>
      </c>
      <c r="N155" s="18"/>
      <c r="O155" s="24">
        <v>23255.8</v>
      </c>
      <c r="P155" s="24">
        <v>23255.8</v>
      </c>
      <c r="Q155" s="24">
        <v>23255.8</v>
      </c>
      <c r="R155" s="18">
        <f t="shared" si="7"/>
        <v>0</v>
      </c>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27"/>
      <c r="DY155" s="27"/>
      <c r="DZ155" s="27"/>
      <c r="EA155" s="27"/>
      <c r="EB155" s="27"/>
      <c r="EC155" s="27"/>
      <c r="ED155" s="27"/>
      <c r="EE155" s="27"/>
      <c r="EF155" s="27"/>
      <c r="EG155" s="27"/>
      <c r="EH155" s="27"/>
      <c r="EI155" s="27"/>
      <c r="EJ155" s="27"/>
      <c r="EK155" s="27"/>
      <c r="EL155" s="27"/>
      <c r="EM155" s="27"/>
      <c r="EN155" s="27"/>
      <c r="EO155" s="27"/>
      <c r="EP155" s="27"/>
      <c r="EQ155" s="27"/>
      <c r="ER155" s="27"/>
      <c r="ES155" s="27"/>
      <c r="ET155" s="27"/>
      <c r="EU155" s="27"/>
      <c r="EV155" s="27"/>
      <c r="EW155" s="27"/>
      <c r="EX155" s="27"/>
      <c r="EY155" s="27"/>
      <c r="EZ155" s="27"/>
      <c r="FA155" s="27"/>
      <c r="FB155" s="27"/>
      <c r="FC155" s="27"/>
      <c r="FD155" s="27"/>
      <c r="FE155" s="27"/>
      <c r="FF155" s="27"/>
      <c r="FG155" s="27"/>
      <c r="FH155" s="27"/>
      <c r="FI155" s="27"/>
      <c r="FJ155" s="27"/>
      <c r="FK155" s="27"/>
      <c r="FL155" s="27"/>
      <c r="FM155" s="27"/>
      <c r="FN155" s="27"/>
      <c r="FO155" s="27"/>
      <c r="FP155" s="27"/>
      <c r="FQ155" s="27"/>
      <c r="FR155" s="27"/>
      <c r="FS155" s="27"/>
      <c r="FT155" s="27"/>
      <c r="FU155" s="27"/>
      <c r="FV155" s="27"/>
      <c r="FW155" s="27"/>
      <c r="FX155" s="27"/>
      <c r="FY155" s="27"/>
      <c r="FZ155" s="27"/>
      <c r="GA155" s="27"/>
      <c r="GB155" s="27"/>
      <c r="GC155" s="27"/>
      <c r="GD155" s="27"/>
      <c r="GE155" s="27"/>
      <c r="GF155" s="27"/>
      <c r="GG155" s="27"/>
      <c r="GH155" s="27"/>
      <c r="GI155" s="27"/>
      <c r="GJ155" s="27"/>
      <c r="GK155" s="27"/>
      <c r="GL155" s="27"/>
      <c r="GM155" s="27"/>
      <c r="GN155" s="27"/>
      <c r="GO155" s="27"/>
      <c r="GP155" s="27"/>
      <c r="GQ155" s="27"/>
      <c r="GR155" s="27"/>
      <c r="GS155" s="27"/>
      <c r="GT155" s="27"/>
      <c r="GU155" s="27"/>
      <c r="GV155" s="27"/>
      <c r="GW155" s="27"/>
      <c r="GX155" s="27"/>
      <c r="GY155" s="27"/>
      <c r="GZ155" s="27"/>
      <c r="HA155" s="27"/>
      <c r="HB155" s="27"/>
      <c r="HC155" s="27"/>
      <c r="HD155" s="27"/>
      <c r="HE155" s="27"/>
      <c r="HF155" s="27"/>
      <c r="HG155" s="27"/>
      <c r="HH155" s="27"/>
      <c r="HI155" s="27"/>
      <c r="HJ155" s="27"/>
      <c r="HK155" s="27"/>
      <c r="HL155" s="27"/>
      <c r="HM155" s="27"/>
      <c r="HN155" s="27"/>
      <c r="HO155" s="27"/>
      <c r="HP155" s="27"/>
      <c r="HQ155" s="27"/>
      <c r="HR155" s="27"/>
      <c r="HS155" s="27"/>
      <c r="HT155" s="27"/>
      <c r="HU155" s="27"/>
      <c r="HV155" s="27"/>
      <c r="HW155" s="27"/>
      <c r="HX155" s="27"/>
      <c r="HY155" s="27"/>
      <c r="HZ155" s="27"/>
      <c r="IA155" s="27"/>
      <c r="IB155" s="27"/>
      <c r="IC155" s="27"/>
      <c r="ID155" s="27"/>
      <c r="IE155" s="27"/>
      <c r="IF155" s="27"/>
      <c r="IG155" s="27"/>
      <c r="IH155" s="27"/>
      <c r="II155" s="27"/>
      <c r="IJ155" s="27"/>
      <c r="IK155" s="27"/>
      <c r="IL155" s="27"/>
      <c r="IM155" s="27"/>
      <c r="IN155" s="27"/>
      <c r="IO155" s="27"/>
      <c r="IP155" s="27"/>
      <c r="IQ155" s="27"/>
      <c r="IR155" s="27"/>
      <c r="IS155" s="27"/>
    </row>
    <row r="156" spans="1:253" ht="47.25" x14ac:dyDescent="0.25">
      <c r="A156" s="13" t="s">
        <v>279</v>
      </c>
      <c r="B156" s="34" t="s">
        <v>280</v>
      </c>
      <c r="C156" s="18">
        <v>21157.4</v>
      </c>
      <c r="D156" s="18">
        <v>21157.4</v>
      </c>
      <c r="E156" s="18">
        <v>21157.4</v>
      </c>
      <c r="F156" s="18">
        <f t="shared" si="8"/>
        <v>0</v>
      </c>
      <c r="G156" s="18"/>
      <c r="H156" s="18">
        <v>20281.900000000001</v>
      </c>
      <c r="I156" s="18">
        <v>21157.4</v>
      </c>
      <c r="J156" s="18">
        <v>21157.4</v>
      </c>
      <c r="K156" s="18">
        <v>21157.4</v>
      </c>
      <c r="L156" s="18">
        <f t="shared" si="6"/>
        <v>0</v>
      </c>
      <c r="M156" s="18">
        <v>20281.900000000001</v>
      </c>
      <c r="N156" s="18"/>
      <c r="O156" s="18">
        <v>21157.4</v>
      </c>
      <c r="P156" s="18">
        <v>21157.4</v>
      </c>
      <c r="Q156" s="18">
        <v>21157.4</v>
      </c>
      <c r="R156" s="18">
        <f t="shared" si="7"/>
        <v>0</v>
      </c>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27"/>
      <c r="DY156" s="27"/>
      <c r="DZ156" s="27"/>
      <c r="EA156" s="27"/>
      <c r="EB156" s="27"/>
      <c r="EC156" s="27"/>
      <c r="ED156" s="27"/>
      <c r="EE156" s="27"/>
      <c r="EF156" s="27"/>
      <c r="EG156" s="27"/>
      <c r="EH156" s="27"/>
      <c r="EI156" s="27"/>
      <c r="EJ156" s="27"/>
      <c r="EK156" s="27"/>
      <c r="EL156" s="27"/>
      <c r="EM156" s="27"/>
      <c r="EN156" s="27"/>
      <c r="EO156" s="27"/>
      <c r="EP156" s="27"/>
      <c r="EQ156" s="27"/>
      <c r="ER156" s="27"/>
      <c r="ES156" s="27"/>
      <c r="ET156" s="27"/>
      <c r="EU156" s="27"/>
      <c r="EV156" s="27"/>
      <c r="EW156" s="27"/>
      <c r="EX156" s="27"/>
      <c r="EY156" s="27"/>
      <c r="EZ156" s="27"/>
      <c r="FA156" s="27"/>
      <c r="FB156" s="27"/>
      <c r="FC156" s="27"/>
      <c r="FD156" s="27"/>
      <c r="FE156" s="27"/>
      <c r="FF156" s="27"/>
      <c r="FG156" s="27"/>
      <c r="FH156" s="27"/>
      <c r="FI156" s="27"/>
      <c r="FJ156" s="27"/>
      <c r="FK156" s="27"/>
      <c r="FL156" s="27"/>
      <c r="FM156" s="27"/>
      <c r="FN156" s="27"/>
      <c r="FO156" s="27"/>
      <c r="FP156" s="27"/>
      <c r="FQ156" s="27"/>
      <c r="FR156" s="27"/>
      <c r="FS156" s="27"/>
      <c r="FT156" s="27"/>
      <c r="FU156" s="27"/>
      <c r="FV156" s="27"/>
      <c r="FW156" s="27"/>
      <c r="FX156" s="27"/>
      <c r="FY156" s="27"/>
      <c r="FZ156" s="27"/>
      <c r="GA156" s="27"/>
      <c r="GB156" s="27"/>
      <c r="GC156" s="27"/>
      <c r="GD156" s="27"/>
      <c r="GE156" s="27"/>
      <c r="GF156" s="27"/>
      <c r="GG156" s="27"/>
      <c r="GH156" s="27"/>
      <c r="GI156" s="27"/>
      <c r="GJ156" s="27"/>
      <c r="GK156" s="27"/>
      <c r="GL156" s="27"/>
      <c r="GM156" s="27"/>
      <c r="GN156" s="27"/>
      <c r="GO156" s="27"/>
      <c r="GP156" s="27"/>
      <c r="GQ156" s="27"/>
      <c r="GR156" s="27"/>
      <c r="GS156" s="27"/>
      <c r="GT156" s="27"/>
      <c r="GU156" s="27"/>
      <c r="GV156" s="27"/>
      <c r="GW156" s="27"/>
      <c r="GX156" s="27"/>
      <c r="GY156" s="27"/>
      <c r="GZ156" s="27"/>
      <c r="HA156" s="27"/>
      <c r="HB156" s="27"/>
      <c r="HC156" s="27"/>
      <c r="HD156" s="27"/>
      <c r="HE156" s="27"/>
      <c r="HF156" s="27"/>
      <c r="HG156" s="27"/>
      <c r="HH156" s="27"/>
      <c r="HI156" s="27"/>
      <c r="HJ156" s="27"/>
      <c r="HK156" s="27"/>
      <c r="HL156" s="27"/>
      <c r="HM156" s="27"/>
      <c r="HN156" s="27"/>
      <c r="HO156" s="27"/>
      <c r="HP156" s="27"/>
      <c r="HQ156" s="27"/>
      <c r="HR156" s="27"/>
      <c r="HS156" s="27"/>
      <c r="HT156" s="27"/>
      <c r="HU156" s="27"/>
      <c r="HV156" s="27"/>
      <c r="HW156" s="27"/>
      <c r="HX156" s="27"/>
      <c r="HY156" s="27"/>
      <c r="HZ156" s="27"/>
      <c r="IA156" s="27"/>
      <c r="IB156" s="27"/>
      <c r="IC156" s="27"/>
      <c r="ID156" s="27"/>
      <c r="IE156" s="27"/>
      <c r="IF156" s="27"/>
      <c r="IG156" s="27"/>
      <c r="IH156" s="27"/>
      <c r="II156" s="27"/>
      <c r="IJ156" s="27"/>
      <c r="IK156" s="27"/>
      <c r="IL156" s="27"/>
      <c r="IM156" s="27"/>
      <c r="IN156" s="27"/>
      <c r="IO156" s="27"/>
      <c r="IP156" s="27"/>
      <c r="IQ156" s="27"/>
      <c r="IR156" s="27"/>
      <c r="IS156" s="27"/>
    </row>
    <row r="157" spans="1:253" s="51" customFormat="1" ht="47.25" x14ac:dyDescent="0.25">
      <c r="A157" s="13" t="s">
        <v>281</v>
      </c>
      <c r="B157" s="48" t="s">
        <v>282</v>
      </c>
      <c r="C157" s="18">
        <v>1584.9</v>
      </c>
      <c r="D157" s="18">
        <v>1584.9</v>
      </c>
      <c r="E157" s="18">
        <v>1584.9</v>
      </c>
      <c r="F157" s="18">
        <f t="shared" si="8"/>
        <v>0</v>
      </c>
      <c r="G157" s="18"/>
      <c r="H157" s="18">
        <v>1584.9</v>
      </c>
      <c r="I157" s="18">
        <v>1584.9</v>
      </c>
      <c r="J157" s="18">
        <v>1584.9</v>
      </c>
      <c r="K157" s="18">
        <v>1584.9</v>
      </c>
      <c r="L157" s="18">
        <f t="shared" si="6"/>
        <v>0</v>
      </c>
      <c r="M157" s="18">
        <v>1584.9</v>
      </c>
      <c r="N157" s="18"/>
      <c r="O157" s="18">
        <v>1584.9</v>
      </c>
      <c r="P157" s="18">
        <v>1584.9</v>
      </c>
      <c r="Q157" s="18">
        <v>1584.9</v>
      </c>
      <c r="R157" s="18">
        <f t="shared" si="7"/>
        <v>0</v>
      </c>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27"/>
      <c r="DY157" s="27"/>
      <c r="DZ157" s="27"/>
      <c r="EA157" s="27"/>
      <c r="EB157" s="27"/>
      <c r="EC157" s="27"/>
      <c r="ED157" s="27"/>
      <c r="EE157" s="27"/>
      <c r="EF157" s="27"/>
      <c r="EG157" s="27"/>
      <c r="EH157" s="27"/>
      <c r="EI157" s="27"/>
      <c r="EJ157" s="27"/>
      <c r="EK157" s="27"/>
      <c r="EL157" s="27"/>
      <c r="EM157" s="27"/>
      <c r="EN157" s="27"/>
      <c r="EO157" s="27"/>
      <c r="EP157" s="27"/>
      <c r="EQ157" s="27"/>
      <c r="ER157" s="27"/>
      <c r="ES157" s="27"/>
      <c r="ET157" s="27"/>
      <c r="EU157" s="27"/>
      <c r="EV157" s="27"/>
      <c r="EW157" s="27"/>
      <c r="EX157" s="27"/>
      <c r="EY157" s="27"/>
      <c r="EZ157" s="27"/>
      <c r="FA157" s="27"/>
      <c r="FB157" s="27"/>
      <c r="FC157" s="27"/>
      <c r="FD157" s="27"/>
      <c r="FE157" s="27"/>
      <c r="FF157" s="27"/>
      <c r="FG157" s="27"/>
      <c r="FH157" s="27"/>
      <c r="FI157" s="27"/>
      <c r="FJ157" s="27"/>
      <c r="FK157" s="27"/>
      <c r="FL157" s="27"/>
      <c r="FM157" s="27"/>
      <c r="FN157" s="27"/>
      <c r="FO157" s="27"/>
      <c r="FP157" s="27"/>
      <c r="FQ157" s="27"/>
      <c r="FR157" s="27"/>
      <c r="FS157" s="27"/>
      <c r="FT157" s="27"/>
      <c r="FU157" s="27"/>
      <c r="FV157" s="27"/>
      <c r="FW157" s="27"/>
      <c r="FX157" s="27"/>
      <c r="FY157" s="27"/>
      <c r="FZ157" s="27"/>
      <c r="GA157" s="27"/>
      <c r="GB157" s="27"/>
      <c r="GC157" s="27"/>
      <c r="GD157" s="27"/>
      <c r="GE157" s="27"/>
      <c r="GF157" s="27"/>
      <c r="GG157" s="27"/>
      <c r="GH157" s="27"/>
      <c r="GI157" s="27"/>
      <c r="GJ157" s="27"/>
      <c r="GK157" s="27"/>
      <c r="GL157" s="27"/>
      <c r="GM157" s="27"/>
      <c r="GN157" s="27"/>
      <c r="GO157" s="27"/>
      <c r="GP157" s="27"/>
      <c r="GQ157" s="27"/>
      <c r="GR157" s="27"/>
      <c r="GS157" s="27"/>
      <c r="GT157" s="27"/>
      <c r="GU157" s="27"/>
      <c r="GV157" s="27"/>
      <c r="GW157" s="27"/>
      <c r="GX157" s="27"/>
      <c r="GY157" s="27"/>
      <c r="GZ157" s="27"/>
      <c r="HA157" s="27"/>
      <c r="HB157" s="27"/>
      <c r="HC157" s="27"/>
      <c r="HD157" s="27"/>
      <c r="HE157" s="27"/>
      <c r="HF157" s="27"/>
      <c r="HG157" s="27"/>
      <c r="HH157" s="27"/>
      <c r="HI157" s="27"/>
      <c r="HJ157" s="27"/>
      <c r="HK157" s="27"/>
      <c r="HL157" s="27"/>
      <c r="HM157" s="27"/>
      <c r="HN157" s="27"/>
      <c r="HO157" s="27"/>
      <c r="HP157" s="27"/>
      <c r="HQ157" s="27"/>
      <c r="HR157" s="27"/>
      <c r="HS157" s="27"/>
      <c r="HT157" s="27"/>
      <c r="HU157" s="27"/>
      <c r="HV157" s="27"/>
      <c r="HW157" s="27"/>
      <c r="HX157" s="27"/>
      <c r="HY157" s="27"/>
      <c r="HZ157" s="27"/>
      <c r="IA157" s="27"/>
      <c r="IB157" s="27"/>
      <c r="IC157" s="27"/>
      <c r="ID157" s="27"/>
      <c r="IE157" s="27"/>
      <c r="IF157" s="27"/>
      <c r="IG157" s="27"/>
      <c r="IH157" s="27"/>
      <c r="II157" s="27"/>
      <c r="IJ157" s="27"/>
      <c r="IK157" s="27"/>
      <c r="IL157" s="27"/>
      <c r="IM157" s="27"/>
      <c r="IN157" s="27"/>
      <c r="IO157" s="27"/>
      <c r="IP157" s="27"/>
      <c r="IQ157" s="27"/>
      <c r="IR157" s="27"/>
      <c r="IS157" s="27"/>
    </row>
    <row r="158" spans="1:253" s="51" customFormat="1" ht="47.25" x14ac:dyDescent="0.25">
      <c r="A158" s="13" t="s">
        <v>281</v>
      </c>
      <c r="B158" s="48" t="s">
        <v>283</v>
      </c>
      <c r="C158" s="18">
        <v>422.6</v>
      </c>
      <c r="D158" s="18">
        <v>422.6</v>
      </c>
      <c r="E158" s="18">
        <v>422.6</v>
      </c>
      <c r="F158" s="18">
        <f t="shared" si="8"/>
        <v>0</v>
      </c>
      <c r="G158" s="18"/>
      <c r="H158" s="18">
        <v>422.6</v>
      </c>
      <c r="I158" s="18">
        <v>422.6</v>
      </c>
      <c r="J158" s="18">
        <v>422.6</v>
      </c>
      <c r="K158" s="18">
        <v>422.6</v>
      </c>
      <c r="L158" s="18">
        <f t="shared" si="6"/>
        <v>0</v>
      </c>
      <c r="M158" s="18">
        <v>422.6</v>
      </c>
      <c r="N158" s="18"/>
      <c r="O158" s="18">
        <v>422.6</v>
      </c>
      <c r="P158" s="18">
        <v>422.6</v>
      </c>
      <c r="Q158" s="18">
        <v>422.6</v>
      </c>
      <c r="R158" s="18">
        <f t="shared" si="7"/>
        <v>0</v>
      </c>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27"/>
      <c r="DY158" s="27"/>
      <c r="DZ158" s="27"/>
      <c r="EA158" s="27"/>
      <c r="EB158" s="27"/>
      <c r="EC158" s="27"/>
      <c r="ED158" s="27"/>
      <c r="EE158" s="27"/>
      <c r="EF158" s="27"/>
      <c r="EG158" s="27"/>
      <c r="EH158" s="27"/>
      <c r="EI158" s="27"/>
      <c r="EJ158" s="27"/>
      <c r="EK158" s="27"/>
      <c r="EL158" s="27"/>
      <c r="EM158" s="27"/>
      <c r="EN158" s="27"/>
      <c r="EO158" s="27"/>
      <c r="EP158" s="27"/>
      <c r="EQ158" s="27"/>
      <c r="ER158" s="27"/>
      <c r="ES158" s="27"/>
      <c r="ET158" s="27"/>
      <c r="EU158" s="27"/>
      <c r="EV158" s="27"/>
      <c r="EW158" s="27"/>
      <c r="EX158" s="27"/>
      <c r="EY158" s="27"/>
      <c r="EZ158" s="27"/>
      <c r="FA158" s="27"/>
      <c r="FB158" s="27"/>
      <c r="FC158" s="27"/>
      <c r="FD158" s="27"/>
      <c r="FE158" s="27"/>
      <c r="FF158" s="27"/>
      <c r="FG158" s="27"/>
      <c r="FH158" s="27"/>
      <c r="FI158" s="27"/>
      <c r="FJ158" s="27"/>
      <c r="FK158" s="27"/>
      <c r="FL158" s="27"/>
      <c r="FM158" s="27"/>
      <c r="FN158" s="27"/>
      <c r="FO158" s="27"/>
      <c r="FP158" s="27"/>
      <c r="FQ158" s="27"/>
      <c r="FR158" s="27"/>
      <c r="FS158" s="27"/>
      <c r="FT158" s="27"/>
      <c r="FU158" s="27"/>
      <c r="FV158" s="27"/>
      <c r="FW158" s="27"/>
      <c r="FX158" s="27"/>
      <c r="FY158" s="27"/>
      <c r="FZ158" s="27"/>
      <c r="GA158" s="27"/>
      <c r="GB158" s="27"/>
      <c r="GC158" s="27"/>
      <c r="GD158" s="27"/>
      <c r="GE158" s="27"/>
      <c r="GF158" s="27"/>
      <c r="GG158" s="27"/>
      <c r="GH158" s="27"/>
      <c r="GI158" s="27"/>
      <c r="GJ158" s="27"/>
      <c r="GK158" s="27"/>
      <c r="GL158" s="27"/>
      <c r="GM158" s="27"/>
      <c r="GN158" s="27"/>
      <c r="GO158" s="27"/>
      <c r="GP158" s="27"/>
      <c r="GQ158" s="27"/>
      <c r="GR158" s="27"/>
      <c r="GS158" s="27"/>
      <c r="GT158" s="27"/>
      <c r="GU158" s="27"/>
      <c r="GV158" s="27"/>
      <c r="GW158" s="27"/>
      <c r="GX158" s="27"/>
      <c r="GY158" s="27"/>
      <c r="GZ158" s="27"/>
      <c r="HA158" s="27"/>
      <c r="HB158" s="27"/>
      <c r="HC158" s="27"/>
      <c r="HD158" s="27"/>
      <c r="HE158" s="27"/>
      <c r="HF158" s="27"/>
      <c r="HG158" s="27"/>
      <c r="HH158" s="27"/>
      <c r="HI158" s="27"/>
      <c r="HJ158" s="27"/>
      <c r="HK158" s="27"/>
      <c r="HL158" s="27"/>
      <c r="HM158" s="27"/>
      <c r="HN158" s="27"/>
      <c r="HO158" s="27"/>
      <c r="HP158" s="27"/>
      <c r="HQ158" s="27"/>
      <c r="HR158" s="27"/>
      <c r="HS158" s="27"/>
      <c r="HT158" s="27"/>
      <c r="HU158" s="27"/>
      <c r="HV158" s="27"/>
      <c r="HW158" s="27"/>
      <c r="HX158" s="27"/>
      <c r="HY158" s="27"/>
      <c r="HZ158" s="27"/>
      <c r="IA158" s="27"/>
      <c r="IB158" s="27"/>
      <c r="IC158" s="27"/>
      <c r="ID158" s="27"/>
      <c r="IE158" s="27"/>
      <c r="IF158" s="27"/>
      <c r="IG158" s="27"/>
      <c r="IH158" s="27"/>
      <c r="II158" s="27"/>
      <c r="IJ158" s="27"/>
      <c r="IK158" s="27"/>
      <c r="IL158" s="27"/>
      <c r="IM158" s="27"/>
      <c r="IN158" s="27"/>
      <c r="IO158" s="27"/>
      <c r="IP158" s="27"/>
      <c r="IQ158" s="27"/>
      <c r="IR158" s="27"/>
      <c r="IS158" s="27"/>
    </row>
    <row r="159" spans="1:253" s="51" customFormat="1" ht="47.25" x14ac:dyDescent="0.25">
      <c r="A159" s="13" t="s">
        <v>281</v>
      </c>
      <c r="B159" s="48" t="s">
        <v>284</v>
      </c>
      <c r="C159" s="18">
        <v>528.29999999999995</v>
      </c>
      <c r="D159" s="18">
        <v>528.29999999999995</v>
      </c>
      <c r="E159" s="18">
        <v>528.29999999999995</v>
      </c>
      <c r="F159" s="18">
        <f t="shared" si="8"/>
        <v>0</v>
      </c>
      <c r="G159" s="18"/>
      <c r="H159" s="18">
        <v>528.29999999999995</v>
      </c>
      <c r="I159" s="18">
        <v>528.29999999999995</v>
      </c>
      <c r="J159" s="18">
        <v>528.29999999999995</v>
      </c>
      <c r="K159" s="18">
        <v>528.29999999999995</v>
      </c>
      <c r="L159" s="18">
        <f t="shared" si="6"/>
        <v>0</v>
      </c>
      <c r="M159" s="18">
        <v>528.29999999999995</v>
      </c>
      <c r="N159" s="18"/>
      <c r="O159" s="18">
        <v>528.29999999999995</v>
      </c>
      <c r="P159" s="18">
        <v>528.29999999999995</v>
      </c>
      <c r="Q159" s="18">
        <v>528.29999999999995</v>
      </c>
      <c r="R159" s="18">
        <f t="shared" si="7"/>
        <v>0</v>
      </c>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27"/>
      <c r="DY159" s="27"/>
      <c r="DZ159" s="27"/>
      <c r="EA159" s="27"/>
      <c r="EB159" s="27"/>
      <c r="EC159" s="27"/>
      <c r="ED159" s="27"/>
      <c r="EE159" s="27"/>
      <c r="EF159" s="27"/>
      <c r="EG159" s="27"/>
      <c r="EH159" s="27"/>
      <c r="EI159" s="27"/>
      <c r="EJ159" s="27"/>
      <c r="EK159" s="27"/>
      <c r="EL159" s="27"/>
      <c r="EM159" s="27"/>
      <c r="EN159" s="27"/>
      <c r="EO159" s="27"/>
      <c r="EP159" s="27"/>
      <c r="EQ159" s="27"/>
      <c r="ER159" s="27"/>
      <c r="ES159" s="27"/>
      <c r="ET159" s="27"/>
      <c r="EU159" s="27"/>
      <c r="EV159" s="27"/>
      <c r="EW159" s="27"/>
      <c r="EX159" s="27"/>
      <c r="EY159" s="27"/>
      <c r="EZ159" s="27"/>
      <c r="FA159" s="27"/>
      <c r="FB159" s="27"/>
      <c r="FC159" s="27"/>
      <c r="FD159" s="27"/>
      <c r="FE159" s="27"/>
      <c r="FF159" s="27"/>
      <c r="FG159" s="27"/>
      <c r="FH159" s="27"/>
      <c r="FI159" s="27"/>
      <c r="FJ159" s="27"/>
      <c r="FK159" s="27"/>
      <c r="FL159" s="27"/>
      <c r="FM159" s="27"/>
      <c r="FN159" s="27"/>
      <c r="FO159" s="27"/>
      <c r="FP159" s="27"/>
      <c r="FQ159" s="27"/>
      <c r="FR159" s="27"/>
      <c r="FS159" s="27"/>
      <c r="FT159" s="27"/>
      <c r="FU159" s="27"/>
      <c r="FV159" s="27"/>
      <c r="FW159" s="27"/>
      <c r="FX159" s="27"/>
      <c r="FY159" s="27"/>
      <c r="FZ159" s="27"/>
      <c r="GA159" s="27"/>
      <c r="GB159" s="27"/>
      <c r="GC159" s="27"/>
      <c r="GD159" s="27"/>
      <c r="GE159" s="27"/>
      <c r="GF159" s="27"/>
      <c r="GG159" s="27"/>
      <c r="GH159" s="27"/>
      <c r="GI159" s="27"/>
      <c r="GJ159" s="27"/>
      <c r="GK159" s="27"/>
      <c r="GL159" s="27"/>
      <c r="GM159" s="27"/>
      <c r="GN159" s="27"/>
      <c r="GO159" s="27"/>
      <c r="GP159" s="27"/>
      <c r="GQ159" s="27"/>
      <c r="GR159" s="27"/>
      <c r="GS159" s="27"/>
      <c r="GT159" s="27"/>
      <c r="GU159" s="27"/>
      <c r="GV159" s="27"/>
      <c r="GW159" s="27"/>
      <c r="GX159" s="27"/>
      <c r="GY159" s="27"/>
      <c r="GZ159" s="27"/>
      <c r="HA159" s="27"/>
      <c r="HB159" s="27"/>
      <c r="HC159" s="27"/>
      <c r="HD159" s="27"/>
      <c r="HE159" s="27"/>
      <c r="HF159" s="27"/>
      <c r="HG159" s="27"/>
      <c r="HH159" s="27"/>
      <c r="HI159" s="27"/>
      <c r="HJ159" s="27"/>
      <c r="HK159" s="27"/>
      <c r="HL159" s="27"/>
      <c r="HM159" s="27"/>
      <c r="HN159" s="27"/>
      <c r="HO159" s="27"/>
      <c r="HP159" s="27"/>
      <c r="HQ159" s="27"/>
      <c r="HR159" s="27"/>
      <c r="HS159" s="27"/>
      <c r="HT159" s="27"/>
      <c r="HU159" s="27"/>
      <c r="HV159" s="27"/>
      <c r="HW159" s="27"/>
      <c r="HX159" s="27"/>
      <c r="HY159" s="27"/>
      <c r="HZ159" s="27"/>
      <c r="IA159" s="27"/>
      <c r="IB159" s="27"/>
      <c r="IC159" s="27"/>
      <c r="ID159" s="27"/>
      <c r="IE159" s="27"/>
      <c r="IF159" s="27"/>
      <c r="IG159" s="27"/>
      <c r="IH159" s="27"/>
      <c r="II159" s="27"/>
      <c r="IJ159" s="27"/>
      <c r="IK159" s="27"/>
      <c r="IL159" s="27"/>
      <c r="IM159" s="27"/>
      <c r="IN159" s="27"/>
      <c r="IO159" s="27"/>
      <c r="IP159" s="27"/>
      <c r="IQ159" s="27"/>
      <c r="IR159" s="27"/>
      <c r="IS159" s="27"/>
    </row>
    <row r="160" spans="1:253" ht="63" x14ac:dyDescent="0.25">
      <c r="A160" s="13" t="s">
        <v>281</v>
      </c>
      <c r="B160" s="34" t="s">
        <v>285</v>
      </c>
      <c r="C160" s="18">
        <v>0</v>
      </c>
      <c r="D160" s="18">
        <v>0</v>
      </c>
      <c r="E160" s="18">
        <v>0</v>
      </c>
      <c r="F160" s="18">
        <f t="shared" si="8"/>
        <v>0</v>
      </c>
      <c r="G160" s="18"/>
      <c r="H160" s="24">
        <v>0</v>
      </c>
      <c r="I160" s="24">
        <v>0</v>
      </c>
      <c r="J160" s="24">
        <v>0</v>
      </c>
      <c r="K160" s="24">
        <v>0</v>
      </c>
      <c r="L160" s="18">
        <f t="shared" si="6"/>
        <v>0</v>
      </c>
      <c r="M160" s="24">
        <v>0</v>
      </c>
      <c r="N160" s="18"/>
      <c r="O160" s="24">
        <v>0</v>
      </c>
      <c r="P160" s="24">
        <v>0</v>
      </c>
      <c r="Q160" s="24">
        <v>0</v>
      </c>
      <c r="R160" s="18">
        <f t="shared" si="7"/>
        <v>0</v>
      </c>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27"/>
      <c r="DY160" s="27"/>
      <c r="DZ160" s="27"/>
      <c r="EA160" s="27"/>
      <c r="EB160" s="27"/>
      <c r="EC160" s="27"/>
      <c r="ED160" s="27"/>
      <c r="EE160" s="27"/>
      <c r="EF160" s="27"/>
      <c r="EG160" s="27"/>
      <c r="EH160" s="27"/>
      <c r="EI160" s="27"/>
      <c r="EJ160" s="27"/>
      <c r="EK160" s="27"/>
      <c r="EL160" s="27"/>
      <c r="EM160" s="27"/>
      <c r="EN160" s="27"/>
      <c r="EO160" s="27"/>
      <c r="EP160" s="27"/>
      <c r="EQ160" s="27"/>
      <c r="ER160" s="27"/>
      <c r="ES160" s="27"/>
      <c r="ET160" s="27"/>
      <c r="EU160" s="27"/>
      <c r="EV160" s="27"/>
      <c r="EW160" s="27"/>
      <c r="EX160" s="27"/>
      <c r="EY160" s="27"/>
      <c r="EZ160" s="27"/>
      <c r="FA160" s="27"/>
      <c r="FB160" s="27"/>
      <c r="FC160" s="27"/>
      <c r="FD160" s="27"/>
      <c r="FE160" s="27"/>
      <c r="FF160" s="27"/>
      <c r="FG160" s="27"/>
      <c r="FH160" s="27"/>
      <c r="FI160" s="27"/>
      <c r="FJ160" s="27"/>
      <c r="FK160" s="27"/>
      <c r="FL160" s="27"/>
      <c r="FM160" s="27"/>
      <c r="FN160" s="27"/>
      <c r="FO160" s="27"/>
      <c r="FP160" s="27"/>
      <c r="FQ160" s="27"/>
      <c r="FR160" s="27"/>
      <c r="FS160" s="27"/>
      <c r="FT160" s="27"/>
      <c r="FU160" s="27"/>
      <c r="FV160" s="27"/>
      <c r="FW160" s="27"/>
      <c r="FX160" s="27"/>
      <c r="FY160" s="27"/>
      <c r="FZ160" s="27"/>
      <c r="GA160" s="27"/>
      <c r="GB160" s="27"/>
      <c r="GC160" s="27"/>
      <c r="GD160" s="27"/>
      <c r="GE160" s="27"/>
      <c r="GF160" s="27"/>
      <c r="GG160" s="27"/>
      <c r="GH160" s="27"/>
      <c r="GI160" s="27"/>
      <c r="GJ160" s="27"/>
      <c r="GK160" s="27"/>
      <c r="GL160" s="27"/>
      <c r="GM160" s="27"/>
      <c r="GN160" s="27"/>
      <c r="GO160" s="27"/>
      <c r="GP160" s="27"/>
      <c r="GQ160" s="27"/>
      <c r="GR160" s="27"/>
      <c r="GS160" s="27"/>
      <c r="GT160" s="27"/>
      <c r="GU160" s="27"/>
      <c r="GV160" s="27"/>
      <c r="GW160" s="27"/>
      <c r="GX160" s="27"/>
      <c r="GY160" s="27"/>
      <c r="GZ160" s="27"/>
      <c r="HA160" s="27"/>
      <c r="HB160" s="27"/>
      <c r="HC160" s="27"/>
      <c r="HD160" s="27"/>
      <c r="HE160" s="27"/>
      <c r="HF160" s="27"/>
      <c r="HG160" s="27"/>
      <c r="HH160" s="27"/>
      <c r="HI160" s="27"/>
      <c r="HJ160" s="27"/>
      <c r="HK160" s="27"/>
      <c r="HL160" s="27"/>
      <c r="HM160" s="27"/>
      <c r="HN160" s="27"/>
      <c r="HO160" s="27"/>
      <c r="HP160" s="27"/>
      <c r="HQ160" s="27"/>
      <c r="HR160" s="27"/>
      <c r="HS160" s="27"/>
      <c r="HT160" s="27"/>
      <c r="HU160" s="27"/>
      <c r="HV160" s="27"/>
      <c r="HW160" s="27"/>
      <c r="HX160" s="27"/>
      <c r="HY160" s="27"/>
      <c r="HZ160" s="27"/>
      <c r="IA160" s="27"/>
      <c r="IB160" s="27"/>
      <c r="IC160" s="27"/>
      <c r="ID160" s="27"/>
      <c r="IE160" s="27"/>
      <c r="IF160" s="27"/>
      <c r="IG160" s="27"/>
      <c r="IH160" s="27"/>
      <c r="II160" s="27"/>
      <c r="IJ160" s="27"/>
      <c r="IK160" s="27"/>
      <c r="IL160" s="27"/>
      <c r="IM160" s="27"/>
      <c r="IN160" s="27"/>
      <c r="IO160" s="27"/>
      <c r="IP160" s="27"/>
      <c r="IQ160" s="27"/>
      <c r="IR160" s="27"/>
      <c r="IS160" s="27"/>
    </row>
    <row r="161" spans="1:253" ht="63" x14ac:dyDescent="0.25">
      <c r="A161" s="13" t="s">
        <v>281</v>
      </c>
      <c r="B161" s="48" t="s">
        <v>286</v>
      </c>
      <c r="C161" s="18">
        <v>0</v>
      </c>
      <c r="D161" s="18">
        <v>0</v>
      </c>
      <c r="E161" s="18">
        <v>0</v>
      </c>
      <c r="F161" s="18">
        <f t="shared" si="8"/>
        <v>0</v>
      </c>
      <c r="G161" s="18"/>
      <c r="H161" s="24">
        <v>0</v>
      </c>
      <c r="I161" s="24">
        <v>30000</v>
      </c>
      <c r="J161" s="24">
        <v>30000</v>
      </c>
      <c r="K161" s="24">
        <v>30000</v>
      </c>
      <c r="L161" s="18">
        <f t="shared" si="6"/>
        <v>0</v>
      </c>
      <c r="M161" s="24">
        <v>0</v>
      </c>
      <c r="N161" s="18"/>
      <c r="O161" s="24">
        <v>0</v>
      </c>
      <c r="P161" s="24">
        <v>0</v>
      </c>
      <c r="Q161" s="24">
        <v>0</v>
      </c>
      <c r="R161" s="18">
        <f t="shared" si="7"/>
        <v>0</v>
      </c>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27"/>
      <c r="DY161" s="27"/>
      <c r="DZ161" s="27"/>
      <c r="EA161" s="27"/>
      <c r="EB161" s="27"/>
      <c r="EC161" s="27"/>
      <c r="ED161" s="27"/>
      <c r="EE161" s="27"/>
      <c r="EF161" s="27"/>
      <c r="EG161" s="27"/>
      <c r="EH161" s="27"/>
      <c r="EI161" s="27"/>
      <c r="EJ161" s="27"/>
      <c r="EK161" s="27"/>
      <c r="EL161" s="27"/>
      <c r="EM161" s="27"/>
      <c r="EN161" s="27"/>
      <c r="EO161" s="27"/>
      <c r="EP161" s="27"/>
      <c r="EQ161" s="27"/>
      <c r="ER161" s="27"/>
      <c r="ES161" s="27"/>
      <c r="ET161" s="27"/>
      <c r="EU161" s="27"/>
      <c r="EV161" s="27"/>
      <c r="EW161" s="27"/>
      <c r="EX161" s="27"/>
      <c r="EY161" s="27"/>
      <c r="EZ161" s="27"/>
      <c r="FA161" s="27"/>
      <c r="FB161" s="27"/>
      <c r="FC161" s="27"/>
      <c r="FD161" s="27"/>
      <c r="FE161" s="27"/>
      <c r="FF161" s="27"/>
      <c r="FG161" s="27"/>
      <c r="FH161" s="27"/>
      <c r="FI161" s="27"/>
      <c r="FJ161" s="27"/>
      <c r="FK161" s="27"/>
      <c r="FL161" s="27"/>
      <c r="FM161" s="27"/>
      <c r="FN161" s="27"/>
      <c r="FO161" s="27"/>
      <c r="FP161" s="27"/>
      <c r="FQ161" s="27"/>
      <c r="FR161" s="27"/>
      <c r="FS161" s="27"/>
      <c r="FT161" s="27"/>
      <c r="FU161" s="27"/>
      <c r="FV161" s="27"/>
      <c r="FW161" s="27"/>
      <c r="FX161" s="27"/>
      <c r="FY161" s="27"/>
      <c r="FZ161" s="27"/>
      <c r="GA161" s="27"/>
      <c r="GB161" s="27"/>
      <c r="GC161" s="27"/>
      <c r="GD161" s="27"/>
      <c r="GE161" s="27"/>
      <c r="GF161" s="27"/>
      <c r="GG161" s="27"/>
      <c r="GH161" s="27"/>
      <c r="GI161" s="27"/>
      <c r="GJ161" s="27"/>
      <c r="GK161" s="27"/>
      <c r="GL161" s="27"/>
      <c r="GM161" s="27"/>
      <c r="GN161" s="27"/>
      <c r="GO161" s="27"/>
      <c r="GP161" s="27"/>
      <c r="GQ161" s="27"/>
      <c r="GR161" s="27"/>
      <c r="GS161" s="27"/>
      <c r="GT161" s="27"/>
      <c r="GU161" s="27"/>
      <c r="GV161" s="27"/>
      <c r="GW161" s="27"/>
      <c r="GX161" s="27"/>
      <c r="GY161" s="27"/>
      <c r="GZ161" s="27"/>
      <c r="HA161" s="27"/>
      <c r="HB161" s="27"/>
      <c r="HC161" s="27"/>
      <c r="HD161" s="27"/>
      <c r="HE161" s="27"/>
      <c r="HF161" s="27"/>
      <c r="HG161" s="27"/>
      <c r="HH161" s="27"/>
      <c r="HI161" s="27"/>
      <c r="HJ161" s="27"/>
      <c r="HK161" s="27"/>
      <c r="HL161" s="27"/>
      <c r="HM161" s="27"/>
      <c r="HN161" s="27"/>
      <c r="HO161" s="27"/>
      <c r="HP161" s="27"/>
      <c r="HQ161" s="27"/>
      <c r="HR161" s="27"/>
      <c r="HS161" s="27"/>
      <c r="HT161" s="27"/>
      <c r="HU161" s="27"/>
      <c r="HV161" s="27"/>
      <c r="HW161" s="27"/>
      <c r="HX161" s="27"/>
      <c r="HY161" s="27"/>
      <c r="HZ161" s="27"/>
      <c r="IA161" s="27"/>
      <c r="IB161" s="27"/>
      <c r="IC161" s="27"/>
      <c r="ID161" s="27"/>
      <c r="IE161" s="27"/>
      <c r="IF161" s="27"/>
      <c r="IG161" s="27"/>
      <c r="IH161" s="27"/>
      <c r="II161" s="27"/>
      <c r="IJ161" s="27"/>
      <c r="IK161" s="27"/>
      <c r="IL161" s="27"/>
      <c r="IM161" s="27"/>
      <c r="IN161" s="27"/>
      <c r="IO161" s="27"/>
      <c r="IP161" s="27"/>
      <c r="IQ161" s="27"/>
      <c r="IR161" s="27"/>
      <c r="IS161" s="27"/>
    </row>
    <row r="162" spans="1:253" s="51" customFormat="1" ht="63" x14ac:dyDescent="0.25">
      <c r="A162" s="13" t="s">
        <v>281</v>
      </c>
      <c r="B162" s="34" t="s">
        <v>287</v>
      </c>
      <c r="C162" s="18">
        <v>528.29999999999995</v>
      </c>
      <c r="D162" s="18">
        <v>528.29999999999995</v>
      </c>
      <c r="E162" s="18">
        <v>528.29999999999995</v>
      </c>
      <c r="F162" s="18">
        <f t="shared" si="8"/>
        <v>0</v>
      </c>
      <c r="G162" s="18"/>
      <c r="H162" s="18">
        <v>528.29999999999995</v>
      </c>
      <c r="I162" s="18">
        <v>528.29999999999995</v>
      </c>
      <c r="J162" s="18">
        <v>528.29999999999995</v>
      </c>
      <c r="K162" s="18">
        <v>528.29999999999995</v>
      </c>
      <c r="L162" s="18">
        <f t="shared" si="6"/>
        <v>0</v>
      </c>
      <c r="M162" s="18">
        <v>528.29999999999995</v>
      </c>
      <c r="N162" s="18"/>
      <c r="O162" s="18">
        <v>528.29999999999995</v>
      </c>
      <c r="P162" s="18">
        <v>528.29999999999995</v>
      </c>
      <c r="Q162" s="18">
        <v>528.29999999999995</v>
      </c>
      <c r="R162" s="18">
        <f t="shared" si="7"/>
        <v>0</v>
      </c>
      <c r="S162" s="6"/>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27"/>
      <c r="DY162" s="27"/>
      <c r="DZ162" s="27"/>
      <c r="EA162" s="27"/>
      <c r="EB162" s="27"/>
      <c r="EC162" s="27"/>
      <c r="ED162" s="27"/>
      <c r="EE162" s="27"/>
      <c r="EF162" s="27"/>
      <c r="EG162" s="27"/>
      <c r="EH162" s="27"/>
      <c r="EI162" s="27"/>
      <c r="EJ162" s="27"/>
      <c r="EK162" s="27"/>
      <c r="EL162" s="27"/>
      <c r="EM162" s="27"/>
      <c r="EN162" s="27"/>
      <c r="EO162" s="27"/>
      <c r="EP162" s="27"/>
      <c r="EQ162" s="27"/>
      <c r="ER162" s="27"/>
      <c r="ES162" s="27"/>
      <c r="ET162" s="27"/>
      <c r="EU162" s="27"/>
      <c r="EV162" s="27"/>
      <c r="EW162" s="27"/>
      <c r="EX162" s="27"/>
      <c r="EY162" s="27"/>
      <c r="EZ162" s="27"/>
      <c r="FA162" s="27"/>
      <c r="FB162" s="27"/>
      <c r="FC162" s="27"/>
      <c r="FD162" s="27"/>
      <c r="FE162" s="27"/>
      <c r="FF162" s="27"/>
      <c r="FG162" s="27"/>
      <c r="FH162" s="27"/>
      <c r="FI162" s="27"/>
      <c r="FJ162" s="27"/>
      <c r="FK162" s="27"/>
      <c r="FL162" s="27"/>
      <c r="FM162" s="27"/>
      <c r="FN162" s="27"/>
      <c r="FO162" s="27"/>
      <c r="FP162" s="27"/>
      <c r="FQ162" s="27"/>
      <c r="FR162" s="27"/>
      <c r="FS162" s="27"/>
      <c r="FT162" s="27"/>
      <c r="FU162" s="27"/>
      <c r="FV162" s="27"/>
      <c r="FW162" s="27"/>
      <c r="FX162" s="27"/>
      <c r="FY162" s="27"/>
      <c r="FZ162" s="27"/>
      <c r="GA162" s="27"/>
      <c r="GB162" s="27"/>
      <c r="GC162" s="27"/>
      <c r="GD162" s="27"/>
      <c r="GE162" s="27"/>
      <c r="GF162" s="27"/>
      <c r="GG162" s="27"/>
      <c r="GH162" s="27"/>
      <c r="GI162" s="27"/>
      <c r="GJ162" s="27"/>
      <c r="GK162" s="27"/>
      <c r="GL162" s="27"/>
      <c r="GM162" s="27"/>
      <c r="GN162" s="27"/>
      <c r="GO162" s="27"/>
      <c r="GP162" s="27"/>
      <c r="GQ162" s="27"/>
      <c r="GR162" s="27"/>
      <c r="GS162" s="27"/>
      <c r="GT162" s="27"/>
      <c r="GU162" s="27"/>
      <c r="GV162" s="27"/>
      <c r="GW162" s="27"/>
      <c r="GX162" s="27"/>
      <c r="GY162" s="27"/>
      <c r="GZ162" s="27"/>
      <c r="HA162" s="27"/>
      <c r="HB162" s="27"/>
      <c r="HC162" s="27"/>
      <c r="HD162" s="27"/>
      <c r="HE162" s="27"/>
      <c r="HF162" s="27"/>
      <c r="HG162" s="27"/>
      <c r="HH162" s="27"/>
      <c r="HI162" s="27"/>
      <c r="HJ162" s="27"/>
      <c r="HK162" s="27"/>
      <c r="HL162" s="27"/>
      <c r="HM162" s="27"/>
      <c r="HN162" s="27"/>
      <c r="HO162" s="27"/>
      <c r="HP162" s="27"/>
      <c r="HQ162" s="27"/>
      <c r="HR162" s="27"/>
      <c r="HS162" s="27"/>
      <c r="HT162" s="27"/>
      <c r="HU162" s="27"/>
      <c r="HV162" s="27"/>
      <c r="HW162" s="27"/>
      <c r="HX162" s="27"/>
      <c r="HY162" s="27"/>
      <c r="HZ162" s="27"/>
      <c r="IA162" s="27"/>
      <c r="IB162" s="27"/>
      <c r="IC162" s="27"/>
      <c r="ID162" s="27"/>
      <c r="IE162" s="27"/>
      <c r="IF162" s="27"/>
      <c r="IG162" s="27"/>
      <c r="IH162" s="27"/>
      <c r="II162" s="27"/>
      <c r="IJ162" s="27"/>
      <c r="IK162" s="27"/>
      <c r="IL162" s="27"/>
      <c r="IM162" s="27"/>
      <c r="IN162" s="27"/>
      <c r="IO162" s="27"/>
      <c r="IP162" s="27"/>
      <c r="IQ162" s="27"/>
      <c r="IR162" s="27"/>
      <c r="IS162" s="27"/>
    </row>
    <row r="163" spans="1:253" s="51" customFormat="1" ht="47.25" x14ac:dyDescent="0.25">
      <c r="A163" s="13" t="s">
        <v>281</v>
      </c>
      <c r="B163" s="34" t="s">
        <v>288</v>
      </c>
      <c r="C163" s="18">
        <v>3000</v>
      </c>
      <c r="D163" s="18">
        <v>3000</v>
      </c>
      <c r="E163" s="18">
        <v>3000</v>
      </c>
      <c r="F163" s="18">
        <f t="shared" si="8"/>
        <v>0</v>
      </c>
      <c r="G163" s="18"/>
      <c r="H163" s="18">
        <v>3000</v>
      </c>
      <c r="I163" s="18">
        <v>3000</v>
      </c>
      <c r="J163" s="18">
        <v>3000</v>
      </c>
      <c r="K163" s="18">
        <v>3000</v>
      </c>
      <c r="L163" s="18">
        <f t="shared" si="6"/>
        <v>0</v>
      </c>
      <c r="M163" s="18">
        <v>3000</v>
      </c>
      <c r="N163" s="18"/>
      <c r="O163" s="18">
        <v>3000</v>
      </c>
      <c r="P163" s="18">
        <v>3000</v>
      </c>
      <c r="Q163" s="18">
        <v>3000</v>
      </c>
      <c r="R163" s="18">
        <f t="shared" si="7"/>
        <v>0</v>
      </c>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27"/>
      <c r="DY163" s="27"/>
      <c r="DZ163" s="27"/>
      <c r="EA163" s="27"/>
      <c r="EB163" s="27"/>
      <c r="EC163" s="27"/>
      <c r="ED163" s="27"/>
      <c r="EE163" s="27"/>
      <c r="EF163" s="27"/>
      <c r="EG163" s="27"/>
      <c r="EH163" s="27"/>
      <c r="EI163" s="27"/>
      <c r="EJ163" s="27"/>
      <c r="EK163" s="27"/>
      <c r="EL163" s="27"/>
      <c r="EM163" s="27"/>
      <c r="EN163" s="27"/>
      <c r="EO163" s="27"/>
      <c r="EP163" s="27"/>
      <c r="EQ163" s="27"/>
      <c r="ER163" s="27"/>
      <c r="ES163" s="27"/>
      <c r="ET163" s="27"/>
      <c r="EU163" s="27"/>
      <c r="EV163" s="27"/>
      <c r="EW163" s="27"/>
      <c r="EX163" s="27"/>
      <c r="EY163" s="27"/>
      <c r="EZ163" s="27"/>
      <c r="FA163" s="27"/>
      <c r="FB163" s="27"/>
      <c r="FC163" s="27"/>
      <c r="FD163" s="27"/>
      <c r="FE163" s="27"/>
      <c r="FF163" s="27"/>
      <c r="FG163" s="27"/>
      <c r="FH163" s="27"/>
      <c r="FI163" s="27"/>
      <c r="FJ163" s="27"/>
      <c r="FK163" s="27"/>
      <c r="FL163" s="27"/>
      <c r="FM163" s="27"/>
      <c r="FN163" s="27"/>
      <c r="FO163" s="27"/>
      <c r="FP163" s="27"/>
      <c r="FQ163" s="27"/>
      <c r="FR163" s="27"/>
      <c r="FS163" s="27"/>
      <c r="FT163" s="27"/>
      <c r="FU163" s="27"/>
      <c r="FV163" s="27"/>
      <c r="FW163" s="27"/>
      <c r="FX163" s="27"/>
      <c r="FY163" s="27"/>
      <c r="FZ163" s="27"/>
      <c r="GA163" s="27"/>
      <c r="GB163" s="27"/>
      <c r="GC163" s="27"/>
      <c r="GD163" s="27"/>
      <c r="GE163" s="27"/>
      <c r="GF163" s="27"/>
      <c r="GG163" s="27"/>
      <c r="GH163" s="27"/>
      <c r="GI163" s="27"/>
      <c r="GJ163" s="27"/>
      <c r="GK163" s="27"/>
      <c r="GL163" s="27"/>
      <c r="GM163" s="27"/>
      <c r="GN163" s="27"/>
      <c r="GO163" s="27"/>
      <c r="GP163" s="27"/>
      <c r="GQ163" s="27"/>
      <c r="GR163" s="27"/>
      <c r="GS163" s="27"/>
      <c r="GT163" s="27"/>
      <c r="GU163" s="27"/>
      <c r="GV163" s="27"/>
      <c r="GW163" s="27"/>
      <c r="GX163" s="27"/>
      <c r="GY163" s="27"/>
      <c r="GZ163" s="27"/>
      <c r="HA163" s="27"/>
      <c r="HB163" s="27"/>
      <c r="HC163" s="27"/>
      <c r="HD163" s="27"/>
      <c r="HE163" s="27"/>
      <c r="HF163" s="27"/>
      <c r="HG163" s="27"/>
      <c r="HH163" s="27"/>
      <c r="HI163" s="27"/>
      <c r="HJ163" s="27"/>
      <c r="HK163" s="27"/>
      <c r="HL163" s="27"/>
      <c r="HM163" s="27"/>
      <c r="HN163" s="27"/>
      <c r="HO163" s="27"/>
      <c r="HP163" s="27"/>
      <c r="HQ163" s="27"/>
      <c r="HR163" s="27"/>
      <c r="HS163" s="27"/>
      <c r="HT163" s="27"/>
      <c r="HU163" s="27"/>
      <c r="HV163" s="27"/>
      <c r="HW163" s="27"/>
      <c r="HX163" s="27"/>
      <c r="HY163" s="27"/>
      <c r="HZ163" s="27"/>
      <c r="IA163" s="27"/>
      <c r="IB163" s="27"/>
      <c r="IC163" s="27"/>
      <c r="ID163" s="27"/>
      <c r="IE163" s="27"/>
      <c r="IF163" s="27"/>
      <c r="IG163" s="27"/>
      <c r="IH163" s="27"/>
      <c r="II163" s="27"/>
      <c r="IJ163" s="27"/>
      <c r="IK163" s="27"/>
      <c r="IL163" s="27"/>
      <c r="IM163" s="27"/>
      <c r="IN163" s="27"/>
      <c r="IO163" s="27"/>
      <c r="IP163" s="27"/>
      <c r="IQ163" s="27"/>
      <c r="IR163" s="27"/>
      <c r="IS163" s="27"/>
    </row>
    <row r="164" spans="1:253" s="51" customFormat="1" ht="63" x14ac:dyDescent="0.25">
      <c r="A164" s="63" t="s">
        <v>281</v>
      </c>
      <c r="B164" s="34" t="s">
        <v>289</v>
      </c>
      <c r="C164" s="18">
        <v>3353.7</v>
      </c>
      <c r="D164" s="18">
        <v>3353.7</v>
      </c>
      <c r="E164" s="18">
        <v>3353.7</v>
      </c>
      <c r="F164" s="18">
        <f t="shared" si="8"/>
        <v>0</v>
      </c>
      <c r="G164" s="18"/>
      <c r="H164" s="18">
        <v>3353.7</v>
      </c>
      <c r="I164" s="18">
        <v>3353.7</v>
      </c>
      <c r="J164" s="18">
        <v>3353.7</v>
      </c>
      <c r="K164" s="18">
        <v>3353.7</v>
      </c>
      <c r="L164" s="18">
        <f t="shared" si="6"/>
        <v>0</v>
      </c>
      <c r="M164" s="18">
        <v>3353.7</v>
      </c>
      <c r="N164" s="18"/>
      <c r="O164" s="18">
        <v>3353.7</v>
      </c>
      <c r="P164" s="18">
        <v>3353.7</v>
      </c>
      <c r="Q164" s="18">
        <v>3353.7</v>
      </c>
      <c r="R164" s="18">
        <f t="shared" si="7"/>
        <v>0</v>
      </c>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27"/>
      <c r="DY164" s="27"/>
      <c r="DZ164" s="27"/>
      <c r="EA164" s="27"/>
      <c r="EB164" s="27"/>
      <c r="EC164" s="27"/>
      <c r="ED164" s="27"/>
      <c r="EE164" s="27"/>
      <c r="EF164" s="27"/>
      <c r="EG164" s="27"/>
      <c r="EH164" s="27"/>
      <c r="EI164" s="27"/>
      <c r="EJ164" s="27"/>
      <c r="EK164" s="27"/>
      <c r="EL164" s="27"/>
      <c r="EM164" s="27"/>
      <c r="EN164" s="27"/>
      <c r="EO164" s="27"/>
      <c r="EP164" s="27"/>
      <c r="EQ164" s="27"/>
      <c r="ER164" s="27"/>
      <c r="ES164" s="27"/>
      <c r="ET164" s="27"/>
      <c r="EU164" s="27"/>
      <c r="EV164" s="27"/>
      <c r="EW164" s="27"/>
      <c r="EX164" s="27"/>
      <c r="EY164" s="27"/>
      <c r="EZ164" s="27"/>
      <c r="FA164" s="27"/>
      <c r="FB164" s="27"/>
      <c r="FC164" s="27"/>
      <c r="FD164" s="27"/>
      <c r="FE164" s="27"/>
      <c r="FF164" s="27"/>
      <c r="FG164" s="27"/>
      <c r="FH164" s="27"/>
      <c r="FI164" s="27"/>
      <c r="FJ164" s="27"/>
      <c r="FK164" s="27"/>
      <c r="FL164" s="27"/>
      <c r="FM164" s="27"/>
      <c r="FN164" s="27"/>
      <c r="FO164" s="27"/>
      <c r="FP164" s="27"/>
      <c r="FQ164" s="27"/>
      <c r="FR164" s="27"/>
      <c r="FS164" s="27"/>
      <c r="FT164" s="27"/>
      <c r="FU164" s="27"/>
      <c r="FV164" s="27"/>
      <c r="FW164" s="27"/>
      <c r="FX164" s="27"/>
      <c r="FY164" s="27"/>
      <c r="FZ164" s="27"/>
      <c r="GA164" s="27"/>
      <c r="GB164" s="27"/>
      <c r="GC164" s="27"/>
      <c r="GD164" s="27"/>
      <c r="GE164" s="27"/>
      <c r="GF164" s="27"/>
      <c r="GG164" s="27"/>
      <c r="GH164" s="27"/>
      <c r="GI164" s="27"/>
      <c r="GJ164" s="27"/>
      <c r="GK164" s="27"/>
      <c r="GL164" s="27"/>
      <c r="GM164" s="27"/>
      <c r="GN164" s="27"/>
      <c r="GO164" s="27"/>
      <c r="GP164" s="27"/>
      <c r="GQ164" s="27"/>
      <c r="GR164" s="27"/>
      <c r="GS164" s="27"/>
      <c r="GT164" s="27"/>
      <c r="GU164" s="27"/>
      <c r="GV164" s="27"/>
      <c r="GW164" s="27"/>
      <c r="GX164" s="27"/>
      <c r="GY164" s="27"/>
      <c r="GZ164" s="27"/>
      <c r="HA164" s="27"/>
      <c r="HB164" s="27"/>
      <c r="HC164" s="27"/>
      <c r="HD164" s="27"/>
      <c r="HE164" s="27"/>
      <c r="HF164" s="27"/>
      <c r="HG164" s="27"/>
      <c r="HH164" s="27"/>
      <c r="HI164" s="27"/>
      <c r="HJ164" s="27"/>
      <c r="HK164" s="27"/>
      <c r="HL164" s="27"/>
      <c r="HM164" s="27"/>
      <c r="HN164" s="27"/>
      <c r="HO164" s="27"/>
      <c r="HP164" s="27"/>
      <c r="HQ164" s="27"/>
      <c r="HR164" s="27"/>
      <c r="HS164" s="27"/>
      <c r="HT164" s="27"/>
      <c r="HU164" s="27"/>
      <c r="HV164" s="27"/>
      <c r="HW164" s="27"/>
      <c r="HX164" s="27"/>
      <c r="HY164" s="27"/>
      <c r="HZ164" s="27"/>
      <c r="IA164" s="27"/>
      <c r="IB164" s="27"/>
      <c r="IC164" s="27"/>
      <c r="ID164" s="27"/>
      <c r="IE164" s="27"/>
      <c r="IF164" s="27"/>
      <c r="IG164" s="27"/>
      <c r="IH164" s="27"/>
      <c r="II164" s="27"/>
      <c r="IJ164" s="27"/>
      <c r="IK164" s="27"/>
      <c r="IL164" s="27"/>
      <c r="IM164" s="27"/>
      <c r="IN164" s="27"/>
      <c r="IO164" s="27"/>
      <c r="IP164" s="27"/>
      <c r="IQ164" s="27"/>
      <c r="IR164" s="27"/>
      <c r="IS164" s="27"/>
    </row>
    <row r="165" spans="1:253" s="51" customFormat="1" ht="31.5" x14ac:dyDescent="0.25">
      <c r="A165" s="63" t="s">
        <v>290</v>
      </c>
      <c r="B165" s="34" t="s">
        <v>291</v>
      </c>
      <c r="C165" s="18">
        <v>21192.1</v>
      </c>
      <c r="D165" s="18">
        <v>21192.1</v>
      </c>
      <c r="E165" s="18">
        <v>21192.1</v>
      </c>
      <c r="F165" s="18">
        <f t="shared" si="8"/>
        <v>0</v>
      </c>
      <c r="G165" s="18"/>
      <c r="H165" s="18">
        <v>21192.1</v>
      </c>
      <c r="I165" s="18">
        <v>21192.1</v>
      </c>
      <c r="J165" s="18">
        <v>21192.1</v>
      </c>
      <c r="K165" s="18">
        <v>21192.1</v>
      </c>
      <c r="L165" s="18">
        <f t="shared" si="6"/>
        <v>0</v>
      </c>
      <c r="M165" s="18">
        <v>21192.1</v>
      </c>
      <c r="N165" s="17"/>
      <c r="O165" s="18">
        <v>21192.1</v>
      </c>
      <c r="P165" s="18">
        <v>21192.1</v>
      </c>
      <c r="Q165" s="18">
        <v>21192.1</v>
      </c>
      <c r="R165" s="18">
        <f t="shared" si="7"/>
        <v>0</v>
      </c>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27"/>
      <c r="DY165" s="27"/>
      <c r="DZ165" s="27"/>
      <c r="EA165" s="27"/>
      <c r="EB165" s="27"/>
      <c r="EC165" s="27"/>
      <c r="ED165" s="27"/>
      <c r="EE165" s="27"/>
      <c r="EF165" s="27"/>
      <c r="EG165" s="27"/>
      <c r="EH165" s="27"/>
      <c r="EI165" s="27"/>
      <c r="EJ165" s="27"/>
      <c r="EK165" s="27"/>
      <c r="EL165" s="27"/>
      <c r="EM165" s="27"/>
      <c r="EN165" s="27"/>
      <c r="EO165" s="27"/>
      <c r="EP165" s="27"/>
      <c r="EQ165" s="27"/>
      <c r="ER165" s="27"/>
      <c r="ES165" s="27"/>
      <c r="ET165" s="27"/>
      <c r="EU165" s="27"/>
      <c r="EV165" s="27"/>
      <c r="EW165" s="27"/>
      <c r="EX165" s="27"/>
      <c r="EY165" s="27"/>
      <c r="EZ165" s="27"/>
      <c r="FA165" s="27"/>
      <c r="FB165" s="27"/>
      <c r="FC165" s="27"/>
      <c r="FD165" s="27"/>
      <c r="FE165" s="27"/>
      <c r="FF165" s="27"/>
      <c r="FG165" s="27"/>
      <c r="FH165" s="27"/>
      <c r="FI165" s="27"/>
      <c r="FJ165" s="27"/>
      <c r="FK165" s="27"/>
      <c r="FL165" s="27"/>
      <c r="FM165" s="27"/>
      <c r="FN165" s="27"/>
      <c r="FO165" s="27"/>
      <c r="FP165" s="27"/>
      <c r="FQ165" s="27"/>
      <c r="FR165" s="27"/>
      <c r="FS165" s="27"/>
      <c r="FT165" s="27"/>
      <c r="FU165" s="27"/>
      <c r="FV165" s="27"/>
      <c r="FW165" s="27"/>
      <c r="FX165" s="27"/>
      <c r="FY165" s="27"/>
      <c r="FZ165" s="27"/>
      <c r="GA165" s="27"/>
      <c r="GB165" s="27"/>
      <c r="GC165" s="27"/>
      <c r="GD165" s="27"/>
      <c r="GE165" s="27"/>
      <c r="GF165" s="27"/>
      <c r="GG165" s="27"/>
      <c r="GH165" s="27"/>
      <c r="GI165" s="27"/>
      <c r="GJ165" s="27"/>
      <c r="GK165" s="27"/>
      <c r="GL165" s="27"/>
      <c r="GM165" s="27"/>
      <c r="GN165" s="27"/>
      <c r="GO165" s="27"/>
      <c r="GP165" s="27"/>
      <c r="GQ165" s="27"/>
      <c r="GR165" s="27"/>
      <c r="GS165" s="27"/>
      <c r="GT165" s="27"/>
      <c r="GU165" s="27"/>
      <c r="GV165" s="27"/>
      <c r="GW165" s="27"/>
      <c r="GX165" s="27"/>
      <c r="GY165" s="27"/>
      <c r="GZ165" s="27"/>
      <c r="HA165" s="27"/>
      <c r="HB165" s="27"/>
      <c r="HC165" s="27"/>
      <c r="HD165" s="27"/>
      <c r="HE165" s="27"/>
      <c r="HF165" s="27"/>
      <c r="HG165" s="27"/>
      <c r="HH165" s="27"/>
      <c r="HI165" s="27"/>
      <c r="HJ165" s="27"/>
      <c r="HK165" s="27"/>
      <c r="HL165" s="27"/>
      <c r="HM165" s="27"/>
      <c r="HN165" s="27"/>
      <c r="HO165" s="27"/>
      <c r="HP165" s="27"/>
      <c r="HQ165" s="27"/>
      <c r="HR165" s="27"/>
      <c r="HS165" s="27"/>
      <c r="HT165" s="27"/>
      <c r="HU165" s="27"/>
      <c r="HV165" s="27"/>
      <c r="HW165" s="27"/>
      <c r="HX165" s="27"/>
      <c r="HY165" s="27"/>
      <c r="HZ165" s="27"/>
      <c r="IA165" s="27"/>
      <c r="IB165" s="27"/>
      <c r="IC165" s="27"/>
      <c r="ID165" s="27"/>
      <c r="IE165" s="27"/>
      <c r="IF165" s="27"/>
      <c r="IG165" s="27"/>
      <c r="IH165" s="27"/>
      <c r="II165" s="27"/>
      <c r="IJ165" s="27"/>
      <c r="IK165" s="27"/>
      <c r="IL165" s="27"/>
      <c r="IM165" s="27"/>
      <c r="IN165" s="27"/>
      <c r="IO165" s="27"/>
      <c r="IP165" s="27"/>
      <c r="IQ165" s="27"/>
      <c r="IR165" s="27"/>
      <c r="IS165" s="27"/>
    </row>
    <row r="166" spans="1:253" s="51" customFormat="1" ht="31.5" x14ac:dyDescent="0.25">
      <c r="A166" s="63" t="s">
        <v>290</v>
      </c>
      <c r="B166" s="34" t="s">
        <v>292</v>
      </c>
      <c r="C166" s="18">
        <v>1216.5</v>
      </c>
      <c r="D166" s="18">
        <v>1216.5</v>
      </c>
      <c r="E166" s="18">
        <v>1216.5</v>
      </c>
      <c r="F166" s="18">
        <f t="shared" si="8"/>
        <v>0</v>
      </c>
      <c r="G166" s="18"/>
      <c r="H166" s="18">
        <v>1075.2</v>
      </c>
      <c r="I166" s="18">
        <v>1216.5</v>
      </c>
      <c r="J166" s="18">
        <v>1216.5</v>
      </c>
      <c r="K166" s="18">
        <v>1216.5</v>
      </c>
      <c r="L166" s="18">
        <f t="shared" si="6"/>
        <v>0</v>
      </c>
      <c r="M166" s="18">
        <v>1075.2</v>
      </c>
      <c r="N166" s="17"/>
      <c r="O166" s="18">
        <v>1216.5</v>
      </c>
      <c r="P166" s="18">
        <v>1216.5</v>
      </c>
      <c r="Q166" s="18">
        <v>1216.5</v>
      </c>
      <c r="R166" s="18">
        <f t="shared" si="7"/>
        <v>0</v>
      </c>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27"/>
      <c r="DY166" s="27"/>
      <c r="DZ166" s="27"/>
      <c r="EA166" s="27"/>
      <c r="EB166" s="27"/>
      <c r="EC166" s="27"/>
      <c r="ED166" s="27"/>
      <c r="EE166" s="27"/>
      <c r="EF166" s="27"/>
      <c r="EG166" s="27"/>
      <c r="EH166" s="27"/>
      <c r="EI166" s="27"/>
      <c r="EJ166" s="27"/>
      <c r="EK166" s="27"/>
      <c r="EL166" s="27"/>
      <c r="EM166" s="27"/>
      <c r="EN166" s="27"/>
      <c r="EO166" s="27"/>
      <c r="EP166" s="27"/>
      <c r="EQ166" s="27"/>
      <c r="ER166" s="27"/>
      <c r="ES166" s="27"/>
      <c r="ET166" s="27"/>
      <c r="EU166" s="27"/>
      <c r="EV166" s="27"/>
      <c r="EW166" s="27"/>
      <c r="EX166" s="27"/>
      <c r="EY166" s="27"/>
      <c r="EZ166" s="27"/>
      <c r="FA166" s="27"/>
      <c r="FB166" s="27"/>
      <c r="FC166" s="27"/>
      <c r="FD166" s="27"/>
      <c r="FE166" s="27"/>
      <c r="FF166" s="27"/>
      <c r="FG166" s="27"/>
      <c r="FH166" s="27"/>
      <c r="FI166" s="27"/>
      <c r="FJ166" s="27"/>
      <c r="FK166" s="27"/>
      <c r="FL166" s="27"/>
      <c r="FM166" s="27"/>
      <c r="FN166" s="27"/>
      <c r="FO166" s="27"/>
      <c r="FP166" s="27"/>
      <c r="FQ166" s="27"/>
      <c r="FR166" s="27"/>
      <c r="FS166" s="27"/>
      <c r="FT166" s="27"/>
      <c r="FU166" s="27"/>
      <c r="FV166" s="27"/>
      <c r="FW166" s="27"/>
      <c r="FX166" s="27"/>
      <c r="FY166" s="27"/>
      <c r="FZ166" s="27"/>
      <c r="GA166" s="27"/>
      <c r="GB166" s="27"/>
      <c r="GC166" s="27"/>
      <c r="GD166" s="27"/>
      <c r="GE166" s="27"/>
      <c r="GF166" s="27"/>
      <c r="GG166" s="27"/>
      <c r="GH166" s="27"/>
      <c r="GI166" s="27"/>
      <c r="GJ166" s="27"/>
      <c r="GK166" s="27"/>
      <c r="GL166" s="27"/>
      <c r="GM166" s="27"/>
      <c r="GN166" s="27"/>
      <c r="GO166" s="27"/>
      <c r="GP166" s="27"/>
      <c r="GQ166" s="27"/>
      <c r="GR166" s="27"/>
      <c r="GS166" s="27"/>
      <c r="GT166" s="27"/>
      <c r="GU166" s="27"/>
      <c r="GV166" s="27"/>
      <c r="GW166" s="27"/>
      <c r="GX166" s="27"/>
      <c r="GY166" s="27"/>
      <c r="GZ166" s="27"/>
      <c r="HA166" s="27"/>
      <c r="HB166" s="27"/>
      <c r="HC166" s="27"/>
      <c r="HD166" s="27"/>
      <c r="HE166" s="27"/>
      <c r="HF166" s="27"/>
      <c r="HG166" s="27"/>
      <c r="HH166" s="27"/>
      <c r="HI166" s="27"/>
      <c r="HJ166" s="27"/>
      <c r="HK166" s="27"/>
      <c r="HL166" s="27"/>
      <c r="HM166" s="27"/>
      <c r="HN166" s="27"/>
      <c r="HO166" s="27"/>
      <c r="HP166" s="27"/>
      <c r="HQ166" s="27"/>
      <c r="HR166" s="27"/>
      <c r="HS166" s="27"/>
      <c r="HT166" s="27"/>
      <c r="HU166" s="27"/>
      <c r="HV166" s="27"/>
      <c r="HW166" s="27"/>
      <c r="HX166" s="27"/>
      <c r="HY166" s="27"/>
      <c r="HZ166" s="27"/>
      <c r="IA166" s="27"/>
      <c r="IB166" s="27"/>
      <c r="IC166" s="27"/>
      <c r="ID166" s="27"/>
      <c r="IE166" s="27"/>
      <c r="IF166" s="27"/>
      <c r="IG166" s="27"/>
      <c r="IH166" s="27"/>
      <c r="II166" s="27"/>
      <c r="IJ166" s="27"/>
      <c r="IK166" s="27"/>
      <c r="IL166" s="27"/>
      <c r="IM166" s="27"/>
      <c r="IN166" s="27"/>
      <c r="IO166" s="27"/>
      <c r="IP166" s="27"/>
      <c r="IQ166" s="27"/>
      <c r="IR166" s="27"/>
      <c r="IS166" s="27"/>
    </row>
    <row r="167" spans="1:253" s="51" customFormat="1" ht="47.25" x14ac:dyDescent="0.25">
      <c r="A167" s="63" t="s">
        <v>290</v>
      </c>
      <c r="B167" s="34" t="s">
        <v>293</v>
      </c>
      <c r="C167" s="18">
        <v>518</v>
      </c>
      <c r="D167" s="18">
        <v>518</v>
      </c>
      <c r="E167" s="18">
        <v>518</v>
      </c>
      <c r="F167" s="18">
        <f t="shared" si="8"/>
        <v>0</v>
      </c>
      <c r="G167" s="18"/>
      <c r="H167" s="18">
        <v>851.8</v>
      </c>
      <c r="I167" s="18">
        <v>518</v>
      </c>
      <c r="J167" s="18">
        <v>518</v>
      </c>
      <c r="K167" s="18">
        <v>518</v>
      </c>
      <c r="L167" s="18">
        <f t="shared" si="6"/>
        <v>0</v>
      </c>
      <c r="M167" s="18">
        <v>851.8</v>
      </c>
      <c r="N167" s="17"/>
      <c r="O167" s="18">
        <v>518</v>
      </c>
      <c r="P167" s="18">
        <v>518</v>
      </c>
      <c r="Q167" s="18">
        <v>518</v>
      </c>
      <c r="R167" s="18">
        <f t="shared" si="7"/>
        <v>0</v>
      </c>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27"/>
      <c r="DY167" s="27"/>
      <c r="DZ167" s="27"/>
      <c r="EA167" s="27"/>
      <c r="EB167" s="27"/>
      <c r="EC167" s="27"/>
      <c r="ED167" s="27"/>
      <c r="EE167" s="27"/>
      <c r="EF167" s="27"/>
      <c r="EG167" s="27"/>
      <c r="EH167" s="27"/>
      <c r="EI167" s="27"/>
      <c r="EJ167" s="27"/>
      <c r="EK167" s="27"/>
      <c r="EL167" s="27"/>
      <c r="EM167" s="27"/>
      <c r="EN167" s="27"/>
      <c r="EO167" s="27"/>
      <c r="EP167" s="27"/>
      <c r="EQ167" s="27"/>
      <c r="ER167" s="27"/>
      <c r="ES167" s="27"/>
      <c r="ET167" s="27"/>
      <c r="EU167" s="27"/>
      <c r="EV167" s="27"/>
      <c r="EW167" s="27"/>
      <c r="EX167" s="27"/>
      <c r="EY167" s="27"/>
      <c r="EZ167" s="27"/>
      <c r="FA167" s="27"/>
      <c r="FB167" s="27"/>
      <c r="FC167" s="27"/>
      <c r="FD167" s="27"/>
      <c r="FE167" s="27"/>
      <c r="FF167" s="27"/>
      <c r="FG167" s="27"/>
      <c r="FH167" s="27"/>
      <c r="FI167" s="27"/>
      <c r="FJ167" s="27"/>
      <c r="FK167" s="27"/>
      <c r="FL167" s="27"/>
      <c r="FM167" s="27"/>
      <c r="FN167" s="27"/>
      <c r="FO167" s="27"/>
      <c r="FP167" s="27"/>
      <c r="FQ167" s="27"/>
      <c r="FR167" s="27"/>
      <c r="FS167" s="27"/>
      <c r="FT167" s="27"/>
      <c r="FU167" s="27"/>
      <c r="FV167" s="27"/>
      <c r="FW167" s="27"/>
      <c r="FX167" s="27"/>
      <c r="FY167" s="27"/>
      <c r="FZ167" s="27"/>
      <c r="GA167" s="27"/>
      <c r="GB167" s="27"/>
      <c r="GC167" s="27"/>
      <c r="GD167" s="27"/>
      <c r="GE167" s="27"/>
      <c r="GF167" s="27"/>
      <c r="GG167" s="27"/>
      <c r="GH167" s="27"/>
      <c r="GI167" s="27"/>
      <c r="GJ167" s="27"/>
      <c r="GK167" s="27"/>
      <c r="GL167" s="27"/>
      <c r="GM167" s="27"/>
      <c r="GN167" s="27"/>
      <c r="GO167" s="27"/>
      <c r="GP167" s="27"/>
      <c r="GQ167" s="27"/>
      <c r="GR167" s="27"/>
      <c r="GS167" s="27"/>
      <c r="GT167" s="27"/>
      <c r="GU167" s="27"/>
      <c r="GV167" s="27"/>
      <c r="GW167" s="27"/>
      <c r="GX167" s="27"/>
      <c r="GY167" s="27"/>
      <c r="GZ167" s="27"/>
      <c r="HA167" s="27"/>
      <c r="HB167" s="27"/>
      <c r="HC167" s="27"/>
      <c r="HD167" s="27"/>
      <c r="HE167" s="27"/>
      <c r="HF167" s="27"/>
      <c r="HG167" s="27"/>
      <c r="HH167" s="27"/>
      <c r="HI167" s="27"/>
      <c r="HJ167" s="27"/>
      <c r="HK167" s="27"/>
      <c r="HL167" s="27"/>
      <c r="HM167" s="27"/>
      <c r="HN167" s="27"/>
      <c r="HO167" s="27"/>
      <c r="HP167" s="27"/>
      <c r="HQ167" s="27"/>
      <c r="HR167" s="27"/>
      <c r="HS167" s="27"/>
      <c r="HT167" s="27"/>
      <c r="HU167" s="27"/>
      <c r="HV167" s="27"/>
      <c r="HW167" s="27"/>
      <c r="HX167" s="27"/>
      <c r="HY167" s="27"/>
      <c r="HZ167" s="27"/>
      <c r="IA167" s="27"/>
      <c r="IB167" s="27"/>
      <c r="IC167" s="27"/>
      <c r="ID167" s="27"/>
      <c r="IE167" s="27"/>
      <c r="IF167" s="27"/>
      <c r="IG167" s="27"/>
      <c r="IH167" s="27"/>
      <c r="II167" s="27"/>
      <c r="IJ167" s="27"/>
      <c r="IK167" s="27"/>
      <c r="IL167" s="27"/>
      <c r="IM167" s="27"/>
      <c r="IN167" s="27"/>
      <c r="IO167" s="27"/>
      <c r="IP167" s="27"/>
      <c r="IQ167" s="27"/>
      <c r="IR167" s="27"/>
      <c r="IS167" s="27"/>
    </row>
    <row r="168" spans="1:253" s="51" customFormat="1" ht="63" x14ac:dyDescent="0.25">
      <c r="A168" s="63" t="s">
        <v>290</v>
      </c>
      <c r="B168" s="34" t="s">
        <v>294</v>
      </c>
      <c r="C168" s="18">
        <v>917.6</v>
      </c>
      <c r="D168" s="18">
        <v>917.6</v>
      </c>
      <c r="E168" s="18">
        <v>917.6</v>
      </c>
      <c r="F168" s="18">
        <f t="shared" si="8"/>
        <v>0</v>
      </c>
      <c r="G168" s="18"/>
      <c r="H168" s="18">
        <v>917.6</v>
      </c>
      <c r="I168" s="18">
        <v>917.6</v>
      </c>
      <c r="J168" s="18">
        <v>917.6</v>
      </c>
      <c r="K168" s="18">
        <v>917.6</v>
      </c>
      <c r="L168" s="18">
        <f t="shared" si="6"/>
        <v>0</v>
      </c>
      <c r="M168" s="18">
        <v>917.6</v>
      </c>
      <c r="N168" s="17"/>
      <c r="O168" s="18">
        <v>917.6</v>
      </c>
      <c r="P168" s="18">
        <v>917.6</v>
      </c>
      <c r="Q168" s="18">
        <v>917.6</v>
      </c>
      <c r="R168" s="18">
        <f t="shared" si="7"/>
        <v>0</v>
      </c>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27"/>
      <c r="DY168" s="27"/>
      <c r="DZ168" s="27"/>
      <c r="EA168" s="27"/>
      <c r="EB168" s="27"/>
      <c r="EC168" s="27"/>
      <c r="ED168" s="27"/>
      <c r="EE168" s="27"/>
      <c r="EF168" s="27"/>
      <c r="EG168" s="27"/>
      <c r="EH168" s="27"/>
      <c r="EI168" s="27"/>
      <c r="EJ168" s="27"/>
      <c r="EK168" s="27"/>
      <c r="EL168" s="27"/>
      <c r="EM168" s="27"/>
      <c r="EN168" s="27"/>
      <c r="EO168" s="27"/>
      <c r="EP168" s="27"/>
      <c r="EQ168" s="27"/>
      <c r="ER168" s="27"/>
      <c r="ES168" s="27"/>
      <c r="ET168" s="27"/>
      <c r="EU168" s="27"/>
      <c r="EV168" s="27"/>
      <c r="EW168" s="27"/>
      <c r="EX168" s="27"/>
      <c r="EY168" s="27"/>
      <c r="EZ168" s="27"/>
      <c r="FA168" s="27"/>
      <c r="FB168" s="27"/>
      <c r="FC168" s="27"/>
      <c r="FD168" s="27"/>
      <c r="FE168" s="27"/>
      <c r="FF168" s="27"/>
      <c r="FG168" s="27"/>
      <c r="FH168" s="27"/>
      <c r="FI168" s="27"/>
      <c r="FJ168" s="27"/>
      <c r="FK168" s="27"/>
      <c r="FL168" s="27"/>
      <c r="FM168" s="27"/>
      <c r="FN168" s="27"/>
      <c r="FO168" s="27"/>
      <c r="FP168" s="27"/>
      <c r="FQ168" s="27"/>
      <c r="FR168" s="27"/>
      <c r="FS168" s="27"/>
      <c r="FT168" s="27"/>
      <c r="FU168" s="27"/>
      <c r="FV168" s="27"/>
      <c r="FW168" s="27"/>
      <c r="FX168" s="27"/>
      <c r="FY168" s="27"/>
      <c r="FZ168" s="27"/>
      <c r="GA168" s="27"/>
      <c r="GB168" s="27"/>
      <c r="GC168" s="27"/>
      <c r="GD168" s="27"/>
      <c r="GE168" s="27"/>
      <c r="GF168" s="27"/>
      <c r="GG168" s="27"/>
      <c r="GH168" s="27"/>
      <c r="GI168" s="27"/>
      <c r="GJ168" s="27"/>
      <c r="GK168" s="27"/>
      <c r="GL168" s="27"/>
      <c r="GM168" s="27"/>
      <c r="GN168" s="27"/>
      <c r="GO168" s="27"/>
      <c r="GP168" s="27"/>
      <c r="GQ168" s="27"/>
      <c r="GR168" s="27"/>
      <c r="GS168" s="27"/>
      <c r="GT168" s="27"/>
      <c r="GU168" s="27"/>
      <c r="GV168" s="27"/>
      <c r="GW168" s="27"/>
      <c r="GX168" s="27"/>
      <c r="GY168" s="27"/>
      <c r="GZ168" s="27"/>
      <c r="HA168" s="27"/>
      <c r="HB168" s="27"/>
      <c r="HC168" s="27"/>
      <c r="HD168" s="27"/>
      <c r="HE168" s="27"/>
      <c r="HF168" s="27"/>
      <c r="HG168" s="27"/>
      <c r="HH168" s="27"/>
      <c r="HI168" s="27"/>
      <c r="HJ168" s="27"/>
      <c r="HK168" s="27"/>
      <c r="HL168" s="27"/>
      <c r="HM168" s="27"/>
      <c r="HN168" s="27"/>
      <c r="HO168" s="27"/>
      <c r="HP168" s="27"/>
      <c r="HQ168" s="27"/>
      <c r="HR168" s="27"/>
      <c r="HS168" s="27"/>
      <c r="HT168" s="27"/>
      <c r="HU168" s="27"/>
      <c r="HV168" s="27"/>
      <c r="HW168" s="27"/>
      <c r="HX168" s="27"/>
      <c r="HY168" s="27"/>
      <c r="HZ168" s="27"/>
      <c r="IA168" s="27"/>
      <c r="IB168" s="27"/>
      <c r="IC168" s="27"/>
      <c r="ID168" s="27"/>
      <c r="IE168" s="27"/>
      <c r="IF168" s="27"/>
      <c r="IG168" s="27"/>
      <c r="IH168" s="27"/>
      <c r="II168" s="27"/>
      <c r="IJ168" s="27"/>
      <c r="IK168" s="27"/>
      <c r="IL168" s="27"/>
      <c r="IM168" s="27"/>
      <c r="IN168" s="27"/>
      <c r="IO168" s="27"/>
      <c r="IP168" s="27"/>
      <c r="IQ168" s="27"/>
      <c r="IR168" s="27"/>
      <c r="IS168" s="27"/>
    </row>
    <row r="169" spans="1:253" s="19" customFormat="1" ht="94.5" x14ac:dyDescent="0.25">
      <c r="A169" s="63" t="s">
        <v>290</v>
      </c>
      <c r="B169" s="34" t="s">
        <v>295</v>
      </c>
      <c r="C169" s="18">
        <v>0</v>
      </c>
      <c r="D169" s="18">
        <v>0</v>
      </c>
      <c r="E169" s="18">
        <v>0</v>
      </c>
      <c r="F169" s="18">
        <f t="shared" si="8"/>
        <v>0</v>
      </c>
      <c r="G169" s="18"/>
      <c r="H169" s="24">
        <v>0</v>
      </c>
      <c r="I169" s="24">
        <v>0</v>
      </c>
      <c r="J169" s="24">
        <v>0</v>
      </c>
      <c r="K169" s="24">
        <v>0</v>
      </c>
      <c r="L169" s="18">
        <f t="shared" si="6"/>
        <v>0</v>
      </c>
      <c r="M169" s="24">
        <v>0</v>
      </c>
      <c r="N169" s="18"/>
      <c r="O169" s="24">
        <v>0</v>
      </c>
      <c r="P169" s="24">
        <v>0</v>
      </c>
      <c r="Q169" s="24">
        <v>0</v>
      </c>
      <c r="R169" s="18">
        <f t="shared" si="7"/>
        <v>0</v>
      </c>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27"/>
      <c r="DY169" s="27"/>
      <c r="DZ169" s="27"/>
      <c r="EA169" s="27"/>
      <c r="EB169" s="27"/>
      <c r="EC169" s="27"/>
      <c r="ED169" s="27"/>
      <c r="EE169" s="27"/>
      <c r="EF169" s="27"/>
      <c r="EG169" s="27"/>
      <c r="EH169" s="27"/>
      <c r="EI169" s="27"/>
      <c r="EJ169" s="27"/>
      <c r="EK169" s="27"/>
      <c r="EL169" s="27"/>
      <c r="EM169" s="27"/>
      <c r="EN169" s="27"/>
      <c r="EO169" s="27"/>
      <c r="EP169" s="27"/>
      <c r="EQ169" s="27"/>
      <c r="ER169" s="27"/>
      <c r="ES169" s="27"/>
      <c r="ET169" s="27"/>
      <c r="EU169" s="27"/>
      <c r="EV169" s="27"/>
      <c r="EW169" s="27"/>
      <c r="EX169" s="27"/>
      <c r="EY169" s="27"/>
      <c r="EZ169" s="27"/>
      <c r="FA169" s="27"/>
      <c r="FB169" s="27"/>
      <c r="FC169" s="27"/>
      <c r="FD169" s="27"/>
      <c r="FE169" s="27"/>
      <c r="FF169" s="27"/>
      <c r="FG169" s="27"/>
      <c r="FH169" s="27"/>
      <c r="FI169" s="27"/>
      <c r="FJ169" s="27"/>
      <c r="FK169" s="27"/>
      <c r="FL169" s="27"/>
      <c r="FM169" s="27"/>
      <c r="FN169" s="27"/>
      <c r="FO169" s="27"/>
      <c r="FP169" s="27"/>
      <c r="FQ169" s="27"/>
      <c r="FR169" s="27"/>
      <c r="FS169" s="27"/>
      <c r="FT169" s="27"/>
      <c r="FU169" s="27"/>
      <c r="FV169" s="27"/>
      <c r="FW169" s="27"/>
      <c r="FX169" s="27"/>
      <c r="FY169" s="27"/>
      <c r="FZ169" s="27"/>
      <c r="GA169" s="27"/>
      <c r="GB169" s="27"/>
      <c r="GC169" s="27"/>
      <c r="GD169" s="27"/>
      <c r="GE169" s="27"/>
      <c r="GF169" s="27"/>
      <c r="GG169" s="27"/>
      <c r="GH169" s="27"/>
      <c r="GI169" s="27"/>
      <c r="GJ169" s="27"/>
      <c r="GK169" s="27"/>
      <c r="GL169" s="27"/>
      <c r="GM169" s="27"/>
      <c r="GN169" s="27"/>
      <c r="GO169" s="27"/>
      <c r="GP169" s="27"/>
      <c r="GQ169" s="27"/>
      <c r="GR169" s="27"/>
      <c r="GS169" s="27"/>
      <c r="GT169" s="27"/>
      <c r="GU169" s="27"/>
      <c r="GV169" s="27"/>
      <c r="GW169" s="27"/>
      <c r="GX169" s="27"/>
      <c r="GY169" s="27"/>
      <c r="GZ169" s="27"/>
      <c r="HA169" s="27"/>
      <c r="HB169" s="27"/>
      <c r="HC169" s="27"/>
      <c r="HD169" s="27"/>
      <c r="HE169" s="27"/>
      <c r="HF169" s="27"/>
      <c r="HG169" s="27"/>
      <c r="HH169" s="27"/>
      <c r="HI169" s="27"/>
      <c r="HJ169" s="27"/>
      <c r="HK169" s="27"/>
      <c r="HL169" s="27"/>
      <c r="HM169" s="27"/>
      <c r="HN169" s="27"/>
      <c r="HO169" s="27"/>
      <c r="HP169" s="27"/>
      <c r="HQ169" s="27"/>
      <c r="HR169" s="27"/>
      <c r="HS169" s="27"/>
      <c r="HT169" s="27"/>
      <c r="HU169" s="27"/>
      <c r="HV169" s="27"/>
      <c r="HW169" s="27"/>
      <c r="HX169" s="27"/>
      <c r="HY169" s="27"/>
      <c r="HZ169" s="27"/>
      <c r="IA169" s="27"/>
      <c r="IB169" s="27"/>
      <c r="IC169" s="27"/>
      <c r="ID169" s="27"/>
      <c r="IE169" s="27"/>
      <c r="IF169" s="27"/>
      <c r="IG169" s="27"/>
      <c r="IH169" s="27"/>
      <c r="II169" s="27"/>
      <c r="IJ169" s="27"/>
      <c r="IK169" s="27"/>
      <c r="IL169" s="27"/>
      <c r="IM169" s="27"/>
      <c r="IN169" s="27"/>
      <c r="IO169" s="27"/>
      <c r="IP169" s="27"/>
      <c r="IQ169" s="27"/>
      <c r="IR169" s="27"/>
      <c r="IS169" s="27"/>
    </row>
    <row r="170" spans="1:253" s="19" customFormat="1" ht="78.75" x14ac:dyDescent="0.25">
      <c r="A170" s="63" t="s">
        <v>290</v>
      </c>
      <c r="B170" s="34" t="s">
        <v>296</v>
      </c>
      <c r="C170" s="18">
        <v>1568.7</v>
      </c>
      <c r="D170" s="18">
        <v>1568.7</v>
      </c>
      <c r="E170" s="18">
        <v>1568.7</v>
      </c>
      <c r="F170" s="18">
        <f t="shared" si="8"/>
        <v>0</v>
      </c>
      <c r="G170" s="18"/>
      <c r="H170" s="24">
        <v>0</v>
      </c>
      <c r="I170" s="24">
        <v>0</v>
      </c>
      <c r="J170" s="24">
        <v>0</v>
      </c>
      <c r="K170" s="24">
        <v>0</v>
      </c>
      <c r="L170" s="18">
        <f t="shared" si="6"/>
        <v>0</v>
      </c>
      <c r="M170" s="24">
        <v>1500</v>
      </c>
      <c r="N170" s="18"/>
      <c r="O170" s="24">
        <v>1500</v>
      </c>
      <c r="P170" s="24">
        <v>1500</v>
      </c>
      <c r="Q170" s="24">
        <v>1500</v>
      </c>
      <c r="R170" s="18">
        <f t="shared" si="7"/>
        <v>0</v>
      </c>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27"/>
      <c r="DY170" s="27"/>
      <c r="DZ170" s="27"/>
      <c r="EA170" s="27"/>
      <c r="EB170" s="27"/>
      <c r="EC170" s="27"/>
      <c r="ED170" s="27"/>
      <c r="EE170" s="27"/>
      <c r="EF170" s="27"/>
      <c r="EG170" s="27"/>
      <c r="EH170" s="27"/>
      <c r="EI170" s="27"/>
      <c r="EJ170" s="27"/>
      <c r="EK170" s="27"/>
      <c r="EL170" s="27"/>
      <c r="EM170" s="27"/>
      <c r="EN170" s="27"/>
      <c r="EO170" s="27"/>
      <c r="EP170" s="27"/>
      <c r="EQ170" s="27"/>
      <c r="ER170" s="27"/>
      <c r="ES170" s="27"/>
      <c r="ET170" s="27"/>
      <c r="EU170" s="27"/>
      <c r="EV170" s="27"/>
      <c r="EW170" s="27"/>
      <c r="EX170" s="27"/>
      <c r="EY170" s="27"/>
      <c r="EZ170" s="27"/>
      <c r="FA170" s="27"/>
      <c r="FB170" s="27"/>
      <c r="FC170" s="27"/>
      <c r="FD170" s="27"/>
      <c r="FE170" s="27"/>
      <c r="FF170" s="27"/>
      <c r="FG170" s="27"/>
      <c r="FH170" s="27"/>
      <c r="FI170" s="27"/>
      <c r="FJ170" s="27"/>
      <c r="FK170" s="27"/>
      <c r="FL170" s="27"/>
      <c r="FM170" s="27"/>
      <c r="FN170" s="27"/>
      <c r="FO170" s="27"/>
      <c r="FP170" s="27"/>
      <c r="FQ170" s="27"/>
      <c r="FR170" s="27"/>
      <c r="FS170" s="27"/>
      <c r="FT170" s="27"/>
      <c r="FU170" s="27"/>
      <c r="FV170" s="27"/>
      <c r="FW170" s="27"/>
      <c r="FX170" s="27"/>
      <c r="FY170" s="27"/>
      <c r="FZ170" s="27"/>
      <c r="GA170" s="27"/>
      <c r="GB170" s="27"/>
      <c r="GC170" s="27"/>
      <c r="GD170" s="27"/>
      <c r="GE170" s="27"/>
      <c r="GF170" s="27"/>
      <c r="GG170" s="27"/>
      <c r="GH170" s="27"/>
      <c r="GI170" s="27"/>
      <c r="GJ170" s="27"/>
      <c r="GK170" s="27"/>
      <c r="GL170" s="27"/>
      <c r="GM170" s="27"/>
      <c r="GN170" s="27"/>
      <c r="GO170" s="27"/>
      <c r="GP170" s="27"/>
      <c r="GQ170" s="27"/>
      <c r="GR170" s="27"/>
      <c r="GS170" s="27"/>
      <c r="GT170" s="27"/>
      <c r="GU170" s="27"/>
      <c r="GV170" s="27"/>
      <c r="GW170" s="27"/>
      <c r="GX170" s="27"/>
      <c r="GY170" s="27"/>
      <c r="GZ170" s="27"/>
      <c r="HA170" s="27"/>
      <c r="HB170" s="27"/>
      <c r="HC170" s="27"/>
      <c r="HD170" s="27"/>
      <c r="HE170" s="27"/>
      <c r="HF170" s="27"/>
      <c r="HG170" s="27"/>
      <c r="HH170" s="27"/>
      <c r="HI170" s="27"/>
      <c r="HJ170" s="27"/>
      <c r="HK170" s="27"/>
      <c r="HL170" s="27"/>
      <c r="HM170" s="27"/>
      <c r="HN170" s="27"/>
      <c r="HO170" s="27"/>
      <c r="HP170" s="27"/>
      <c r="HQ170" s="27"/>
      <c r="HR170" s="27"/>
      <c r="HS170" s="27"/>
      <c r="HT170" s="27"/>
      <c r="HU170" s="27"/>
      <c r="HV170" s="27"/>
      <c r="HW170" s="27"/>
      <c r="HX170" s="27"/>
      <c r="HY170" s="27"/>
      <c r="HZ170" s="27"/>
      <c r="IA170" s="27"/>
      <c r="IB170" s="27"/>
      <c r="IC170" s="27"/>
      <c r="ID170" s="27"/>
      <c r="IE170" s="27"/>
      <c r="IF170" s="27"/>
      <c r="IG170" s="27"/>
      <c r="IH170" s="27"/>
      <c r="II170" s="27"/>
      <c r="IJ170" s="27"/>
      <c r="IK170" s="27"/>
      <c r="IL170" s="27"/>
      <c r="IM170" s="27"/>
      <c r="IN170" s="27"/>
      <c r="IO170" s="27"/>
      <c r="IP170" s="27"/>
      <c r="IQ170" s="27"/>
      <c r="IR170" s="27"/>
      <c r="IS170" s="27"/>
    </row>
    <row r="171" spans="1:253" s="19" customFormat="1" ht="47.25" x14ac:dyDescent="0.25">
      <c r="A171" s="63" t="s">
        <v>290</v>
      </c>
      <c r="B171" s="34" t="s">
        <v>297</v>
      </c>
      <c r="C171" s="18">
        <v>4156.5</v>
      </c>
      <c r="D171" s="18">
        <v>4156.5</v>
      </c>
      <c r="E171" s="18">
        <v>4156.5</v>
      </c>
      <c r="F171" s="18">
        <f t="shared" si="8"/>
        <v>0</v>
      </c>
      <c r="G171" s="18"/>
      <c r="H171" s="18">
        <v>4156.5</v>
      </c>
      <c r="I171" s="18">
        <v>4156.5</v>
      </c>
      <c r="J171" s="18">
        <v>4156.5</v>
      </c>
      <c r="K171" s="18">
        <v>4156.5</v>
      </c>
      <c r="L171" s="18">
        <f t="shared" si="6"/>
        <v>0</v>
      </c>
      <c r="M171" s="18">
        <v>4156.5</v>
      </c>
      <c r="N171" s="18"/>
      <c r="O171" s="18">
        <v>4156.5</v>
      </c>
      <c r="P171" s="18">
        <v>4156.5</v>
      </c>
      <c r="Q171" s="18">
        <v>4156.5</v>
      </c>
      <c r="R171" s="18">
        <f t="shared" si="7"/>
        <v>0</v>
      </c>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27"/>
      <c r="DY171" s="27"/>
      <c r="DZ171" s="27"/>
      <c r="EA171" s="27"/>
      <c r="EB171" s="27"/>
      <c r="EC171" s="27"/>
      <c r="ED171" s="27"/>
      <c r="EE171" s="27"/>
      <c r="EF171" s="27"/>
      <c r="EG171" s="27"/>
      <c r="EH171" s="27"/>
      <c r="EI171" s="27"/>
      <c r="EJ171" s="27"/>
      <c r="EK171" s="27"/>
      <c r="EL171" s="27"/>
      <c r="EM171" s="27"/>
      <c r="EN171" s="27"/>
      <c r="EO171" s="27"/>
      <c r="EP171" s="27"/>
      <c r="EQ171" s="27"/>
      <c r="ER171" s="27"/>
      <c r="ES171" s="27"/>
      <c r="ET171" s="27"/>
      <c r="EU171" s="27"/>
      <c r="EV171" s="27"/>
      <c r="EW171" s="27"/>
      <c r="EX171" s="27"/>
      <c r="EY171" s="27"/>
      <c r="EZ171" s="27"/>
      <c r="FA171" s="27"/>
      <c r="FB171" s="27"/>
      <c r="FC171" s="27"/>
      <c r="FD171" s="27"/>
      <c r="FE171" s="27"/>
      <c r="FF171" s="27"/>
      <c r="FG171" s="27"/>
      <c r="FH171" s="27"/>
      <c r="FI171" s="27"/>
      <c r="FJ171" s="27"/>
      <c r="FK171" s="27"/>
      <c r="FL171" s="27"/>
      <c r="FM171" s="27"/>
      <c r="FN171" s="27"/>
      <c r="FO171" s="27"/>
      <c r="FP171" s="27"/>
      <c r="FQ171" s="27"/>
      <c r="FR171" s="27"/>
      <c r="FS171" s="27"/>
      <c r="FT171" s="27"/>
      <c r="FU171" s="27"/>
      <c r="FV171" s="27"/>
      <c r="FW171" s="27"/>
      <c r="FX171" s="27"/>
      <c r="FY171" s="27"/>
      <c r="FZ171" s="27"/>
      <c r="GA171" s="27"/>
      <c r="GB171" s="27"/>
      <c r="GC171" s="27"/>
      <c r="GD171" s="27"/>
      <c r="GE171" s="27"/>
      <c r="GF171" s="27"/>
      <c r="GG171" s="27"/>
      <c r="GH171" s="27"/>
      <c r="GI171" s="27"/>
      <c r="GJ171" s="27"/>
      <c r="GK171" s="27"/>
      <c r="GL171" s="27"/>
      <c r="GM171" s="27"/>
      <c r="GN171" s="27"/>
      <c r="GO171" s="27"/>
      <c r="GP171" s="27"/>
      <c r="GQ171" s="27"/>
      <c r="GR171" s="27"/>
      <c r="GS171" s="27"/>
      <c r="GT171" s="27"/>
      <c r="GU171" s="27"/>
      <c r="GV171" s="27"/>
      <c r="GW171" s="27"/>
      <c r="GX171" s="27"/>
      <c r="GY171" s="27"/>
      <c r="GZ171" s="27"/>
      <c r="HA171" s="27"/>
      <c r="HB171" s="27"/>
      <c r="HC171" s="27"/>
      <c r="HD171" s="27"/>
      <c r="HE171" s="27"/>
      <c r="HF171" s="27"/>
      <c r="HG171" s="27"/>
      <c r="HH171" s="27"/>
      <c r="HI171" s="27"/>
      <c r="HJ171" s="27"/>
      <c r="HK171" s="27"/>
      <c r="HL171" s="27"/>
      <c r="HM171" s="27"/>
      <c r="HN171" s="27"/>
      <c r="HO171" s="27"/>
      <c r="HP171" s="27"/>
      <c r="HQ171" s="27"/>
      <c r="HR171" s="27"/>
      <c r="HS171" s="27"/>
      <c r="HT171" s="27"/>
      <c r="HU171" s="27"/>
      <c r="HV171" s="27"/>
      <c r="HW171" s="27"/>
      <c r="HX171" s="27"/>
      <c r="HY171" s="27"/>
      <c r="HZ171" s="27"/>
      <c r="IA171" s="27"/>
      <c r="IB171" s="27"/>
      <c r="IC171" s="27"/>
      <c r="ID171" s="27"/>
      <c r="IE171" s="27"/>
      <c r="IF171" s="27"/>
      <c r="IG171" s="27"/>
      <c r="IH171" s="27"/>
      <c r="II171" s="27"/>
      <c r="IJ171" s="27"/>
      <c r="IK171" s="27"/>
      <c r="IL171" s="27"/>
      <c r="IM171" s="27"/>
      <c r="IN171" s="27"/>
      <c r="IO171" s="27"/>
      <c r="IP171" s="27"/>
      <c r="IQ171" s="27"/>
      <c r="IR171" s="27"/>
      <c r="IS171" s="27"/>
    </row>
    <row r="172" spans="1:253" s="19" customFormat="1" ht="47.25" x14ac:dyDescent="0.25">
      <c r="A172" s="63" t="s">
        <v>290</v>
      </c>
      <c r="B172" s="34" t="s">
        <v>298</v>
      </c>
      <c r="C172" s="18">
        <v>1028.8</v>
      </c>
      <c r="D172" s="18">
        <v>1028.8</v>
      </c>
      <c r="E172" s="18">
        <v>1028.8</v>
      </c>
      <c r="F172" s="18">
        <f t="shared" si="8"/>
        <v>0</v>
      </c>
      <c r="G172" s="18"/>
      <c r="H172" s="24">
        <v>1078.8</v>
      </c>
      <c r="I172" s="24">
        <v>1078.8</v>
      </c>
      <c r="J172" s="24">
        <v>1078.8</v>
      </c>
      <c r="K172" s="24">
        <v>1078.8</v>
      </c>
      <c r="L172" s="18">
        <f t="shared" si="6"/>
        <v>0</v>
      </c>
      <c r="M172" s="24">
        <v>1078.8</v>
      </c>
      <c r="N172" s="17"/>
      <c r="O172" s="24">
        <v>1078.8</v>
      </c>
      <c r="P172" s="24">
        <v>1078.8</v>
      </c>
      <c r="Q172" s="24">
        <v>1078.8</v>
      </c>
      <c r="R172" s="18">
        <f t="shared" si="7"/>
        <v>0</v>
      </c>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27"/>
      <c r="DY172" s="27"/>
      <c r="DZ172" s="27"/>
      <c r="EA172" s="27"/>
      <c r="EB172" s="27"/>
      <c r="EC172" s="27"/>
      <c r="ED172" s="27"/>
      <c r="EE172" s="27"/>
      <c r="EF172" s="27"/>
      <c r="EG172" s="27"/>
      <c r="EH172" s="27"/>
      <c r="EI172" s="27"/>
      <c r="EJ172" s="27"/>
      <c r="EK172" s="27"/>
      <c r="EL172" s="27"/>
      <c r="EM172" s="27"/>
      <c r="EN172" s="27"/>
      <c r="EO172" s="27"/>
      <c r="EP172" s="27"/>
      <c r="EQ172" s="27"/>
      <c r="ER172" s="27"/>
      <c r="ES172" s="27"/>
      <c r="ET172" s="27"/>
      <c r="EU172" s="27"/>
      <c r="EV172" s="27"/>
      <c r="EW172" s="27"/>
      <c r="EX172" s="27"/>
      <c r="EY172" s="27"/>
      <c r="EZ172" s="27"/>
      <c r="FA172" s="27"/>
      <c r="FB172" s="27"/>
      <c r="FC172" s="27"/>
      <c r="FD172" s="27"/>
      <c r="FE172" s="27"/>
      <c r="FF172" s="27"/>
      <c r="FG172" s="27"/>
      <c r="FH172" s="27"/>
      <c r="FI172" s="27"/>
      <c r="FJ172" s="27"/>
      <c r="FK172" s="27"/>
      <c r="FL172" s="27"/>
      <c r="FM172" s="27"/>
      <c r="FN172" s="27"/>
      <c r="FO172" s="27"/>
      <c r="FP172" s="27"/>
      <c r="FQ172" s="27"/>
      <c r="FR172" s="27"/>
      <c r="FS172" s="27"/>
      <c r="FT172" s="27"/>
      <c r="FU172" s="27"/>
      <c r="FV172" s="27"/>
      <c r="FW172" s="27"/>
      <c r="FX172" s="27"/>
      <c r="FY172" s="27"/>
      <c r="FZ172" s="27"/>
      <c r="GA172" s="27"/>
      <c r="GB172" s="27"/>
      <c r="GC172" s="27"/>
      <c r="GD172" s="27"/>
      <c r="GE172" s="27"/>
      <c r="GF172" s="27"/>
      <c r="GG172" s="27"/>
      <c r="GH172" s="27"/>
      <c r="GI172" s="27"/>
      <c r="GJ172" s="27"/>
      <c r="GK172" s="27"/>
      <c r="GL172" s="27"/>
      <c r="GM172" s="27"/>
      <c r="GN172" s="27"/>
      <c r="GO172" s="27"/>
      <c r="GP172" s="27"/>
      <c r="GQ172" s="27"/>
      <c r="GR172" s="27"/>
      <c r="GS172" s="27"/>
      <c r="GT172" s="27"/>
      <c r="GU172" s="27"/>
      <c r="GV172" s="27"/>
      <c r="GW172" s="27"/>
      <c r="GX172" s="27"/>
      <c r="GY172" s="27"/>
      <c r="GZ172" s="27"/>
      <c r="HA172" s="27"/>
      <c r="HB172" s="27"/>
      <c r="HC172" s="27"/>
      <c r="HD172" s="27"/>
      <c r="HE172" s="27"/>
      <c r="HF172" s="27"/>
      <c r="HG172" s="27"/>
      <c r="HH172" s="27"/>
      <c r="HI172" s="27"/>
      <c r="HJ172" s="27"/>
      <c r="HK172" s="27"/>
      <c r="HL172" s="27"/>
      <c r="HM172" s="27"/>
      <c r="HN172" s="27"/>
      <c r="HO172" s="27"/>
      <c r="HP172" s="27"/>
      <c r="HQ172" s="27"/>
      <c r="HR172" s="27"/>
      <c r="HS172" s="27"/>
      <c r="HT172" s="27"/>
      <c r="HU172" s="27"/>
      <c r="HV172" s="27"/>
      <c r="HW172" s="27"/>
      <c r="HX172" s="27"/>
      <c r="HY172" s="27"/>
      <c r="HZ172" s="27"/>
      <c r="IA172" s="27"/>
      <c r="IB172" s="27"/>
      <c r="IC172" s="27"/>
      <c r="ID172" s="27"/>
      <c r="IE172" s="27"/>
      <c r="IF172" s="27"/>
      <c r="IG172" s="27"/>
      <c r="IH172" s="27"/>
      <c r="II172" s="27"/>
      <c r="IJ172" s="27"/>
      <c r="IK172" s="27"/>
      <c r="IL172" s="27"/>
      <c r="IM172" s="27"/>
      <c r="IN172" s="27"/>
      <c r="IO172" s="27"/>
      <c r="IP172" s="27"/>
      <c r="IQ172" s="27"/>
      <c r="IR172" s="27"/>
      <c r="IS172" s="27"/>
    </row>
    <row r="173" spans="1:253" s="19" customFormat="1" ht="63" x14ac:dyDescent="0.25">
      <c r="A173" s="63" t="s">
        <v>290</v>
      </c>
      <c r="B173" s="34" t="s">
        <v>299</v>
      </c>
      <c r="C173" s="18">
        <v>1151.5999999999999</v>
      </c>
      <c r="D173" s="18">
        <v>1151.5999999999999</v>
      </c>
      <c r="E173" s="18">
        <v>1151.5999999999999</v>
      </c>
      <c r="F173" s="18">
        <f t="shared" si="8"/>
        <v>0</v>
      </c>
      <c r="G173" s="18"/>
      <c r="H173" s="18">
        <v>1151.5999999999999</v>
      </c>
      <c r="I173" s="18">
        <v>1151.5999999999999</v>
      </c>
      <c r="J173" s="18">
        <v>1151.5999999999999</v>
      </c>
      <c r="K173" s="18">
        <v>1151.5999999999999</v>
      </c>
      <c r="L173" s="18">
        <f t="shared" si="6"/>
        <v>0</v>
      </c>
      <c r="M173" s="18">
        <v>1151.5999999999999</v>
      </c>
      <c r="N173" s="18"/>
      <c r="O173" s="18">
        <v>1151.5999999999999</v>
      </c>
      <c r="P173" s="18">
        <v>1151.5999999999999</v>
      </c>
      <c r="Q173" s="18">
        <v>1151.5999999999999</v>
      </c>
      <c r="R173" s="18">
        <f t="shared" si="7"/>
        <v>0</v>
      </c>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27"/>
      <c r="DY173" s="27"/>
      <c r="DZ173" s="27"/>
      <c r="EA173" s="27"/>
      <c r="EB173" s="27"/>
      <c r="EC173" s="27"/>
      <c r="ED173" s="27"/>
      <c r="EE173" s="27"/>
      <c r="EF173" s="27"/>
      <c r="EG173" s="27"/>
      <c r="EH173" s="27"/>
      <c r="EI173" s="27"/>
      <c r="EJ173" s="27"/>
      <c r="EK173" s="27"/>
      <c r="EL173" s="27"/>
      <c r="EM173" s="27"/>
      <c r="EN173" s="27"/>
      <c r="EO173" s="27"/>
      <c r="EP173" s="27"/>
      <c r="EQ173" s="27"/>
      <c r="ER173" s="27"/>
      <c r="ES173" s="27"/>
      <c r="ET173" s="27"/>
      <c r="EU173" s="27"/>
      <c r="EV173" s="27"/>
      <c r="EW173" s="27"/>
      <c r="EX173" s="27"/>
      <c r="EY173" s="27"/>
      <c r="EZ173" s="27"/>
      <c r="FA173" s="27"/>
      <c r="FB173" s="27"/>
      <c r="FC173" s="27"/>
      <c r="FD173" s="27"/>
      <c r="FE173" s="27"/>
      <c r="FF173" s="27"/>
      <c r="FG173" s="27"/>
      <c r="FH173" s="27"/>
      <c r="FI173" s="27"/>
      <c r="FJ173" s="27"/>
      <c r="FK173" s="27"/>
      <c r="FL173" s="27"/>
      <c r="FM173" s="27"/>
      <c r="FN173" s="27"/>
      <c r="FO173" s="27"/>
      <c r="FP173" s="27"/>
      <c r="FQ173" s="27"/>
      <c r="FR173" s="27"/>
      <c r="FS173" s="27"/>
      <c r="FT173" s="27"/>
      <c r="FU173" s="27"/>
      <c r="FV173" s="27"/>
      <c r="FW173" s="27"/>
      <c r="FX173" s="27"/>
      <c r="FY173" s="27"/>
      <c r="FZ173" s="27"/>
      <c r="GA173" s="27"/>
      <c r="GB173" s="27"/>
      <c r="GC173" s="27"/>
      <c r="GD173" s="27"/>
      <c r="GE173" s="27"/>
      <c r="GF173" s="27"/>
      <c r="GG173" s="27"/>
      <c r="GH173" s="27"/>
      <c r="GI173" s="27"/>
      <c r="GJ173" s="27"/>
      <c r="GK173" s="27"/>
      <c r="GL173" s="27"/>
      <c r="GM173" s="27"/>
      <c r="GN173" s="27"/>
      <c r="GO173" s="27"/>
      <c r="GP173" s="27"/>
      <c r="GQ173" s="27"/>
      <c r="GR173" s="27"/>
      <c r="GS173" s="27"/>
      <c r="GT173" s="27"/>
      <c r="GU173" s="27"/>
      <c r="GV173" s="27"/>
      <c r="GW173" s="27"/>
      <c r="GX173" s="27"/>
      <c r="GY173" s="27"/>
      <c r="GZ173" s="27"/>
      <c r="HA173" s="27"/>
      <c r="HB173" s="27"/>
      <c r="HC173" s="27"/>
      <c r="HD173" s="27"/>
      <c r="HE173" s="27"/>
      <c r="HF173" s="27"/>
      <c r="HG173" s="27"/>
      <c r="HH173" s="27"/>
      <c r="HI173" s="27"/>
      <c r="HJ173" s="27"/>
      <c r="HK173" s="27"/>
      <c r="HL173" s="27"/>
      <c r="HM173" s="27"/>
      <c r="HN173" s="27"/>
      <c r="HO173" s="27"/>
      <c r="HP173" s="27"/>
      <c r="HQ173" s="27"/>
      <c r="HR173" s="27"/>
      <c r="HS173" s="27"/>
      <c r="HT173" s="27"/>
      <c r="HU173" s="27"/>
      <c r="HV173" s="27"/>
      <c r="HW173" s="27"/>
      <c r="HX173" s="27"/>
      <c r="HY173" s="27"/>
      <c r="HZ173" s="27"/>
      <c r="IA173" s="27"/>
      <c r="IB173" s="27"/>
      <c r="IC173" s="27"/>
      <c r="ID173" s="27"/>
      <c r="IE173" s="27"/>
      <c r="IF173" s="27"/>
      <c r="IG173" s="27"/>
      <c r="IH173" s="27"/>
      <c r="II173" s="27"/>
      <c r="IJ173" s="27"/>
      <c r="IK173" s="27"/>
      <c r="IL173" s="27"/>
      <c r="IM173" s="27"/>
      <c r="IN173" s="27"/>
      <c r="IO173" s="27"/>
      <c r="IP173" s="27"/>
      <c r="IQ173" s="27"/>
      <c r="IR173" s="27"/>
      <c r="IS173" s="27"/>
    </row>
    <row r="174" spans="1:253" ht="63" x14ac:dyDescent="0.25">
      <c r="A174" s="59" t="s">
        <v>290</v>
      </c>
      <c r="B174" s="64" t="s">
        <v>300</v>
      </c>
      <c r="C174" s="18">
        <v>12245.1</v>
      </c>
      <c r="D174" s="18">
        <v>12245.1</v>
      </c>
      <c r="E174" s="18">
        <v>12245.1</v>
      </c>
      <c r="F174" s="18">
        <f t="shared" si="8"/>
        <v>0</v>
      </c>
      <c r="G174" s="18"/>
      <c r="H174" s="18">
        <v>12245.1</v>
      </c>
      <c r="I174" s="18">
        <v>12245.1</v>
      </c>
      <c r="J174" s="18">
        <v>12245.1</v>
      </c>
      <c r="K174" s="18">
        <v>12245.1</v>
      </c>
      <c r="L174" s="18">
        <f t="shared" si="6"/>
        <v>0</v>
      </c>
      <c r="M174" s="18">
        <v>12245.1</v>
      </c>
      <c r="N174" s="18"/>
      <c r="O174" s="18">
        <v>12245.1</v>
      </c>
      <c r="P174" s="18">
        <v>12245.1</v>
      </c>
      <c r="Q174" s="18">
        <v>12245.1</v>
      </c>
      <c r="R174" s="18">
        <f t="shared" si="7"/>
        <v>0</v>
      </c>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27"/>
      <c r="DY174" s="27"/>
      <c r="DZ174" s="27"/>
      <c r="EA174" s="27"/>
      <c r="EB174" s="27"/>
      <c r="EC174" s="27"/>
      <c r="ED174" s="27"/>
      <c r="EE174" s="27"/>
      <c r="EF174" s="27"/>
      <c r="EG174" s="27"/>
      <c r="EH174" s="27"/>
      <c r="EI174" s="27"/>
      <c r="EJ174" s="27"/>
      <c r="EK174" s="27"/>
      <c r="EL174" s="27"/>
      <c r="EM174" s="27"/>
      <c r="EN174" s="27"/>
      <c r="EO174" s="27"/>
      <c r="EP174" s="27"/>
      <c r="EQ174" s="27"/>
      <c r="ER174" s="27"/>
      <c r="ES174" s="27"/>
      <c r="ET174" s="27"/>
      <c r="EU174" s="27"/>
      <c r="EV174" s="27"/>
      <c r="EW174" s="27"/>
      <c r="EX174" s="27"/>
      <c r="EY174" s="27"/>
      <c r="EZ174" s="27"/>
      <c r="FA174" s="27"/>
      <c r="FB174" s="27"/>
      <c r="FC174" s="27"/>
      <c r="FD174" s="27"/>
      <c r="FE174" s="27"/>
      <c r="FF174" s="27"/>
      <c r="FG174" s="27"/>
      <c r="FH174" s="27"/>
      <c r="FI174" s="27"/>
      <c r="FJ174" s="27"/>
      <c r="FK174" s="27"/>
      <c r="FL174" s="27"/>
      <c r="FM174" s="27"/>
      <c r="FN174" s="27"/>
      <c r="FO174" s="27"/>
      <c r="FP174" s="27"/>
      <c r="FQ174" s="27"/>
      <c r="FR174" s="27"/>
      <c r="FS174" s="27"/>
      <c r="FT174" s="27"/>
      <c r="FU174" s="27"/>
      <c r="FV174" s="27"/>
      <c r="FW174" s="27"/>
      <c r="FX174" s="27"/>
      <c r="FY174" s="27"/>
      <c r="FZ174" s="27"/>
      <c r="GA174" s="27"/>
      <c r="GB174" s="27"/>
      <c r="GC174" s="27"/>
      <c r="GD174" s="27"/>
      <c r="GE174" s="27"/>
      <c r="GF174" s="27"/>
      <c r="GG174" s="27"/>
      <c r="GH174" s="27"/>
      <c r="GI174" s="27"/>
      <c r="GJ174" s="27"/>
      <c r="GK174" s="27"/>
      <c r="GL174" s="27"/>
      <c r="GM174" s="27"/>
      <c r="GN174" s="27"/>
      <c r="GO174" s="27"/>
      <c r="GP174" s="27"/>
      <c r="GQ174" s="27"/>
      <c r="GR174" s="27"/>
      <c r="GS174" s="27"/>
      <c r="GT174" s="27"/>
      <c r="GU174" s="27"/>
      <c r="GV174" s="27"/>
      <c r="GW174" s="27"/>
      <c r="GX174" s="27"/>
      <c r="GY174" s="27"/>
      <c r="GZ174" s="27"/>
      <c r="HA174" s="27"/>
      <c r="HB174" s="27"/>
      <c r="HC174" s="27"/>
      <c r="HD174" s="27"/>
      <c r="HE174" s="27"/>
      <c r="HF174" s="27"/>
      <c r="HG174" s="27"/>
      <c r="HH174" s="27"/>
      <c r="HI174" s="27"/>
      <c r="HJ174" s="27"/>
      <c r="HK174" s="27"/>
      <c r="HL174" s="27"/>
      <c r="HM174" s="27"/>
      <c r="HN174" s="27"/>
      <c r="HO174" s="27"/>
      <c r="HP174" s="27"/>
      <c r="HQ174" s="27"/>
      <c r="HR174" s="27"/>
      <c r="HS174" s="27"/>
      <c r="HT174" s="27"/>
      <c r="HU174" s="27"/>
      <c r="HV174" s="27"/>
      <c r="HW174" s="27"/>
      <c r="HX174" s="27"/>
      <c r="HY174" s="27"/>
      <c r="HZ174" s="27"/>
      <c r="IA174" s="27"/>
      <c r="IB174" s="27"/>
      <c r="IC174" s="27"/>
      <c r="ID174" s="27"/>
      <c r="IE174" s="27"/>
      <c r="IF174" s="27"/>
      <c r="IG174" s="27"/>
      <c r="IH174" s="27"/>
      <c r="II174" s="27"/>
      <c r="IJ174" s="27"/>
      <c r="IK174" s="27"/>
      <c r="IL174" s="27"/>
      <c r="IM174" s="27"/>
      <c r="IN174" s="27"/>
      <c r="IO174" s="27"/>
      <c r="IP174" s="27"/>
      <c r="IQ174" s="27"/>
      <c r="IR174" s="27"/>
      <c r="IS174" s="27"/>
    </row>
    <row r="175" spans="1:253" ht="94.5" x14ac:dyDescent="0.25">
      <c r="A175" s="63" t="s">
        <v>301</v>
      </c>
      <c r="B175" s="34" t="s">
        <v>302</v>
      </c>
      <c r="C175" s="18">
        <v>3832.8</v>
      </c>
      <c r="D175" s="18">
        <v>3832.8</v>
      </c>
      <c r="E175" s="18">
        <v>3832.8</v>
      </c>
      <c r="F175" s="18">
        <f t="shared" si="8"/>
        <v>0</v>
      </c>
      <c r="G175" s="18"/>
      <c r="H175" s="18">
        <v>3832.8</v>
      </c>
      <c r="I175" s="18">
        <v>3832.8</v>
      </c>
      <c r="J175" s="18">
        <v>3832.8</v>
      </c>
      <c r="K175" s="18">
        <v>3832.8</v>
      </c>
      <c r="L175" s="18">
        <f t="shared" si="6"/>
        <v>0</v>
      </c>
      <c r="M175" s="18">
        <v>3832.8</v>
      </c>
      <c r="N175" s="18"/>
      <c r="O175" s="18">
        <v>3832.8</v>
      </c>
      <c r="P175" s="18">
        <v>3832.8</v>
      </c>
      <c r="Q175" s="18">
        <v>3832.8</v>
      </c>
      <c r="R175" s="18">
        <f t="shared" si="7"/>
        <v>0</v>
      </c>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27"/>
      <c r="DY175" s="27"/>
      <c r="DZ175" s="27"/>
      <c r="EA175" s="27"/>
      <c r="EB175" s="27"/>
      <c r="EC175" s="27"/>
      <c r="ED175" s="27"/>
      <c r="EE175" s="27"/>
      <c r="EF175" s="27"/>
      <c r="EG175" s="27"/>
      <c r="EH175" s="27"/>
      <c r="EI175" s="27"/>
      <c r="EJ175" s="27"/>
      <c r="EK175" s="27"/>
      <c r="EL175" s="27"/>
      <c r="EM175" s="27"/>
      <c r="EN175" s="27"/>
      <c r="EO175" s="27"/>
      <c r="EP175" s="27"/>
      <c r="EQ175" s="27"/>
      <c r="ER175" s="27"/>
      <c r="ES175" s="27"/>
      <c r="ET175" s="27"/>
      <c r="EU175" s="27"/>
      <c r="EV175" s="27"/>
      <c r="EW175" s="27"/>
      <c r="EX175" s="27"/>
      <c r="EY175" s="27"/>
      <c r="EZ175" s="27"/>
      <c r="FA175" s="27"/>
      <c r="FB175" s="27"/>
      <c r="FC175" s="27"/>
      <c r="FD175" s="27"/>
      <c r="FE175" s="27"/>
      <c r="FF175" s="27"/>
      <c r="FG175" s="27"/>
      <c r="FH175" s="27"/>
      <c r="FI175" s="27"/>
      <c r="FJ175" s="27"/>
      <c r="FK175" s="27"/>
      <c r="FL175" s="27"/>
      <c r="FM175" s="27"/>
      <c r="FN175" s="27"/>
      <c r="FO175" s="27"/>
      <c r="FP175" s="27"/>
      <c r="FQ175" s="27"/>
      <c r="FR175" s="27"/>
      <c r="FS175" s="27"/>
      <c r="FT175" s="27"/>
      <c r="FU175" s="27"/>
      <c r="FV175" s="27"/>
      <c r="FW175" s="27"/>
      <c r="FX175" s="27"/>
      <c r="FY175" s="27"/>
      <c r="FZ175" s="27"/>
      <c r="GA175" s="27"/>
      <c r="GB175" s="27"/>
      <c r="GC175" s="27"/>
      <c r="GD175" s="27"/>
      <c r="GE175" s="27"/>
      <c r="GF175" s="27"/>
      <c r="GG175" s="27"/>
      <c r="GH175" s="27"/>
      <c r="GI175" s="27"/>
      <c r="GJ175" s="27"/>
      <c r="GK175" s="27"/>
      <c r="GL175" s="27"/>
      <c r="GM175" s="27"/>
      <c r="GN175" s="27"/>
      <c r="GO175" s="27"/>
      <c r="GP175" s="27"/>
      <c r="GQ175" s="27"/>
      <c r="GR175" s="27"/>
      <c r="GS175" s="27"/>
      <c r="GT175" s="27"/>
      <c r="GU175" s="27"/>
      <c r="GV175" s="27"/>
      <c r="GW175" s="27"/>
      <c r="GX175" s="27"/>
      <c r="GY175" s="27"/>
      <c r="GZ175" s="27"/>
      <c r="HA175" s="27"/>
      <c r="HB175" s="27"/>
      <c r="HC175" s="27"/>
      <c r="HD175" s="27"/>
      <c r="HE175" s="27"/>
      <c r="HF175" s="27"/>
      <c r="HG175" s="27"/>
      <c r="HH175" s="27"/>
      <c r="HI175" s="27"/>
      <c r="HJ175" s="27"/>
      <c r="HK175" s="27"/>
      <c r="HL175" s="27"/>
      <c r="HM175" s="27"/>
      <c r="HN175" s="27"/>
      <c r="HO175" s="27"/>
      <c r="HP175" s="27"/>
      <c r="HQ175" s="27"/>
      <c r="HR175" s="27"/>
      <c r="HS175" s="27"/>
      <c r="HT175" s="27"/>
      <c r="HU175" s="27"/>
      <c r="HV175" s="27"/>
      <c r="HW175" s="27"/>
      <c r="HX175" s="27"/>
      <c r="HY175" s="27"/>
      <c r="HZ175" s="27"/>
      <c r="IA175" s="27"/>
      <c r="IB175" s="27"/>
      <c r="IC175" s="27"/>
      <c r="ID175" s="27"/>
      <c r="IE175" s="27"/>
      <c r="IF175" s="27"/>
      <c r="IG175" s="27"/>
      <c r="IH175" s="27"/>
      <c r="II175" s="27"/>
      <c r="IJ175" s="27"/>
      <c r="IK175" s="27"/>
      <c r="IL175" s="27"/>
      <c r="IM175" s="27"/>
      <c r="IN175" s="27"/>
      <c r="IO175" s="27"/>
      <c r="IP175" s="27"/>
      <c r="IQ175" s="27"/>
      <c r="IR175" s="27"/>
      <c r="IS175" s="27"/>
    </row>
    <row r="176" spans="1:253" s="19" customFormat="1" ht="110.25" x14ac:dyDescent="0.25">
      <c r="A176" s="63" t="s">
        <v>301</v>
      </c>
      <c r="B176" s="34" t="s">
        <v>303</v>
      </c>
      <c r="C176" s="18">
        <v>1912.3</v>
      </c>
      <c r="D176" s="18">
        <v>1912.3</v>
      </c>
      <c r="E176" s="18">
        <v>1912.3</v>
      </c>
      <c r="F176" s="18">
        <f t="shared" si="8"/>
        <v>0</v>
      </c>
      <c r="G176" s="18"/>
      <c r="H176" s="18">
        <v>1912.3</v>
      </c>
      <c r="I176" s="18">
        <v>1912.3</v>
      </c>
      <c r="J176" s="18">
        <v>1912.3</v>
      </c>
      <c r="K176" s="18">
        <v>1912.3</v>
      </c>
      <c r="L176" s="18">
        <f t="shared" si="6"/>
        <v>0</v>
      </c>
      <c r="M176" s="18">
        <v>1912.3</v>
      </c>
      <c r="N176" s="18"/>
      <c r="O176" s="18">
        <v>1912.3</v>
      </c>
      <c r="P176" s="18">
        <v>1912.3</v>
      </c>
      <c r="Q176" s="18">
        <v>1912.3</v>
      </c>
      <c r="R176" s="18">
        <f t="shared" si="7"/>
        <v>0</v>
      </c>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27"/>
      <c r="DY176" s="27"/>
      <c r="DZ176" s="27"/>
      <c r="EA176" s="27"/>
      <c r="EB176" s="27"/>
      <c r="EC176" s="27"/>
      <c r="ED176" s="27"/>
      <c r="EE176" s="27"/>
      <c r="EF176" s="27"/>
      <c r="EG176" s="27"/>
      <c r="EH176" s="27"/>
      <c r="EI176" s="27"/>
      <c r="EJ176" s="27"/>
      <c r="EK176" s="27"/>
      <c r="EL176" s="27"/>
      <c r="EM176" s="27"/>
      <c r="EN176" s="27"/>
      <c r="EO176" s="27"/>
      <c r="EP176" s="27"/>
      <c r="EQ176" s="27"/>
      <c r="ER176" s="27"/>
      <c r="ES176" s="27"/>
      <c r="ET176" s="27"/>
      <c r="EU176" s="27"/>
      <c r="EV176" s="27"/>
      <c r="EW176" s="27"/>
      <c r="EX176" s="27"/>
      <c r="EY176" s="27"/>
      <c r="EZ176" s="27"/>
      <c r="FA176" s="27"/>
      <c r="FB176" s="27"/>
      <c r="FC176" s="27"/>
      <c r="FD176" s="27"/>
      <c r="FE176" s="27"/>
      <c r="FF176" s="27"/>
      <c r="FG176" s="27"/>
      <c r="FH176" s="27"/>
      <c r="FI176" s="27"/>
      <c r="FJ176" s="27"/>
      <c r="FK176" s="27"/>
      <c r="FL176" s="27"/>
      <c r="FM176" s="27"/>
      <c r="FN176" s="27"/>
      <c r="FO176" s="27"/>
      <c r="FP176" s="27"/>
      <c r="FQ176" s="27"/>
      <c r="FR176" s="27"/>
      <c r="FS176" s="27"/>
      <c r="FT176" s="27"/>
      <c r="FU176" s="27"/>
      <c r="FV176" s="27"/>
      <c r="FW176" s="27"/>
      <c r="FX176" s="27"/>
      <c r="FY176" s="27"/>
      <c r="FZ176" s="27"/>
      <c r="GA176" s="27"/>
      <c r="GB176" s="27"/>
      <c r="GC176" s="27"/>
      <c r="GD176" s="27"/>
      <c r="GE176" s="27"/>
      <c r="GF176" s="27"/>
      <c r="GG176" s="27"/>
      <c r="GH176" s="27"/>
      <c r="GI176" s="27"/>
      <c r="GJ176" s="27"/>
      <c r="GK176" s="27"/>
      <c r="GL176" s="27"/>
      <c r="GM176" s="27"/>
      <c r="GN176" s="27"/>
      <c r="GO176" s="27"/>
      <c r="GP176" s="27"/>
      <c r="GQ176" s="27"/>
      <c r="GR176" s="27"/>
      <c r="GS176" s="27"/>
      <c r="GT176" s="27"/>
      <c r="GU176" s="27"/>
      <c r="GV176" s="27"/>
      <c r="GW176" s="27"/>
      <c r="GX176" s="27"/>
      <c r="GY176" s="27"/>
      <c r="GZ176" s="27"/>
      <c r="HA176" s="27"/>
      <c r="HB176" s="27"/>
      <c r="HC176" s="27"/>
      <c r="HD176" s="27"/>
      <c r="HE176" s="27"/>
      <c r="HF176" s="27"/>
      <c r="HG176" s="27"/>
      <c r="HH176" s="27"/>
      <c r="HI176" s="27"/>
      <c r="HJ176" s="27"/>
      <c r="HK176" s="27"/>
      <c r="HL176" s="27"/>
      <c r="HM176" s="27"/>
      <c r="HN176" s="27"/>
      <c r="HO176" s="27"/>
      <c r="HP176" s="27"/>
      <c r="HQ176" s="27"/>
      <c r="HR176" s="27"/>
      <c r="HS176" s="27"/>
      <c r="HT176" s="27"/>
      <c r="HU176" s="27"/>
      <c r="HV176" s="27"/>
      <c r="HW176" s="27"/>
      <c r="HX176" s="27"/>
      <c r="HY176" s="27"/>
      <c r="HZ176" s="27"/>
      <c r="IA176" s="27"/>
      <c r="IB176" s="27"/>
      <c r="IC176" s="27"/>
      <c r="ID176" s="27"/>
      <c r="IE176" s="27"/>
      <c r="IF176" s="27"/>
      <c r="IG176" s="27"/>
      <c r="IH176" s="27"/>
      <c r="II176" s="27"/>
      <c r="IJ176" s="27"/>
      <c r="IK176" s="27"/>
      <c r="IL176" s="27"/>
      <c r="IM176" s="27"/>
      <c r="IN176" s="27"/>
      <c r="IO176" s="27"/>
      <c r="IP176" s="27"/>
      <c r="IQ176" s="27"/>
      <c r="IR176" s="27"/>
      <c r="IS176" s="27"/>
    </row>
    <row r="177" spans="1:253" s="19" customFormat="1" ht="31.5" x14ac:dyDescent="0.25">
      <c r="A177" s="63" t="s">
        <v>290</v>
      </c>
      <c r="B177" s="34" t="s">
        <v>304</v>
      </c>
      <c r="C177" s="18">
        <v>234</v>
      </c>
      <c r="D177" s="18">
        <v>234</v>
      </c>
      <c r="E177" s="18">
        <v>234</v>
      </c>
      <c r="F177" s="18">
        <f t="shared" si="8"/>
        <v>0</v>
      </c>
      <c r="G177" s="18"/>
      <c r="H177" s="18">
        <v>234</v>
      </c>
      <c r="I177" s="18">
        <v>234</v>
      </c>
      <c r="J177" s="18">
        <v>234</v>
      </c>
      <c r="K177" s="18">
        <v>234</v>
      </c>
      <c r="L177" s="18">
        <f t="shared" si="6"/>
        <v>0</v>
      </c>
      <c r="M177" s="18">
        <v>234</v>
      </c>
      <c r="N177" s="18"/>
      <c r="O177" s="18">
        <v>234</v>
      </c>
      <c r="P177" s="18">
        <v>234</v>
      </c>
      <c r="Q177" s="18">
        <v>234</v>
      </c>
      <c r="R177" s="18">
        <f t="shared" si="7"/>
        <v>0</v>
      </c>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27"/>
      <c r="DY177" s="27"/>
      <c r="DZ177" s="27"/>
      <c r="EA177" s="27"/>
      <c r="EB177" s="27"/>
      <c r="EC177" s="27"/>
      <c r="ED177" s="27"/>
      <c r="EE177" s="27"/>
      <c r="EF177" s="27"/>
      <c r="EG177" s="27"/>
      <c r="EH177" s="27"/>
      <c r="EI177" s="27"/>
      <c r="EJ177" s="27"/>
      <c r="EK177" s="27"/>
      <c r="EL177" s="27"/>
      <c r="EM177" s="27"/>
      <c r="EN177" s="27"/>
      <c r="EO177" s="27"/>
      <c r="EP177" s="27"/>
      <c r="EQ177" s="27"/>
      <c r="ER177" s="27"/>
      <c r="ES177" s="27"/>
      <c r="ET177" s="27"/>
      <c r="EU177" s="27"/>
      <c r="EV177" s="27"/>
      <c r="EW177" s="27"/>
      <c r="EX177" s="27"/>
      <c r="EY177" s="27"/>
      <c r="EZ177" s="27"/>
      <c r="FA177" s="27"/>
      <c r="FB177" s="27"/>
      <c r="FC177" s="27"/>
      <c r="FD177" s="27"/>
      <c r="FE177" s="27"/>
      <c r="FF177" s="27"/>
      <c r="FG177" s="27"/>
      <c r="FH177" s="27"/>
      <c r="FI177" s="27"/>
      <c r="FJ177" s="27"/>
      <c r="FK177" s="27"/>
      <c r="FL177" s="27"/>
      <c r="FM177" s="27"/>
      <c r="FN177" s="27"/>
      <c r="FO177" s="27"/>
      <c r="FP177" s="27"/>
      <c r="FQ177" s="27"/>
      <c r="FR177" s="27"/>
      <c r="FS177" s="27"/>
      <c r="FT177" s="27"/>
      <c r="FU177" s="27"/>
      <c r="FV177" s="27"/>
      <c r="FW177" s="27"/>
      <c r="FX177" s="27"/>
      <c r="FY177" s="27"/>
      <c r="FZ177" s="27"/>
      <c r="GA177" s="27"/>
      <c r="GB177" s="27"/>
      <c r="GC177" s="27"/>
      <c r="GD177" s="27"/>
      <c r="GE177" s="27"/>
      <c r="GF177" s="27"/>
      <c r="GG177" s="27"/>
      <c r="GH177" s="27"/>
      <c r="GI177" s="27"/>
      <c r="GJ177" s="27"/>
      <c r="GK177" s="27"/>
      <c r="GL177" s="27"/>
      <c r="GM177" s="27"/>
      <c r="GN177" s="27"/>
      <c r="GO177" s="27"/>
      <c r="GP177" s="27"/>
      <c r="GQ177" s="27"/>
      <c r="GR177" s="27"/>
      <c r="GS177" s="27"/>
      <c r="GT177" s="27"/>
      <c r="GU177" s="27"/>
      <c r="GV177" s="27"/>
      <c r="GW177" s="27"/>
      <c r="GX177" s="27"/>
      <c r="GY177" s="27"/>
      <c r="GZ177" s="27"/>
      <c r="HA177" s="27"/>
      <c r="HB177" s="27"/>
      <c r="HC177" s="27"/>
      <c r="HD177" s="27"/>
      <c r="HE177" s="27"/>
      <c r="HF177" s="27"/>
      <c r="HG177" s="27"/>
      <c r="HH177" s="27"/>
      <c r="HI177" s="27"/>
      <c r="HJ177" s="27"/>
      <c r="HK177" s="27"/>
      <c r="HL177" s="27"/>
      <c r="HM177" s="27"/>
      <c r="HN177" s="27"/>
      <c r="HO177" s="27"/>
      <c r="HP177" s="27"/>
      <c r="HQ177" s="27"/>
      <c r="HR177" s="27"/>
      <c r="HS177" s="27"/>
      <c r="HT177" s="27"/>
      <c r="HU177" s="27"/>
      <c r="HV177" s="27"/>
      <c r="HW177" s="27"/>
      <c r="HX177" s="27"/>
      <c r="HY177" s="27"/>
      <c r="HZ177" s="27"/>
      <c r="IA177" s="27"/>
      <c r="IB177" s="27"/>
      <c r="IC177" s="27"/>
      <c r="ID177" s="27"/>
      <c r="IE177" s="27"/>
      <c r="IF177" s="27"/>
      <c r="IG177" s="27"/>
      <c r="IH177" s="27"/>
      <c r="II177" s="27"/>
      <c r="IJ177" s="27"/>
      <c r="IK177" s="27"/>
      <c r="IL177" s="27"/>
      <c r="IM177" s="27"/>
      <c r="IN177" s="27"/>
      <c r="IO177" s="27"/>
      <c r="IP177" s="27"/>
      <c r="IQ177" s="27"/>
      <c r="IR177" s="27"/>
      <c r="IS177" s="27"/>
    </row>
    <row r="178" spans="1:253" s="19" customFormat="1" ht="31.5" x14ac:dyDescent="0.25">
      <c r="A178" s="65" t="s">
        <v>290</v>
      </c>
      <c r="B178" s="64" t="s">
        <v>305</v>
      </c>
      <c r="C178" s="18">
        <v>0</v>
      </c>
      <c r="D178" s="18">
        <v>0</v>
      </c>
      <c r="E178" s="18">
        <v>0</v>
      </c>
      <c r="F178" s="18">
        <f t="shared" si="8"/>
        <v>0</v>
      </c>
      <c r="G178" s="18"/>
      <c r="H178" s="24">
        <v>0</v>
      </c>
      <c r="I178" s="24">
        <v>0</v>
      </c>
      <c r="J178" s="24">
        <v>0</v>
      </c>
      <c r="K178" s="24">
        <v>0</v>
      </c>
      <c r="L178" s="18">
        <f t="shared" si="6"/>
        <v>0</v>
      </c>
      <c r="M178" s="24">
        <v>0</v>
      </c>
      <c r="N178" s="18"/>
      <c r="O178" s="24">
        <v>0</v>
      </c>
      <c r="P178" s="24">
        <v>0</v>
      </c>
      <c r="Q178" s="24">
        <v>0</v>
      </c>
      <c r="R178" s="18">
        <f t="shared" si="7"/>
        <v>0</v>
      </c>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27"/>
      <c r="DY178" s="27"/>
      <c r="DZ178" s="27"/>
      <c r="EA178" s="27"/>
      <c r="EB178" s="27"/>
      <c r="EC178" s="27"/>
      <c r="ED178" s="27"/>
      <c r="EE178" s="27"/>
      <c r="EF178" s="27"/>
      <c r="EG178" s="27"/>
      <c r="EH178" s="27"/>
      <c r="EI178" s="27"/>
      <c r="EJ178" s="27"/>
      <c r="EK178" s="27"/>
      <c r="EL178" s="27"/>
      <c r="EM178" s="27"/>
      <c r="EN178" s="27"/>
      <c r="EO178" s="27"/>
      <c r="EP178" s="27"/>
      <c r="EQ178" s="27"/>
      <c r="ER178" s="27"/>
      <c r="ES178" s="27"/>
      <c r="ET178" s="27"/>
      <c r="EU178" s="27"/>
      <c r="EV178" s="27"/>
      <c r="EW178" s="27"/>
      <c r="EX178" s="27"/>
      <c r="EY178" s="27"/>
      <c r="EZ178" s="27"/>
      <c r="FA178" s="27"/>
      <c r="FB178" s="27"/>
      <c r="FC178" s="27"/>
      <c r="FD178" s="27"/>
      <c r="FE178" s="27"/>
      <c r="FF178" s="27"/>
      <c r="FG178" s="27"/>
      <c r="FH178" s="27"/>
      <c r="FI178" s="27"/>
      <c r="FJ178" s="27"/>
      <c r="FK178" s="27"/>
      <c r="FL178" s="27"/>
      <c r="FM178" s="27"/>
      <c r="FN178" s="27"/>
      <c r="FO178" s="27"/>
      <c r="FP178" s="27"/>
      <c r="FQ178" s="27"/>
      <c r="FR178" s="27"/>
      <c r="FS178" s="27"/>
      <c r="FT178" s="27"/>
      <c r="FU178" s="27"/>
      <c r="FV178" s="27"/>
      <c r="FW178" s="27"/>
      <c r="FX178" s="27"/>
      <c r="FY178" s="27"/>
      <c r="FZ178" s="27"/>
      <c r="GA178" s="27"/>
      <c r="GB178" s="27"/>
      <c r="GC178" s="27"/>
      <c r="GD178" s="27"/>
      <c r="GE178" s="27"/>
      <c r="GF178" s="27"/>
      <c r="GG178" s="27"/>
      <c r="GH178" s="27"/>
      <c r="GI178" s="27"/>
      <c r="GJ178" s="27"/>
      <c r="GK178" s="27"/>
      <c r="GL178" s="27"/>
      <c r="GM178" s="27"/>
      <c r="GN178" s="27"/>
      <c r="GO178" s="27"/>
      <c r="GP178" s="27"/>
      <c r="GQ178" s="27"/>
      <c r="GR178" s="27"/>
      <c r="GS178" s="27"/>
      <c r="GT178" s="27"/>
      <c r="GU178" s="27"/>
      <c r="GV178" s="27"/>
      <c r="GW178" s="27"/>
      <c r="GX178" s="27"/>
      <c r="GY178" s="27"/>
      <c r="GZ178" s="27"/>
      <c r="HA178" s="27"/>
      <c r="HB178" s="27"/>
      <c r="HC178" s="27"/>
      <c r="HD178" s="27"/>
      <c r="HE178" s="27"/>
      <c r="HF178" s="27"/>
      <c r="HG178" s="27"/>
      <c r="HH178" s="27"/>
      <c r="HI178" s="27"/>
      <c r="HJ178" s="27"/>
      <c r="HK178" s="27"/>
      <c r="HL178" s="27"/>
      <c r="HM178" s="27"/>
      <c r="HN178" s="27"/>
      <c r="HO178" s="27"/>
      <c r="HP178" s="27"/>
      <c r="HQ178" s="27"/>
      <c r="HR178" s="27"/>
      <c r="HS178" s="27"/>
      <c r="HT178" s="27"/>
      <c r="HU178" s="27"/>
      <c r="HV178" s="27"/>
      <c r="HW178" s="27"/>
      <c r="HX178" s="27"/>
      <c r="HY178" s="27"/>
      <c r="HZ178" s="27"/>
      <c r="IA178" s="27"/>
      <c r="IB178" s="27"/>
      <c r="IC178" s="27"/>
      <c r="ID178" s="27"/>
      <c r="IE178" s="27"/>
      <c r="IF178" s="27"/>
      <c r="IG178" s="27"/>
      <c r="IH178" s="27"/>
      <c r="II178" s="27"/>
      <c r="IJ178" s="27"/>
      <c r="IK178" s="27"/>
      <c r="IL178" s="27"/>
      <c r="IM178" s="27"/>
      <c r="IN178" s="27"/>
      <c r="IO178" s="27"/>
      <c r="IP178" s="27"/>
      <c r="IQ178" s="27"/>
      <c r="IR178" s="27"/>
      <c r="IS178" s="27"/>
    </row>
    <row r="179" spans="1:253" ht="94.5" x14ac:dyDescent="0.25">
      <c r="A179" s="59" t="s">
        <v>306</v>
      </c>
      <c r="B179" s="34" t="s">
        <v>307</v>
      </c>
      <c r="C179" s="18">
        <v>14643.3</v>
      </c>
      <c r="D179" s="18">
        <v>14643.3</v>
      </c>
      <c r="E179" s="18">
        <v>14643.3</v>
      </c>
      <c r="F179" s="18">
        <f t="shared" si="8"/>
        <v>0</v>
      </c>
      <c r="G179" s="18"/>
      <c r="H179" s="24">
        <v>40470</v>
      </c>
      <c r="I179" s="24">
        <v>40470</v>
      </c>
      <c r="J179" s="24">
        <v>40470</v>
      </c>
      <c r="K179" s="24">
        <v>40470</v>
      </c>
      <c r="L179" s="18">
        <f t="shared" si="6"/>
        <v>0</v>
      </c>
      <c r="M179" s="24">
        <v>1915.9</v>
      </c>
      <c r="N179" s="18"/>
      <c r="O179" s="24">
        <v>1915.9</v>
      </c>
      <c r="P179" s="24">
        <v>1915.9</v>
      </c>
      <c r="Q179" s="24">
        <v>1915.9</v>
      </c>
      <c r="R179" s="18">
        <f t="shared" si="7"/>
        <v>0</v>
      </c>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27"/>
      <c r="DY179" s="27"/>
      <c r="DZ179" s="27"/>
      <c r="EA179" s="27"/>
      <c r="EB179" s="27"/>
      <c r="EC179" s="27"/>
      <c r="ED179" s="27"/>
      <c r="EE179" s="27"/>
      <c r="EF179" s="27"/>
      <c r="EG179" s="27"/>
      <c r="EH179" s="27"/>
      <c r="EI179" s="27"/>
      <c r="EJ179" s="27"/>
      <c r="EK179" s="27"/>
      <c r="EL179" s="27"/>
      <c r="EM179" s="27"/>
      <c r="EN179" s="27"/>
      <c r="EO179" s="27"/>
      <c r="EP179" s="27"/>
      <c r="EQ179" s="27"/>
      <c r="ER179" s="27"/>
      <c r="ES179" s="27"/>
      <c r="ET179" s="27"/>
      <c r="EU179" s="27"/>
      <c r="EV179" s="27"/>
      <c r="EW179" s="27"/>
      <c r="EX179" s="27"/>
      <c r="EY179" s="27"/>
      <c r="EZ179" s="27"/>
      <c r="FA179" s="27"/>
      <c r="FB179" s="27"/>
      <c r="FC179" s="27"/>
      <c r="FD179" s="27"/>
      <c r="FE179" s="27"/>
      <c r="FF179" s="27"/>
      <c r="FG179" s="27"/>
      <c r="FH179" s="27"/>
      <c r="FI179" s="27"/>
      <c r="FJ179" s="27"/>
      <c r="FK179" s="27"/>
      <c r="FL179" s="27"/>
      <c r="FM179" s="27"/>
      <c r="FN179" s="27"/>
      <c r="FO179" s="27"/>
      <c r="FP179" s="27"/>
      <c r="FQ179" s="27"/>
      <c r="FR179" s="27"/>
      <c r="FS179" s="27"/>
      <c r="FT179" s="27"/>
      <c r="FU179" s="27"/>
      <c r="FV179" s="27"/>
      <c r="FW179" s="27"/>
      <c r="FX179" s="27"/>
      <c r="FY179" s="27"/>
      <c r="FZ179" s="27"/>
      <c r="GA179" s="27"/>
      <c r="GB179" s="27"/>
      <c r="GC179" s="27"/>
      <c r="GD179" s="27"/>
      <c r="GE179" s="27"/>
      <c r="GF179" s="27"/>
      <c r="GG179" s="27"/>
      <c r="GH179" s="27"/>
      <c r="GI179" s="27"/>
      <c r="GJ179" s="27"/>
      <c r="GK179" s="27"/>
      <c r="GL179" s="27"/>
      <c r="GM179" s="27"/>
      <c r="GN179" s="27"/>
      <c r="GO179" s="27"/>
      <c r="GP179" s="27"/>
      <c r="GQ179" s="27"/>
      <c r="GR179" s="27"/>
      <c r="GS179" s="27"/>
      <c r="GT179" s="27"/>
      <c r="GU179" s="27"/>
      <c r="GV179" s="27"/>
      <c r="GW179" s="27"/>
      <c r="GX179" s="27"/>
      <c r="GY179" s="27"/>
      <c r="GZ179" s="27"/>
      <c r="HA179" s="27"/>
      <c r="HB179" s="27"/>
      <c r="HC179" s="27"/>
      <c r="HD179" s="27"/>
      <c r="HE179" s="27"/>
      <c r="HF179" s="27"/>
      <c r="HG179" s="27"/>
      <c r="HH179" s="27"/>
      <c r="HI179" s="27"/>
      <c r="HJ179" s="27"/>
      <c r="HK179" s="27"/>
      <c r="HL179" s="27"/>
      <c r="HM179" s="27"/>
      <c r="HN179" s="27"/>
      <c r="HO179" s="27"/>
      <c r="HP179" s="27"/>
      <c r="HQ179" s="27"/>
      <c r="HR179" s="27"/>
      <c r="HS179" s="27"/>
      <c r="HT179" s="27"/>
      <c r="HU179" s="27"/>
      <c r="HV179" s="27"/>
      <c r="HW179" s="27"/>
      <c r="HX179" s="27"/>
      <c r="HY179" s="27"/>
      <c r="HZ179" s="27"/>
      <c r="IA179" s="27"/>
      <c r="IB179" s="27"/>
      <c r="IC179" s="27"/>
      <c r="ID179" s="27"/>
      <c r="IE179" s="27"/>
      <c r="IF179" s="27"/>
      <c r="IG179" s="27"/>
      <c r="IH179" s="27"/>
      <c r="II179" s="27"/>
      <c r="IJ179" s="27"/>
      <c r="IK179" s="27"/>
      <c r="IL179" s="27"/>
      <c r="IM179" s="27"/>
      <c r="IN179" s="27"/>
      <c r="IO179" s="27"/>
      <c r="IP179" s="27"/>
      <c r="IQ179" s="27"/>
      <c r="IR179" s="27"/>
      <c r="IS179" s="27"/>
    </row>
    <row r="180" spans="1:253" s="51" customFormat="1" ht="63" x14ac:dyDescent="0.25">
      <c r="A180" s="59" t="s">
        <v>306</v>
      </c>
      <c r="B180" s="62" t="s">
        <v>308</v>
      </c>
      <c r="C180" s="18">
        <v>0</v>
      </c>
      <c r="D180" s="18">
        <v>0</v>
      </c>
      <c r="E180" s="18">
        <v>0</v>
      </c>
      <c r="F180" s="18">
        <f t="shared" si="8"/>
        <v>0</v>
      </c>
      <c r="G180" s="18"/>
      <c r="H180" s="24">
        <v>3920</v>
      </c>
      <c r="I180" s="24">
        <v>3920</v>
      </c>
      <c r="J180" s="24">
        <v>3920</v>
      </c>
      <c r="K180" s="24">
        <v>3920</v>
      </c>
      <c r="L180" s="18">
        <f t="shared" si="6"/>
        <v>0</v>
      </c>
      <c r="M180" s="24">
        <v>3920</v>
      </c>
      <c r="N180" s="18"/>
      <c r="O180" s="24">
        <v>3920</v>
      </c>
      <c r="P180" s="24">
        <v>3920</v>
      </c>
      <c r="Q180" s="24">
        <v>3920</v>
      </c>
      <c r="R180" s="18">
        <f t="shared" si="7"/>
        <v>0</v>
      </c>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27"/>
      <c r="DY180" s="27"/>
      <c r="DZ180" s="27"/>
      <c r="EA180" s="27"/>
      <c r="EB180" s="27"/>
      <c r="EC180" s="27"/>
      <c r="ED180" s="27"/>
      <c r="EE180" s="27"/>
      <c r="EF180" s="27"/>
      <c r="EG180" s="27"/>
      <c r="EH180" s="27"/>
      <c r="EI180" s="27"/>
      <c r="EJ180" s="27"/>
      <c r="EK180" s="27"/>
      <c r="EL180" s="27"/>
      <c r="EM180" s="27"/>
      <c r="EN180" s="27"/>
      <c r="EO180" s="27"/>
      <c r="EP180" s="27"/>
      <c r="EQ180" s="27"/>
      <c r="ER180" s="27"/>
      <c r="ES180" s="27"/>
      <c r="ET180" s="27"/>
      <c r="EU180" s="27"/>
      <c r="EV180" s="27"/>
      <c r="EW180" s="27"/>
      <c r="EX180" s="27"/>
      <c r="EY180" s="27"/>
      <c r="EZ180" s="27"/>
      <c r="FA180" s="27"/>
      <c r="FB180" s="27"/>
      <c r="FC180" s="27"/>
      <c r="FD180" s="27"/>
      <c r="FE180" s="27"/>
      <c r="FF180" s="27"/>
      <c r="FG180" s="27"/>
      <c r="FH180" s="27"/>
      <c r="FI180" s="27"/>
      <c r="FJ180" s="27"/>
      <c r="FK180" s="27"/>
      <c r="FL180" s="27"/>
      <c r="FM180" s="27"/>
      <c r="FN180" s="27"/>
      <c r="FO180" s="27"/>
      <c r="FP180" s="27"/>
      <c r="FQ180" s="27"/>
      <c r="FR180" s="27"/>
      <c r="FS180" s="27"/>
      <c r="FT180" s="27"/>
      <c r="FU180" s="27"/>
      <c r="FV180" s="27"/>
      <c r="FW180" s="27"/>
      <c r="FX180" s="27"/>
      <c r="FY180" s="27"/>
      <c r="FZ180" s="27"/>
      <c r="GA180" s="27"/>
      <c r="GB180" s="27"/>
      <c r="GC180" s="27"/>
      <c r="GD180" s="27"/>
      <c r="GE180" s="27"/>
      <c r="GF180" s="27"/>
      <c r="GG180" s="27"/>
      <c r="GH180" s="27"/>
      <c r="GI180" s="27"/>
      <c r="GJ180" s="27"/>
      <c r="GK180" s="27"/>
      <c r="GL180" s="27"/>
      <c r="GM180" s="27"/>
      <c r="GN180" s="27"/>
      <c r="GO180" s="27"/>
      <c r="GP180" s="27"/>
      <c r="GQ180" s="27"/>
      <c r="GR180" s="27"/>
      <c r="GS180" s="27"/>
      <c r="GT180" s="27"/>
      <c r="GU180" s="27"/>
      <c r="GV180" s="27"/>
      <c r="GW180" s="27"/>
      <c r="GX180" s="27"/>
      <c r="GY180" s="27"/>
      <c r="GZ180" s="27"/>
      <c r="HA180" s="27"/>
      <c r="HB180" s="27"/>
      <c r="HC180" s="27"/>
      <c r="HD180" s="27"/>
      <c r="HE180" s="27"/>
      <c r="HF180" s="27"/>
      <c r="HG180" s="27"/>
      <c r="HH180" s="27"/>
      <c r="HI180" s="27"/>
      <c r="HJ180" s="27"/>
      <c r="HK180" s="27"/>
      <c r="HL180" s="27"/>
      <c r="HM180" s="27"/>
      <c r="HN180" s="27"/>
      <c r="HO180" s="27"/>
      <c r="HP180" s="27"/>
      <c r="HQ180" s="27"/>
      <c r="HR180" s="27"/>
      <c r="HS180" s="27"/>
      <c r="HT180" s="27"/>
      <c r="HU180" s="27"/>
      <c r="HV180" s="27"/>
      <c r="HW180" s="27"/>
      <c r="HX180" s="27"/>
      <c r="HY180" s="27"/>
      <c r="HZ180" s="27"/>
      <c r="IA180" s="27"/>
      <c r="IB180" s="27"/>
      <c r="IC180" s="27"/>
      <c r="ID180" s="27"/>
      <c r="IE180" s="27"/>
      <c r="IF180" s="27"/>
      <c r="IG180" s="27"/>
      <c r="IH180" s="27"/>
      <c r="II180" s="27"/>
      <c r="IJ180" s="27"/>
      <c r="IK180" s="27"/>
      <c r="IL180" s="27"/>
      <c r="IM180" s="27"/>
      <c r="IN180" s="27"/>
      <c r="IO180" s="27"/>
      <c r="IP180" s="27"/>
      <c r="IQ180" s="27"/>
      <c r="IR180" s="27"/>
      <c r="IS180" s="27"/>
    </row>
    <row r="181" spans="1:253" ht="31.5" x14ac:dyDescent="0.25">
      <c r="A181" s="15" t="s">
        <v>309</v>
      </c>
      <c r="B181" s="16" t="s">
        <v>310</v>
      </c>
      <c r="C181" s="17">
        <f>SUM(C182:C223)</f>
        <v>2769103.9999999995</v>
      </c>
      <c r="D181" s="17">
        <f>SUM(D182:D223)</f>
        <v>2769103.9999999995</v>
      </c>
      <c r="E181" s="17">
        <f>SUM(E182:E223)</f>
        <v>2772888.8999999994</v>
      </c>
      <c r="F181" s="18">
        <f t="shared" si="8"/>
        <v>3784.8999999999069</v>
      </c>
      <c r="G181" s="18"/>
      <c r="H181" s="17">
        <f>SUM(H182:H223)</f>
        <v>2724116.3</v>
      </c>
      <c r="I181" s="17">
        <f>SUM(I182:I223)</f>
        <v>2815959.0999999996</v>
      </c>
      <c r="J181" s="17">
        <f>SUM(J182:J223)</f>
        <v>2815959.0999999992</v>
      </c>
      <c r="K181" s="17">
        <f>SUM(K182:K223)</f>
        <v>2816029.399999999</v>
      </c>
      <c r="L181" s="18">
        <f t="shared" si="6"/>
        <v>70.299999999813735</v>
      </c>
      <c r="M181" s="17">
        <f>SUM(M182:M223)</f>
        <v>2777637.2</v>
      </c>
      <c r="N181" s="18"/>
      <c r="O181" s="17">
        <f>SUM(O182:O223)</f>
        <v>2869122.1</v>
      </c>
      <c r="P181" s="17">
        <f>SUM(P182:P223)</f>
        <v>2869122.1</v>
      </c>
      <c r="Q181" s="17">
        <f>SUM(Q182:Q223)</f>
        <v>2869192.4</v>
      </c>
      <c r="R181" s="18">
        <f t="shared" si="7"/>
        <v>70.299999999813735</v>
      </c>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27"/>
      <c r="DY181" s="27"/>
      <c r="DZ181" s="27"/>
      <c r="EA181" s="27"/>
      <c r="EB181" s="27"/>
      <c r="EC181" s="27"/>
      <c r="ED181" s="27"/>
      <c r="EE181" s="27"/>
      <c r="EF181" s="27"/>
      <c r="EG181" s="27"/>
      <c r="EH181" s="27"/>
      <c r="EI181" s="27"/>
      <c r="EJ181" s="27"/>
      <c r="EK181" s="27"/>
      <c r="EL181" s="27"/>
      <c r="EM181" s="27"/>
      <c r="EN181" s="27"/>
      <c r="EO181" s="27"/>
      <c r="EP181" s="27"/>
      <c r="EQ181" s="27"/>
      <c r="ER181" s="27"/>
      <c r="ES181" s="27"/>
      <c r="ET181" s="27"/>
      <c r="EU181" s="27"/>
      <c r="EV181" s="27"/>
      <c r="EW181" s="27"/>
      <c r="EX181" s="27"/>
      <c r="EY181" s="27"/>
      <c r="EZ181" s="27"/>
      <c r="FA181" s="27"/>
      <c r="FB181" s="27"/>
      <c r="FC181" s="27"/>
      <c r="FD181" s="27"/>
      <c r="FE181" s="27"/>
      <c r="FF181" s="27"/>
      <c r="FG181" s="27"/>
      <c r="FH181" s="27"/>
      <c r="FI181" s="27"/>
      <c r="FJ181" s="27"/>
      <c r="FK181" s="27"/>
      <c r="FL181" s="27"/>
      <c r="FM181" s="27"/>
      <c r="FN181" s="27"/>
      <c r="FO181" s="27"/>
      <c r="FP181" s="27"/>
      <c r="FQ181" s="27"/>
      <c r="FR181" s="27"/>
      <c r="FS181" s="27"/>
      <c r="FT181" s="27"/>
      <c r="FU181" s="27"/>
      <c r="FV181" s="27"/>
      <c r="FW181" s="27"/>
      <c r="FX181" s="27"/>
      <c r="FY181" s="27"/>
      <c r="FZ181" s="27"/>
      <c r="GA181" s="27"/>
      <c r="GB181" s="27"/>
      <c r="GC181" s="27"/>
      <c r="GD181" s="27"/>
      <c r="GE181" s="27"/>
      <c r="GF181" s="27"/>
      <c r="GG181" s="27"/>
      <c r="GH181" s="27"/>
      <c r="GI181" s="27"/>
      <c r="GJ181" s="27"/>
      <c r="GK181" s="27"/>
      <c r="GL181" s="27"/>
      <c r="GM181" s="27"/>
      <c r="GN181" s="27"/>
      <c r="GO181" s="27"/>
      <c r="GP181" s="27"/>
      <c r="GQ181" s="27"/>
      <c r="GR181" s="27"/>
      <c r="GS181" s="27"/>
      <c r="GT181" s="27"/>
      <c r="GU181" s="27"/>
      <c r="GV181" s="27"/>
      <c r="GW181" s="27"/>
      <c r="GX181" s="27"/>
      <c r="GY181" s="27"/>
      <c r="GZ181" s="27"/>
      <c r="HA181" s="27"/>
      <c r="HB181" s="27"/>
      <c r="HC181" s="27"/>
      <c r="HD181" s="27"/>
      <c r="HE181" s="27"/>
      <c r="HF181" s="27"/>
      <c r="HG181" s="27"/>
      <c r="HH181" s="27"/>
      <c r="HI181" s="27"/>
      <c r="HJ181" s="27"/>
      <c r="HK181" s="27"/>
      <c r="HL181" s="27"/>
      <c r="HM181" s="27"/>
      <c r="HN181" s="27"/>
      <c r="HO181" s="27"/>
      <c r="HP181" s="27"/>
      <c r="HQ181" s="27"/>
      <c r="HR181" s="27"/>
      <c r="HS181" s="27"/>
      <c r="HT181" s="27"/>
      <c r="HU181" s="27"/>
      <c r="HV181" s="27"/>
      <c r="HW181" s="27"/>
      <c r="HX181" s="27"/>
      <c r="HY181" s="27"/>
      <c r="HZ181" s="27"/>
      <c r="IA181" s="27"/>
      <c r="IB181" s="27"/>
      <c r="IC181" s="27"/>
      <c r="ID181" s="27"/>
      <c r="IE181" s="27"/>
      <c r="IF181" s="27"/>
      <c r="IG181" s="27"/>
      <c r="IH181" s="27"/>
      <c r="II181" s="27"/>
      <c r="IJ181" s="27"/>
      <c r="IK181" s="27"/>
      <c r="IL181" s="27"/>
      <c r="IM181" s="27"/>
      <c r="IN181" s="27"/>
      <c r="IO181" s="27"/>
      <c r="IP181" s="27"/>
      <c r="IQ181" s="27"/>
      <c r="IR181" s="27"/>
      <c r="IS181" s="27"/>
    </row>
    <row r="182" spans="1:253" ht="47.25" x14ac:dyDescent="0.25">
      <c r="A182" s="13" t="s">
        <v>311</v>
      </c>
      <c r="B182" s="34" t="s">
        <v>312</v>
      </c>
      <c r="C182" s="18">
        <v>10769.5</v>
      </c>
      <c r="D182" s="18">
        <v>10769.5</v>
      </c>
      <c r="E182" s="18">
        <v>10769.5</v>
      </c>
      <c r="F182" s="18">
        <f t="shared" si="8"/>
        <v>0</v>
      </c>
      <c r="G182" s="18"/>
      <c r="H182" s="24">
        <v>11117.9</v>
      </c>
      <c r="I182" s="24">
        <v>11117.9</v>
      </c>
      <c r="J182" s="24">
        <v>11117.9</v>
      </c>
      <c r="K182" s="24">
        <v>11117.9</v>
      </c>
      <c r="L182" s="18">
        <f t="shared" si="6"/>
        <v>0</v>
      </c>
      <c r="M182" s="24">
        <v>11480.2</v>
      </c>
      <c r="N182" s="18"/>
      <c r="O182" s="24">
        <v>11480.2</v>
      </c>
      <c r="P182" s="24">
        <v>11480.2</v>
      </c>
      <c r="Q182" s="24">
        <v>11480.2</v>
      </c>
      <c r="R182" s="18">
        <f t="shared" si="7"/>
        <v>0</v>
      </c>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27"/>
      <c r="DY182" s="27"/>
      <c r="DZ182" s="27"/>
      <c r="EA182" s="27"/>
      <c r="EB182" s="27"/>
      <c r="EC182" s="27"/>
      <c r="ED182" s="27"/>
      <c r="EE182" s="27"/>
      <c r="EF182" s="27"/>
      <c r="EG182" s="27"/>
      <c r="EH182" s="27"/>
      <c r="EI182" s="27"/>
      <c r="EJ182" s="27"/>
      <c r="EK182" s="27"/>
      <c r="EL182" s="27"/>
      <c r="EM182" s="27"/>
      <c r="EN182" s="27"/>
      <c r="EO182" s="27"/>
      <c r="EP182" s="27"/>
      <c r="EQ182" s="27"/>
      <c r="ER182" s="27"/>
      <c r="ES182" s="27"/>
      <c r="ET182" s="27"/>
      <c r="EU182" s="27"/>
      <c r="EV182" s="27"/>
      <c r="EW182" s="27"/>
      <c r="EX182" s="27"/>
      <c r="EY182" s="27"/>
      <c r="EZ182" s="27"/>
      <c r="FA182" s="27"/>
      <c r="FB182" s="27"/>
      <c r="FC182" s="27"/>
      <c r="FD182" s="27"/>
      <c r="FE182" s="27"/>
      <c r="FF182" s="27"/>
      <c r="FG182" s="27"/>
      <c r="FH182" s="27"/>
      <c r="FI182" s="27"/>
      <c r="FJ182" s="27"/>
      <c r="FK182" s="27"/>
      <c r="FL182" s="27"/>
      <c r="FM182" s="27"/>
      <c r="FN182" s="27"/>
      <c r="FO182" s="27"/>
      <c r="FP182" s="27"/>
      <c r="FQ182" s="27"/>
      <c r="FR182" s="27"/>
      <c r="FS182" s="27"/>
      <c r="FT182" s="27"/>
      <c r="FU182" s="27"/>
      <c r="FV182" s="27"/>
      <c r="FW182" s="27"/>
      <c r="FX182" s="27"/>
      <c r="FY182" s="27"/>
      <c r="FZ182" s="27"/>
      <c r="GA182" s="27"/>
      <c r="GB182" s="27"/>
      <c r="GC182" s="27"/>
      <c r="GD182" s="27"/>
      <c r="GE182" s="27"/>
      <c r="GF182" s="27"/>
      <c r="GG182" s="27"/>
      <c r="GH182" s="27"/>
      <c r="GI182" s="27"/>
      <c r="GJ182" s="27"/>
      <c r="GK182" s="27"/>
      <c r="GL182" s="27"/>
      <c r="GM182" s="27"/>
      <c r="GN182" s="27"/>
      <c r="GO182" s="27"/>
      <c r="GP182" s="27"/>
      <c r="GQ182" s="27"/>
      <c r="GR182" s="27"/>
      <c r="GS182" s="27"/>
      <c r="GT182" s="27"/>
      <c r="GU182" s="27"/>
      <c r="GV182" s="27"/>
      <c r="GW182" s="27"/>
      <c r="GX182" s="27"/>
      <c r="GY182" s="27"/>
      <c r="GZ182" s="27"/>
      <c r="HA182" s="27"/>
      <c r="HB182" s="27"/>
      <c r="HC182" s="27"/>
      <c r="HD182" s="27"/>
      <c r="HE182" s="27"/>
      <c r="HF182" s="27"/>
      <c r="HG182" s="27"/>
      <c r="HH182" s="27"/>
      <c r="HI182" s="27"/>
      <c r="HJ182" s="27"/>
      <c r="HK182" s="27"/>
      <c r="HL182" s="27"/>
      <c r="HM182" s="27"/>
      <c r="HN182" s="27"/>
      <c r="HO182" s="27"/>
      <c r="HP182" s="27"/>
      <c r="HQ182" s="27"/>
      <c r="HR182" s="27"/>
      <c r="HS182" s="27"/>
      <c r="HT182" s="27"/>
      <c r="HU182" s="27"/>
      <c r="HV182" s="27"/>
      <c r="HW182" s="27"/>
      <c r="HX182" s="27"/>
      <c r="HY182" s="27"/>
      <c r="HZ182" s="27"/>
      <c r="IA182" s="27"/>
      <c r="IB182" s="27"/>
      <c r="IC182" s="27"/>
      <c r="ID182" s="27"/>
      <c r="IE182" s="27"/>
      <c r="IF182" s="27"/>
      <c r="IG182" s="27"/>
      <c r="IH182" s="27"/>
      <c r="II182" s="27"/>
      <c r="IJ182" s="27"/>
      <c r="IK182" s="27"/>
      <c r="IL182" s="27"/>
      <c r="IM182" s="27"/>
      <c r="IN182" s="27"/>
      <c r="IO182" s="27"/>
      <c r="IP182" s="27"/>
      <c r="IQ182" s="27"/>
      <c r="IR182" s="27"/>
      <c r="IS182" s="27"/>
    </row>
    <row r="183" spans="1:253" ht="47.25" x14ac:dyDescent="0.25">
      <c r="A183" s="13" t="s">
        <v>313</v>
      </c>
      <c r="B183" s="34" t="s">
        <v>314</v>
      </c>
      <c r="C183" s="18">
        <v>216030.8</v>
      </c>
      <c r="D183" s="18">
        <v>216030.8</v>
      </c>
      <c r="E183" s="18">
        <v>216030.8</v>
      </c>
      <c r="F183" s="18">
        <f t="shared" si="8"/>
        <v>0</v>
      </c>
      <c r="G183" s="18"/>
      <c r="H183" s="24">
        <v>242253.3</v>
      </c>
      <c r="I183" s="24">
        <v>242589.2</v>
      </c>
      <c r="J183" s="24">
        <v>242589.2</v>
      </c>
      <c r="K183" s="24">
        <v>242589.2</v>
      </c>
      <c r="L183" s="18">
        <f t="shared" si="6"/>
        <v>0</v>
      </c>
      <c r="M183" s="24">
        <v>273358.5</v>
      </c>
      <c r="N183" s="18"/>
      <c r="O183" s="24">
        <v>273694.40000000002</v>
      </c>
      <c r="P183" s="24">
        <v>273694.40000000002</v>
      </c>
      <c r="Q183" s="24">
        <v>273694.40000000002</v>
      </c>
      <c r="R183" s="18">
        <f t="shared" si="7"/>
        <v>0</v>
      </c>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27"/>
      <c r="DY183" s="27"/>
      <c r="DZ183" s="27"/>
      <c r="EA183" s="27"/>
      <c r="EB183" s="27"/>
      <c r="EC183" s="27"/>
      <c r="ED183" s="27"/>
      <c r="EE183" s="27"/>
      <c r="EF183" s="27"/>
      <c r="EG183" s="27"/>
      <c r="EH183" s="27"/>
      <c r="EI183" s="27"/>
      <c r="EJ183" s="27"/>
      <c r="EK183" s="27"/>
      <c r="EL183" s="27"/>
      <c r="EM183" s="27"/>
      <c r="EN183" s="27"/>
      <c r="EO183" s="27"/>
      <c r="EP183" s="27"/>
      <c r="EQ183" s="27"/>
      <c r="ER183" s="27"/>
      <c r="ES183" s="27"/>
      <c r="ET183" s="27"/>
      <c r="EU183" s="27"/>
      <c r="EV183" s="27"/>
      <c r="EW183" s="27"/>
      <c r="EX183" s="27"/>
      <c r="EY183" s="27"/>
      <c r="EZ183" s="27"/>
      <c r="FA183" s="27"/>
      <c r="FB183" s="27"/>
      <c r="FC183" s="27"/>
      <c r="FD183" s="27"/>
      <c r="FE183" s="27"/>
      <c r="FF183" s="27"/>
      <c r="FG183" s="27"/>
      <c r="FH183" s="27"/>
      <c r="FI183" s="27"/>
      <c r="FJ183" s="27"/>
      <c r="FK183" s="27"/>
      <c r="FL183" s="27"/>
      <c r="FM183" s="27"/>
      <c r="FN183" s="27"/>
      <c r="FO183" s="27"/>
      <c r="FP183" s="27"/>
      <c r="FQ183" s="27"/>
      <c r="FR183" s="27"/>
      <c r="FS183" s="27"/>
      <c r="FT183" s="27"/>
      <c r="FU183" s="27"/>
      <c r="FV183" s="27"/>
      <c r="FW183" s="27"/>
      <c r="FX183" s="27"/>
      <c r="FY183" s="27"/>
      <c r="FZ183" s="27"/>
      <c r="GA183" s="27"/>
      <c r="GB183" s="27"/>
      <c r="GC183" s="27"/>
      <c r="GD183" s="27"/>
      <c r="GE183" s="27"/>
      <c r="GF183" s="27"/>
      <c r="GG183" s="27"/>
      <c r="GH183" s="27"/>
      <c r="GI183" s="27"/>
      <c r="GJ183" s="27"/>
      <c r="GK183" s="27"/>
      <c r="GL183" s="27"/>
      <c r="GM183" s="27"/>
      <c r="GN183" s="27"/>
      <c r="GO183" s="27"/>
      <c r="GP183" s="27"/>
      <c r="GQ183" s="27"/>
      <c r="GR183" s="27"/>
      <c r="GS183" s="27"/>
      <c r="GT183" s="27"/>
      <c r="GU183" s="27"/>
      <c r="GV183" s="27"/>
      <c r="GW183" s="27"/>
      <c r="GX183" s="27"/>
      <c r="GY183" s="27"/>
      <c r="GZ183" s="27"/>
      <c r="HA183" s="27"/>
      <c r="HB183" s="27"/>
      <c r="HC183" s="27"/>
      <c r="HD183" s="27"/>
      <c r="HE183" s="27"/>
      <c r="HF183" s="27"/>
      <c r="HG183" s="27"/>
      <c r="HH183" s="27"/>
      <c r="HI183" s="27"/>
      <c r="HJ183" s="27"/>
      <c r="HK183" s="27"/>
      <c r="HL183" s="27"/>
      <c r="HM183" s="27"/>
      <c r="HN183" s="27"/>
      <c r="HO183" s="27"/>
      <c r="HP183" s="27"/>
      <c r="HQ183" s="27"/>
      <c r="HR183" s="27"/>
      <c r="HS183" s="27"/>
      <c r="HT183" s="27"/>
      <c r="HU183" s="27"/>
      <c r="HV183" s="27"/>
      <c r="HW183" s="27"/>
      <c r="HX183" s="27"/>
      <c r="HY183" s="27"/>
      <c r="HZ183" s="27"/>
      <c r="IA183" s="27"/>
      <c r="IB183" s="27"/>
      <c r="IC183" s="27"/>
      <c r="ID183" s="27"/>
      <c r="IE183" s="27"/>
      <c r="IF183" s="27"/>
      <c r="IG183" s="27"/>
      <c r="IH183" s="27"/>
      <c r="II183" s="27"/>
      <c r="IJ183" s="27"/>
      <c r="IK183" s="27"/>
      <c r="IL183" s="27"/>
      <c r="IM183" s="27"/>
      <c r="IN183" s="27"/>
      <c r="IO183" s="27"/>
      <c r="IP183" s="27"/>
      <c r="IQ183" s="27"/>
      <c r="IR183" s="27"/>
      <c r="IS183" s="27"/>
    </row>
    <row r="184" spans="1:253" ht="63" x14ac:dyDescent="0.25">
      <c r="A184" s="13" t="s">
        <v>315</v>
      </c>
      <c r="B184" s="34" t="s">
        <v>316</v>
      </c>
      <c r="C184" s="18">
        <v>3972.5</v>
      </c>
      <c r="D184" s="18">
        <v>3972.5</v>
      </c>
      <c r="E184" s="18">
        <v>3972.5</v>
      </c>
      <c r="F184" s="18">
        <f t="shared" si="8"/>
        <v>0</v>
      </c>
      <c r="G184" s="18"/>
      <c r="H184" s="18">
        <v>3972.5</v>
      </c>
      <c r="I184" s="18">
        <v>3972.5</v>
      </c>
      <c r="J184" s="18">
        <v>3972.5</v>
      </c>
      <c r="K184" s="18">
        <v>3972.5</v>
      </c>
      <c r="L184" s="18">
        <f t="shared" si="6"/>
        <v>0</v>
      </c>
      <c r="M184" s="18">
        <v>3972.5</v>
      </c>
      <c r="N184" s="18"/>
      <c r="O184" s="18">
        <v>3972.5</v>
      </c>
      <c r="P184" s="18">
        <v>3972.5</v>
      </c>
      <c r="Q184" s="18">
        <v>3972.5</v>
      </c>
      <c r="R184" s="18">
        <f t="shared" si="7"/>
        <v>0</v>
      </c>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27"/>
      <c r="DY184" s="27"/>
      <c r="DZ184" s="27"/>
      <c r="EA184" s="27"/>
      <c r="EB184" s="27"/>
      <c r="EC184" s="27"/>
      <c r="ED184" s="27"/>
      <c r="EE184" s="27"/>
      <c r="EF184" s="27"/>
      <c r="EG184" s="27"/>
      <c r="EH184" s="27"/>
      <c r="EI184" s="27"/>
      <c r="EJ184" s="27"/>
      <c r="EK184" s="27"/>
      <c r="EL184" s="27"/>
      <c r="EM184" s="27"/>
      <c r="EN184" s="27"/>
      <c r="EO184" s="27"/>
      <c r="EP184" s="27"/>
      <c r="EQ184" s="27"/>
      <c r="ER184" s="27"/>
      <c r="ES184" s="27"/>
      <c r="ET184" s="27"/>
      <c r="EU184" s="27"/>
      <c r="EV184" s="27"/>
      <c r="EW184" s="27"/>
      <c r="EX184" s="27"/>
      <c r="EY184" s="27"/>
      <c r="EZ184" s="27"/>
      <c r="FA184" s="27"/>
      <c r="FB184" s="27"/>
      <c r="FC184" s="27"/>
      <c r="FD184" s="27"/>
      <c r="FE184" s="27"/>
      <c r="FF184" s="27"/>
      <c r="FG184" s="27"/>
      <c r="FH184" s="27"/>
      <c r="FI184" s="27"/>
      <c r="FJ184" s="27"/>
      <c r="FK184" s="27"/>
      <c r="FL184" s="27"/>
      <c r="FM184" s="27"/>
      <c r="FN184" s="27"/>
      <c r="FO184" s="27"/>
      <c r="FP184" s="27"/>
      <c r="FQ184" s="27"/>
      <c r="FR184" s="27"/>
      <c r="FS184" s="27"/>
      <c r="FT184" s="27"/>
      <c r="FU184" s="27"/>
      <c r="FV184" s="27"/>
      <c r="FW184" s="27"/>
      <c r="FX184" s="27"/>
      <c r="FY184" s="27"/>
      <c r="FZ184" s="27"/>
      <c r="GA184" s="27"/>
      <c r="GB184" s="27"/>
      <c r="GC184" s="27"/>
      <c r="GD184" s="27"/>
      <c r="GE184" s="27"/>
      <c r="GF184" s="27"/>
      <c r="GG184" s="27"/>
      <c r="GH184" s="27"/>
      <c r="GI184" s="27"/>
      <c r="GJ184" s="27"/>
      <c r="GK184" s="27"/>
      <c r="GL184" s="27"/>
      <c r="GM184" s="27"/>
      <c r="GN184" s="27"/>
      <c r="GO184" s="27"/>
      <c r="GP184" s="27"/>
      <c r="GQ184" s="27"/>
      <c r="GR184" s="27"/>
      <c r="GS184" s="27"/>
      <c r="GT184" s="27"/>
      <c r="GU184" s="27"/>
      <c r="GV184" s="27"/>
      <c r="GW184" s="27"/>
      <c r="GX184" s="27"/>
      <c r="GY184" s="27"/>
      <c r="GZ184" s="27"/>
      <c r="HA184" s="27"/>
      <c r="HB184" s="27"/>
      <c r="HC184" s="27"/>
      <c r="HD184" s="27"/>
      <c r="HE184" s="27"/>
      <c r="HF184" s="27"/>
      <c r="HG184" s="27"/>
      <c r="HH184" s="27"/>
      <c r="HI184" s="27"/>
      <c r="HJ184" s="27"/>
      <c r="HK184" s="27"/>
      <c r="HL184" s="27"/>
      <c r="HM184" s="27"/>
      <c r="HN184" s="27"/>
      <c r="HO184" s="27"/>
      <c r="HP184" s="27"/>
      <c r="HQ184" s="27"/>
      <c r="HR184" s="27"/>
      <c r="HS184" s="27"/>
      <c r="HT184" s="27"/>
      <c r="HU184" s="27"/>
      <c r="HV184" s="27"/>
      <c r="HW184" s="27"/>
      <c r="HX184" s="27"/>
      <c r="HY184" s="27"/>
      <c r="HZ184" s="27"/>
      <c r="IA184" s="27"/>
      <c r="IB184" s="27"/>
      <c r="IC184" s="27"/>
      <c r="ID184" s="27"/>
      <c r="IE184" s="27"/>
      <c r="IF184" s="27"/>
      <c r="IG184" s="27"/>
      <c r="IH184" s="27"/>
      <c r="II184" s="27"/>
      <c r="IJ184" s="27"/>
      <c r="IK184" s="27"/>
      <c r="IL184" s="27"/>
      <c r="IM184" s="27"/>
      <c r="IN184" s="27"/>
      <c r="IO184" s="27"/>
      <c r="IP184" s="27"/>
      <c r="IQ184" s="27"/>
      <c r="IR184" s="27"/>
      <c r="IS184" s="27"/>
    </row>
    <row r="185" spans="1:253" ht="63" x14ac:dyDescent="0.25">
      <c r="A185" s="13" t="s">
        <v>315</v>
      </c>
      <c r="B185" s="34" t="s">
        <v>317</v>
      </c>
      <c r="C185" s="18">
        <v>236.4</v>
      </c>
      <c r="D185" s="18">
        <v>236.4</v>
      </c>
      <c r="E185" s="18">
        <v>236.4</v>
      </c>
      <c r="F185" s="18">
        <f t="shared" si="8"/>
        <v>0</v>
      </c>
      <c r="G185" s="18"/>
      <c r="H185" s="18">
        <v>236.4</v>
      </c>
      <c r="I185" s="18">
        <v>236.4</v>
      </c>
      <c r="J185" s="18">
        <v>236.4</v>
      </c>
      <c r="K185" s="18">
        <v>236.4</v>
      </c>
      <c r="L185" s="18">
        <f t="shared" si="6"/>
        <v>0</v>
      </c>
      <c r="M185" s="18">
        <v>236.4</v>
      </c>
      <c r="N185" s="18"/>
      <c r="O185" s="18">
        <v>236.4</v>
      </c>
      <c r="P185" s="18">
        <v>236.4</v>
      </c>
      <c r="Q185" s="18">
        <v>236.4</v>
      </c>
      <c r="R185" s="18">
        <f t="shared" si="7"/>
        <v>0</v>
      </c>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27"/>
      <c r="EB185" s="27"/>
      <c r="EC185" s="27"/>
      <c r="ED185" s="27"/>
      <c r="EE185" s="27"/>
      <c r="EF185" s="27"/>
      <c r="EG185" s="27"/>
      <c r="EH185" s="27"/>
      <c r="EI185" s="27"/>
      <c r="EJ185" s="27"/>
      <c r="EK185" s="27"/>
      <c r="EL185" s="27"/>
      <c r="EM185" s="27"/>
      <c r="EN185" s="27"/>
      <c r="EO185" s="27"/>
      <c r="EP185" s="27"/>
      <c r="EQ185" s="27"/>
      <c r="ER185" s="27"/>
      <c r="ES185" s="27"/>
      <c r="ET185" s="27"/>
      <c r="EU185" s="27"/>
      <c r="EV185" s="27"/>
      <c r="EW185" s="27"/>
      <c r="EX185" s="27"/>
      <c r="EY185" s="27"/>
      <c r="EZ185" s="27"/>
      <c r="FA185" s="27"/>
      <c r="FB185" s="27"/>
      <c r="FC185" s="27"/>
      <c r="FD185" s="27"/>
      <c r="FE185" s="27"/>
      <c r="FF185" s="27"/>
      <c r="FG185" s="27"/>
      <c r="FH185" s="27"/>
      <c r="FI185" s="27"/>
      <c r="FJ185" s="27"/>
      <c r="FK185" s="27"/>
      <c r="FL185" s="27"/>
      <c r="FM185" s="27"/>
      <c r="FN185" s="27"/>
      <c r="FO185" s="27"/>
      <c r="FP185" s="27"/>
      <c r="FQ185" s="27"/>
      <c r="FR185" s="27"/>
      <c r="FS185" s="27"/>
      <c r="FT185" s="27"/>
      <c r="FU185" s="27"/>
      <c r="FV185" s="27"/>
      <c r="FW185" s="27"/>
      <c r="FX185" s="27"/>
      <c r="FY185" s="27"/>
      <c r="FZ185" s="27"/>
      <c r="GA185" s="27"/>
      <c r="GB185" s="27"/>
      <c r="GC185" s="27"/>
      <c r="GD185" s="27"/>
      <c r="GE185" s="27"/>
      <c r="GF185" s="27"/>
      <c r="GG185" s="27"/>
      <c r="GH185" s="27"/>
      <c r="GI185" s="27"/>
      <c r="GJ185" s="27"/>
      <c r="GK185" s="27"/>
      <c r="GL185" s="27"/>
      <c r="GM185" s="27"/>
      <c r="GN185" s="27"/>
      <c r="GO185" s="27"/>
      <c r="GP185" s="27"/>
      <c r="GQ185" s="27"/>
      <c r="GR185" s="27"/>
      <c r="GS185" s="27"/>
      <c r="GT185" s="27"/>
      <c r="GU185" s="27"/>
      <c r="GV185" s="27"/>
      <c r="GW185" s="27"/>
      <c r="GX185" s="27"/>
      <c r="GY185" s="27"/>
      <c r="GZ185" s="27"/>
      <c r="HA185" s="27"/>
      <c r="HB185" s="27"/>
      <c r="HC185" s="27"/>
      <c r="HD185" s="27"/>
      <c r="HE185" s="27"/>
      <c r="HF185" s="27"/>
      <c r="HG185" s="27"/>
      <c r="HH185" s="27"/>
      <c r="HI185" s="27"/>
      <c r="HJ185" s="27"/>
      <c r="HK185" s="27"/>
      <c r="HL185" s="27"/>
      <c r="HM185" s="27"/>
      <c r="HN185" s="27"/>
      <c r="HO185" s="27"/>
      <c r="HP185" s="27"/>
      <c r="HQ185" s="27"/>
      <c r="HR185" s="27"/>
      <c r="HS185" s="27"/>
      <c r="HT185" s="27"/>
      <c r="HU185" s="27"/>
      <c r="HV185" s="27"/>
      <c r="HW185" s="27"/>
      <c r="HX185" s="27"/>
      <c r="HY185" s="27"/>
      <c r="HZ185" s="27"/>
      <c r="IA185" s="27"/>
      <c r="IB185" s="27"/>
      <c r="IC185" s="27"/>
      <c r="ID185" s="27"/>
      <c r="IE185" s="27"/>
      <c r="IF185" s="27"/>
      <c r="IG185" s="27"/>
      <c r="IH185" s="27"/>
      <c r="II185" s="27"/>
      <c r="IJ185" s="27"/>
      <c r="IK185" s="27"/>
      <c r="IL185" s="27"/>
      <c r="IM185" s="27"/>
      <c r="IN185" s="27"/>
      <c r="IO185" s="27"/>
      <c r="IP185" s="27"/>
      <c r="IQ185" s="27"/>
      <c r="IR185" s="27"/>
      <c r="IS185" s="27"/>
    </row>
    <row r="186" spans="1:253" ht="78.75" x14ac:dyDescent="0.25">
      <c r="A186" s="13" t="s">
        <v>315</v>
      </c>
      <c r="B186" s="34" t="s">
        <v>318</v>
      </c>
      <c r="C186" s="18">
        <v>110.1</v>
      </c>
      <c r="D186" s="18">
        <v>110.1</v>
      </c>
      <c r="E186" s="18">
        <v>110.1</v>
      </c>
      <c r="F186" s="18">
        <f t="shared" si="8"/>
        <v>0</v>
      </c>
      <c r="G186" s="18"/>
      <c r="H186" s="24">
        <v>105.4</v>
      </c>
      <c r="I186" s="24">
        <v>110.1</v>
      </c>
      <c r="J186" s="24">
        <v>110.1</v>
      </c>
      <c r="K186" s="24">
        <v>110.1</v>
      </c>
      <c r="L186" s="18">
        <f t="shared" si="6"/>
        <v>0</v>
      </c>
      <c r="M186" s="24">
        <v>105.4</v>
      </c>
      <c r="N186" s="18"/>
      <c r="O186" s="24">
        <v>110.1</v>
      </c>
      <c r="P186" s="24">
        <v>110.1</v>
      </c>
      <c r="Q186" s="24">
        <v>110.1</v>
      </c>
      <c r="R186" s="18">
        <f t="shared" si="7"/>
        <v>0</v>
      </c>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27"/>
      <c r="DY186" s="27"/>
      <c r="DZ186" s="27"/>
      <c r="EA186" s="27"/>
      <c r="EB186" s="27"/>
      <c r="EC186" s="27"/>
      <c r="ED186" s="27"/>
      <c r="EE186" s="27"/>
      <c r="EF186" s="27"/>
      <c r="EG186" s="27"/>
      <c r="EH186" s="27"/>
      <c r="EI186" s="27"/>
      <c r="EJ186" s="27"/>
      <c r="EK186" s="27"/>
      <c r="EL186" s="27"/>
      <c r="EM186" s="27"/>
      <c r="EN186" s="27"/>
      <c r="EO186" s="27"/>
      <c r="EP186" s="27"/>
      <c r="EQ186" s="27"/>
      <c r="ER186" s="27"/>
      <c r="ES186" s="27"/>
      <c r="ET186" s="27"/>
      <c r="EU186" s="27"/>
      <c r="EV186" s="27"/>
      <c r="EW186" s="27"/>
      <c r="EX186" s="27"/>
      <c r="EY186" s="27"/>
      <c r="EZ186" s="27"/>
      <c r="FA186" s="27"/>
      <c r="FB186" s="27"/>
      <c r="FC186" s="27"/>
      <c r="FD186" s="27"/>
      <c r="FE186" s="27"/>
      <c r="FF186" s="27"/>
      <c r="FG186" s="27"/>
      <c r="FH186" s="27"/>
      <c r="FI186" s="27"/>
      <c r="FJ186" s="27"/>
      <c r="FK186" s="27"/>
      <c r="FL186" s="27"/>
      <c r="FM186" s="27"/>
      <c r="FN186" s="27"/>
      <c r="FO186" s="27"/>
      <c r="FP186" s="27"/>
      <c r="FQ186" s="27"/>
      <c r="FR186" s="27"/>
      <c r="FS186" s="27"/>
      <c r="FT186" s="27"/>
      <c r="FU186" s="27"/>
      <c r="FV186" s="27"/>
      <c r="FW186" s="27"/>
      <c r="FX186" s="27"/>
      <c r="FY186" s="27"/>
      <c r="FZ186" s="27"/>
      <c r="GA186" s="27"/>
      <c r="GB186" s="27"/>
      <c r="GC186" s="27"/>
      <c r="GD186" s="27"/>
      <c r="GE186" s="27"/>
      <c r="GF186" s="27"/>
      <c r="GG186" s="27"/>
      <c r="GH186" s="27"/>
      <c r="GI186" s="27"/>
      <c r="GJ186" s="27"/>
      <c r="GK186" s="27"/>
      <c r="GL186" s="27"/>
      <c r="GM186" s="27"/>
      <c r="GN186" s="27"/>
      <c r="GO186" s="27"/>
      <c r="GP186" s="27"/>
      <c r="GQ186" s="27"/>
      <c r="GR186" s="27"/>
      <c r="GS186" s="27"/>
      <c r="GT186" s="27"/>
      <c r="GU186" s="27"/>
      <c r="GV186" s="27"/>
      <c r="GW186" s="27"/>
      <c r="GX186" s="27"/>
      <c r="GY186" s="27"/>
      <c r="GZ186" s="27"/>
      <c r="HA186" s="27"/>
      <c r="HB186" s="27"/>
      <c r="HC186" s="27"/>
      <c r="HD186" s="27"/>
      <c r="HE186" s="27"/>
      <c r="HF186" s="27"/>
      <c r="HG186" s="27"/>
      <c r="HH186" s="27"/>
      <c r="HI186" s="27"/>
      <c r="HJ186" s="27"/>
      <c r="HK186" s="27"/>
      <c r="HL186" s="27"/>
      <c r="HM186" s="27"/>
      <c r="HN186" s="27"/>
      <c r="HO186" s="27"/>
      <c r="HP186" s="27"/>
      <c r="HQ186" s="27"/>
      <c r="HR186" s="27"/>
      <c r="HS186" s="27"/>
      <c r="HT186" s="27"/>
      <c r="HU186" s="27"/>
      <c r="HV186" s="27"/>
      <c r="HW186" s="27"/>
      <c r="HX186" s="27"/>
      <c r="HY186" s="27"/>
      <c r="HZ186" s="27"/>
      <c r="IA186" s="27"/>
      <c r="IB186" s="27"/>
      <c r="IC186" s="27"/>
      <c r="ID186" s="27"/>
      <c r="IE186" s="27"/>
      <c r="IF186" s="27"/>
      <c r="IG186" s="27"/>
      <c r="IH186" s="27"/>
      <c r="II186" s="27"/>
      <c r="IJ186" s="27"/>
      <c r="IK186" s="27"/>
      <c r="IL186" s="27"/>
      <c r="IM186" s="27"/>
      <c r="IN186" s="27"/>
      <c r="IO186" s="27"/>
      <c r="IP186" s="27"/>
      <c r="IQ186" s="27"/>
      <c r="IR186" s="27"/>
      <c r="IS186" s="27"/>
    </row>
    <row r="187" spans="1:253" ht="63" x14ac:dyDescent="0.25">
      <c r="A187" s="13" t="s">
        <v>315</v>
      </c>
      <c r="B187" s="34" t="s">
        <v>319</v>
      </c>
      <c r="C187" s="18">
        <v>418.5</v>
      </c>
      <c r="D187" s="18">
        <v>418.5</v>
      </c>
      <c r="E187" s="18">
        <v>418.5</v>
      </c>
      <c r="F187" s="18">
        <f t="shared" si="8"/>
        <v>0</v>
      </c>
      <c r="G187" s="18"/>
      <c r="H187" s="24">
        <v>401.2</v>
      </c>
      <c r="I187" s="24">
        <v>418.5</v>
      </c>
      <c r="J187" s="24">
        <v>418.5</v>
      </c>
      <c r="K187" s="24">
        <v>418.5</v>
      </c>
      <c r="L187" s="18">
        <f t="shared" si="6"/>
        <v>0</v>
      </c>
      <c r="M187" s="24">
        <v>401.2</v>
      </c>
      <c r="N187" s="18"/>
      <c r="O187" s="24">
        <v>418.5</v>
      </c>
      <c r="P187" s="24">
        <v>418.5</v>
      </c>
      <c r="Q187" s="24">
        <v>418.5</v>
      </c>
      <c r="R187" s="18">
        <f t="shared" si="7"/>
        <v>0</v>
      </c>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27"/>
      <c r="DY187" s="27"/>
      <c r="DZ187" s="27"/>
      <c r="EA187" s="27"/>
      <c r="EB187" s="27"/>
      <c r="EC187" s="27"/>
      <c r="ED187" s="27"/>
      <c r="EE187" s="27"/>
      <c r="EF187" s="27"/>
      <c r="EG187" s="27"/>
      <c r="EH187" s="27"/>
      <c r="EI187" s="27"/>
      <c r="EJ187" s="27"/>
      <c r="EK187" s="27"/>
      <c r="EL187" s="27"/>
      <c r="EM187" s="27"/>
      <c r="EN187" s="27"/>
      <c r="EO187" s="27"/>
      <c r="EP187" s="27"/>
      <c r="EQ187" s="27"/>
      <c r="ER187" s="27"/>
      <c r="ES187" s="27"/>
      <c r="ET187" s="27"/>
      <c r="EU187" s="27"/>
      <c r="EV187" s="27"/>
      <c r="EW187" s="27"/>
      <c r="EX187" s="27"/>
      <c r="EY187" s="27"/>
      <c r="EZ187" s="27"/>
      <c r="FA187" s="27"/>
      <c r="FB187" s="27"/>
      <c r="FC187" s="27"/>
      <c r="FD187" s="27"/>
      <c r="FE187" s="27"/>
      <c r="FF187" s="27"/>
      <c r="FG187" s="27"/>
      <c r="FH187" s="27"/>
      <c r="FI187" s="27"/>
      <c r="FJ187" s="27"/>
      <c r="FK187" s="27"/>
      <c r="FL187" s="27"/>
      <c r="FM187" s="27"/>
      <c r="FN187" s="27"/>
      <c r="FO187" s="27"/>
      <c r="FP187" s="27"/>
      <c r="FQ187" s="27"/>
      <c r="FR187" s="27"/>
      <c r="FS187" s="27"/>
      <c r="FT187" s="27"/>
      <c r="FU187" s="27"/>
      <c r="FV187" s="27"/>
      <c r="FW187" s="27"/>
      <c r="FX187" s="27"/>
      <c r="FY187" s="27"/>
      <c r="FZ187" s="27"/>
      <c r="GA187" s="27"/>
      <c r="GB187" s="27"/>
      <c r="GC187" s="27"/>
      <c r="GD187" s="27"/>
      <c r="GE187" s="27"/>
      <c r="GF187" s="27"/>
      <c r="GG187" s="27"/>
      <c r="GH187" s="27"/>
      <c r="GI187" s="27"/>
      <c r="GJ187" s="27"/>
      <c r="GK187" s="27"/>
      <c r="GL187" s="27"/>
      <c r="GM187" s="27"/>
      <c r="GN187" s="27"/>
      <c r="GO187" s="27"/>
      <c r="GP187" s="27"/>
      <c r="GQ187" s="27"/>
      <c r="GR187" s="27"/>
      <c r="GS187" s="27"/>
      <c r="GT187" s="27"/>
      <c r="GU187" s="27"/>
      <c r="GV187" s="27"/>
      <c r="GW187" s="27"/>
      <c r="GX187" s="27"/>
      <c r="GY187" s="27"/>
      <c r="GZ187" s="27"/>
      <c r="HA187" s="27"/>
      <c r="HB187" s="27"/>
      <c r="HC187" s="27"/>
      <c r="HD187" s="27"/>
      <c r="HE187" s="27"/>
      <c r="HF187" s="27"/>
      <c r="HG187" s="27"/>
      <c r="HH187" s="27"/>
      <c r="HI187" s="27"/>
      <c r="HJ187" s="27"/>
      <c r="HK187" s="27"/>
      <c r="HL187" s="27"/>
      <c r="HM187" s="27"/>
      <c r="HN187" s="27"/>
      <c r="HO187" s="27"/>
      <c r="HP187" s="27"/>
      <c r="HQ187" s="27"/>
      <c r="HR187" s="27"/>
      <c r="HS187" s="27"/>
      <c r="HT187" s="27"/>
      <c r="HU187" s="27"/>
      <c r="HV187" s="27"/>
      <c r="HW187" s="27"/>
      <c r="HX187" s="27"/>
      <c r="HY187" s="27"/>
      <c r="HZ187" s="27"/>
      <c r="IA187" s="27"/>
      <c r="IB187" s="27"/>
      <c r="IC187" s="27"/>
      <c r="ID187" s="27"/>
      <c r="IE187" s="27"/>
      <c r="IF187" s="27"/>
      <c r="IG187" s="27"/>
      <c r="IH187" s="27"/>
      <c r="II187" s="27"/>
      <c r="IJ187" s="27"/>
      <c r="IK187" s="27"/>
      <c r="IL187" s="27"/>
      <c r="IM187" s="27"/>
      <c r="IN187" s="27"/>
      <c r="IO187" s="27"/>
      <c r="IP187" s="27"/>
      <c r="IQ187" s="27"/>
      <c r="IR187" s="27"/>
      <c r="IS187" s="27"/>
    </row>
    <row r="188" spans="1:253" ht="47.25" x14ac:dyDescent="0.25">
      <c r="A188" s="13" t="s">
        <v>315</v>
      </c>
      <c r="B188" s="34" t="s">
        <v>320</v>
      </c>
      <c r="C188" s="18">
        <v>1066</v>
      </c>
      <c r="D188" s="18">
        <v>1066</v>
      </c>
      <c r="E188" s="18">
        <v>1066</v>
      </c>
      <c r="F188" s="18">
        <f t="shared" si="8"/>
        <v>0</v>
      </c>
      <c r="G188" s="18"/>
      <c r="H188" s="18">
        <v>1066</v>
      </c>
      <c r="I188" s="18">
        <v>1066</v>
      </c>
      <c r="J188" s="18">
        <v>1066</v>
      </c>
      <c r="K188" s="18">
        <v>1066</v>
      </c>
      <c r="L188" s="18">
        <f t="shared" si="6"/>
        <v>0</v>
      </c>
      <c r="M188" s="18">
        <v>1066</v>
      </c>
      <c r="N188" s="18"/>
      <c r="O188" s="18">
        <v>1066</v>
      </c>
      <c r="P188" s="18">
        <v>1066</v>
      </c>
      <c r="Q188" s="18">
        <v>1066</v>
      </c>
      <c r="R188" s="18">
        <f t="shared" si="7"/>
        <v>0</v>
      </c>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27"/>
      <c r="DY188" s="27"/>
      <c r="DZ188" s="27"/>
      <c r="EA188" s="27"/>
      <c r="EB188" s="27"/>
      <c r="EC188" s="27"/>
      <c r="ED188" s="27"/>
      <c r="EE188" s="27"/>
      <c r="EF188" s="27"/>
      <c r="EG188" s="27"/>
      <c r="EH188" s="27"/>
      <c r="EI188" s="27"/>
      <c r="EJ188" s="27"/>
      <c r="EK188" s="27"/>
      <c r="EL188" s="27"/>
      <c r="EM188" s="27"/>
      <c r="EN188" s="27"/>
      <c r="EO188" s="27"/>
      <c r="EP188" s="27"/>
      <c r="EQ188" s="27"/>
      <c r="ER188" s="27"/>
      <c r="ES188" s="27"/>
      <c r="ET188" s="27"/>
      <c r="EU188" s="27"/>
      <c r="EV188" s="27"/>
      <c r="EW188" s="27"/>
      <c r="EX188" s="27"/>
      <c r="EY188" s="27"/>
      <c r="EZ188" s="27"/>
      <c r="FA188" s="27"/>
      <c r="FB188" s="27"/>
      <c r="FC188" s="27"/>
      <c r="FD188" s="27"/>
      <c r="FE188" s="27"/>
      <c r="FF188" s="27"/>
      <c r="FG188" s="27"/>
      <c r="FH188" s="27"/>
      <c r="FI188" s="27"/>
      <c r="FJ188" s="27"/>
      <c r="FK188" s="27"/>
      <c r="FL188" s="27"/>
      <c r="FM188" s="27"/>
      <c r="FN188" s="27"/>
      <c r="FO188" s="27"/>
      <c r="FP188" s="27"/>
      <c r="FQ188" s="27"/>
      <c r="FR188" s="27"/>
      <c r="FS188" s="27"/>
      <c r="FT188" s="27"/>
      <c r="FU188" s="27"/>
      <c r="FV188" s="27"/>
      <c r="FW188" s="27"/>
      <c r="FX188" s="27"/>
      <c r="FY188" s="27"/>
      <c r="FZ188" s="27"/>
      <c r="GA188" s="27"/>
      <c r="GB188" s="27"/>
      <c r="GC188" s="27"/>
      <c r="GD188" s="27"/>
      <c r="GE188" s="27"/>
      <c r="GF188" s="27"/>
      <c r="GG188" s="27"/>
      <c r="GH188" s="27"/>
      <c r="GI188" s="27"/>
      <c r="GJ188" s="27"/>
      <c r="GK188" s="27"/>
      <c r="GL188" s="27"/>
      <c r="GM188" s="27"/>
      <c r="GN188" s="27"/>
      <c r="GO188" s="27"/>
      <c r="GP188" s="27"/>
      <c r="GQ188" s="27"/>
      <c r="GR188" s="27"/>
      <c r="GS188" s="27"/>
      <c r="GT188" s="27"/>
      <c r="GU188" s="27"/>
      <c r="GV188" s="27"/>
      <c r="GW188" s="27"/>
      <c r="GX188" s="27"/>
      <c r="GY188" s="27"/>
      <c r="GZ188" s="27"/>
      <c r="HA188" s="27"/>
      <c r="HB188" s="27"/>
      <c r="HC188" s="27"/>
      <c r="HD188" s="27"/>
      <c r="HE188" s="27"/>
      <c r="HF188" s="27"/>
      <c r="HG188" s="27"/>
      <c r="HH188" s="27"/>
      <c r="HI188" s="27"/>
      <c r="HJ188" s="27"/>
      <c r="HK188" s="27"/>
      <c r="HL188" s="27"/>
      <c r="HM188" s="27"/>
      <c r="HN188" s="27"/>
      <c r="HO188" s="27"/>
      <c r="HP188" s="27"/>
      <c r="HQ188" s="27"/>
      <c r="HR188" s="27"/>
      <c r="HS188" s="27"/>
      <c r="HT188" s="27"/>
      <c r="HU188" s="27"/>
      <c r="HV188" s="27"/>
      <c r="HW188" s="27"/>
      <c r="HX188" s="27"/>
      <c r="HY188" s="27"/>
      <c r="HZ188" s="27"/>
      <c r="IA188" s="27"/>
      <c r="IB188" s="27"/>
      <c r="IC188" s="27"/>
      <c r="ID188" s="27"/>
      <c r="IE188" s="27"/>
      <c r="IF188" s="27"/>
      <c r="IG188" s="27"/>
      <c r="IH188" s="27"/>
      <c r="II188" s="27"/>
      <c r="IJ188" s="27"/>
      <c r="IK188" s="27"/>
      <c r="IL188" s="27"/>
      <c r="IM188" s="27"/>
      <c r="IN188" s="27"/>
      <c r="IO188" s="27"/>
      <c r="IP188" s="27"/>
      <c r="IQ188" s="27"/>
      <c r="IR188" s="27"/>
      <c r="IS188" s="27"/>
    </row>
    <row r="189" spans="1:253" s="66" customFormat="1" ht="63" x14ac:dyDescent="0.25">
      <c r="A189" s="13" t="s">
        <v>321</v>
      </c>
      <c r="B189" s="34" t="s">
        <v>322</v>
      </c>
      <c r="C189" s="18">
        <v>8166.4</v>
      </c>
      <c r="D189" s="18">
        <v>8166.4</v>
      </c>
      <c r="E189" s="18">
        <v>8166.4</v>
      </c>
      <c r="F189" s="18">
        <f t="shared" si="8"/>
        <v>0</v>
      </c>
      <c r="G189" s="18"/>
      <c r="H189" s="18">
        <v>8166.4</v>
      </c>
      <c r="I189" s="18">
        <v>8166.4</v>
      </c>
      <c r="J189" s="18">
        <v>8166.4</v>
      </c>
      <c r="K189" s="18">
        <v>8166.4</v>
      </c>
      <c r="L189" s="18">
        <f t="shared" si="6"/>
        <v>0</v>
      </c>
      <c r="M189" s="18">
        <v>8166.4</v>
      </c>
      <c r="N189" s="18"/>
      <c r="O189" s="18">
        <v>8166.4</v>
      </c>
      <c r="P189" s="18">
        <v>8166.4</v>
      </c>
      <c r="Q189" s="18">
        <v>8166.4</v>
      </c>
      <c r="R189" s="18">
        <f t="shared" si="7"/>
        <v>0</v>
      </c>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27"/>
      <c r="DY189" s="27"/>
      <c r="DZ189" s="27"/>
      <c r="EA189" s="27"/>
      <c r="EB189" s="27"/>
      <c r="EC189" s="27"/>
      <c r="ED189" s="27"/>
      <c r="EE189" s="27"/>
      <c r="EF189" s="27"/>
      <c r="EG189" s="27"/>
      <c r="EH189" s="27"/>
      <c r="EI189" s="27"/>
      <c r="EJ189" s="27"/>
      <c r="EK189" s="27"/>
      <c r="EL189" s="27"/>
      <c r="EM189" s="27"/>
      <c r="EN189" s="27"/>
      <c r="EO189" s="27"/>
      <c r="EP189" s="27"/>
      <c r="EQ189" s="27"/>
      <c r="ER189" s="27"/>
      <c r="ES189" s="27"/>
      <c r="ET189" s="27"/>
      <c r="EU189" s="27"/>
      <c r="EV189" s="27"/>
      <c r="EW189" s="27"/>
      <c r="EX189" s="27"/>
      <c r="EY189" s="27"/>
      <c r="EZ189" s="27"/>
      <c r="FA189" s="27"/>
      <c r="FB189" s="27"/>
      <c r="FC189" s="27"/>
      <c r="FD189" s="27"/>
      <c r="FE189" s="27"/>
      <c r="FF189" s="27"/>
      <c r="FG189" s="27"/>
      <c r="FH189" s="27"/>
      <c r="FI189" s="27"/>
      <c r="FJ189" s="27"/>
      <c r="FK189" s="27"/>
      <c r="FL189" s="27"/>
      <c r="FM189" s="27"/>
      <c r="FN189" s="27"/>
      <c r="FO189" s="27"/>
      <c r="FP189" s="27"/>
      <c r="FQ189" s="27"/>
      <c r="FR189" s="27"/>
      <c r="FS189" s="27"/>
      <c r="FT189" s="27"/>
      <c r="FU189" s="27"/>
      <c r="FV189" s="27"/>
      <c r="FW189" s="27"/>
      <c r="FX189" s="27"/>
      <c r="FY189" s="27"/>
      <c r="FZ189" s="27"/>
      <c r="GA189" s="27"/>
      <c r="GB189" s="27"/>
      <c r="GC189" s="27"/>
      <c r="GD189" s="27"/>
      <c r="GE189" s="27"/>
      <c r="GF189" s="27"/>
      <c r="GG189" s="27"/>
      <c r="GH189" s="27"/>
      <c r="GI189" s="27"/>
      <c r="GJ189" s="27"/>
      <c r="GK189" s="27"/>
      <c r="GL189" s="27"/>
      <c r="GM189" s="27"/>
      <c r="GN189" s="27"/>
      <c r="GO189" s="27"/>
      <c r="GP189" s="27"/>
      <c r="GQ189" s="27"/>
      <c r="GR189" s="27"/>
      <c r="GS189" s="27"/>
      <c r="GT189" s="27"/>
      <c r="GU189" s="27"/>
      <c r="GV189" s="27"/>
      <c r="GW189" s="27"/>
      <c r="GX189" s="27"/>
      <c r="GY189" s="27"/>
      <c r="GZ189" s="27"/>
      <c r="HA189" s="27"/>
      <c r="HB189" s="27"/>
      <c r="HC189" s="27"/>
      <c r="HD189" s="27"/>
      <c r="HE189" s="27"/>
      <c r="HF189" s="27"/>
      <c r="HG189" s="27"/>
      <c r="HH189" s="27"/>
      <c r="HI189" s="27"/>
      <c r="HJ189" s="27"/>
      <c r="HK189" s="27"/>
      <c r="HL189" s="27"/>
      <c r="HM189" s="27"/>
      <c r="HN189" s="27"/>
      <c r="HO189" s="27"/>
      <c r="HP189" s="27"/>
      <c r="HQ189" s="27"/>
      <c r="HR189" s="27"/>
      <c r="HS189" s="27"/>
      <c r="HT189" s="27"/>
      <c r="HU189" s="27"/>
      <c r="HV189" s="27"/>
      <c r="HW189" s="27"/>
      <c r="HX189" s="27"/>
      <c r="HY189" s="27"/>
      <c r="HZ189" s="27"/>
      <c r="IA189" s="27"/>
      <c r="IB189" s="27"/>
      <c r="IC189" s="27"/>
      <c r="ID189" s="27"/>
      <c r="IE189" s="27"/>
      <c r="IF189" s="27"/>
      <c r="IG189" s="27"/>
      <c r="IH189" s="27"/>
      <c r="II189" s="27"/>
      <c r="IJ189" s="27"/>
      <c r="IK189" s="27"/>
      <c r="IL189" s="27"/>
      <c r="IM189" s="27"/>
      <c r="IN189" s="27"/>
      <c r="IO189" s="27"/>
      <c r="IP189" s="27"/>
      <c r="IQ189" s="27"/>
      <c r="IR189" s="27"/>
      <c r="IS189" s="27"/>
    </row>
    <row r="190" spans="1:253" ht="78.75" x14ac:dyDescent="0.25">
      <c r="A190" s="13" t="s">
        <v>321</v>
      </c>
      <c r="B190" s="34" t="s">
        <v>323</v>
      </c>
      <c r="C190" s="18">
        <v>11641.2</v>
      </c>
      <c r="D190" s="18">
        <v>11641.2</v>
      </c>
      <c r="E190" s="18">
        <v>11641.2</v>
      </c>
      <c r="F190" s="18">
        <f t="shared" si="8"/>
        <v>0</v>
      </c>
      <c r="G190" s="18"/>
      <c r="H190" s="24">
        <v>12106.9</v>
      </c>
      <c r="I190" s="24">
        <v>12106.9</v>
      </c>
      <c r="J190" s="24">
        <v>12106.9</v>
      </c>
      <c r="K190" s="24">
        <v>12106.9</v>
      </c>
      <c r="L190" s="18">
        <f t="shared" si="6"/>
        <v>0</v>
      </c>
      <c r="M190" s="24">
        <v>12591.2</v>
      </c>
      <c r="N190" s="18"/>
      <c r="O190" s="24">
        <v>12591.2</v>
      </c>
      <c r="P190" s="24">
        <v>12591.2</v>
      </c>
      <c r="Q190" s="24">
        <v>12591.2</v>
      </c>
      <c r="R190" s="18">
        <f t="shared" si="7"/>
        <v>0</v>
      </c>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27"/>
      <c r="DY190" s="27"/>
      <c r="DZ190" s="27"/>
      <c r="EA190" s="27"/>
      <c r="EB190" s="27"/>
      <c r="EC190" s="27"/>
      <c r="ED190" s="27"/>
      <c r="EE190" s="27"/>
      <c r="EF190" s="27"/>
      <c r="EG190" s="27"/>
      <c r="EH190" s="27"/>
      <c r="EI190" s="27"/>
      <c r="EJ190" s="27"/>
      <c r="EK190" s="27"/>
      <c r="EL190" s="27"/>
      <c r="EM190" s="27"/>
      <c r="EN190" s="27"/>
      <c r="EO190" s="27"/>
      <c r="EP190" s="27"/>
      <c r="EQ190" s="27"/>
      <c r="ER190" s="27"/>
      <c r="ES190" s="27"/>
      <c r="ET190" s="27"/>
      <c r="EU190" s="27"/>
      <c r="EV190" s="27"/>
      <c r="EW190" s="27"/>
      <c r="EX190" s="27"/>
      <c r="EY190" s="27"/>
      <c r="EZ190" s="27"/>
      <c r="FA190" s="27"/>
      <c r="FB190" s="27"/>
      <c r="FC190" s="27"/>
      <c r="FD190" s="27"/>
      <c r="FE190" s="27"/>
      <c r="FF190" s="27"/>
      <c r="FG190" s="27"/>
      <c r="FH190" s="27"/>
      <c r="FI190" s="27"/>
      <c r="FJ190" s="27"/>
      <c r="FK190" s="27"/>
      <c r="FL190" s="27"/>
      <c r="FM190" s="27"/>
      <c r="FN190" s="27"/>
      <c r="FO190" s="27"/>
      <c r="FP190" s="27"/>
      <c r="FQ190" s="27"/>
      <c r="FR190" s="27"/>
      <c r="FS190" s="27"/>
      <c r="FT190" s="27"/>
      <c r="FU190" s="27"/>
      <c r="FV190" s="27"/>
      <c r="FW190" s="27"/>
      <c r="FX190" s="27"/>
      <c r="FY190" s="27"/>
      <c r="FZ190" s="27"/>
      <c r="GA190" s="27"/>
      <c r="GB190" s="27"/>
      <c r="GC190" s="27"/>
      <c r="GD190" s="27"/>
      <c r="GE190" s="27"/>
      <c r="GF190" s="27"/>
      <c r="GG190" s="27"/>
      <c r="GH190" s="27"/>
      <c r="GI190" s="27"/>
      <c r="GJ190" s="27"/>
      <c r="GK190" s="27"/>
      <c r="GL190" s="27"/>
      <c r="GM190" s="27"/>
      <c r="GN190" s="27"/>
      <c r="GO190" s="27"/>
      <c r="GP190" s="27"/>
      <c r="GQ190" s="27"/>
      <c r="GR190" s="27"/>
      <c r="GS190" s="27"/>
      <c r="GT190" s="27"/>
      <c r="GU190" s="27"/>
      <c r="GV190" s="27"/>
      <c r="GW190" s="27"/>
      <c r="GX190" s="27"/>
      <c r="GY190" s="27"/>
      <c r="GZ190" s="27"/>
      <c r="HA190" s="27"/>
      <c r="HB190" s="27"/>
      <c r="HC190" s="27"/>
      <c r="HD190" s="27"/>
      <c r="HE190" s="27"/>
      <c r="HF190" s="27"/>
      <c r="HG190" s="27"/>
      <c r="HH190" s="27"/>
      <c r="HI190" s="27"/>
      <c r="HJ190" s="27"/>
      <c r="HK190" s="27"/>
      <c r="HL190" s="27"/>
      <c r="HM190" s="27"/>
      <c r="HN190" s="27"/>
      <c r="HO190" s="27"/>
      <c r="HP190" s="27"/>
      <c r="HQ190" s="27"/>
      <c r="HR190" s="27"/>
      <c r="HS190" s="27"/>
      <c r="HT190" s="27"/>
      <c r="HU190" s="27"/>
      <c r="HV190" s="27"/>
      <c r="HW190" s="27"/>
      <c r="HX190" s="27"/>
      <c r="HY190" s="27"/>
      <c r="HZ190" s="27"/>
      <c r="IA190" s="27"/>
      <c r="IB190" s="27"/>
      <c r="IC190" s="27"/>
      <c r="ID190" s="27"/>
      <c r="IE190" s="27"/>
      <c r="IF190" s="27"/>
      <c r="IG190" s="27"/>
      <c r="IH190" s="27"/>
      <c r="II190" s="27"/>
      <c r="IJ190" s="27"/>
      <c r="IK190" s="27"/>
      <c r="IL190" s="27"/>
      <c r="IM190" s="27"/>
      <c r="IN190" s="27"/>
      <c r="IO190" s="27"/>
      <c r="IP190" s="27"/>
      <c r="IQ190" s="27"/>
      <c r="IR190" s="27"/>
      <c r="IS190" s="27"/>
    </row>
    <row r="191" spans="1:253" ht="63" x14ac:dyDescent="0.25">
      <c r="A191" s="13" t="s">
        <v>321</v>
      </c>
      <c r="B191" s="34" t="s">
        <v>324</v>
      </c>
      <c r="C191" s="18">
        <v>6803</v>
      </c>
      <c r="D191" s="18">
        <v>6803</v>
      </c>
      <c r="E191" s="18">
        <v>6803</v>
      </c>
      <c r="F191" s="18">
        <f t="shared" si="8"/>
        <v>0</v>
      </c>
      <c r="G191" s="18"/>
      <c r="H191" s="24">
        <v>6507.2</v>
      </c>
      <c r="I191" s="24">
        <v>6803</v>
      </c>
      <c r="J191" s="24">
        <v>6803</v>
      </c>
      <c r="K191" s="24">
        <v>6803</v>
      </c>
      <c r="L191" s="18">
        <f t="shared" si="6"/>
        <v>0</v>
      </c>
      <c r="M191" s="24">
        <v>6507.2</v>
      </c>
      <c r="N191" s="38">
        <f>SUM(N192:N244)</f>
        <v>31774.7</v>
      </c>
      <c r="O191" s="24">
        <v>6803</v>
      </c>
      <c r="P191" s="24">
        <v>6803</v>
      </c>
      <c r="Q191" s="24">
        <v>6803</v>
      </c>
      <c r="R191" s="18">
        <f t="shared" si="7"/>
        <v>0</v>
      </c>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27"/>
      <c r="DY191" s="27"/>
      <c r="DZ191" s="27"/>
      <c r="EA191" s="27"/>
      <c r="EB191" s="27"/>
      <c r="EC191" s="27"/>
      <c r="ED191" s="27"/>
      <c r="EE191" s="27"/>
      <c r="EF191" s="27"/>
      <c r="EG191" s="27"/>
      <c r="EH191" s="27"/>
      <c r="EI191" s="27"/>
      <c r="EJ191" s="27"/>
      <c r="EK191" s="27"/>
      <c r="EL191" s="27"/>
      <c r="EM191" s="27"/>
      <c r="EN191" s="27"/>
      <c r="EO191" s="27"/>
      <c r="EP191" s="27"/>
      <c r="EQ191" s="27"/>
      <c r="ER191" s="27"/>
      <c r="ES191" s="27"/>
      <c r="ET191" s="27"/>
      <c r="EU191" s="27"/>
      <c r="EV191" s="27"/>
      <c r="EW191" s="27"/>
      <c r="EX191" s="27"/>
      <c r="EY191" s="27"/>
      <c r="EZ191" s="27"/>
      <c r="FA191" s="27"/>
      <c r="FB191" s="27"/>
      <c r="FC191" s="27"/>
      <c r="FD191" s="27"/>
      <c r="FE191" s="27"/>
      <c r="FF191" s="27"/>
      <c r="FG191" s="27"/>
      <c r="FH191" s="27"/>
      <c r="FI191" s="27"/>
      <c r="FJ191" s="27"/>
      <c r="FK191" s="27"/>
      <c r="FL191" s="27"/>
      <c r="FM191" s="27"/>
      <c r="FN191" s="27"/>
      <c r="FO191" s="27"/>
      <c r="FP191" s="27"/>
      <c r="FQ191" s="27"/>
      <c r="FR191" s="27"/>
      <c r="FS191" s="27"/>
      <c r="FT191" s="27"/>
      <c r="FU191" s="27"/>
      <c r="FV191" s="27"/>
      <c r="FW191" s="27"/>
      <c r="FX191" s="27"/>
      <c r="FY191" s="27"/>
      <c r="FZ191" s="27"/>
      <c r="GA191" s="27"/>
      <c r="GB191" s="27"/>
      <c r="GC191" s="27"/>
      <c r="GD191" s="27"/>
      <c r="GE191" s="27"/>
      <c r="GF191" s="27"/>
      <c r="GG191" s="27"/>
      <c r="GH191" s="27"/>
      <c r="GI191" s="27"/>
      <c r="GJ191" s="27"/>
      <c r="GK191" s="27"/>
      <c r="GL191" s="27"/>
      <c r="GM191" s="27"/>
      <c r="GN191" s="27"/>
      <c r="GO191" s="27"/>
      <c r="GP191" s="27"/>
      <c r="GQ191" s="27"/>
      <c r="GR191" s="27"/>
      <c r="GS191" s="27"/>
      <c r="GT191" s="27"/>
      <c r="GU191" s="27"/>
      <c r="GV191" s="27"/>
      <c r="GW191" s="27"/>
      <c r="GX191" s="27"/>
      <c r="GY191" s="27"/>
      <c r="GZ191" s="27"/>
      <c r="HA191" s="27"/>
      <c r="HB191" s="27"/>
      <c r="HC191" s="27"/>
      <c r="HD191" s="27"/>
      <c r="HE191" s="27"/>
      <c r="HF191" s="27"/>
      <c r="HG191" s="27"/>
      <c r="HH191" s="27"/>
      <c r="HI191" s="27"/>
      <c r="HJ191" s="27"/>
      <c r="HK191" s="27"/>
      <c r="HL191" s="27"/>
      <c r="HM191" s="27"/>
      <c r="HN191" s="27"/>
      <c r="HO191" s="27"/>
      <c r="HP191" s="27"/>
      <c r="HQ191" s="27"/>
      <c r="HR191" s="27"/>
      <c r="HS191" s="27"/>
      <c r="HT191" s="27"/>
      <c r="HU191" s="27"/>
      <c r="HV191" s="27"/>
      <c r="HW191" s="27"/>
      <c r="HX191" s="27"/>
      <c r="HY191" s="27"/>
      <c r="HZ191" s="27"/>
      <c r="IA191" s="27"/>
      <c r="IB191" s="27"/>
      <c r="IC191" s="27"/>
      <c r="ID191" s="27"/>
      <c r="IE191" s="27"/>
      <c r="IF191" s="27"/>
      <c r="IG191" s="27"/>
      <c r="IH191" s="27"/>
      <c r="II191" s="27"/>
      <c r="IJ191" s="27"/>
      <c r="IK191" s="27"/>
      <c r="IL191" s="27"/>
      <c r="IM191" s="27"/>
      <c r="IN191" s="27"/>
      <c r="IO191" s="27"/>
      <c r="IP191" s="27"/>
      <c r="IQ191" s="27"/>
      <c r="IR191" s="27"/>
      <c r="IS191" s="27"/>
    </row>
    <row r="192" spans="1:253" ht="47.25" x14ac:dyDescent="0.25">
      <c r="A192" s="13" t="s">
        <v>321</v>
      </c>
      <c r="B192" s="34" t="s">
        <v>325</v>
      </c>
      <c r="C192" s="18">
        <v>59263</v>
      </c>
      <c r="D192" s="18">
        <v>59263</v>
      </c>
      <c r="E192" s="18">
        <v>59263</v>
      </c>
      <c r="F192" s="18">
        <f t="shared" si="8"/>
        <v>0</v>
      </c>
      <c r="G192" s="18"/>
      <c r="H192" s="24">
        <v>61633.5</v>
      </c>
      <c r="I192" s="24">
        <v>61633.5</v>
      </c>
      <c r="J192" s="24">
        <v>61633.5</v>
      </c>
      <c r="K192" s="24">
        <v>61633.5</v>
      </c>
      <c r="L192" s="18">
        <f t="shared" si="6"/>
        <v>0</v>
      </c>
      <c r="M192" s="24">
        <v>64098.9</v>
      </c>
      <c r="N192" s="18"/>
      <c r="O192" s="24">
        <v>64098.9</v>
      </c>
      <c r="P192" s="24">
        <v>64098.9</v>
      </c>
      <c r="Q192" s="24">
        <v>64098.9</v>
      </c>
      <c r="R192" s="18">
        <f t="shared" si="7"/>
        <v>0</v>
      </c>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27"/>
      <c r="DY192" s="27"/>
      <c r="DZ192" s="27"/>
      <c r="EA192" s="27"/>
      <c r="EB192" s="27"/>
      <c r="EC192" s="27"/>
      <c r="ED192" s="27"/>
      <c r="EE192" s="27"/>
      <c r="EF192" s="27"/>
      <c r="EG192" s="27"/>
      <c r="EH192" s="27"/>
      <c r="EI192" s="27"/>
      <c r="EJ192" s="27"/>
      <c r="EK192" s="27"/>
      <c r="EL192" s="27"/>
      <c r="EM192" s="27"/>
      <c r="EN192" s="27"/>
      <c r="EO192" s="27"/>
      <c r="EP192" s="27"/>
      <c r="EQ192" s="27"/>
      <c r="ER192" s="27"/>
      <c r="ES192" s="27"/>
      <c r="ET192" s="27"/>
      <c r="EU192" s="27"/>
      <c r="EV192" s="27"/>
      <c r="EW192" s="27"/>
      <c r="EX192" s="27"/>
      <c r="EY192" s="27"/>
      <c r="EZ192" s="27"/>
      <c r="FA192" s="27"/>
      <c r="FB192" s="27"/>
      <c r="FC192" s="27"/>
      <c r="FD192" s="27"/>
      <c r="FE192" s="27"/>
      <c r="FF192" s="27"/>
      <c r="FG192" s="27"/>
      <c r="FH192" s="27"/>
      <c r="FI192" s="27"/>
      <c r="FJ192" s="27"/>
      <c r="FK192" s="27"/>
      <c r="FL192" s="27"/>
      <c r="FM192" s="27"/>
      <c r="FN192" s="27"/>
      <c r="FO192" s="27"/>
      <c r="FP192" s="27"/>
      <c r="FQ192" s="27"/>
      <c r="FR192" s="27"/>
      <c r="FS192" s="27"/>
      <c r="FT192" s="27"/>
      <c r="FU192" s="27"/>
      <c r="FV192" s="27"/>
      <c r="FW192" s="27"/>
      <c r="FX192" s="27"/>
      <c r="FY192" s="27"/>
      <c r="FZ192" s="27"/>
      <c r="GA192" s="27"/>
      <c r="GB192" s="27"/>
      <c r="GC192" s="27"/>
      <c r="GD192" s="27"/>
      <c r="GE192" s="27"/>
      <c r="GF192" s="27"/>
      <c r="GG192" s="27"/>
      <c r="GH192" s="27"/>
      <c r="GI192" s="27"/>
      <c r="GJ192" s="27"/>
      <c r="GK192" s="27"/>
      <c r="GL192" s="27"/>
      <c r="GM192" s="27"/>
      <c r="GN192" s="27"/>
      <c r="GO192" s="27"/>
      <c r="GP192" s="27"/>
      <c r="GQ192" s="27"/>
      <c r="GR192" s="27"/>
      <c r="GS192" s="27"/>
      <c r="GT192" s="27"/>
      <c r="GU192" s="27"/>
      <c r="GV192" s="27"/>
      <c r="GW192" s="27"/>
      <c r="GX192" s="27"/>
      <c r="GY192" s="27"/>
      <c r="GZ192" s="27"/>
      <c r="HA192" s="27"/>
      <c r="HB192" s="27"/>
      <c r="HC192" s="27"/>
      <c r="HD192" s="27"/>
      <c r="HE192" s="27"/>
      <c r="HF192" s="27"/>
      <c r="HG192" s="27"/>
      <c r="HH192" s="27"/>
      <c r="HI192" s="27"/>
      <c r="HJ192" s="27"/>
      <c r="HK192" s="27"/>
      <c r="HL192" s="27"/>
      <c r="HM192" s="27"/>
      <c r="HN192" s="27"/>
      <c r="HO192" s="27"/>
      <c r="HP192" s="27"/>
      <c r="HQ192" s="27"/>
      <c r="HR192" s="27"/>
      <c r="HS192" s="27"/>
      <c r="HT192" s="27"/>
      <c r="HU192" s="27"/>
      <c r="HV192" s="27"/>
      <c r="HW192" s="27"/>
      <c r="HX192" s="27"/>
      <c r="HY192" s="27"/>
      <c r="HZ192" s="27"/>
      <c r="IA192" s="27"/>
      <c r="IB192" s="27"/>
      <c r="IC192" s="27"/>
      <c r="ID192" s="27"/>
      <c r="IE192" s="27"/>
      <c r="IF192" s="27"/>
      <c r="IG192" s="27"/>
      <c r="IH192" s="27"/>
      <c r="II192" s="27"/>
      <c r="IJ192" s="27"/>
      <c r="IK192" s="27"/>
      <c r="IL192" s="27"/>
      <c r="IM192" s="27"/>
      <c r="IN192" s="27"/>
      <c r="IO192" s="27"/>
      <c r="IP192" s="27"/>
      <c r="IQ192" s="27"/>
      <c r="IR192" s="27"/>
      <c r="IS192" s="27"/>
    </row>
    <row r="193" spans="1:253" ht="63" x14ac:dyDescent="0.25">
      <c r="A193" s="13" t="s">
        <v>321</v>
      </c>
      <c r="B193" s="34" t="s">
        <v>326</v>
      </c>
      <c r="C193" s="18">
        <v>1850.3</v>
      </c>
      <c r="D193" s="18">
        <v>1850.3</v>
      </c>
      <c r="E193" s="18">
        <v>1850.3</v>
      </c>
      <c r="F193" s="18">
        <f t="shared" si="8"/>
        <v>0</v>
      </c>
      <c r="G193" s="18"/>
      <c r="H193" s="18">
        <v>1850.3</v>
      </c>
      <c r="I193" s="18">
        <v>1850.3</v>
      </c>
      <c r="J193" s="18">
        <v>1850.3</v>
      </c>
      <c r="K193" s="18">
        <v>1850.3</v>
      </c>
      <c r="L193" s="18">
        <f t="shared" si="6"/>
        <v>0</v>
      </c>
      <c r="M193" s="18">
        <v>1850.3</v>
      </c>
      <c r="N193" s="18"/>
      <c r="O193" s="18">
        <v>1850.3</v>
      </c>
      <c r="P193" s="18">
        <v>1850.3</v>
      </c>
      <c r="Q193" s="18">
        <v>1850.3</v>
      </c>
      <c r="R193" s="18">
        <f t="shared" si="7"/>
        <v>0</v>
      </c>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27"/>
      <c r="DY193" s="27"/>
      <c r="DZ193" s="27"/>
      <c r="EA193" s="27"/>
      <c r="EB193" s="27"/>
      <c r="EC193" s="27"/>
      <c r="ED193" s="27"/>
      <c r="EE193" s="27"/>
      <c r="EF193" s="27"/>
      <c r="EG193" s="27"/>
      <c r="EH193" s="27"/>
      <c r="EI193" s="27"/>
      <c r="EJ193" s="27"/>
      <c r="EK193" s="27"/>
      <c r="EL193" s="27"/>
      <c r="EM193" s="27"/>
      <c r="EN193" s="27"/>
      <c r="EO193" s="27"/>
      <c r="EP193" s="27"/>
      <c r="EQ193" s="27"/>
      <c r="ER193" s="27"/>
      <c r="ES193" s="27"/>
      <c r="ET193" s="27"/>
      <c r="EU193" s="27"/>
      <c r="EV193" s="27"/>
      <c r="EW193" s="27"/>
      <c r="EX193" s="27"/>
      <c r="EY193" s="27"/>
      <c r="EZ193" s="27"/>
      <c r="FA193" s="27"/>
      <c r="FB193" s="27"/>
      <c r="FC193" s="27"/>
      <c r="FD193" s="27"/>
      <c r="FE193" s="27"/>
      <c r="FF193" s="27"/>
      <c r="FG193" s="27"/>
      <c r="FH193" s="27"/>
      <c r="FI193" s="27"/>
      <c r="FJ193" s="27"/>
      <c r="FK193" s="27"/>
      <c r="FL193" s="27"/>
      <c r="FM193" s="27"/>
      <c r="FN193" s="27"/>
      <c r="FO193" s="27"/>
      <c r="FP193" s="27"/>
      <c r="FQ193" s="27"/>
      <c r="FR193" s="27"/>
      <c r="FS193" s="27"/>
      <c r="FT193" s="27"/>
      <c r="FU193" s="27"/>
      <c r="FV193" s="27"/>
      <c r="FW193" s="27"/>
      <c r="FX193" s="27"/>
      <c r="FY193" s="27"/>
      <c r="FZ193" s="27"/>
      <c r="GA193" s="27"/>
      <c r="GB193" s="27"/>
      <c r="GC193" s="27"/>
      <c r="GD193" s="27"/>
      <c r="GE193" s="27"/>
      <c r="GF193" s="27"/>
      <c r="GG193" s="27"/>
      <c r="GH193" s="27"/>
      <c r="GI193" s="27"/>
      <c r="GJ193" s="27"/>
      <c r="GK193" s="27"/>
      <c r="GL193" s="27"/>
      <c r="GM193" s="27"/>
      <c r="GN193" s="27"/>
      <c r="GO193" s="27"/>
      <c r="GP193" s="27"/>
      <c r="GQ193" s="27"/>
      <c r="GR193" s="27"/>
      <c r="GS193" s="27"/>
      <c r="GT193" s="27"/>
      <c r="GU193" s="27"/>
      <c r="GV193" s="27"/>
      <c r="GW193" s="27"/>
      <c r="GX193" s="27"/>
      <c r="GY193" s="27"/>
      <c r="GZ193" s="27"/>
      <c r="HA193" s="27"/>
      <c r="HB193" s="27"/>
      <c r="HC193" s="27"/>
      <c r="HD193" s="27"/>
      <c r="HE193" s="27"/>
      <c r="HF193" s="27"/>
      <c r="HG193" s="27"/>
      <c r="HH193" s="27"/>
      <c r="HI193" s="27"/>
      <c r="HJ193" s="27"/>
      <c r="HK193" s="27"/>
      <c r="HL193" s="27"/>
      <c r="HM193" s="27"/>
      <c r="HN193" s="27"/>
      <c r="HO193" s="27"/>
      <c r="HP193" s="27"/>
      <c r="HQ193" s="27"/>
      <c r="HR193" s="27"/>
      <c r="HS193" s="27"/>
      <c r="HT193" s="27"/>
      <c r="HU193" s="27"/>
      <c r="HV193" s="27"/>
      <c r="HW193" s="27"/>
      <c r="HX193" s="27"/>
      <c r="HY193" s="27"/>
      <c r="HZ193" s="27"/>
      <c r="IA193" s="27"/>
      <c r="IB193" s="27"/>
      <c r="IC193" s="27"/>
      <c r="ID193" s="27"/>
      <c r="IE193" s="27"/>
      <c r="IF193" s="27"/>
      <c r="IG193" s="27"/>
      <c r="IH193" s="27"/>
      <c r="II193" s="27"/>
      <c r="IJ193" s="27"/>
      <c r="IK193" s="27"/>
      <c r="IL193" s="27"/>
      <c r="IM193" s="27"/>
      <c r="IN193" s="27"/>
      <c r="IO193" s="27"/>
      <c r="IP193" s="27"/>
      <c r="IQ193" s="27"/>
      <c r="IR193" s="27"/>
      <c r="IS193" s="27"/>
    </row>
    <row r="194" spans="1:253" ht="63" x14ac:dyDescent="0.25">
      <c r="A194" s="63" t="s">
        <v>321</v>
      </c>
      <c r="B194" s="41" t="s">
        <v>327</v>
      </c>
      <c r="C194" s="18">
        <v>0.1</v>
      </c>
      <c r="D194" s="18">
        <v>0.1</v>
      </c>
      <c r="E194" s="18">
        <v>0.1</v>
      </c>
      <c r="F194" s="18">
        <f t="shared" si="8"/>
        <v>0</v>
      </c>
      <c r="G194" s="18"/>
      <c r="H194" s="24">
        <v>0.1</v>
      </c>
      <c r="I194" s="24">
        <v>0.1</v>
      </c>
      <c r="J194" s="24">
        <v>0.1</v>
      </c>
      <c r="K194" s="24">
        <v>0.1</v>
      </c>
      <c r="L194" s="18">
        <f t="shared" si="6"/>
        <v>0</v>
      </c>
      <c r="M194" s="24">
        <v>0.1</v>
      </c>
      <c r="N194" s="18"/>
      <c r="O194" s="24">
        <v>0.1</v>
      </c>
      <c r="P194" s="24">
        <v>0.1</v>
      </c>
      <c r="Q194" s="24">
        <v>0.1</v>
      </c>
      <c r="R194" s="18">
        <f t="shared" si="7"/>
        <v>0</v>
      </c>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27"/>
      <c r="DY194" s="27"/>
      <c r="DZ194" s="27"/>
      <c r="EA194" s="27"/>
      <c r="EB194" s="27"/>
      <c r="EC194" s="27"/>
      <c r="ED194" s="27"/>
      <c r="EE194" s="27"/>
      <c r="EF194" s="27"/>
      <c r="EG194" s="27"/>
      <c r="EH194" s="27"/>
      <c r="EI194" s="27"/>
      <c r="EJ194" s="27"/>
      <c r="EK194" s="27"/>
      <c r="EL194" s="27"/>
      <c r="EM194" s="27"/>
      <c r="EN194" s="27"/>
      <c r="EO194" s="27"/>
      <c r="EP194" s="27"/>
      <c r="EQ194" s="27"/>
      <c r="ER194" s="27"/>
      <c r="ES194" s="27"/>
      <c r="ET194" s="27"/>
      <c r="EU194" s="27"/>
      <c r="EV194" s="27"/>
      <c r="EW194" s="27"/>
      <c r="EX194" s="27"/>
      <c r="EY194" s="27"/>
      <c r="EZ194" s="27"/>
      <c r="FA194" s="27"/>
      <c r="FB194" s="27"/>
      <c r="FC194" s="27"/>
      <c r="FD194" s="27"/>
      <c r="FE194" s="27"/>
      <c r="FF194" s="27"/>
      <c r="FG194" s="27"/>
      <c r="FH194" s="27"/>
      <c r="FI194" s="27"/>
      <c r="FJ194" s="27"/>
      <c r="FK194" s="27"/>
      <c r="FL194" s="27"/>
      <c r="FM194" s="27"/>
      <c r="FN194" s="27"/>
      <c r="FO194" s="27"/>
      <c r="FP194" s="27"/>
      <c r="FQ194" s="27"/>
      <c r="FR194" s="27"/>
      <c r="FS194" s="27"/>
      <c r="FT194" s="27"/>
      <c r="FU194" s="27"/>
      <c r="FV194" s="27"/>
      <c r="FW194" s="27"/>
      <c r="FX194" s="27"/>
      <c r="FY194" s="27"/>
      <c r="FZ194" s="27"/>
      <c r="GA194" s="27"/>
      <c r="GB194" s="27"/>
      <c r="GC194" s="27"/>
      <c r="GD194" s="27"/>
      <c r="GE194" s="27"/>
      <c r="GF194" s="27"/>
      <c r="GG194" s="27"/>
      <c r="GH194" s="27"/>
      <c r="GI194" s="27"/>
      <c r="GJ194" s="27"/>
      <c r="GK194" s="27"/>
      <c r="GL194" s="27"/>
      <c r="GM194" s="27"/>
      <c r="GN194" s="27"/>
      <c r="GO194" s="27"/>
      <c r="GP194" s="27"/>
      <c r="GQ194" s="27"/>
      <c r="GR194" s="27"/>
      <c r="GS194" s="27"/>
      <c r="GT194" s="27"/>
      <c r="GU194" s="27"/>
      <c r="GV194" s="27"/>
      <c r="GW194" s="27"/>
      <c r="GX194" s="27"/>
      <c r="GY194" s="27"/>
      <c r="GZ194" s="27"/>
      <c r="HA194" s="27"/>
      <c r="HB194" s="27"/>
      <c r="HC194" s="27"/>
      <c r="HD194" s="27"/>
      <c r="HE194" s="27"/>
      <c r="HF194" s="27"/>
      <c r="HG194" s="27"/>
      <c r="HH194" s="27"/>
      <c r="HI194" s="27"/>
      <c r="HJ194" s="27"/>
      <c r="HK194" s="27"/>
      <c r="HL194" s="27"/>
      <c r="HM194" s="27"/>
      <c r="HN194" s="27"/>
      <c r="HO194" s="27"/>
      <c r="HP194" s="27"/>
      <c r="HQ194" s="27"/>
      <c r="HR194" s="27"/>
      <c r="HS194" s="27"/>
      <c r="HT194" s="27"/>
      <c r="HU194" s="27"/>
      <c r="HV194" s="27"/>
      <c r="HW194" s="27"/>
      <c r="HX194" s="27"/>
      <c r="HY194" s="27"/>
      <c r="HZ194" s="27"/>
      <c r="IA194" s="27"/>
      <c r="IB194" s="27"/>
      <c r="IC194" s="27"/>
      <c r="ID194" s="27"/>
      <c r="IE194" s="27"/>
      <c r="IF194" s="27"/>
      <c r="IG194" s="27"/>
      <c r="IH194" s="27"/>
      <c r="II194" s="27"/>
      <c r="IJ194" s="27"/>
      <c r="IK194" s="27"/>
      <c r="IL194" s="27"/>
      <c r="IM194" s="27"/>
      <c r="IN194" s="27"/>
      <c r="IO194" s="27"/>
      <c r="IP194" s="27"/>
      <c r="IQ194" s="27"/>
      <c r="IR194" s="27"/>
      <c r="IS194" s="27"/>
    </row>
    <row r="195" spans="1:253" ht="63" x14ac:dyDescent="0.25">
      <c r="A195" s="63" t="s">
        <v>321</v>
      </c>
      <c r="B195" s="41" t="s">
        <v>328</v>
      </c>
      <c r="C195" s="18">
        <v>10090.5</v>
      </c>
      <c r="D195" s="18">
        <v>10090.5</v>
      </c>
      <c r="E195" s="18">
        <v>10090.5</v>
      </c>
      <c r="F195" s="18">
        <f t="shared" si="8"/>
        <v>0</v>
      </c>
      <c r="G195" s="18"/>
      <c r="H195" s="18">
        <v>10090.5</v>
      </c>
      <c r="I195" s="18">
        <v>10090.5</v>
      </c>
      <c r="J195" s="18">
        <v>10090.5</v>
      </c>
      <c r="K195" s="18">
        <v>10090.5</v>
      </c>
      <c r="L195" s="18">
        <f t="shared" si="6"/>
        <v>0</v>
      </c>
      <c r="M195" s="18">
        <v>10090.5</v>
      </c>
      <c r="N195" s="18"/>
      <c r="O195" s="18">
        <v>10090.5</v>
      </c>
      <c r="P195" s="18">
        <v>10090.5</v>
      </c>
      <c r="Q195" s="18">
        <v>10090.5</v>
      </c>
      <c r="R195" s="18">
        <f t="shared" si="7"/>
        <v>0</v>
      </c>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27"/>
      <c r="DY195" s="27"/>
      <c r="DZ195" s="27"/>
      <c r="EA195" s="27"/>
      <c r="EB195" s="27"/>
      <c r="EC195" s="27"/>
      <c r="ED195" s="27"/>
      <c r="EE195" s="27"/>
      <c r="EF195" s="27"/>
      <c r="EG195" s="27"/>
      <c r="EH195" s="27"/>
      <c r="EI195" s="27"/>
      <c r="EJ195" s="27"/>
      <c r="EK195" s="27"/>
      <c r="EL195" s="27"/>
      <c r="EM195" s="27"/>
      <c r="EN195" s="27"/>
      <c r="EO195" s="27"/>
      <c r="EP195" s="27"/>
      <c r="EQ195" s="27"/>
      <c r="ER195" s="27"/>
      <c r="ES195" s="27"/>
      <c r="ET195" s="27"/>
      <c r="EU195" s="27"/>
      <c r="EV195" s="27"/>
      <c r="EW195" s="27"/>
      <c r="EX195" s="27"/>
      <c r="EY195" s="27"/>
      <c r="EZ195" s="27"/>
      <c r="FA195" s="27"/>
      <c r="FB195" s="27"/>
      <c r="FC195" s="27"/>
      <c r="FD195" s="27"/>
      <c r="FE195" s="27"/>
      <c r="FF195" s="27"/>
      <c r="FG195" s="27"/>
      <c r="FH195" s="27"/>
      <c r="FI195" s="27"/>
      <c r="FJ195" s="27"/>
      <c r="FK195" s="27"/>
      <c r="FL195" s="27"/>
      <c r="FM195" s="27"/>
      <c r="FN195" s="27"/>
      <c r="FO195" s="27"/>
      <c r="FP195" s="27"/>
      <c r="FQ195" s="27"/>
      <c r="FR195" s="27"/>
      <c r="FS195" s="27"/>
      <c r="FT195" s="27"/>
      <c r="FU195" s="27"/>
      <c r="FV195" s="27"/>
      <c r="FW195" s="27"/>
      <c r="FX195" s="27"/>
      <c r="FY195" s="27"/>
      <c r="FZ195" s="27"/>
      <c r="GA195" s="27"/>
      <c r="GB195" s="27"/>
      <c r="GC195" s="27"/>
      <c r="GD195" s="27"/>
      <c r="GE195" s="27"/>
      <c r="GF195" s="27"/>
      <c r="GG195" s="27"/>
      <c r="GH195" s="27"/>
      <c r="GI195" s="27"/>
      <c r="GJ195" s="27"/>
      <c r="GK195" s="27"/>
      <c r="GL195" s="27"/>
      <c r="GM195" s="27"/>
      <c r="GN195" s="27"/>
      <c r="GO195" s="27"/>
      <c r="GP195" s="27"/>
      <c r="GQ195" s="27"/>
      <c r="GR195" s="27"/>
      <c r="GS195" s="27"/>
      <c r="GT195" s="27"/>
      <c r="GU195" s="27"/>
      <c r="GV195" s="27"/>
      <c r="GW195" s="27"/>
      <c r="GX195" s="27"/>
      <c r="GY195" s="27"/>
      <c r="GZ195" s="27"/>
      <c r="HA195" s="27"/>
      <c r="HB195" s="27"/>
      <c r="HC195" s="27"/>
      <c r="HD195" s="27"/>
      <c r="HE195" s="27"/>
      <c r="HF195" s="27"/>
      <c r="HG195" s="27"/>
      <c r="HH195" s="27"/>
      <c r="HI195" s="27"/>
      <c r="HJ195" s="27"/>
      <c r="HK195" s="27"/>
      <c r="HL195" s="27"/>
      <c r="HM195" s="27"/>
      <c r="HN195" s="27"/>
      <c r="HO195" s="27"/>
      <c r="HP195" s="27"/>
      <c r="HQ195" s="27"/>
      <c r="HR195" s="27"/>
      <c r="HS195" s="27"/>
      <c r="HT195" s="27"/>
      <c r="HU195" s="27"/>
      <c r="HV195" s="27"/>
      <c r="HW195" s="27"/>
      <c r="HX195" s="27"/>
      <c r="HY195" s="27"/>
      <c r="HZ195" s="27"/>
      <c r="IA195" s="27"/>
      <c r="IB195" s="27"/>
      <c r="IC195" s="27"/>
      <c r="ID195" s="27"/>
      <c r="IE195" s="27"/>
      <c r="IF195" s="27"/>
      <c r="IG195" s="27"/>
      <c r="IH195" s="27"/>
      <c r="II195" s="27"/>
      <c r="IJ195" s="27"/>
      <c r="IK195" s="27"/>
      <c r="IL195" s="27"/>
      <c r="IM195" s="27"/>
      <c r="IN195" s="27"/>
      <c r="IO195" s="27"/>
      <c r="IP195" s="27"/>
      <c r="IQ195" s="27"/>
      <c r="IR195" s="27"/>
      <c r="IS195" s="27"/>
    </row>
    <row r="196" spans="1:253" ht="63" x14ac:dyDescent="0.25">
      <c r="A196" s="13" t="s">
        <v>321</v>
      </c>
      <c r="B196" s="34" t="s">
        <v>329</v>
      </c>
      <c r="C196" s="18">
        <v>26474</v>
      </c>
      <c r="D196" s="18">
        <v>26474</v>
      </c>
      <c r="E196" s="18">
        <v>26474</v>
      </c>
      <c r="F196" s="18">
        <f t="shared" si="8"/>
        <v>0</v>
      </c>
      <c r="G196" s="18"/>
      <c r="H196" s="24">
        <v>27533</v>
      </c>
      <c r="I196" s="24">
        <v>27533</v>
      </c>
      <c r="J196" s="24">
        <v>27533</v>
      </c>
      <c r="K196" s="24">
        <v>27533</v>
      </c>
      <c r="L196" s="18">
        <f t="shared" si="6"/>
        <v>0</v>
      </c>
      <c r="M196" s="24">
        <v>28634.3</v>
      </c>
      <c r="N196" s="18"/>
      <c r="O196" s="24">
        <v>28634.3</v>
      </c>
      <c r="P196" s="24">
        <v>28634.3</v>
      </c>
      <c r="Q196" s="24">
        <v>28634.3</v>
      </c>
      <c r="R196" s="18">
        <f t="shared" si="7"/>
        <v>0</v>
      </c>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27"/>
      <c r="DY196" s="27"/>
      <c r="DZ196" s="27"/>
      <c r="EA196" s="27"/>
      <c r="EB196" s="27"/>
      <c r="EC196" s="27"/>
      <c r="ED196" s="27"/>
      <c r="EE196" s="27"/>
      <c r="EF196" s="27"/>
      <c r="EG196" s="27"/>
      <c r="EH196" s="27"/>
      <c r="EI196" s="27"/>
      <c r="EJ196" s="27"/>
      <c r="EK196" s="27"/>
      <c r="EL196" s="27"/>
      <c r="EM196" s="27"/>
      <c r="EN196" s="27"/>
      <c r="EO196" s="27"/>
      <c r="EP196" s="27"/>
      <c r="EQ196" s="27"/>
      <c r="ER196" s="27"/>
      <c r="ES196" s="27"/>
      <c r="ET196" s="27"/>
      <c r="EU196" s="27"/>
      <c r="EV196" s="27"/>
      <c r="EW196" s="27"/>
      <c r="EX196" s="27"/>
      <c r="EY196" s="27"/>
      <c r="EZ196" s="27"/>
      <c r="FA196" s="27"/>
      <c r="FB196" s="27"/>
      <c r="FC196" s="27"/>
      <c r="FD196" s="27"/>
      <c r="FE196" s="27"/>
      <c r="FF196" s="27"/>
      <c r="FG196" s="27"/>
      <c r="FH196" s="27"/>
      <c r="FI196" s="27"/>
      <c r="FJ196" s="27"/>
      <c r="FK196" s="27"/>
      <c r="FL196" s="27"/>
      <c r="FM196" s="27"/>
      <c r="FN196" s="27"/>
      <c r="FO196" s="27"/>
      <c r="FP196" s="27"/>
      <c r="FQ196" s="27"/>
      <c r="FR196" s="27"/>
      <c r="FS196" s="27"/>
      <c r="FT196" s="27"/>
      <c r="FU196" s="27"/>
      <c r="FV196" s="27"/>
      <c r="FW196" s="27"/>
      <c r="FX196" s="27"/>
      <c r="FY196" s="27"/>
      <c r="FZ196" s="27"/>
      <c r="GA196" s="27"/>
      <c r="GB196" s="27"/>
      <c r="GC196" s="27"/>
      <c r="GD196" s="27"/>
      <c r="GE196" s="27"/>
      <c r="GF196" s="27"/>
      <c r="GG196" s="27"/>
      <c r="GH196" s="27"/>
      <c r="GI196" s="27"/>
      <c r="GJ196" s="27"/>
      <c r="GK196" s="27"/>
      <c r="GL196" s="27"/>
      <c r="GM196" s="27"/>
      <c r="GN196" s="27"/>
      <c r="GO196" s="27"/>
      <c r="GP196" s="27"/>
      <c r="GQ196" s="27"/>
      <c r="GR196" s="27"/>
      <c r="GS196" s="27"/>
      <c r="GT196" s="27"/>
      <c r="GU196" s="27"/>
      <c r="GV196" s="27"/>
      <c r="GW196" s="27"/>
      <c r="GX196" s="27"/>
      <c r="GY196" s="27"/>
      <c r="GZ196" s="27"/>
      <c r="HA196" s="27"/>
      <c r="HB196" s="27"/>
      <c r="HC196" s="27"/>
      <c r="HD196" s="27"/>
      <c r="HE196" s="27"/>
      <c r="HF196" s="27"/>
      <c r="HG196" s="27"/>
      <c r="HH196" s="27"/>
      <c r="HI196" s="27"/>
      <c r="HJ196" s="27"/>
      <c r="HK196" s="27"/>
      <c r="HL196" s="27"/>
      <c r="HM196" s="27"/>
      <c r="HN196" s="27"/>
      <c r="HO196" s="27"/>
      <c r="HP196" s="27"/>
      <c r="HQ196" s="27"/>
      <c r="HR196" s="27"/>
      <c r="HS196" s="27"/>
      <c r="HT196" s="27"/>
      <c r="HU196" s="27"/>
      <c r="HV196" s="27"/>
      <c r="HW196" s="27"/>
      <c r="HX196" s="27"/>
      <c r="HY196" s="27"/>
      <c r="HZ196" s="27"/>
      <c r="IA196" s="27"/>
      <c r="IB196" s="27"/>
      <c r="IC196" s="27"/>
      <c r="ID196" s="27"/>
      <c r="IE196" s="27"/>
      <c r="IF196" s="27"/>
      <c r="IG196" s="27"/>
      <c r="IH196" s="27"/>
      <c r="II196" s="27"/>
      <c r="IJ196" s="27"/>
      <c r="IK196" s="27"/>
      <c r="IL196" s="27"/>
      <c r="IM196" s="27"/>
      <c r="IN196" s="27"/>
      <c r="IO196" s="27"/>
      <c r="IP196" s="27"/>
      <c r="IQ196" s="27"/>
      <c r="IR196" s="27"/>
      <c r="IS196" s="27"/>
    </row>
    <row r="197" spans="1:253" ht="63" x14ac:dyDescent="0.25">
      <c r="A197" s="13" t="s">
        <v>321</v>
      </c>
      <c r="B197" s="34" t="s">
        <v>330</v>
      </c>
      <c r="C197" s="18">
        <v>185740</v>
      </c>
      <c r="D197" s="18">
        <v>185740</v>
      </c>
      <c r="E197" s="18">
        <v>185740</v>
      </c>
      <c r="F197" s="18">
        <f t="shared" si="8"/>
        <v>0</v>
      </c>
      <c r="G197" s="18"/>
      <c r="H197" s="24">
        <v>192064.8</v>
      </c>
      <c r="I197" s="24">
        <v>192064.8</v>
      </c>
      <c r="J197" s="24">
        <v>192064.8</v>
      </c>
      <c r="K197" s="24">
        <v>192064.8</v>
      </c>
      <c r="L197" s="18">
        <f t="shared" si="6"/>
        <v>0</v>
      </c>
      <c r="M197" s="24">
        <v>199747.4</v>
      </c>
      <c r="N197" s="18"/>
      <c r="O197" s="24">
        <v>199747.4</v>
      </c>
      <c r="P197" s="24">
        <v>199747.4</v>
      </c>
      <c r="Q197" s="24">
        <v>199747.4</v>
      </c>
      <c r="R197" s="18">
        <f t="shared" si="7"/>
        <v>0</v>
      </c>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27"/>
      <c r="EB197" s="27"/>
      <c r="EC197" s="27"/>
      <c r="ED197" s="27"/>
      <c r="EE197" s="27"/>
      <c r="EF197" s="27"/>
      <c r="EG197" s="27"/>
      <c r="EH197" s="27"/>
      <c r="EI197" s="27"/>
      <c r="EJ197" s="27"/>
      <c r="EK197" s="27"/>
      <c r="EL197" s="27"/>
      <c r="EM197" s="27"/>
      <c r="EN197" s="27"/>
      <c r="EO197" s="27"/>
      <c r="EP197" s="27"/>
      <c r="EQ197" s="27"/>
      <c r="ER197" s="27"/>
      <c r="ES197" s="27"/>
      <c r="ET197" s="27"/>
      <c r="EU197" s="27"/>
      <c r="EV197" s="27"/>
      <c r="EW197" s="27"/>
      <c r="EX197" s="27"/>
      <c r="EY197" s="27"/>
      <c r="EZ197" s="27"/>
      <c r="FA197" s="27"/>
      <c r="FB197" s="27"/>
      <c r="FC197" s="27"/>
      <c r="FD197" s="27"/>
      <c r="FE197" s="27"/>
      <c r="FF197" s="27"/>
      <c r="FG197" s="27"/>
      <c r="FH197" s="27"/>
      <c r="FI197" s="27"/>
      <c r="FJ197" s="27"/>
      <c r="FK197" s="27"/>
      <c r="FL197" s="27"/>
      <c r="FM197" s="27"/>
      <c r="FN197" s="27"/>
      <c r="FO197" s="27"/>
      <c r="FP197" s="27"/>
      <c r="FQ197" s="27"/>
      <c r="FR197" s="27"/>
      <c r="FS197" s="27"/>
      <c r="FT197" s="27"/>
      <c r="FU197" s="27"/>
      <c r="FV197" s="27"/>
      <c r="FW197" s="27"/>
      <c r="FX197" s="27"/>
      <c r="FY197" s="27"/>
      <c r="FZ197" s="27"/>
      <c r="GA197" s="27"/>
      <c r="GB197" s="27"/>
      <c r="GC197" s="27"/>
      <c r="GD197" s="27"/>
      <c r="GE197" s="27"/>
      <c r="GF197" s="27"/>
      <c r="GG197" s="27"/>
      <c r="GH197" s="27"/>
      <c r="GI197" s="27"/>
      <c r="GJ197" s="27"/>
      <c r="GK197" s="27"/>
      <c r="GL197" s="27"/>
      <c r="GM197" s="27"/>
      <c r="GN197" s="27"/>
      <c r="GO197" s="27"/>
      <c r="GP197" s="27"/>
      <c r="GQ197" s="27"/>
      <c r="GR197" s="27"/>
      <c r="GS197" s="27"/>
      <c r="GT197" s="27"/>
      <c r="GU197" s="27"/>
      <c r="GV197" s="27"/>
      <c r="GW197" s="27"/>
      <c r="GX197" s="27"/>
      <c r="GY197" s="27"/>
      <c r="GZ197" s="27"/>
      <c r="HA197" s="27"/>
      <c r="HB197" s="27"/>
      <c r="HC197" s="27"/>
      <c r="HD197" s="27"/>
      <c r="HE197" s="27"/>
      <c r="HF197" s="27"/>
      <c r="HG197" s="27"/>
      <c r="HH197" s="27"/>
      <c r="HI197" s="27"/>
      <c r="HJ197" s="27"/>
      <c r="HK197" s="27"/>
      <c r="HL197" s="27"/>
      <c r="HM197" s="27"/>
      <c r="HN197" s="27"/>
      <c r="HO197" s="27"/>
      <c r="HP197" s="27"/>
      <c r="HQ197" s="27"/>
      <c r="HR197" s="27"/>
      <c r="HS197" s="27"/>
      <c r="HT197" s="27"/>
      <c r="HU197" s="27"/>
      <c r="HV197" s="27"/>
      <c r="HW197" s="27"/>
      <c r="HX197" s="27"/>
      <c r="HY197" s="27"/>
      <c r="HZ197" s="27"/>
      <c r="IA197" s="27"/>
      <c r="IB197" s="27"/>
      <c r="IC197" s="27"/>
      <c r="ID197" s="27"/>
      <c r="IE197" s="27"/>
      <c r="IF197" s="27"/>
      <c r="IG197" s="27"/>
      <c r="IH197" s="27"/>
      <c r="II197" s="27"/>
      <c r="IJ197" s="27"/>
      <c r="IK197" s="27"/>
      <c r="IL197" s="27"/>
      <c r="IM197" s="27"/>
      <c r="IN197" s="27"/>
      <c r="IO197" s="27"/>
      <c r="IP197" s="27"/>
      <c r="IQ197" s="27"/>
      <c r="IR197" s="27"/>
      <c r="IS197" s="27"/>
    </row>
    <row r="198" spans="1:253" ht="63" x14ac:dyDescent="0.25">
      <c r="A198" s="13" t="s">
        <v>321</v>
      </c>
      <c r="B198" s="34" t="s">
        <v>331</v>
      </c>
      <c r="C198" s="18">
        <v>133158.5</v>
      </c>
      <c r="D198" s="18">
        <v>133158.5</v>
      </c>
      <c r="E198" s="18">
        <v>133158.5</v>
      </c>
      <c r="F198" s="18">
        <f t="shared" si="8"/>
        <v>0</v>
      </c>
      <c r="G198" s="18"/>
      <c r="H198" s="24">
        <v>138326</v>
      </c>
      <c r="I198" s="24">
        <v>138326</v>
      </c>
      <c r="J198" s="24">
        <v>138326</v>
      </c>
      <c r="K198" s="24">
        <v>138326</v>
      </c>
      <c r="L198" s="18">
        <f t="shared" si="6"/>
        <v>0</v>
      </c>
      <c r="M198" s="24">
        <v>143700.29999999999</v>
      </c>
      <c r="N198" s="18"/>
      <c r="O198" s="24">
        <v>143700.29999999999</v>
      </c>
      <c r="P198" s="24">
        <v>143700.29999999999</v>
      </c>
      <c r="Q198" s="24">
        <v>143700.29999999999</v>
      </c>
      <c r="R198" s="18">
        <f t="shared" si="7"/>
        <v>0</v>
      </c>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27"/>
      <c r="DY198" s="27"/>
      <c r="DZ198" s="27"/>
      <c r="EA198" s="27"/>
      <c r="EB198" s="27"/>
      <c r="EC198" s="27"/>
      <c r="ED198" s="27"/>
      <c r="EE198" s="27"/>
      <c r="EF198" s="27"/>
      <c r="EG198" s="27"/>
      <c r="EH198" s="27"/>
      <c r="EI198" s="27"/>
      <c r="EJ198" s="27"/>
      <c r="EK198" s="27"/>
      <c r="EL198" s="27"/>
      <c r="EM198" s="27"/>
      <c r="EN198" s="27"/>
      <c r="EO198" s="27"/>
      <c r="EP198" s="27"/>
      <c r="EQ198" s="27"/>
      <c r="ER198" s="27"/>
      <c r="ES198" s="27"/>
      <c r="ET198" s="27"/>
      <c r="EU198" s="27"/>
      <c r="EV198" s="27"/>
      <c r="EW198" s="27"/>
      <c r="EX198" s="27"/>
      <c r="EY198" s="27"/>
      <c r="EZ198" s="27"/>
      <c r="FA198" s="27"/>
      <c r="FB198" s="27"/>
      <c r="FC198" s="27"/>
      <c r="FD198" s="27"/>
      <c r="FE198" s="27"/>
      <c r="FF198" s="27"/>
      <c r="FG198" s="27"/>
      <c r="FH198" s="27"/>
      <c r="FI198" s="27"/>
      <c r="FJ198" s="27"/>
      <c r="FK198" s="27"/>
      <c r="FL198" s="27"/>
      <c r="FM198" s="27"/>
      <c r="FN198" s="27"/>
      <c r="FO198" s="27"/>
      <c r="FP198" s="27"/>
      <c r="FQ198" s="27"/>
      <c r="FR198" s="27"/>
      <c r="FS198" s="27"/>
      <c r="FT198" s="27"/>
      <c r="FU198" s="27"/>
      <c r="FV198" s="27"/>
      <c r="FW198" s="27"/>
      <c r="FX198" s="27"/>
      <c r="FY198" s="27"/>
      <c r="FZ198" s="27"/>
      <c r="GA198" s="27"/>
      <c r="GB198" s="27"/>
      <c r="GC198" s="27"/>
      <c r="GD198" s="27"/>
      <c r="GE198" s="27"/>
      <c r="GF198" s="27"/>
      <c r="GG198" s="27"/>
      <c r="GH198" s="27"/>
      <c r="GI198" s="27"/>
      <c r="GJ198" s="27"/>
      <c r="GK198" s="27"/>
      <c r="GL198" s="27"/>
      <c r="GM198" s="27"/>
      <c r="GN198" s="27"/>
      <c r="GO198" s="27"/>
      <c r="GP198" s="27"/>
      <c r="GQ198" s="27"/>
      <c r="GR198" s="27"/>
      <c r="GS198" s="27"/>
      <c r="GT198" s="27"/>
      <c r="GU198" s="27"/>
      <c r="GV198" s="27"/>
      <c r="GW198" s="27"/>
      <c r="GX198" s="27"/>
      <c r="GY198" s="27"/>
      <c r="GZ198" s="27"/>
      <c r="HA198" s="27"/>
      <c r="HB198" s="27"/>
      <c r="HC198" s="27"/>
      <c r="HD198" s="27"/>
      <c r="HE198" s="27"/>
      <c r="HF198" s="27"/>
      <c r="HG198" s="27"/>
      <c r="HH198" s="27"/>
      <c r="HI198" s="27"/>
      <c r="HJ198" s="27"/>
      <c r="HK198" s="27"/>
      <c r="HL198" s="27"/>
      <c r="HM198" s="27"/>
      <c r="HN198" s="27"/>
      <c r="HO198" s="27"/>
      <c r="HP198" s="27"/>
      <c r="HQ198" s="27"/>
      <c r="HR198" s="27"/>
      <c r="HS198" s="27"/>
      <c r="HT198" s="27"/>
      <c r="HU198" s="27"/>
      <c r="HV198" s="27"/>
      <c r="HW198" s="27"/>
      <c r="HX198" s="27"/>
      <c r="HY198" s="27"/>
      <c r="HZ198" s="27"/>
      <c r="IA198" s="27"/>
      <c r="IB198" s="27"/>
      <c r="IC198" s="27"/>
      <c r="ID198" s="27"/>
      <c r="IE198" s="27"/>
      <c r="IF198" s="27"/>
      <c r="IG198" s="27"/>
      <c r="IH198" s="27"/>
      <c r="II198" s="27"/>
      <c r="IJ198" s="27"/>
      <c r="IK198" s="27"/>
      <c r="IL198" s="27"/>
      <c r="IM198" s="27"/>
      <c r="IN198" s="27"/>
      <c r="IO198" s="27"/>
      <c r="IP198" s="27"/>
      <c r="IQ198" s="27"/>
      <c r="IR198" s="27"/>
      <c r="IS198" s="27"/>
    </row>
    <row r="199" spans="1:253" ht="78.75" x14ac:dyDescent="0.25">
      <c r="A199" s="13" t="s">
        <v>321</v>
      </c>
      <c r="B199" s="34" t="s">
        <v>332</v>
      </c>
      <c r="C199" s="18">
        <v>80962.399999999994</v>
      </c>
      <c r="D199" s="18">
        <v>80962.399999999994</v>
      </c>
      <c r="E199" s="18">
        <v>81287.5</v>
      </c>
      <c r="F199" s="18">
        <f t="shared" si="8"/>
        <v>325.10000000000582</v>
      </c>
      <c r="G199" s="18" t="s">
        <v>237</v>
      </c>
      <c r="H199" s="24">
        <v>78707.8</v>
      </c>
      <c r="I199" s="24">
        <v>81876.5</v>
      </c>
      <c r="J199" s="24">
        <v>81876.5</v>
      </c>
      <c r="K199" s="24">
        <v>81876.5</v>
      </c>
      <c r="L199" s="18">
        <f t="shared" si="6"/>
        <v>0</v>
      </c>
      <c r="M199" s="24">
        <v>79658.5</v>
      </c>
      <c r="N199" s="18"/>
      <c r="O199" s="24">
        <v>82827.199999999997</v>
      </c>
      <c r="P199" s="24">
        <v>82827.199999999997</v>
      </c>
      <c r="Q199" s="24">
        <v>82827.199999999997</v>
      </c>
      <c r="R199" s="18">
        <f t="shared" si="7"/>
        <v>0</v>
      </c>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27"/>
      <c r="DY199" s="27"/>
      <c r="DZ199" s="27"/>
      <c r="EA199" s="27"/>
      <c r="EB199" s="27"/>
      <c r="EC199" s="27"/>
      <c r="ED199" s="27"/>
      <c r="EE199" s="27"/>
      <c r="EF199" s="27"/>
      <c r="EG199" s="27"/>
      <c r="EH199" s="27"/>
      <c r="EI199" s="27"/>
      <c r="EJ199" s="27"/>
      <c r="EK199" s="27"/>
      <c r="EL199" s="27"/>
      <c r="EM199" s="27"/>
      <c r="EN199" s="27"/>
      <c r="EO199" s="27"/>
      <c r="EP199" s="27"/>
      <c r="EQ199" s="27"/>
      <c r="ER199" s="27"/>
      <c r="ES199" s="27"/>
      <c r="ET199" s="27"/>
      <c r="EU199" s="27"/>
      <c r="EV199" s="27"/>
      <c r="EW199" s="27"/>
      <c r="EX199" s="27"/>
      <c r="EY199" s="27"/>
      <c r="EZ199" s="27"/>
      <c r="FA199" s="27"/>
      <c r="FB199" s="27"/>
      <c r="FC199" s="27"/>
      <c r="FD199" s="27"/>
      <c r="FE199" s="27"/>
      <c r="FF199" s="27"/>
      <c r="FG199" s="27"/>
      <c r="FH199" s="27"/>
      <c r="FI199" s="27"/>
      <c r="FJ199" s="27"/>
      <c r="FK199" s="27"/>
      <c r="FL199" s="27"/>
      <c r="FM199" s="27"/>
      <c r="FN199" s="27"/>
      <c r="FO199" s="27"/>
      <c r="FP199" s="27"/>
      <c r="FQ199" s="27"/>
      <c r="FR199" s="27"/>
      <c r="FS199" s="27"/>
      <c r="FT199" s="27"/>
      <c r="FU199" s="27"/>
      <c r="FV199" s="27"/>
      <c r="FW199" s="27"/>
      <c r="FX199" s="27"/>
      <c r="FY199" s="27"/>
      <c r="FZ199" s="27"/>
      <c r="GA199" s="27"/>
      <c r="GB199" s="27"/>
      <c r="GC199" s="27"/>
      <c r="GD199" s="27"/>
      <c r="GE199" s="27"/>
      <c r="GF199" s="27"/>
      <c r="GG199" s="27"/>
      <c r="GH199" s="27"/>
      <c r="GI199" s="27"/>
      <c r="GJ199" s="27"/>
      <c r="GK199" s="27"/>
      <c r="GL199" s="27"/>
      <c r="GM199" s="27"/>
      <c r="GN199" s="27"/>
      <c r="GO199" s="27"/>
      <c r="GP199" s="27"/>
      <c r="GQ199" s="27"/>
      <c r="GR199" s="27"/>
      <c r="GS199" s="27"/>
      <c r="GT199" s="27"/>
      <c r="GU199" s="27"/>
      <c r="GV199" s="27"/>
      <c r="GW199" s="27"/>
      <c r="GX199" s="27"/>
      <c r="GY199" s="27"/>
      <c r="GZ199" s="27"/>
      <c r="HA199" s="27"/>
      <c r="HB199" s="27"/>
      <c r="HC199" s="27"/>
      <c r="HD199" s="27"/>
      <c r="HE199" s="27"/>
      <c r="HF199" s="27"/>
      <c r="HG199" s="27"/>
      <c r="HH199" s="27"/>
      <c r="HI199" s="27"/>
      <c r="HJ199" s="27"/>
      <c r="HK199" s="27"/>
      <c r="HL199" s="27"/>
      <c r="HM199" s="27"/>
      <c r="HN199" s="27"/>
      <c r="HO199" s="27"/>
      <c r="HP199" s="27"/>
      <c r="HQ199" s="27"/>
      <c r="HR199" s="27"/>
      <c r="HS199" s="27"/>
      <c r="HT199" s="27"/>
      <c r="HU199" s="27"/>
      <c r="HV199" s="27"/>
      <c r="HW199" s="27"/>
      <c r="HX199" s="27"/>
      <c r="HY199" s="27"/>
      <c r="HZ199" s="27"/>
      <c r="IA199" s="27"/>
      <c r="IB199" s="27"/>
      <c r="IC199" s="27"/>
      <c r="ID199" s="27"/>
      <c r="IE199" s="27"/>
      <c r="IF199" s="27"/>
      <c r="IG199" s="27"/>
      <c r="IH199" s="27"/>
      <c r="II199" s="27"/>
      <c r="IJ199" s="27"/>
      <c r="IK199" s="27"/>
      <c r="IL199" s="27"/>
      <c r="IM199" s="27"/>
      <c r="IN199" s="27"/>
      <c r="IO199" s="27"/>
      <c r="IP199" s="27"/>
      <c r="IQ199" s="27"/>
      <c r="IR199" s="27"/>
      <c r="IS199" s="27"/>
    </row>
    <row r="200" spans="1:253" ht="78.75" x14ac:dyDescent="0.25">
      <c r="A200" s="13" t="s">
        <v>321</v>
      </c>
      <c r="B200" s="34" t="s">
        <v>333</v>
      </c>
      <c r="C200" s="18">
        <v>515.9</v>
      </c>
      <c r="D200" s="18">
        <v>515.9</v>
      </c>
      <c r="E200" s="18">
        <v>515.9</v>
      </c>
      <c r="F200" s="18">
        <f t="shared" si="8"/>
        <v>0</v>
      </c>
      <c r="G200" s="18"/>
      <c r="H200" s="24">
        <v>536.5</v>
      </c>
      <c r="I200" s="24">
        <v>536.5</v>
      </c>
      <c r="J200" s="24">
        <v>536.5</v>
      </c>
      <c r="K200" s="24">
        <v>536.5</v>
      </c>
      <c r="L200" s="18">
        <f t="shared" si="6"/>
        <v>0</v>
      </c>
      <c r="M200" s="24">
        <v>558</v>
      </c>
      <c r="N200" s="18"/>
      <c r="O200" s="24">
        <v>558</v>
      </c>
      <c r="P200" s="24">
        <v>558</v>
      </c>
      <c r="Q200" s="24">
        <v>558</v>
      </c>
      <c r="R200" s="18">
        <f t="shared" si="7"/>
        <v>0</v>
      </c>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27"/>
      <c r="DY200" s="27"/>
      <c r="DZ200" s="27"/>
      <c r="EA200" s="27"/>
      <c r="EB200" s="27"/>
      <c r="EC200" s="27"/>
      <c r="ED200" s="27"/>
      <c r="EE200" s="27"/>
      <c r="EF200" s="27"/>
      <c r="EG200" s="27"/>
      <c r="EH200" s="27"/>
      <c r="EI200" s="27"/>
      <c r="EJ200" s="27"/>
      <c r="EK200" s="27"/>
      <c r="EL200" s="27"/>
      <c r="EM200" s="27"/>
      <c r="EN200" s="27"/>
      <c r="EO200" s="27"/>
      <c r="EP200" s="27"/>
      <c r="EQ200" s="27"/>
      <c r="ER200" s="27"/>
      <c r="ES200" s="27"/>
      <c r="ET200" s="27"/>
      <c r="EU200" s="27"/>
      <c r="EV200" s="27"/>
      <c r="EW200" s="27"/>
      <c r="EX200" s="27"/>
      <c r="EY200" s="27"/>
      <c r="EZ200" s="27"/>
      <c r="FA200" s="27"/>
      <c r="FB200" s="27"/>
      <c r="FC200" s="27"/>
      <c r="FD200" s="27"/>
      <c r="FE200" s="27"/>
      <c r="FF200" s="27"/>
      <c r="FG200" s="27"/>
      <c r="FH200" s="27"/>
      <c r="FI200" s="27"/>
      <c r="FJ200" s="27"/>
      <c r="FK200" s="27"/>
      <c r="FL200" s="27"/>
      <c r="FM200" s="27"/>
      <c r="FN200" s="27"/>
      <c r="FO200" s="27"/>
      <c r="FP200" s="27"/>
      <c r="FQ200" s="27"/>
      <c r="FR200" s="27"/>
      <c r="FS200" s="27"/>
      <c r="FT200" s="27"/>
      <c r="FU200" s="27"/>
      <c r="FV200" s="27"/>
      <c r="FW200" s="27"/>
      <c r="FX200" s="27"/>
      <c r="FY200" s="27"/>
      <c r="FZ200" s="27"/>
      <c r="GA200" s="27"/>
      <c r="GB200" s="27"/>
      <c r="GC200" s="27"/>
      <c r="GD200" s="27"/>
      <c r="GE200" s="27"/>
      <c r="GF200" s="27"/>
      <c r="GG200" s="27"/>
      <c r="GH200" s="27"/>
      <c r="GI200" s="27"/>
      <c r="GJ200" s="27"/>
      <c r="GK200" s="27"/>
      <c r="GL200" s="27"/>
      <c r="GM200" s="27"/>
      <c r="GN200" s="27"/>
      <c r="GO200" s="27"/>
      <c r="GP200" s="27"/>
      <c r="GQ200" s="27"/>
      <c r="GR200" s="27"/>
      <c r="GS200" s="27"/>
      <c r="GT200" s="27"/>
      <c r="GU200" s="27"/>
      <c r="GV200" s="27"/>
      <c r="GW200" s="27"/>
      <c r="GX200" s="27"/>
      <c r="GY200" s="27"/>
      <c r="GZ200" s="27"/>
      <c r="HA200" s="27"/>
      <c r="HB200" s="27"/>
      <c r="HC200" s="27"/>
      <c r="HD200" s="27"/>
      <c r="HE200" s="27"/>
      <c r="HF200" s="27"/>
      <c r="HG200" s="27"/>
      <c r="HH200" s="27"/>
      <c r="HI200" s="27"/>
      <c r="HJ200" s="27"/>
      <c r="HK200" s="27"/>
      <c r="HL200" s="27"/>
      <c r="HM200" s="27"/>
      <c r="HN200" s="27"/>
      <c r="HO200" s="27"/>
      <c r="HP200" s="27"/>
      <c r="HQ200" s="27"/>
      <c r="HR200" s="27"/>
      <c r="HS200" s="27"/>
      <c r="HT200" s="27"/>
      <c r="HU200" s="27"/>
      <c r="HV200" s="27"/>
      <c r="HW200" s="27"/>
      <c r="HX200" s="27"/>
      <c r="HY200" s="27"/>
      <c r="HZ200" s="27"/>
      <c r="IA200" s="27"/>
      <c r="IB200" s="27"/>
      <c r="IC200" s="27"/>
      <c r="ID200" s="27"/>
      <c r="IE200" s="27"/>
      <c r="IF200" s="27"/>
      <c r="IG200" s="27"/>
      <c r="IH200" s="27"/>
      <c r="II200" s="27"/>
      <c r="IJ200" s="27"/>
      <c r="IK200" s="27"/>
      <c r="IL200" s="27"/>
      <c r="IM200" s="27"/>
      <c r="IN200" s="27"/>
      <c r="IO200" s="27"/>
      <c r="IP200" s="27"/>
      <c r="IQ200" s="27"/>
      <c r="IR200" s="27"/>
      <c r="IS200" s="27"/>
    </row>
    <row r="201" spans="1:253" ht="78.75" x14ac:dyDescent="0.25">
      <c r="A201" s="13" t="s">
        <v>321</v>
      </c>
      <c r="B201" s="34" t="s">
        <v>334</v>
      </c>
      <c r="C201" s="18">
        <v>27.2</v>
      </c>
      <c r="D201" s="18">
        <v>27.2</v>
      </c>
      <c r="E201" s="18">
        <v>27.2</v>
      </c>
      <c r="F201" s="18">
        <f t="shared" si="8"/>
        <v>0</v>
      </c>
      <c r="G201" s="18"/>
      <c r="H201" s="24">
        <v>27.2</v>
      </c>
      <c r="I201" s="24">
        <v>27.2</v>
      </c>
      <c r="J201" s="24">
        <v>27.2</v>
      </c>
      <c r="K201" s="24">
        <v>27.2</v>
      </c>
      <c r="L201" s="18">
        <f t="shared" si="6"/>
        <v>0</v>
      </c>
      <c r="M201" s="24">
        <v>27.2</v>
      </c>
      <c r="N201" s="18"/>
      <c r="O201" s="24">
        <v>27.2</v>
      </c>
      <c r="P201" s="24">
        <v>27.2</v>
      </c>
      <c r="Q201" s="24">
        <v>27.2</v>
      </c>
      <c r="R201" s="18">
        <f t="shared" si="7"/>
        <v>0</v>
      </c>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27"/>
      <c r="DY201" s="27"/>
      <c r="DZ201" s="27"/>
      <c r="EA201" s="27"/>
      <c r="EB201" s="27"/>
      <c r="EC201" s="27"/>
      <c r="ED201" s="27"/>
      <c r="EE201" s="27"/>
      <c r="EF201" s="27"/>
      <c r="EG201" s="27"/>
      <c r="EH201" s="27"/>
      <c r="EI201" s="27"/>
      <c r="EJ201" s="27"/>
      <c r="EK201" s="27"/>
      <c r="EL201" s="27"/>
      <c r="EM201" s="27"/>
      <c r="EN201" s="27"/>
      <c r="EO201" s="27"/>
      <c r="EP201" s="27"/>
      <c r="EQ201" s="27"/>
      <c r="ER201" s="27"/>
      <c r="ES201" s="27"/>
      <c r="ET201" s="27"/>
      <c r="EU201" s="27"/>
      <c r="EV201" s="27"/>
      <c r="EW201" s="27"/>
      <c r="EX201" s="27"/>
      <c r="EY201" s="27"/>
      <c r="EZ201" s="27"/>
      <c r="FA201" s="27"/>
      <c r="FB201" s="27"/>
      <c r="FC201" s="27"/>
      <c r="FD201" s="27"/>
      <c r="FE201" s="27"/>
      <c r="FF201" s="27"/>
      <c r="FG201" s="27"/>
      <c r="FH201" s="27"/>
      <c r="FI201" s="27"/>
      <c r="FJ201" s="27"/>
      <c r="FK201" s="27"/>
      <c r="FL201" s="27"/>
      <c r="FM201" s="27"/>
      <c r="FN201" s="27"/>
      <c r="FO201" s="27"/>
      <c r="FP201" s="27"/>
      <c r="FQ201" s="27"/>
      <c r="FR201" s="27"/>
      <c r="FS201" s="27"/>
      <c r="FT201" s="27"/>
      <c r="FU201" s="27"/>
      <c r="FV201" s="27"/>
      <c r="FW201" s="27"/>
      <c r="FX201" s="27"/>
      <c r="FY201" s="27"/>
      <c r="FZ201" s="27"/>
      <c r="GA201" s="27"/>
      <c r="GB201" s="27"/>
      <c r="GC201" s="27"/>
      <c r="GD201" s="27"/>
      <c r="GE201" s="27"/>
      <c r="GF201" s="27"/>
      <c r="GG201" s="27"/>
      <c r="GH201" s="27"/>
      <c r="GI201" s="27"/>
      <c r="GJ201" s="27"/>
      <c r="GK201" s="27"/>
      <c r="GL201" s="27"/>
      <c r="GM201" s="27"/>
      <c r="GN201" s="27"/>
      <c r="GO201" s="27"/>
      <c r="GP201" s="27"/>
      <c r="GQ201" s="27"/>
      <c r="GR201" s="27"/>
      <c r="GS201" s="27"/>
      <c r="GT201" s="27"/>
      <c r="GU201" s="27"/>
      <c r="GV201" s="27"/>
      <c r="GW201" s="27"/>
      <c r="GX201" s="27"/>
      <c r="GY201" s="27"/>
      <c r="GZ201" s="27"/>
      <c r="HA201" s="27"/>
      <c r="HB201" s="27"/>
      <c r="HC201" s="27"/>
      <c r="HD201" s="27"/>
      <c r="HE201" s="27"/>
      <c r="HF201" s="27"/>
      <c r="HG201" s="27"/>
      <c r="HH201" s="27"/>
      <c r="HI201" s="27"/>
      <c r="HJ201" s="27"/>
      <c r="HK201" s="27"/>
      <c r="HL201" s="27"/>
      <c r="HM201" s="27"/>
      <c r="HN201" s="27"/>
      <c r="HO201" s="27"/>
      <c r="HP201" s="27"/>
      <c r="HQ201" s="27"/>
      <c r="HR201" s="27"/>
      <c r="HS201" s="27"/>
      <c r="HT201" s="27"/>
      <c r="HU201" s="27"/>
      <c r="HV201" s="27"/>
      <c r="HW201" s="27"/>
      <c r="HX201" s="27"/>
      <c r="HY201" s="27"/>
      <c r="HZ201" s="27"/>
      <c r="IA201" s="27"/>
      <c r="IB201" s="27"/>
      <c r="IC201" s="27"/>
      <c r="ID201" s="27"/>
      <c r="IE201" s="27"/>
      <c r="IF201" s="27"/>
      <c r="IG201" s="27"/>
      <c r="IH201" s="27"/>
      <c r="II201" s="27"/>
      <c r="IJ201" s="27"/>
      <c r="IK201" s="27"/>
      <c r="IL201" s="27"/>
      <c r="IM201" s="27"/>
      <c r="IN201" s="27"/>
      <c r="IO201" s="27"/>
      <c r="IP201" s="27"/>
      <c r="IQ201" s="27"/>
      <c r="IR201" s="27"/>
      <c r="IS201" s="27"/>
    </row>
    <row r="202" spans="1:253" ht="63" x14ac:dyDescent="0.25">
      <c r="A202" s="13" t="s">
        <v>321</v>
      </c>
      <c r="B202" s="34" t="s">
        <v>335</v>
      </c>
      <c r="C202" s="18">
        <v>87647.5</v>
      </c>
      <c r="D202" s="18">
        <v>87647.5</v>
      </c>
      <c r="E202" s="18">
        <v>88295.7</v>
      </c>
      <c r="F202" s="18">
        <f t="shared" si="8"/>
        <v>648.19999999999709</v>
      </c>
      <c r="G202" s="18" t="s">
        <v>237</v>
      </c>
      <c r="H202" s="24">
        <v>84433.8</v>
      </c>
      <c r="I202" s="24">
        <v>88553.5</v>
      </c>
      <c r="J202" s="24">
        <v>88553.5</v>
      </c>
      <c r="K202" s="24">
        <v>88553.5</v>
      </c>
      <c r="L202" s="18">
        <f t="shared" si="6"/>
        <v>0</v>
      </c>
      <c r="M202" s="24">
        <v>84884.9</v>
      </c>
      <c r="N202" s="18"/>
      <c r="O202" s="24">
        <v>89004.6</v>
      </c>
      <c r="P202" s="24">
        <v>89004.6</v>
      </c>
      <c r="Q202" s="24">
        <v>89004.6</v>
      </c>
      <c r="R202" s="18">
        <f t="shared" si="7"/>
        <v>0</v>
      </c>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27"/>
      <c r="DY202" s="27"/>
      <c r="DZ202" s="27"/>
      <c r="EA202" s="27"/>
      <c r="EB202" s="27"/>
      <c r="EC202" s="27"/>
      <c r="ED202" s="27"/>
      <c r="EE202" s="27"/>
      <c r="EF202" s="27"/>
      <c r="EG202" s="27"/>
      <c r="EH202" s="27"/>
      <c r="EI202" s="27"/>
      <c r="EJ202" s="27"/>
      <c r="EK202" s="27"/>
      <c r="EL202" s="27"/>
      <c r="EM202" s="27"/>
      <c r="EN202" s="27"/>
      <c r="EO202" s="27"/>
      <c r="EP202" s="27"/>
      <c r="EQ202" s="27"/>
      <c r="ER202" s="27"/>
      <c r="ES202" s="27"/>
      <c r="ET202" s="27"/>
      <c r="EU202" s="27"/>
      <c r="EV202" s="27"/>
      <c r="EW202" s="27"/>
      <c r="EX202" s="27"/>
      <c r="EY202" s="27"/>
      <c r="EZ202" s="27"/>
      <c r="FA202" s="27"/>
      <c r="FB202" s="27"/>
      <c r="FC202" s="27"/>
      <c r="FD202" s="27"/>
      <c r="FE202" s="27"/>
      <c r="FF202" s="27"/>
      <c r="FG202" s="27"/>
      <c r="FH202" s="27"/>
      <c r="FI202" s="27"/>
      <c r="FJ202" s="27"/>
      <c r="FK202" s="27"/>
      <c r="FL202" s="27"/>
      <c r="FM202" s="27"/>
      <c r="FN202" s="27"/>
      <c r="FO202" s="27"/>
      <c r="FP202" s="27"/>
      <c r="FQ202" s="27"/>
      <c r="FR202" s="27"/>
      <c r="FS202" s="27"/>
      <c r="FT202" s="27"/>
      <c r="FU202" s="27"/>
      <c r="FV202" s="27"/>
      <c r="FW202" s="27"/>
      <c r="FX202" s="27"/>
      <c r="FY202" s="27"/>
      <c r="FZ202" s="27"/>
      <c r="GA202" s="27"/>
      <c r="GB202" s="27"/>
      <c r="GC202" s="27"/>
      <c r="GD202" s="27"/>
      <c r="GE202" s="27"/>
      <c r="GF202" s="27"/>
      <c r="GG202" s="27"/>
      <c r="GH202" s="27"/>
      <c r="GI202" s="27"/>
      <c r="GJ202" s="27"/>
      <c r="GK202" s="27"/>
      <c r="GL202" s="27"/>
      <c r="GM202" s="27"/>
      <c r="GN202" s="27"/>
      <c r="GO202" s="27"/>
      <c r="GP202" s="27"/>
      <c r="GQ202" s="27"/>
      <c r="GR202" s="27"/>
      <c r="GS202" s="27"/>
      <c r="GT202" s="27"/>
      <c r="GU202" s="27"/>
      <c r="GV202" s="27"/>
      <c r="GW202" s="27"/>
      <c r="GX202" s="27"/>
      <c r="GY202" s="27"/>
      <c r="GZ202" s="27"/>
      <c r="HA202" s="27"/>
      <c r="HB202" s="27"/>
      <c r="HC202" s="27"/>
      <c r="HD202" s="27"/>
      <c r="HE202" s="27"/>
      <c r="HF202" s="27"/>
      <c r="HG202" s="27"/>
      <c r="HH202" s="27"/>
      <c r="HI202" s="27"/>
      <c r="HJ202" s="27"/>
      <c r="HK202" s="27"/>
      <c r="HL202" s="27"/>
      <c r="HM202" s="27"/>
      <c r="HN202" s="27"/>
      <c r="HO202" s="27"/>
      <c r="HP202" s="27"/>
      <c r="HQ202" s="27"/>
      <c r="HR202" s="27"/>
      <c r="HS202" s="27"/>
      <c r="HT202" s="27"/>
      <c r="HU202" s="27"/>
      <c r="HV202" s="27"/>
      <c r="HW202" s="27"/>
      <c r="HX202" s="27"/>
      <c r="HY202" s="27"/>
      <c r="HZ202" s="27"/>
      <c r="IA202" s="27"/>
      <c r="IB202" s="27"/>
      <c r="IC202" s="27"/>
      <c r="ID202" s="27"/>
      <c r="IE202" s="27"/>
      <c r="IF202" s="27"/>
      <c r="IG202" s="27"/>
      <c r="IH202" s="27"/>
      <c r="II202" s="27"/>
      <c r="IJ202" s="27"/>
      <c r="IK202" s="27"/>
      <c r="IL202" s="27"/>
      <c r="IM202" s="27"/>
      <c r="IN202" s="27"/>
      <c r="IO202" s="27"/>
      <c r="IP202" s="27"/>
      <c r="IQ202" s="27"/>
      <c r="IR202" s="27"/>
      <c r="IS202" s="27"/>
    </row>
    <row r="203" spans="1:253" ht="94.5" x14ac:dyDescent="0.25">
      <c r="A203" s="13" t="s">
        <v>321</v>
      </c>
      <c r="B203" s="34" t="s">
        <v>336</v>
      </c>
      <c r="C203" s="18">
        <v>88.2</v>
      </c>
      <c r="D203" s="18">
        <v>88.2</v>
      </c>
      <c r="E203" s="18">
        <v>88.2</v>
      </c>
      <c r="F203" s="18">
        <f t="shared" si="8"/>
        <v>0</v>
      </c>
      <c r="G203" s="18"/>
      <c r="H203" s="24">
        <v>88.2</v>
      </c>
      <c r="I203" s="24">
        <v>88.2</v>
      </c>
      <c r="J203" s="24">
        <v>88.2</v>
      </c>
      <c r="K203" s="24">
        <v>88.2</v>
      </c>
      <c r="L203" s="18">
        <f t="shared" si="6"/>
        <v>0</v>
      </c>
      <c r="M203" s="24">
        <v>88.2</v>
      </c>
      <c r="N203" s="18"/>
      <c r="O203" s="24">
        <v>88.2</v>
      </c>
      <c r="P203" s="24">
        <v>88.2</v>
      </c>
      <c r="Q203" s="24">
        <v>88.2</v>
      </c>
      <c r="R203" s="18">
        <f t="shared" si="7"/>
        <v>0</v>
      </c>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27"/>
      <c r="DY203" s="27"/>
      <c r="DZ203" s="27"/>
      <c r="EA203" s="27"/>
      <c r="EB203" s="27"/>
      <c r="EC203" s="27"/>
      <c r="ED203" s="27"/>
      <c r="EE203" s="27"/>
      <c r="EF203" s="27"/>
      <c r="EG203" s="27"/>
      <c r="EH203" s="27"/>
      <c r="EI203" s="27"/>
      <c r="EJ203" s="27"/>
      <c r="EK203" s="27"/>
      <c r="EL203" s="27"/>
      <c r="EM203" s="27"/>
      <c r="EN203" s="27"/>
      <c r="EO203" s="27"/>
      <c r="EP203" s="27"/>
      <c r="EQ203" s="27"/>
      <c r="ER203" s="27"/>
      <c r="ES203" s="27"/>
      <c r="ET203" s="27"/>
      <c r="EU203" s="27"/>
      <c r="EV203" s="27"/>
      <c r="EW203" s="27"/>
      <c r="EX203" s="27"/>
      <c r="EY203" s="27"/>
      <c r="EZ203" s="27"/>
      <c r="FA203" s="27"/>
      <c r="FB203" s="27"/>
      <c r="FC203" s="27"/>
      <c r="FD203" s="27"/>
      <c r="FE203" s="27"/>
      <c r="FF203" s="27"/>
      <c r="FG203" s="27"/>
      <c r="FH203" s="27"/>
      <c r="FI203" s="27"/>
      <c r="FJ203" s="27"/>
      <c r="FK203" s="27"/>
      <c r="FL203" s="27"/>
      <c r="FM203" s="27"/>
      <c r="FN203" s="27"/>
      <c r="FO203" s="27"/>
      <c r="FP203" s="27"/>
      <c r="FQ203" s="27"/>
      <c r="FR203" s="27"/>
      <c r="FS203" s="27"/>
      <c r="FT203" s="27"/>
      <c r="FU203" s="27"/>
      <c r="FV203" s="27"/>
      <c r="FW203" s="27"/>
      <c r="FX203" s="27"/>
      <c r="FY203" s="27"/>
      <c r="FZ203" s="27"/>
      <c r="GA203" s="27"/>
      <c r="GB203" s="27"/>
      <c r="GC203" s="27"/>
      <c r="GD203" s="27"/>
      <c r="GE203" s="27"/>
      <c r="GF203" s="27"/>
      <c r="GG203" s="27"/>
      <c r="GH203" s="27"/>
      <c r="GI203" s="27"/>
      <c r="GJ203" s="27"/>
      <c r="GK203" s="27"/>
      <c r="GL203" s="27"/>
      <c r="GM203" s="27"/>
      <c r="GN203" s="27"/>
      <c r="GO203" s="27"/>
      <c r="GP203" s="27"/>
      <c r="GQ203" s="27"/>
      <c r="GR203" s="27"/>
      <c r="GS203" s="27"/>
      <c r="GT203" s="27"/>
      <c r="GU203" s="27"/>
      <c r="GV203" s="27"/>
      <c r="GW203" s="27"/>
      <c r="GX203" s="27"/>
      <c r="GY203" s="27"/>
      <c r="GZ203" s="27"/>
      <c r="HA203" s="27"/>
      <c r="HB203" s="27"/>
      <c r="HC203" s="27"/>
      <c r="HD203" s="27"/>
      <c r="HE203" s="27"/>
      <c r="HF203" s="27"/>
      <c r="HG203" s="27"/>
      <c r="HH203" s="27"/>
      <c r="HI203" s="27"/>
      <c r="HJ203" s="27"/>
      <c r="HK203" s="27"/>
      <c r="HL203" s="27"/>
      <c r="HM203" s="27"/>
      <c r="HN203" s="27"/>
      <c r="HO203" s="27"/>
      <c r="HP203" s="27"/>
      <c r="HQ203" s="27"/>
      <c r="HR203" s="27"/>
      <c r="HS203" s="27"/>
      <c r="HT203" s="27"/>
      <c r="HU203" s="27"/>
      <c r="HV203" s="27"/>
      <c r="HW203" s="27"/>
      <c r="HX203" s="27"/>
      <c r="HY203" s="27"/>
      <c r="HZ203" s="27"/>
      <c r="IA203" s="27"/>
      <c r="IB203" s="27"/>
      <c r="IC203" s="27"/>
      <c r="ID203" s="27"/>
      <c r="IE203" s="27"/>
      <c r="IF203" s="27"/>
      <c r="IG203" s="27"/>
      <c r="IH203" s="27"/>
      <c r="II203" s="27"/>
      <c r="IJ203" s="27"/>
      <c r="IK203" s="27"/>
      <c r="IL203" s="27"/>
      <c r="IM203" s="27"/>
      <c r="IN203" s="27"/>
      <c r="IO203" s="27"/>
      <c r="IP203" s="27"/>
      <c r="IQ203" s="27"/>
      <c r="IR203" s="27"/>
      <c r="IS203" s="27"/>
    </row>
    <row r="204" spans="1:253" ht="78.75" x14ac:dyDescent="0.25">
      <c r="A204" s="13" t="s">
        <v>321</v>
      </c>
      <c r="B204" s="67" t="s">
        <v>337</v>
      </c>
      <c r="C204" s="18">
        <v>71.8</v>
      </c>
      <c r="D204" s="18">
        <v>71.8</v>
      </c>
      <c r="E204" s="18">
        <v>71.8</v>
      </c>
      <c r="F204" s="18">
        <f t="shared" si="8"/>
        <v>0</v>
      </c>
      <c r="G204" s="18"/>
      <c r="H204" s="24">
        <v>71.8</v>
      </c>
      <c r="I204" s="24">
        <v>71.8</v>
      </c>
      <c r="J204" s="24">
        <v>71.8</v>
      </c>
      <c r="K204" s="24">
        <v>71.8</v>
      </c>
      <c r="L204" s="18">
        <f t="shared" si="6"/>
        <v>0</v>
      </c>
      <c r="M204" s="24">
        <v>71.8</v>
      </c>
      <c r="N204" s="18"/>
      <c r="O204" s="24">
        <v>71.8</v>
      </c>
      <c r="P204" s="24">
        <v>71.8</v>
      </c>
      <c r="Q204" s="24">
        <v>71.8</v>
      </c>
      <c r="R204" s="18">
        <f t="shared" si="7"/>
        <v>0</v>
      </c>
    </row>
    <row r="205" spans="1:253" ht="78.75" x14ac:dyDescent="0.25">
      <c r="A205" s="13" t="s">
        <v>321</v>
      </c>
      <c r="B205" s="34" t="s">
        <v>338</v>
      </c>
      <c r="C205" s="18">
        <v>0</v>
      </c>
      <c r="D205" s="18">
        <v>8384.5</v>
      </c>
      <c r="E205" s="18">
        <v>8384.5</v>
      </c>
      <c r="F205" s="18">
        <f t="shared" si="8"/>
        <v>0</v>
      </c>
      <c r="G205" s="18"/>
      <c r="H205" s="24"/>
      <c r="I205" s="24">
        <v>0</v>
      </c>
      <c r="J205" s="24">
        <v>9557.9</v>
      </c>
      <c r="K205" s="24">
        <v>9557.9</v>
      </c>
      <c r="L205" s="18">
        <f t="shared" si="6"/>
        <v>0</v>
      </c>
      <c r="M205" s="24"/>
      <c r="N205" s="18"/>
      <c r="O205" s="24">
        <v>0</v>
      </c>
      <c r="P205" s="24">
        <v>10991.9</v>
      </c>
      <c r="Q205" s="24">
        <v>10991.9</v>
      </c>
      <c r="R205" s="18">
        <f t="shared" si="7"/>
        <v>0</v>
      </c>
    </row>
    <row r="206" spans="1:253" ht="94.5" x14ac:dyDescent="0.25">
      <c r="A206" s="13" t="s">
        <v>339</v>
      </c>
      <c r="B206" s="34" t="s">
        <v>340</v>
      </c>
      <c r="C206" s="18">
        <v>4180</v>
      </c>
      <c r="D206" s="18">
        <v>4180</v>
      </c>
      <c r="E206" s="18">
        <v>4180</v>
      </c>
      <c r="F206" s="18">
        <f t="shared" si="8"/>
        <v>0</v>
      </c>
      <c r="G206" s="18"/>
      <c r="H206" s="18">
        <v>3882.5</v>
      </c>
      <c r="I206" s="18">
        <v>4180</v>
      </c>
      <c r="J206" s="18">
        <v>4180</v>
      </c>
      <c r="K206" s="18">
        <v>4180</v>
      </c>
      <c r="L206" s="18">
        <f t="shared" si="6"/>
        <v>0</v>
      </c>
      <c r="M206" s="18">
        <v>3882.5</v>
      </c>
      <c r="N206" s="18"/>
      <c r="O206" s="18">
        <v>4180</v>
      </c>
      <c r="P206" s="18">
        <v>4180</v>
      </c>
      <c r="Q206" s="18">
        <v>4180</v>
      </c>
      <c r="R206" s="18">
        <f t="shared" si="7"/>
        <v>0</v>
      </c>
    </row>
    <row r="207" spans="1:253" ht="132" customHeight="1" x14ac:dyDescent="0.25">
      <c r="A207" s="13" t="s">
        <v>339</v>
      </c>
      <c r="B207" s="34" t="s">
        <v>341</v>
      </c>
      <c r="C207" s="68">
        <v>46622.5</v>
      </c>
      <c r="D207" s="68">
        <v>46622.5</v>
      </c>
      <c r="E207" s="68">
        <v>46622.5</v>
      </c>
      <c r="F207" s="18">
        <f t="shared" si="8"/>
        <v>0</v>
      </c>
      <c r="G207" s="68"/>
      <c r="H207" s="68">
        <v>45221</v>
      </c>
      <c r="I207" s="68">
        <v>46708.2</v>
      </c>
      <c r="J207" s="68">
        <v>46708.2</v>
      </c>
      <c r="K207" s="68">
        <v>46708.2</v>
      </c>
      <c r="L207" s="18">
        <f t="shared" si="6"/>
        <v>0</v>
      </c>
      <c r="M207" s="68">
        <v>45221</v>
      </c>
      <c r="N207" s="18"/>
      <c r="O207" s="68">
        <v>46350.3</v>
      </c>
      <c r="P207" s="68">
        <v>46350.3</v>
      </c>
      <c r="Q207" s="68">
        <v>46350.3</v>
      </c>
      <c r="R207" s="18">
        <f t="shared" si="7"/>
        <v>0</v>
      </c>
    </row>
    <row r="208" spans="1:253" ht="94.5" x14ac:dyDescent="0.25">
      <c r="A208" s="13" t="s">
        <v>339</v>
      </c>
      <c r="B208" s="34" t="s">
        <v>342</v>
      </c>
      <c r="C208" s="18">
        <v>852507.5</v>
      </c>
      <c r="D208" s="18">
        <v>852507.5</v>
      </c>
      <c r="E208" s="18">
        <v>852507.5</v>
      </c>
      <c r="F208" s="18">
        <f t="shared" si="8"/>
        <v>0</v>
      </c>
      <c r="G208" s="18"/>
      <c r="H208" s="18">
        <v>845440.4</v>
      </c>
      <c r="I208" s="18">
        <v>852507.5</v>
      </c>
      <c r="J208" s="18">
        <v>852507.5</v>
      </c>
      <c r="K208" s="18">
        <v>852507.5</v>
      </c>
      <c r="L208" s="18">
        <f t="shared" si="6"/>
        <v>0</v>
      </c>
      <c r="M208" s="18">
        <v>845440.4</v>
      </c>
      <c r="N208" s="18"/>
      <c r="O208" s="18">
        <v>852507.5</v>
      </c>
      <c r="P208" s="18">
        <v>852507.5</v>
      </c>
      <c r="Q208" s="18">
        <v>852507.5</v>
      </c>
      <c r="R208" s="18">
        <f t="shared" si="7"/>
        <v>0</v>
      </c>
    </row>
    <row r="209" spans="1:18" ht="63" x14ac:dyDescent="0.25">
      <c r="A209" s="13" t="s">
        <v>339</v>
      </c>
      <c r="B209" s="34" t="s">
        <v>343</v>
      </c>
      <c r="C209" s="18">
        <v>631560.69999999995</v>
      </c>
      <c r="D209" s="18">
        <v>631560.69999999995</v>
      </c>
      <c r="E209" s="18">
        <v>631560.69999999995</v>
      </c>
      <c r="F209" s="18">
        <f t="shared" si="8"/>
        <v>0</v>
      </c>
      <c r="G209" s="18"/>
      <c r="H209" s="18">
        <v>556523.5</v>
      </c>
      <c r="I209" s="18">
        <v>631560.69999999995</v>
      </c>
      <c r="J209" s="18">
        <v>631560.69999999995</v>
      </c>
      <c r="K209" s="18">
        <v>631560.69999999995</v>
      </c>
      <c r="L209" s="18">
        <f t="shared" si="6"/>
        <v>0</v>
      </c>
      <c r="M209" s="18">
        <v>556523.5</v>
      </c>
      <c r="N209" s="18"/>
      <c r="O209" s="18">
        <v>631560.69999999995</v>
      </c>
      <c r="P209" s="18">
        <v>631560.69999999995</v>
      </c>
      <c r="Q209" s="18">
        <v>631560.69999999995</v>
      </c>
      <c r="R209" s="18">
        <f t="shared" si="7"/>
        <v>0</v>
      </c>
    </row>
    <row r="210" spans="1:18" ht="78.75" x14ac:dyDescent="0.25">
      <c r="A210" s="13" t="s">
        <v>339</v>
      </c>
      <c r="B210" s="34" t="s">
        <v>344</v>
      </c>
      <c r="C210" s="18">
        <v>39787.300000000003</v>
      </c>
      <c r="D210" s="18">
        <v>39787.300000000003</v>
      </c>
      <c r="E210" s="18">
        <v>39787.300000000003</v>
      </c>
      <c r="F210" s="18">
        <f t="shared" si="8"/>
        <v>0</v>
      </c>
      <c r="G210" s="18"/>
      <c r="H210" s="18">
        <v>39787.300000000003</v>
      </c>
      <c r="I210" s="18">
        <v>39787.300000000003</v>
      </c>
      <c r="J210" s="18">
        <v>39787.300000000003</v>
      </c>
      <c r="K210" s="18">
        <v>39787.300000000003</v>
      </c>
      <c r="L210" s="18">
        <f t="shared" si="6"/>
        <v>0</v>
      </c>
      <c r="M210" s="18">
        <v>39787.300000000003</v>
      </c>
      <c r="N210" s="18"/>
      <c r="O210" s="18">
        <v>39787.300000000003</v>
      </c>
      <c r="P210" s="18">
        <v>39787.300000000003</v>
      </c>
      <c r="Q210" s="18">
        <v>39787.300000000003</v>
      </c>
      <c r="R210" s="18">
        <f t="shared" si="7"/>
        <v>0</v>
      </c>
    </row>
    <row r="211" spans="1:18" ht="47.25" x14ac:dyDescent="0.25">
      <c r="A211" s="13" t="s">
        <v>345</v>
      </c>
      <c r="B211" s="34" t="s">
        <v>346</v>
      </c>
      <c r="C211" s="18">
        <v>98440.1</v>
      </c>
      <c r="D211" s="18">
        <v>98440.1</v>
      </c>
      <c r="E211" s="18">
        <v>98440.1</v>
      </c>
      <c r="F211" s="18">
        <f t="shared" si="8"/>
        <v>0</v>
      </c>
      <c r="G211" s="18"/>
      <c r="H211" s="24">
        <v>99576</v>
      </c>
      <c r="I211" s="24">
        <v>99576</v>
      </c>
      <c r="J211" s="24">
        <v>99576</v>
      </c>
      <c r="K211" s="24">
        <v>99576</v>
      </c>
      <c r="L211" s="18">
        <f t="shared" si="6"/>
        <v>0</v>
      </c>
      <c r="M211" s="24">
        <v>100757.2</v>
      </c>
      <c r="N211" s="18"/>
      <c r="O211" s="24">
        <v>100757.2</v>
      </c>
      <c r="P211" s="24">
        <v>100757.2</v>
      </c>
      <c r="Q211" s="24">
        <v>100757.2</v>
      </c>
      <c r="R211" s="18">
        <f t="shared" si="7"/>
        <v>0</v>
      </c>
    </row>
    <row r="212" spans="1:18" ht="78.75" x14ac:dyDescent="0.25">
      <c r="A212" s="13" t="s">
        <v>347</v>
      </c>
      <c r="B212" s="34" t="s">
        <v>348</v>
      </c>
      <c r="C212" s="18">
        <v>31774.7</v>
      </c>
      <c r="D212" s="18">
        <v>31774.7</v>
      </c>
      <c r="E212" s="18">
        <v>31774.7</v>
      </c>
      <c r="F212" s="18">
        <f t="shared" si="8"/>
        <v>0</v>
      </c>
      <c r="G212" s="18"/>
      <c r="H212" s="18">
        <v>31774.7</v>
      </c>
      <c r="I212" s="18">
        <v>31774.7</v>
      </c>
      <c r="J212" s="18">
        <v>31774.7</v>
      </c>
      <c r="K212" s="18">
        <v>31774.7</v>
      </c>
      <c r="L212" s="18">
        <f t="shared" si="6"/>
        <v>0</v>
      </c>
      <c r="M212" s="18">
        <v>31774.7</v>
      </c>
      <c r="N212" s="18">
        <v>31774.7</v>
      </c>
      <c r="O212" s="18">
        <v>31774.7</v>
      </c>
      <c r="P212" s="18">
        <v>31774.7</v>
      </c>
      <c r="Q212" s="18">
        <v>31774.7</v>
      </c>
      <c r="R212" s="18">
        <f t="shared" si="7"/>
        <v>0</v>
      </c>
    </row>
    <row r="213" spans="1:18" ht="63" x14ac:dyDescent="0.25">
      <c r="A213" s="13" t="s">
        <v>349</v>
      </c>
      <c r="B213" s="34" t="s">
        <v>350</v>
      </c>
      <c r="C213" s="18">
        <v>65478.6</v>
      </c>
      <c r="D213" s="18">
        <v>65478.6</v>
      </c>
      <c r="E213" s="18">
        <v>65478.6</v>
      </c>
      <c r="F213" s="18">
        <f t="shared" si="8"/>
        <v>0</v>
      </c>
      <c r="G213" s="18"/>
      <c r="H213" s="18">
        <v>65478.6</v>
      </c>
      <c r="I213" s="18">
        <v>65478.6</v>
      </c>
      <c r="J213" s="18">
        <v>65478.6</v>
      </c>
      <c r="K213" s="18">
        <v>65478.6</v>
      </c>
      <c r="L213" s="18">
        <f t="shared" si="6"/>
        <v>0</v>
      </c>
      <c r="M213" s="18">
        <v>65478.6</v>
      </c>
      <c r="N213" s="18"/>
      <c r="O213" s="18">
        <v>65478.6</v>
      </c>
      <c r="P213" s="18">
        <v>65478.6</v>
      </c>
      <c r="Q213" s="18">
        <v>65478.6</v>
      </c>
      <c r="R213" s="18">
        <f t="shared" si="7"/>
        <v>0</v>
      </c>
    </row>
    <row r="214" spans="1:18" ht="63" x14ac:dyDescent="0.25">
      <c r="A214" s="13" t="s">
        <v>351</v>
      </c>
      <c r="B214" s="34" t="s">
        <v>352</v>
      </c>
      <c r="C214" s="18">
        <v>166.8</v>
      </c>
      <c r="D214" s="18">
        <v>166.8</v>
      </c>
      <c r="E214" s="18">
        <v>166.8</v>
      </c>
      <c r="F214" s="18">
        <f t="shared" si="8"/>
        <v>0</v>
      </c>
      <c r="G214" s="18"/>
      <c r="H214" s="24">
        <v>16.399999999999999</v>
      </c>
      <c r="I214" s="24">
        <v>16.399999999999999</v>
      </c>
      <c r="J214" s="24">
        <v>16.399999999999999</v>
      </c>
      <c r="K214" s="24">
        <v>16.399999999999999</v>
      </c>
      <c r="L214" s="18">
        <f t="shared" si="6"/>
        <v>0</v>
      </c>
      <c r="M214" s="24">
        <v>14.6</v>
      </c>
      <c r="N214" s="18"/>
      <c r="O214" s="24">
        <v>14.6</v>
      </c>
      <c r="P214" s="24">
        <v>14.6</v>
      </c>
      <c r="Q214" s="24">
        <v>14.6</v>
      </c>
      <c r="R214" s="18">
        <f t="shared" si="7"/>
        <v>0</v>
      </c>
    </row>
    <row r="215" spans="1:18" ht="63" x14ac:dyDescent="0.25">
      <c r="A215" s="13" t="s">
        <v>353</v>
      </c>
      <c r="B215" s="34" t="s">
        <v>354</v>
      </c>
      <c r="C215" s="18">
        <v>0</v>
      </c>
      <c r="D215" s="18">
        <v>0</v>
      </c>
      <c r="E215" s="18">
        <v>0</v>
      </c>
      <c r="F215" s="18">
        <f t="shared" si="8"/>
        <v>0</v>
      </c>
      <c r="G215" s="18"/>
      <c r="H215" s="24">
        <v>0</v>
      </c>
      <c r="I215" s="24">
        <v>0</v>
      </c>
      <c r="J215" s="24">
        <v>0</v>
      </c>
      <c r="K215" s="24">
        <v>0</v>
      </c>
      <c r="L215" s="18">
        <f t="shared" ref="L215:L239" si="9">K215-J215</f>
        <v>0</v>
      </c>
      <c r="M215" s="24">
        <v>0</v>
      </c>
      <c r="N215" s="18"/>
      <c r="O215" s="24">
        <v>0</v>
      </c>
      <c r="P215" s="24">
        <v>0</v>
      </c>
      <c r="Q215" s="24">
        <v>0</v>
      </c>
      <c r="R215" s="18">
        <f t="shared" ref="R215:R239" si="10">Q215-P215</f>
        <v>0</v>
      </c>
    </row>
    <row r="216" spans="1:18" ht="63" x14ac:dyDescent="0.25">
      <c r="A216" s="13" t="s">
        <v>355</v>
      </c>
      <c r="B216" s="34" t="s">
        <v>356</v>
      </c>
      <c r="C216" s="18">
        <v>16268.5</v>
      </c>
      <c r="D216" s="18">
        <v>16268.5</v>
      </c>
      <c r="E216" s="18">
        <v>16228.5</v>
      </c>
      <c r="F216" s="18">
        <f t="shared" ref="F216:F239" si="11">E216-D216</f>
        <v>-40</v>
      </c>
      <c r="G216" s="18" t="s">
        <v>237</v>
      </c>
      <c r="H216" s="24">
        <v>16919.3</v>
      </c>
      <c r="I216" s="24">
        <v>16919.3</v>
      </c>
      <c r="J216" s="24">
        <v>16919.3</v>
      </c>
      <c r="K216" s="24">
        <v>16919.3</v>
      </c>
      <c r="L216" s="18">
        <f t="shared" si="9"/>
        <v>0</v>
      </c>
      <c r="M216" s="24">
        <v>17596.099999999999</v>
      </c>
      <c r="N216" s="18"/>
      <c r="O216" s="24">
        <v>17596.099999999999</v>
      </c>
      <c r="P216" s="24">
        <v>17596.099999999999</v>
      </c>
      <c r="Q216" s="24">
        <v>17596.099999999999</v>
      </c>
      <c r="R216" s="18">
        <f t="shared" si="10"/>
        <v>0</v>
      </c>
    </row>
    <row r="217" spans="1:18" ht="31.5" x14ac:dyDescent="0.25">
      <c r="A217" s="13" t="s">
        <v>357</v>
      </c>
      <c r="B217" s="34" t="s">
        <v>358</v>
      </c>
      <c r="C217" s="18">
        <v>105843.8</v>
      </c>
      <c r="D217" s="18">
        <v>105843.8</v>
      </c>
      <c r="E217" s="18">
        <v>105843.8</v>
      </c>
      <c r="F217" s="18">
        <f t="shared" si="11"/>
        <v>0</v>
      </c>
      <c r="G217" s="18"/>
      <c r="H217" s="24">
        <v>105829.8</v>
      </c>
      <c r="I217" s="24">
        <v>105829.8</v>
      </c>
      <c r="J217" s="24">
        <v>105829.8</v>
      </c>
      <c r="K217" s="24">
        <v>105829.8</v>
      </c>
      <c r="L217" s="18">
        <f t="shared" si="9"/>
        <v>0</v>
      </c>
      <c r="M217" s="24">
        <v>105829.8</v>
      </c>
      <c r="N217" s="18"/>
      <c r="O217" s="24">
        <v>105829.8</v>
      </c>
      <c r="P217" s="24">
        <v>105829.8</v>
      </c>
      <c r="Q217" s="24">
        <v>105829.8</v>
      </c>
      <c r="R217" s="18">
        <f t="shared" si="10"/>
        <v>0</v>
      </c>
    </row>
    <row r="218" spans="1:18" ht="63" x14ac:dyDescent="0.25">
      <c r="A218" s="13" t="s">
        <v>359</v>
      </c>
      <c r="B218" s="34" t="s">
        <v>360</v>
      </c>
      <c r="C218" s="18">
        <v>0</v>
      </c>
      <c r="D218" s="18">
        <v>0</v>
      </c>
      <c r="E218" s="18">
        <v>0</v>
      </c>
      <c r="F218" s="18">
        <f t="shared" si="11"/>
        <v>0</v>
      </c>
      <c r="G218" s="18"/>
      <c r="H218" s="24">
        <v>0</v>
      </c>
      <c r="I218" s="24">
        <v>0</v>
      </c>
      <c r="J218" s="24">
        <v>0</v>
      </c>
      <c r="K218" s="24">
        <v>0</v>
      </c>
      <c r="L218" s="18">
        <f t="shared" si="9"/>
        <v>0</v>
      </c>
      <c r="M218" s="24">
        <v>0</v>
      </c>
      <c r="N218" s="18"/>
      <c r="O218" s="24">
        <v>0</v>
      </c>
      <c r="P218" s="24">
        <v>0</v>
      </c>
      <c r="Q218" s="24">
        <v>0</v>
      </c>
      <c r="R218" s="18">
        <f t="shared" si="10"/>
        <v>0</v>
      </c>
    </row>
    <row r="219" spans="1:18" ht="94.5" x14ac:dyDescent="0.25">
      <c r="A219" s="13" t="s">
        <v>361</v>
      </c>
      <c r="B219" s="34" t="s">
        <v>362</v>
      </c>
      <c r="C219" s="18">
        <v>0</v>
      </c>
      <c r="D219" s="18">
        <v>0</v>
      </c>
      <c r="E219" s="18">
        <v>0</v>
      </c>
      <c r="F219" s="18">
        <f t="shared" si="11"/>
        <v>0</v>
      </c>
      <c r="G219" s="18"/>
      <c r="H219" s="24">
        <v>0</v>
      </c>
      <c r="I219" s="24">
        <v>0</v>
      </c>
      <c r="J219" s="24">
        <v>0</v>
      </c>
      <c r="K219" s="24">
        <v>0</v>
      </c>
      <c r="L219" s="18">
        <f t="shared" si="9"/>
        <v>0</v>
      </c>
      <c r="M219" s="24">
        <v>0</v>
      </c>
      <c r="N219" s="18"/>
      <c r="O219" s="24">
        <v>0</v>
      </c>
      <c r="P219" s="24">
        <v>0</v>
      </c>
      <c r="Q219" s="24">
        <v>0</v>
      </c>
      <c r="R219" s="18">
        <f t="shared" si="10"/>
        <v>0</v>
      </c>
    </row>
    <row r="220" spans="1:18" ht="47.25" x14ac:dyDescent="0.25">
      <c r="A220" s="13" t="s">
        <v>363</v>
      </c>
      <c r="B220" s="34" t="s">
        <v>364</v>
      </c>
      <c r="C220" s="18">
        <v>26098.6</v>
      </c>
      <c r="D220" s="18">
        <v>17714.099999999999</v>
      </c>
      <c r="E220" s="18">
        <v>17714.099999999999</v>
      </c>
      <c r="F220" s="18">
        <f t="shared" si="11"/>
        <v>0</v>
      </c>
      <c r="G220" s="18"/>
      <c r="H220" s="24">
        <v>27532.6</v>
      </c>
      <c r="I220" s="24">
        <v>27532.6</v>
      </c>
      <c r="J220" s="24">
        <v>17974.7</v>
      </c>
      <c r="K220" s="24">
        <v>17974.7</v>
      </c>
      <c r="L220" s="18">
        <f t="shared" si="9"/>
        <v>0</v>
      </c>
      <c r="M220" s="24">
        <v>28966.6</v>
      </c>
      <c r="N220" s="18"/>
      <c r="O220" s="24">
        <v>28966.6</v>
      </c>
      <c r="P220" s="24">
        <v>17974.7</v>
      </c>
      <c r="Q220" s="24">
        <v>17974.7</v>
      </c>
      <c r="R220" s="18">
        <f t="shared" si="10"/>
        <v>0</v>
      </c>
    </row>
    <row r="221" spans="1:18" ht="31.5" x14ac:dyDescent="0.25">
      <c r="A221" s="13" t="s">
        <v>365</v>
      </c>
      <c r="B221" s="34" t="s">
        <v>366</v>
      </c>
      <c r="C221" s="18">
        <v>5109.8</v>
      </c>
      <c r="D221" s="18">
        <v>5109.8</v>
      </c>
      <c r="E221" s="18">
        <v>7891.1</v>
      </c>
      <c r="F221" s="18">
        <f t="shared" si="11"/>
        <v>2781.3</v>
      </c>
      <c r="G221" s="18" t="s">
        <v>237</v>
      </c>
      <c r="H221" s="24">
        <v>4687.8999999999996</v>
      </c>
      <c r="I221" s="24">
        <v>4687.8999999999996</v>
      </c>
      <c r="J221" s="24">
        <v>4687.8999999999996</v>
      </c>
      <c r="K221" s="24">
        <v>4687.8999999999996</v>
      </c>
      <c r="L221" s="18">
        <f t="shared" si="9"/>
        <v>0</v>
      </c>
      <c r="M221" s="24">
        <v>4919.8999999999996</v>
      </c>
      <c r="N221" s="18"/>
      <c r="O221" s="24">
        <v>4919.8999999999996</v>
      </c>
      <c r="P221" s="24">
        <v>4919.8999999999996</v>
      </c>
      <c r="Q221" s="24">
        <v>4919.8999999999996</v>
      </c>
      <c r="R221" s="18">
        <f t="shared" si="10"/>
        <v>0</v>
      </c>
    </row>
    <row r="222" spans="1:18" ht="191.25" customHeight="1" x14ac:dyDescent="0.25">
      <c r="A222" s="69" t="s">
        <v>367</v>
      </c>
      <c r="B222" s="34" t="s">
        <v>368</v>
      </c>
      <c r="C222" s="18">
        <v>0</v>
      </c>
      <c r="D222" s="18">
        <v>0</v>
      </c>
      <c r="E222" s="18">
        <v>70.3</v>
      </c>
      <c r="F222" s="18">
        <f t="shared" si="11"/>
        <v>70.3</v>
      </c>
      <c r="G222" s="18" t="s">
        <v>237</v>
      </c>
      <c r="H222" s="24"/>
      <c r="I222" s="24"/>
      <c r="J222" s="24">
        <v>0</v>
      </c>
      <c r="K222" s="24">
        <v>70.3</v>
      </c>
      <c r="L222" s="18">
        <f t="shared" si="9"/>
        <v>70.3</v>
      </c>
      <c r="M222" s="24"/>
      <c r="N222" s="18"/>
      <c r="O222" s="24"/>
      <c r="P222" s="24">
        <v>0</v>
      </c>
      <c r="Q222" s="24">
        <v>70.3</v>
      </c>
      <c r="R222" s="18">
        <f t="shared" si="10"/>
        <v>70.3</v>
      </c>
    </row>
    <row r="223" spans="1:18" ht="47.25" x14ac:dyDescent="0.25">
      <c r="A223" s="69" t="s">
        <v>367</v>
      </c>
      <c r="B223" s="67" t="s">
        <v>369</v>
      </c>
      <c r="C223" s="18">
        <v>161.30000000000001</v>
      </c>
      <c r="D223" s="18">
        <v>161.30000000000001</v>
      </c>
      <c r="E223" s="18">
        <v>161.30000000000001</v>
      </c>
      <c r="F223" s="18">
        <f t="shared" si="11"/>
        <v>0</v>
      </c>
      <c r="G223" s="18"/>
      <c r="H223" s="18">
        <v>149.6</v>
      </c>
      <c r="I223" s="18">
        <v>161.30000000000001</v>
      </c>
      <c r="J223" s="18">
        <v>161.30000000000001</v>
      </c>
      <c r="K223" s="18">
        <v>161.30000000000001</v>
      </c>
      <c r="L223" s="18">
        <f t="shared" si="9"/>
        <v>0</v>
      </c>
      <c r="M223" s="18">
        <v>149.6</v>
      </c>
      <c r="N223" s="17"/>
      <c r="O223" s="18">
        <v>161.30000000000001</v>
      </c>
      <c r="P223" s="18">
        <v>161.30000000000001</v>
      </c>
      <c r="Q223" s="18">
        <v>161.30000000000001</v>
      </c>
      <c r="R223" s="18">
        <f t="shared" si="10"/>
        <v>0</v>
      </c>
    </row>
    <row r="224" spans="1:18" ht="15.75" x14ac:dyDescent="0.25">
      <c r="A224" s="15" t="s">
        <v>370</v>
      </c>
      <c r="B224" s="16" t="s">
        <v>371</v>
      </c>
      <c r="C224" s="17">
        <f>SUM(C225:C230)</f>
        <v>78428.600000000006</v>
      </c>
      <c r="D224" s="17">
        <f>SUM(D225:D230)</f>
        <v>82230.100000000006</v>
      </c>
      <c r="E224" s="17">
        <f>SUM(E225:E230)</f>
        <v>82230.100000000006</v>
      </c>
      <c r="F224" s="18">
        <f t="shared" si="11"/>
        <v>0</v>
      </c>
      <c r="G224" s="18"/>
      <c r="H224" s="17">
        <f t="shared" ref="H224:Q224" si="12">SUM(H225:H230)</f>
        <v>78778.600000000006</v>
      </c>
      <c r="I224" s="17">
        <f t="shared" si="12"/>
        <v>78778.600000000006</v>
      </c>
      <c r="J224" s="17">
        <f t="shared" si="12"/>
        <v>78778.600000000006</v>
      </c>
      <c r="K224" s="17">
        <f t="shared" si="12"/>
        <v>78778.600000000006</v>
      </c>
      <c r="L224" s="18">
        <f t="shared" si="9"/>
        <v>0</v>
      </c>
      <c r="M224" s="17">
        <f t="shared" si="12"/>
        <v>87074.4</v>
      </c>
      <c r="N224" s="17">
        <f t="shared" si="12"/>
        <v>0</v>
      </c>
      <c r="O224" s="17">
        <f t="shared" si="12"/>
        <v>87074.4</v>
      </c>
      <c r="P224" s="17">
        <f t="shared" si="12"/>
        <v>87074.4</v>
      </c>
      <c r="Q224" s="17">
        <f t="shared" si="12"/>
        <v>87074.4</v>
      </c>
      <c r="R224" s="18">
        <f t="shared" si="10"/>
        <v>0</v>
      </c>
    </row>
    <row r="225" spans="1:18" ht="47.25" x14ac:dyDescent="0.25">
      <c r="A225" s="13" t="s">
        <v>372</v>
      </c>
      <c r="B225" s="53" t="s">
        <v>373</v>
      </c>
      <c r="C225" s="18">
        <v>0</v>
      </c>
      <c r="D225" s="18">
        <v>703</v>
      </c>
      <c r="E225" s="18">
        <v>703</v>
      </c>
      <c r="F225" s="18">
        <f t="shared" si="11"/>
        <v>0</v>
      </c>
      <c r="G225" s="18"/>
      <c r="H225" s="17"/>
      <c r="I225" s="17"/>
      <c r="J225" s="17"/>
      <c r="K225" s="17"/>
      <c r="L225" s="18">
        <f t="shared" si="9"/>
        <v>0</v>
      </c>
      <c r="M225" s="17"/>
      <c r="N225" s="18"/>
      <c r="O225" s="17"/>
      <c r="P225" s="17"/>
      <c r="Q225" s="17"/>
      <c r="R225" s="18">
        <f t="shared" si="10"/>
        <v>0</v>
      </c>
    </row>
    <row r="226" spans="1:18" ht="47.25" x14ac:dyDescent="0.25">
      <c r="A226" s="13" t="s">
        <v>372</v>
      </c>
      <c r="B226" s="53" t="s">
        <v>374</v>
      </c>
      <c r="C226" s="18">
        <v>0</v>
      </c>
      <c r="D226" s="18">
        <v>2050.4</v>
      </c>
      <c r="E226" s="18">
        <v>2050.4</v>
      </c>
      <c r="F226" s="18">
        <f t="shared" si="11"/>
        <v>0</v>
      </c>
      <c r="G226" s="18"/>
      <c r="H226" s="17"/>
      <c r="I226" s="17"/>
      <c r="J226" s="17"/>
      <c r="K226" s="17"/>
      <c r="L226" s="18">
        <f t="shared" si="9"/>
        <v>0</v>
      </c>
      <c r="M226" s="17"/>
      <c r="N226" s="18"/>
      <c r="O226" s="17"/>
      <c r="P226" s="17"/>
      <c r="Q226" s="17"/>
      <c r="R226" s="18">
        <f t="shared" si="10"/>
        <v>0</v>
      </c>
    </row>
    <row r="227" spans="1:18" ht="94.5" x14ac:dyDescent="0.25">
      <c r="A227" s="13" t="s">
        <v>375</v>
      </c>
      <c r="B227" s="53" t="s">
        <v>376</v>
      </c>
      <c r="C227" s="18">
        <v>0</v>
      </c>
      <c r="D227" s="18">
        <v>1048.0999999999999</v>
      </c>
      <c r="E227" s="18">
        <v>1048.0999999999999</v>
      </c>
      <c r="F227" s="18">
        <f t="shared" si="11"/>
        <v>0</v>
      </c>
      <c r="G227" s="18"/>
      <c r="H227" s="17"/>
      <c r="I227" s="17"/>
      <c r="J227" s="17"/>
      <c r="K227" s="17"/>
      <c r="L227" s="18">
        <f t="shared" si="9"/>
        <v>0</v>
      </c>
      <c r="M227" s="17"/>
      <c r="N227" s="18"/>
      <c r="O227" s="17"/>
      <c r="P227" s="17"/>
      <c r="Q227" s="17"/>
      <c r="R227" s="18">
        <f t="shared" si="10"/>
        <v>0</v>
      </c>
    </row>
    <row r="228" spans="1:18" ht="63" x14ac:dyDescent="0.25">
      <c r="A228" s="13" t="s">
        <v>375</v>
      </c>
      <c r="B228" s="67" t="s">
        <v>377</v>
      </c>
      <c r="C228" s="18">
        <v>0</v>
      </c>
      <c r="D228" s="18">
        <v>0</v>
      </c>
      <c r="E228" s="18">
        <v>0</v>
      </c>
      <c r="F228" s="18">
        <f t="shared" si="11"/>
        <v>0</v>
      </c>
      <c r="G228" s="18"/>
      <c r="H228" s="24">
        <v>350</v>
      </c>
      <c r="I228" s="24">
        <v>350</v>
      </c>
      <c r="J228" s="24">
        <v>350</v>
      </c>
      <c r="K228" s="24">
        <v>350</v>
      </c>
      <c r="L228" s="18">
        <f t="shared" si="9"/>
        <v>0</v>
      </c>
      <c r="M228" s="24">
        <v>0</v>
      </c>
      <c r="N228" s="18"/>
      <c r="O228" s="24">
        <v>0</v>
      </c>
      <c r="P228" s="24">
        <v>0</v>
      </c>
      <c r="Q228" s="24">
        <v>0</v>
      </c>
      <c r="R228" s="18">
        <f t="shared" si="10"/>
        <v>0</v>
      </c>
    </row>
    <row r="229" spans="1:18" ht="78.75" x14ac:dyDescent="0.25">
      <c r="A229" s="13" t="s">
        <v>375</v>
      </c>
      <c r="B229" s="67" t="s">
        <v>378</v>
      </c>
      <c r="C229" s="18">
        <v>0</v>
      </c>
      <c r="D229" s="18">
        <v>0</v>
      </c>
      <c r="E229" s="18">
        <v>0</v>
      </c>
      <c r="F229" s="18">
        <f t="shared" si="11"/>
        <v>0</v>
      </c>
      <c r="G229" s="18"/>
      <c r="H229" s="24">
        <v>0</v>
      </c>
      <c r="I229" s="24">
        <v>0</v>
      </c>
      <c r="J229" s="24">
        <v>0</v>
      </c>
      <c r="K229" s="24">
        <v>0</v>
      </c>
      <c r="L229" s="18">
        <f t="shared" si="9"/>
        <v>0</v>
      </c>
      <c r="M229" s="24">
        <v>2000</v>
      </c>
      <c r="N229" s="18"/>
      <c r="O229" s="24">
        <v>2000</v>
      </c>
      <c r="P229" s="24">
        <v>2000</v>
      </c>
      <c r="Q229" s="24">
        <v>2000</v>
      </c>
      <c r="R229" s="18">
        <f t="shared" si="10"/>
        <v>0</v>
      </c>
    </row>
    <row r="230" spans="1:18" ht="63" x14ac:dyDescent="0.25">
      <c r="A230" s="13" t="s">
        <v>379</v>
      </c>
      <c r="B230" s="67" t="s">
        <v>380</v>
      </c>
      <c r="C230" s="18">
        <v>78428.600000000006</v>
      </c>
      <c r="D230" s="18">
        <v>78428.600000000006</v>
      </c>
      <c r="E230" s="18">
        <v>78428.600000000006</v>
      </c>
      <c r="F230" s="18">
        <f t="shared" si="11"/>
        <v>0</v>
      </c>
      <c r="G230" s="18"/>
      <c r="H230" s="24">
        <v>78428.600000000006</v>
      </c>
      <c r="I230" s="24">
        <v>78428.600000000006</v>
      </c>
      <c r="J230" s="24">
        <v>78428.600000000006</v>
      </c>
      <c r="K230" s="24">
        <v>78428.600000000006</v>
      </c>
      <c r="L230" s="18">
        <f t="shared" si="9"/>
        <v>0</v>
      </c>
      <c r="M230" s="24">
        <v>85074.4</v>
      </c>
      <c r="N230" s="18"/>
      <c r="O230" s="24">
        <v>85074.4</v>
      </c>
      <c r="P230" s="24">
        <v>85074.4</v>
      </c>
      <c r="Q230" s="24">
        <v>85074.4</v>
      </c>
      <c r="R230" s="18">
        <f t="shared" si="10"/>
        <v>0</v>
      </c>
    </row>
    <row r="231" spans="1:18" ht="15.75" x14ac:dyDescent="0.25">
      <c r="A231" s="15" t="s">
        <v>381</v>
      </c>
      <c r="B231" s="16" t="s">
        <v>382</v>
      </c>
      <c r="C231" s="17">
        <f>C233</f>
        <v>0</v>
      </c>
      <c r="D231" s="17">
        <f>D233</f>
        <v>0</v>
      </c>
      <c r="E231" s="17">
        <f>E232+E233</f>
        <v>60</v>
      </c>
      <c r="F231" s="18">
        <f t="shared" si="11"/>
        <v>60</v>
      </c>
      <c r="G231" s="18"/>
      <c r="H231" s="17">
        <v>0</v>
      </c>
      <c r="I231" s="17">
        <v>0</v>
      </c>
      <c r="J231" s="17">
        <v>0</v>
      </c>
      <c r="K231" s="17">
        <v>0</v>
      </c>
      <c r="L231" s="18">
        <f t="shared" si="9"/>
        <v>0</v>
      </c>
      <c r="M231" s="17">
        <v>0</v>
      </c>
      <c r="N231" s="18"/>
      <c r="O231" s="17">
        <v>0</v>
      </c>
      <c r="P231" s="17">
        <v>0</v>
      </c>
      <c r="Q231" s="17">
        <v>0</v>
      </c>
      <c r="R231" s="18">
        <f t="shared" si="10"/>
        <v>0</v>
      </c>
    </row>
    <row r="232" spans="1:18" ht="78.75" customHeight="1" x14ac:dyDescent="0.25">
      <c r="A232" s="43" t="s">
        <v>383</v>
      </c>
      <c r="B232" s="34" t="s">
        <v>384</v>
      </c>
      <c r="C232" s="18">
        <v>0</v>
      </c>
      <c r="D232" s="18">
        <v>0</v>
      </c>
      <c r="E232" s="18">
        <v>50</v>
      </c>
      <c r="F232" s="18">
        <f>E232-D232</f>
        <v>50</v>
      </c>
      <c r="G232" s="18" t="s">
        <v>385</v>
      </c>
      <c r="H232" s="17"/>
      <c r="I232" s="17"/>
      <c r="J232" s="17"/>
      <c r="K232" s="17"/>
      <c r="L232" s="18"/>
      <c r="M232" s="17"/>
      <c r="N232" s="18"/>
      <c r="O232" s="17"/>
      <c r="P232" s="17"/>
      <c r="Q232" s="17"/>
      <c r="R232" s="18"/>
    </row>
    <row r="233" spans="1:18" ht="63.75" customHeight="1" x14ac:dyDescent="0.25">
      <c r="A233" s="43" t="s">
        <v>386</v>
      </c>
      <c r="B233" s="34" t="s">
        <v>384</v>
      </c>
      <c r="C233" s="18">
        <v>0</v>
      </c>
      <c r="D233" s="18">
        <v>0</v>
      </c>
      <c r="E233" s="24">
        <v>10</v>
      </c>
      <c r="F233" s="18">
        <f>E233-D233</f>
        <v>10</v>
      </c>
      <c r="G233" s="18" t="s">
        <v>387</v>
      </c>
      <c r="H233" s="17"/>
      <c r="I233" s="17"/>
      <c r="J233" s="17"/>
      <c r="K233" s="17"/>
      <c r="L233" s="18"/>
      <c r="M233" s="17"/>
      <c r="N233" s="18"/>
      <c r="O233" s="17"/>
      <c r="P233" s="17"/>
      <c r="Q233" s="17"/>
      <c r="R233" s="18"/>
    </row>
    <row r="234" spans="1:18" ht="15.75" x14ac:dyDescent="0.25">
      <c r="A234" s="15" t="s">
        <v>388</v>
      </c>
      <c r="B234" s="16" t="s">
        <v>389</v>
      </c>
      <c r="C234" s="45">
        <f>SUM(C235:C237)</f>
        <v>0</v>
      </c>
      <c r="D234" s="45">
        <f>SUM(D235:D237)</f>
        <v>1</v>
      </c>
      <c r="E234" s="45">
        <f>SUM(E235:E237)</f>
        <v>25.2</v>
      </c>
      <c r="F234" s="18">
        <f t="shared" si="11"/>
        <v>24.2</v>
      </c>
      <c r="G234" s="18"/>
      <c r="H234" s="45">
        <v>0</v>
      </c>
      <c r="I234" s="45">
        <v>0</v>
      </c>
      <c r="J234" s="45">
        <v>0</v>
      </c>
      <c r="K234" s="45">
        <v>0</v>
      </c>
      <c r="L234" s="18">
        <f t="shared" si="9"/>
        <v>0</v>
      </c>
      <c r="M234" s="45">
        <v>0</v>
      </c>
      <c r="N234" s="18"/>
      <c r="O234" s="45">
        <v>0</v>
      </c>
      <c r="P234" s="45">
        <v>0</v>
      </c>
      <c r="Q234" s="45">
        <v>0</v>
      </c>
      <c r="R234" s="18">
        <f t="shared" si="10"/>
        <v>0</v>
      </c>
    </row>
    <row r="235" spans="1:18" ht="63" customHeight="1" x14ac:dyDescent="0.25">
      <c r="A235" s="43" t="s">
        <v>390</v>
      </c>
      <c r="B235" s="34" t="s">
        <v>391</v>
      </c>
      <c r="C235" s="24">
        <v>0</v>
      </c>
      <c r="D235" s="24">
        <v>0</v>
      </c>
      <c r="E235" s="24">
        <v>1.5</v>
      </c>
      <c r="F235" s="18">
        <f t="shared" si="11"/>
        <v>1.5</v>
      </c>
      <c r="G235" s="18" t="s">
        <v>392</v>
      </c>
      <c r="H235" s="45"/>
      <c r="I235" s="45"/>
      <c r="J235" s="45"/>
      <c r="K235" s="45"/>
      <c r="L235" s="18"/>
      <c r="M235" s="45"/>
      <c r="N235" s="18"/>
      <c r="O235" s="45"/>
      <c r="P235" s="45"/>
      <c r="Q235" s="45"/>
      <c r="R235" s="18"/>
    </row>
    <row r="236" spans="1:18" ht="78.75" x14ac:dyDescent="0.25">
      <c r="A236" s="43" t="s">
        <v>393</v>
      </c>
      <c r="B236" s="34" t="s">
        <v>391</v>
      </c>
      <c r="C236" s="24">
        <v>0</v>
      </c>
      <c r="D236" s="24">
        <v>0</v>
      </c>
      <c r="E236" s="24">
        <v>16.7</v>
      </c>
      <c r="F236" s="18">
        <f t="shared" si="11"/>
        <v>16.7</v>
      </c>
      <c r="G236" s="18" t="s">
        <v>394</v>
      </c>
      <c r="H236" s="45"/>
      <c r="I236" s="45"/>
      <c r="J236" s="45"/>
      <c r="K236" s="45"/>
      <c r="L236" s="18"/>
      <c r="M236" s="45"/>
      <c r="N236" s="18"/>
      <c r="O236" s="45"/>
      <c r="P236" s="45"/>
      <c r="Q236" s="45"/>
      <c r="R236" s="18"/>
    </row>
    <row r="237" spans="1:18" ht="78.75" customHeight="1" x14ac:dyDescent="0.25">
      <c r="A237" s="43" t="s">
        <v>395</v>
      </c>
      <c r="B237" s="34" t="s">
        <v>391</v>
      </c>
      <c r="C237" s="24">
        <v>0</v>
      </c>
      <c r="D237" s="24">
        <v>1</v>
      </c>
      <c r="E237" s="24">
        <v>7</v>
      </c>
      <c r="F237" s="18">
        <f t="shared" si="11"/>
        <v>6</v>
      </c>
      <c r="G237" s="18" t="s">
        <v>385</v>
      </c>
      <c r="H237" s="45"/>
      <c r="I237" s="45">
        <v>0</v>
      </c>
      <c r="J237" s="45">
        <v>0</v>
      </c>
      <c r="K237" s="45">
        <v>0</v>
      </c>
      <c r="L237" s="18">
        <f t="shared" si="9"/>
        <v>0</v>
      </c>
      <c r="M237" s="45"/>
      <c r="N237" s="18"/>
      <c r="O237" s="45">
        <v>0</v>
      </c>
      <c r="P237" s="45">
        <v>0</v>
      </c>
      <c r="Q237" s="45">
        <v>0</v>
      </c>
      <c r="R237" s="18">
        <f t="shared" si="10"/>
        <v>0</v>
      </c>
    </row>
    <row r="238" spans="1:18" ht="15.75" x14ac:dyDescent="0.25">
      <c r="A238" s="15" t="s">
        <v>396</v>
      </c>
      <c r="B238" s="16" t="s">
        <v>397</v>
      </c>
      <c r="C238" s="17">
        <f>C121+C231+C234</f>
        <v>5257573.3</v>
      </c>
      <c r="D238" s="17">
        <f>D121+D231+D234</f>
        <v>5489189.7999999989</v>
      </c>
      <c r="E238" s="17">
        <f>E121+E231+E234</f>
        <v>5604321.5999999987</v>
      </c>
      <c r="F238" s="18">
        <f t="shared" si="11"/>
        <v>115131.79999999981</v>
      </c>
      <c r="G238" s="18"/>
      <c r="H238" s="17">
        <f>H121+H231+H234</f>
        <v>3672766.1</v>
      </c>
      <c r="I238" s="17">
        <f>I121+I231+I234</f>
        <v>3797607.1999999997</v>
      </c>
      <c r="J238" s="17">
        <f>J121+J231+J234</f>
        <v>3798507.3999999994</v>
      </c>
      <c r="K238" s="17">
        <f>K121+K231+K234</f>
        <v>3798580.399999999</v>
      </c>
      <c r="L238" s="18">
        <f t="shared" si="9"/>
        <v>72.999999999534339</v>
      </c>
      <c r="M238" s="17">
        <f>M121+M231+M234</f>
        <v>3878251.7</v>
      </c>
      <c r="N238" s="18"/>
      <c r="O238" s="17">
        <f>O121+O231+O234</f>
        <v>3978429.7</v>
      </c>
      <c r="P238" s="17">
        <f>P121+P231+P234</f>
        <v>3978429.7</v>
      </c>
      <c r="Q238" s="17">
        <f>Q121+Q231+Q234</f>
        <v>3978667.1999999997</v>
      </c>
      <c r="R238" s="18">
        <f t="shared" si="10"/>
        <v>237.49999999953434</v>
      </c>
    </row>
    <row r="239" spans="1:18" ht="15.75" x14ac:dyDescent="0.25">
      <c r="A239" s="70" t="s">
        <v>398</v>
      </c>
      <c r="B239" s="70"/>
      <c r="C239" s="17">
        <f>C238+C120</f>
        <v>7179143.2999999998</v>
      </c>
      <c r="D239" s="17">
        <f>D238+D120</f>
        <v>7411580.5999999987</v>
      </c>
      <c r="E239" s="17">
        <f>E238+E120</f>
        <v>7598692.2999999989</v>
      </c>
      <c r="F239" s="18">
        <f t="shared" si="11"/>
        <v>187111.70000000019</v>
      </c>
      <c r="G239" s="18"/>
      <c r="H239" s="17">
        <f>H238+H120</f>
        <v>5668091.5999999996</v>
      </c>
      <c r="I239" s="17">
        <f>I238+I120</f>
        <v>5792932.6999999993</v>
      </c>
      <c r="J239" s="17">
        <f>J238+J120</f>
        <v>5793726.1999999993</v>
      </c>
      <c r="K239" s="17">
        <f>K238+K120</f>
        <v>5793799.1999999993</v>
      </c>
      <c r="L239" s="18">
        <f t="shared" si="9"/>
        <v>73</v>
      </c>
      <c r="M239" s="17">
        <f>M238+M120</f>
        <v>5968785.2000000002</v>
      </c>
      <c r="N239" s="18"/>
      <c r="O239" s="17">
        <f>O238+O120</f>
        <v>6068963.2000000002</v>
      </c>
      <c r="P239" s="17">
        <f>P238+P120</f>
        <v>6068856.5</v>
      </c>
      <c r="Q239" s="17">
        <f>Q238+Q120</f>
        <v>6069094</v>
      </c>
      <c r="R239" s="18">
        <f t="shared" si="10"/>
        <v>237.5</v>
      </c>
    </row>
    <row r="240" spans="1:18" x14ac:dyDescent="0.25">
      <c r="N240" s="18"/>
      <c r="O240" s="73"/>
      <c r="P240" s="73"/>
      <c r="Q240" s="73"/>
      <c r="R240" s="73"/>
    </row>
    <row r="241" spans="14:19" x14ac:dyDescent="0.25">
      <c r="N241" s="18"/>
      <c r="O241" s="73"/>
      <c r="P241" s="73"/>
      <c r="Q241" s="73"/>
      <c r="R241" s="73"/>
    </row>
    <row r="242" spans="14:19" x14ac:dyDescent="0.25">
      <c r="N242" s="18"/>
      <c r="O242" s="73"/>
      <c r="P242" s="73"/>
      <c r="Q242" s="73"/>
      <c r="R242" s="73"/>
    </row>
    <row r="243" spans="14:19" x14ac:dyDescent="0.25">
      <c r="N243" s="18"/>
      <c r="O243" s="73"/>
      <c r="P243" s="73"/>
      <c r="Q243" s="73"/>
      <c r="R243" s="73"/>
      <c r="S243" s="19"/>
    </row>
    <row r="244" spans="14:19" x14ac:dyDescent="0.25">
      <c r="N244" s="18"/>
      <c r="O244" s="73"/>
      <c r="P244" s="73"/>
      <c r="Q244" s="73"/>
      <c r="R244" s="73"/>
    </row>
    <row r="245" spans="14:19" x14ac:dyDescent="0.25">
      <c r="N245" s="18"/>
      <c r="O245" s="73"/>
      <c r="P245" s="73"/>
      <c r="Q245" s="73"/>
      <c r="R245" s="73"/>
    </row>
    <row r="246" spans="14:19" x14ac:dyDescent="0.25">
      <c r="N246" s="18"/>
      <c r="O246" s="73"/>
      <c r="P246" s="73"/>
      <c r="Q246" s="73"/>
      <c r="R246" s="73"/>
    </row>
    <row r="247" spans="14:19" x14ac:dyDescent="0.25">
      <c r="N247" s="18"/>
      <c r="O247" s="73"/>
      <c r="P247" s="73"/>
      <c r="Q247" s="73"/>
      <c r="R247" s="73"/>
    </row>
    <row r="248" spans="14:19" x14ac:dyDescent="0.25">
      <c r="N248" s="18"/>
      <c r="O248" s="73"/>
      <c r="P248" s="73"/>
      <c r="Q248" s="73"/>
      <c r="R248" s="73"/>
    </row>
    <row r="249" spans="14:19" x14ac:dyDescent="0.25">
      <c r="N249" s="18"/>
      <c r="O249" s="73"/>
      <c r="P249" s="73"/>
      <c r="Q249" s="73"/>
      <c r="R249" s="73"/>
    </row>
    <row r="250" spans="14:19" x14ac:dyDescent="0.25">
      <c r="N250" s="18"/>
      <c r="O250" s="73"/>
      <c r="P250" s="73"/>
      <c r="Q250" s="73"/>
      <c r="R250" s="73"/>
    </row>
    <row r="251" spans="14:19" x14ac:dyDescent="0.25">
      <c r="N251" s="18"/>
      <c r="O251" s="73"/>
      <c r="P251" s="73"/>
      <c r="Q251" s="73"/>
      <c r="R251" s="73"/>
    </row>
    <row r="252" spans="14:19" x14ac:dyDescent="0.25">
      <c r="N252" s="74"/>
      <c r="O252" s="74"/>
      <c r="P252" s="74"/>
      <c r="Q252" s="74"/>
      <c r="R252" s="74"/>
    </row>
    <row r="253" spans="14:19" x14ac:dyDescent="0.25">
      <c r="N253" s="74"/>
      <c r="O253" s="74"/>
      <c r="P253" s="74"/>
      <c r="Q253" s="74"/>
      <c r="R253" s="74"/>
    </row>
    <row r="254" spans="14:19" x14ac:dyDescent="0.25">
      <c r="N254" s="74"/>
      <c r="O254" s="74"/>
      <c r="P254" s="74"/>
      <c r="Q254" s="74"/>
      <c r="R254" s="74"/>
    </row>
    <row r="255" spans="14:19" x14ac:dyDescent="0.25">
      <c r="N255" s="74"/>
      <c r="O255" s="74"/>
      <c r="P255" s="74"/>
      <c r="Q255" s="74"/>
      <c r="R255" s="74"/>
    </row>
    <row r="256" spans="14:19" x14ac:dyDescent="0.25">
      <c r="N256" s="74"/>
      <c r="O256" s="74"/>
      <c r="P256" s="74"/>
      <c r="Q256" s="74"/>
      <c r="R256" s="74"/>
    </row>
    <row r="257" spans="14:18" x14ac:dyDescent="0.25">
      <c r="N257" s="74"/>
      <c r="O257" s="74"/>
      <c r="P257" s="74"/>
      <c r="Q257" s="74"/>
      <c r="R257" s="74"/>
    </row>
    <row r="258" spans="14:18" x14ac:dyDescent="0.25">
      <c r="N258" s="74"/>
      <c r="O258" s="74"/>
      <c r="P258" s="74"/>
      <c r="Q258" s="74"/>
      <c r="R258" s="74"/>
    </row>
    <row r="259" spans="14:18" x14ac:dyDescent="0.25">
      <c r="N259" s="74"/>
      <c r="O259" s="74"/>
      <c r="P259" s="74"/>
      <c r="Q259" s="74"/>
      <c r="R259" s="74"/>
    </row>
    <row r="260" spans="14:18" x14ac:dyDescent="0.25">
      <c r="N260" s="74"/>
      <c r="O260" s="74"/>
      <c r="P260" s="74"/>
      <c r="Q260" s="74"/>
      <c r="R260" s="74"/>
    </row>
    <row r="261" spans="14:18" x14ac:dyDescent="0.25">
      <c r="N261" s="74"/>
      <c r="O261" s="74"/>
      <c r="P261" s="74"/>
      <c r="Q261" s="74"/>
      <c r="R261" s="74"/>
    </row>
    <row r="262" spans="14:18" x14ac:dyDescent="0.25">
      <c r="N262" s="74"/>
      <c r="O262" s="74"/>
      <c r="P262" s="74"/>
      <c r="Q262" s="74"/>
      <c r="R262" s="74"/>
    </row>
    <row r="263" spans="14:18" x14ac:dyDescent="0.25">
      <c r="N263" s="74"/>
      <c r="O263" s="74"/>
      <c r="P263" s="74"/>
      <c r="Q263" s="74"/>
      <c r="R263" s="74"/>
    </row>
    <row r="264" spans="14:18" x14ac:dyDescent="0.25">
      <c r="N264" s="74"/>
      <c r="O264" s="74"/>
      <c r="P264" s="74"/>
      <c r="Q264" s="74"/>
      <c r="R264" s="74"/>
    </row>
    <row r="265" spans="14:18" x14ac:dyDescent="0.25">
      <c r="N265" s="74"/>
      <c r="O265" s="74"/>
      <c r="P265" s="74"/>
      <c r="Q265" s="74"/>
      <c r="R265" s="74"/>
    </row>
    <row r="266" spans="14:18" x14ac:dyDescent="0.25">
      <c r="N266" s="74"/>
      <c r="O266" s="74"/>
      <c r="P266" s="74"/>
      <c r="Q266" s="74"/>
      <c r="R266" s="74"/>
    </row>
    <row r="267" spans="14:18" x14ac:dyDescent="0.25">
      <c r="N267" s="74"/>
      <c r="O267" s="74"/>
      <c r="P267" s="74"/>
      <c r="Q267" s="74"/>
      <c r="R267" s="74"/>
    </row>
    <row r="268" spans="14:18" x14ac:dyDescent="0.25">
      <c r="N268" s="74"/>
      <c r="O268" s="74"/>
      <c r="P268" s="74"/>
      <c r="Q268" s="74"/>
      <c r="R268" s="74"/>
    </row>
    <row r="269" spans="14:18" x14ac:dyDescent="0.25">
      <c r="N269" s="74"/>
      <c r="O269" s="74"/>
      <c r="P269" s="74"/>
      <c r="Q269" s="74"/>
      <c r="R269" s="74"/>
    </row>
    <row r="270" spans="14:18" x14ac:dyDescent="0.25">
      <c r="N270" s="74"/>
      <c r="O270" s="74"/>
      <c r="P270" s="74"/>
      <c r="Q270" s="74"/>
      <c r="R270" s="74"/>
    </row>
    <row r="271" spans="14:18" x14ac:dyDescent="0.25">
      <c r="N271" s="74"/>
      <c r="O271" s="74"/>
      <c r="P271" s="74"/>
      <c r="Q271" s="74"/>
      <c r="R271" s="74"/>
    </row>
    <row r="272" spans="14:18" x14ac:dyDescent="0.25">
      <c r="N272" s="74"/>
      <c r="O272" s="74"/>
      <c r="P272" s="74"/>
      <c r="Q272" s="74"/>
      <c r="R272" s="74"/>
    </row>
    <row r="273" spans="14:18" x14ac:dyDescent="0.25">
      <c r="N273" s="74"/>
      <c r="O273" s="74"/>
      <c r="P273" s="74"/>
      <c r="Q273" s="74"/>
      <c r="R273" s="74"/>
    </row>
    <row r="274" spans="14:18" x14ac:dyDescent="0.25">
      <c r="N274" s="74"/>
      <c r="O274" s="74"/>
      <c r="P274" s="74"/>
      <c r="Q274" s="74"/>
      <c r="R274" s="74"/>
    </row>
    <row r="275" spans="14:18" x14ac:dyDescent="0.25">
      <c r="N275" s="74"/>
      <c r="O275" s="74"/>
      <c r="P275" s="74"/>
      <c r="Q275" s="74"/>
      <c r="R275" s="74"/>
    </row>
    <row r="276" spans="14:18" x14ac:dyDescent="0.25">
      <c r="N276" s="74"/>
      <c r="O276" s="74"/>
      <c r="P276" s="74"/>
      <c r="Q276" s="74"/>
      <c r="R276" s="74"/>
    </row>
    <row r="277" spans="14:18" x14ac:dyDescent="0.25">
      <c r="N277" s="74"/>
      <c r="O277" s="74"/>
      <c r="P277" s="74"/>
      <c r="Q277" s="74"/>
      <c r="R277" s="74"/>
    </row>
    <row r="278" spans="14:18" x14ac:dyDescent="0.25">
      <c r="N278" s="74"/>
      <c r="O278" s="74"/>
      <c r="P278" s="74"/>
      <c r="Q278" s="74"/>
      <c r="R278" s="74"/>
    </row>
    <row r="279" spans="14:18" x14ac:dyDescent="0.25">
      <c r="N279" s="74"/>
      <c r="O279" s="74"/>
      <c r="P279" s="74"/>
      <c r="Q279" s="74"/>
      <c r="R279" s="74"/>
    </row>
    <row r="280" spans="14:18" x14ac:dyDescent="0.25">
      <c r="N280" s="74"/>
      <c r="O280" s="74"/>
      <c r="P280" s="74"/>
      <c r="Q280" s="74"/>
      <c r="R280" s="74"/>
    </row>
    <row r="281" spans="14:18" x14ac:dyDescent="0.25">
      <c r="N281" s="74"/>
      <c r="O281" s="74"/>
      <c r="P281" s="74"/>
      <c r="Q281" s="74"/>
      <c r="R281" s="74"/>
    </row>
    <row r="282" spans="14:18" x14ac:dyDescent="0.25">
      <c r="N282" s="74"/>
      <c r="O282" s="74"/>
      <c r="P282" s="74"/>
      <c r="Q282" s="74"/>
      <c r="R282" s="74"/>
    </row>
    <row r="283" spans="14:18" x14ac:dyDescent="0.25">
      <c r="N283" s="74"/>
      <c r="O283" s="74"/>
      <c r="P283" s="74"/>
      <c r="Q283" s="74"/>
      <c r="R283" s="74"/>
    </row>
    <row r="284" spans="14:18" x14ac:dyDescent="0.25">
      <c r="N284" s="74"/>
      <c r="O284" s="74"/>
      <c r="P284" s="74"/>
      <c r="Q284" s="74"/>
      <c r="R284" s="74"/>
    </row>
    <row r="285" spans="14:18" x14ac:dyDescent="0.25">
      <c r="N285" s="74"/>
      <c r="O285" s="74"/>
      <c r="P285" s="74"/>
      <c r="Q285" s="74"/>
      <c r="R285" s="74"/>
    </row>
    <row r="286" spans="14:18" x14ac:dyDescent="0.25">
      <c r="N286" s="74"/>
      <c r="O286" s="74"/>
      <c r="P286" s="74"/>
      <c r="Q286" s="74"/>
      <c r="R286" s="74"/>
    </row>
    <row r="287" spans="14:18" x14ac:dyDescent="0.25">
      <c r="N287" s="74"/>
      <c r="O287" s="74"/>
      <c r="P287" s="74"/>
      <c r="Q287" s="74"/>
      <c r="R287" s="74"/>
    </row>
    <row r="288" spans="14:18" x14ac:dyDescent="0.25">
      <c r="N288" s="74"/>
      <c r="O288" s="74"/>
      <c r="P288" s="74"/>
      <c r="Q288" s="74"/>
      <c r="R288" s="74"/>
    </row>
    <row r="289" spans="14:18" x14ac:dyDescent="0.25">
      <c r="N289" s="74"/>
      <c r="O289" s="74"/>
      <c r="P289" s="74"/>
      <c r="Q289" s="74"/>
      <c r="R289" s="74"/>
    </row>
    <row r="290" spans="14:18" x14ac:dyDescent="0.25">
      <c r="N290" s="74"/>
      <c r="O290" s="74"/>
      <c r="P290" s="74"/>
      <c r="Q290" s="74"/>
      <c r="R290" s="74"/>
    </row>
    <row r="291" spans="14:18" x14ac:dyDescent="0.25">
      <c r="N291" s="74"/>
      <c r="O291" s="74"/>
      <c r="P291" s="74"/>
      <c r="Q291" s="74"/>
      <c r="R291" s="74"/>
    </row>
    <row r="292" spans="14:18" x14ac:dyDescent="0.25">
      <c r="N292" s="74"/>
      <c r="O292" s="74"/>
      <c r="P292" s="74"/>
      <c r="Q292" s="74"/>
      <c r="R292" s="74"/>
    </row>
    <row r="293" spans="14:18" x14ac:dyDescent="0.25">
      <c r="N293" s="74"/>
      <c r="O293" s="74"/>
      <c r="P293" s="74"/>
      <c r="Q293" s="74"/>
      <c r="R293" s="74"/>
    </row>
    <row r="294" spans="14:18" x14ac:dyDescent="0.25">
      <c r="N294" s="74"/>
      <c r="O294" s="74"/>
      <c r="P294" s="74"/>
      <c r="Q294" s="74"/>
      <c r="R294" s="74"/>
    </row>
    <row r="295" spans="14:18" x14ac:dyDescent="0.25">
      <c r="N295" s="74"/>
      <c r="O295" s="74"/>
      <c r="P295" s="74"/>
      <c r="Q295" s="74"/>
      <c r="R295" s="74"/>
    </row>
    <row r="296" spans="14:18" x14ac:dyDescent="0.25">
      <c r="N296" s="74"/>
      <c r="O296" s="74"/>
      <c r="P296" s="74"/>
      <c r="Q296" s="74"/>
      <c r="R296" s="74"/>
    </row>
    <row r="297" spans="14:18" x14ac:dyDescent="0.25">
      <c r="N297" s="74"/>
      <c r="O297" s="74"/>
      <c r="P297" s="74"/>
      <c r="Q297" s="74"/>
      <c r="R297" s="74"/>
    </row>
    <row r="298" spans="14:18" x14ac:dyDescent="0.25">
      <c r="N298" s="74"/>
      <c r="O298" s="74"/>
      <c r="P298" s="74"/>
      <c r="Q298" s="74"/>
      <c r="R298" s="74"/>
    </row>
    <row r="299" spans="14:18" x14ac:dyDescent="0.25">
      <c r="N299" s="74"/>
      <c r="O299" s="74"/>
      <c r="P299" s="74"/>
      <c r="Q299" s="74"/>
      <c r="R299" s="74"/>
    </row>
    <row r="300" spans="14:18" x14ac:dyDescent="0.25">
      <c r="N300" s="74"/>
      <c r="O300" s="74"/>
      <c r="P300" s="74"/>
      <c r="Q300" s="74"/>
      <c r="R300" s="74"/>
    </row>
    <row r="301" spans="14:18" x14ac:dyDescent="0.25">
      <c r="N301" s="74"/>
      <c r="O301" s="74"/>
      <c r="P301" s="74"/>
      <c r="Q301" s="74"/>
      <c r="R301" s="74"/>
    </row>
    <row r="302" spans="14:18" x14ac:dyDescent="0.25">
      <c r="N302" s="74"/>
      <c r="O302" s="74"/>
      <c r="P302" s="74"/>
      <c r="Q302" s="74"/>
      <c r="R302" s="74"/>
    </row>
    <row r="303" spans="14:18" x14ac:dyDescent="0.25">
      <c r="N303" s="74"/>
      <c r="O303" s="74"/>
      <c r="P303" s="74"/>
      <c r="Q303" s="74"/>
      <c r="R303" s="74"/>
    </row>
    <row r="304" spans="14:18" x14ac:dyDescent="0.25">
      <c r="N304" s="74"/>
      <c r="O304" s="74"/>
      <c r="P304" s="74"/>
      <c r="Q304" s="74"/>
      <c r="R304" s="74"/>
    </row>
    <row r="305" spans="14:18" x14ac:dyDescent="0.25">
      <c r="N305" s="74"/>
      <c r="O305" s="74"/>
      <c r="P305" s="74"/>
      <c r="Q305" s="74"/>
      <c r="R305" s="74"/>
    </row>
    <row r="306" spans="14:18" x14ac:dyDescent="0.25">
      <c r="N306" s="74"/>
      <c r="O306" s="74"/>
      <c r="P306" s="74"/>
      <c r="Q306" s="74"/>
      <c r="R306" s="74"/>
    </row>
    <row r="307" spans="14:18" x14ac:dyDescent="0.25">
      <c r="N307" s="74"/>
      <c r="O307" s="74"/>
      <c r="P307" s="74"/>
      <c r="Q307" s="74"/>
      <c r="R307" s="74"/>
    </row>
    <row r="308" spans="14:18" x14ac:dyDescent="0.25">
      <c r="N308" s="74"/>
      <c r="O308" s="74"/>
      <c r="P308" s="74"/>
      <c r="Q308" s="74"/>
      <c r="R308" s="74"/>
    </row>
    <row r="309" spans="14:18" x14ac:dyDescent="0.25">
      <c r="N309" s="74"/>
      <c r="O309" s="74"/>
      <c r="P309" s="74"/>
      <c r="Q309" s="74"/>
      <c r="R309" s="74"/>
    </row>
    <row r="310" spans="14:18" x14ac:dyDescent="0.25">
      <c r="N310" s="74"/>
      <c r="O310" s="74"/>
      <c r="P310" s="74"/>
      <c r="Q310" s="74"/>
      <c r="R310" s="74"/>
    </row>
    <row r="311" spans="14:18" x14ac:dyDescent="0.25">
      <c r="N311" s="74"/>
      <c r="O311" s="74"/>
      <c r="P311" s="74"/>
      <c r="Q311" s="74"/>
      <c r="R311" s="74"/>
    </row>
    <row r="312" spans="14:18" x14ac:dyDescent="0.25">
      <c r="N312" s="74"/>
      <c r="O312" s="74"/>
      <c r="P312" s="74"/>
      <c r="Q312" s="74"/>
      <c r="R312" s="74"/>
    </row>
    <row r="313" spans="14:18" x14ac:dyDescent="0.25">
      <c r="N313" s="74"/>
      <c r="O313" s="74"/>
      <c r="P313" s="74"/>
      <c r="Q313" s="74"/>
      <c r="R313" s="74"/>
    </row>
    <row r="314" spans="14:18" x14ac:dyDescent="0.25">
      <c r="N314" s="74"/>
      <c r="O314" s="74"/>
      <c r="P314" s="74"/>
      <c r="Q314" s="74"/>
      <c r="R314" s="74"/>
    </row>
    <row r="315" spans="14:18" x14ac:dyDescent="0.25">
      <c r="N315" s="74"/>
      <c r="O315" s="74"/>
      <c r="P315" s="74"/>
      <c r="Q315" s="74"/>
      <c r="R315" s="74"/>
    </row>
    <row r="316" spans="14:18" x14ac:dyDescent="0.25">
      <c r="N316" s="74"/>
      <c r="O316" s="74"/>
      <c r="P316" s="74"/>
      <c r="Q316" s="74"/>
      <c r="R316" s="74"/>
    </row>
    <row r="317" spans="14:18" x14ac:dyDescent="0.25">
      <c r="N317" s="74"/>
      <c r="O317" s="74"/>
      <c r="P317" s="74"/>
      <c r="Q317" s="74"/>
      <c r="R317" s="74"/>
    </row>
    <row r="318" spans="14:18" x14ac:dyDescent="0.25">
      <c r="N318" s="74"/>
      <c r="O318" s="74"/>
      <c r="P318" s="74"/>
      <c r="Q318" s="74"/>
      <c r="R318" s="74"/>
    </row>
    <row r="319" spans="14:18" x14ac:dyDescent="0.25">
      <c r="N319" s="74"/>
      <c r="O319" s="74"/>
      <c r="P319" s="74"/>
      <c r="Q319" s="74"/>
      <c r="R319" s="74"/>
    </row>
    <row r="320" spans="14:18" x14ac:dyDescent="0.25">
      <c r="N320" s="74"/>
      <c r="O320" s="74"/>
      <c r="P320" s="74"/>
      <c r="Q320" s="74"/>
      <c r="R320" s="74"/>
    </row>
    <row r="321" spans="14:18" x14ac:dyDescent="0.25">
      <c r="N321" s="74"/>
      <c r="O321" s="74"/>
      <c r="P321" s="74"/>
      <c r="Q321" s="74"/>
      <c r="R321" s="74"/>
    </row>
    <row r="322" spans="14:18" x14ac:dyDescent="0.25">
      <c r="N322" s="74"/>
      <c r="O322" s="74"/>
      <c r="P322" s="74"/>
      <c r="Q322" s="74"/>
      <c r="R322" s="74"/>
    </row>
    <row r="323" spans="14:18" x14ac:dyDescent="0.25">
      <c r="N323" s="74"/>
      <c r="O323" s="74"/>
      <c r="P323" s="74"/>
      <c r="Q323" s="74"/>
      <c r="R323" s="74"/>
    </row>
    <row r="324" spans="14:18" x14ac:dyDescent="0.25">
      <c r="N324" s="74"/>
      <c r="O324" s="74"/>
      <c r="P324" s="74"/>
      <c r="Q324" s="74"/>
      <c r="R324" s="74"/>
    </row>
    <row r="325" spans="14:18" x14ac:dyDescent="0.25">
      <c r="N325" s="74"/>
      <c r="O325" s="74"/>
      <c r="P325" s="74"/>
      <c r="Q325" s="74"/>
      <c r="R325" s="74"/>
    </row>
    <row r="326" spans="14:18" x14ac:dyDescent="0.25">
      <c r="N326" s="74"/>
      <c r="O326" s="74"/>
      <c r="P326" s="74"/>
      <c r="Q326" s="74"/>
      <c r="R326" s="74"/>
    </row>
    <row r="327" spans="14:18" x14ac:dyDescent="0.25">
      <c r="N327" s="74"/>
      <c r="O327" s="74"/>
      <c r="P327" s="74"/>
      <c r="Q327" s="74"/>
      <c r="R327" s="74"/>
    </row>
    <row r="328" spans="14:18" x14ac:dyDescent="0.25">
      <c r="N328" s="74"/>
      <c r="O328" s="74"/>
      <c r="P328" s="74"/>
      <c r="Q328" s="74"/>
      <c r="R328" s="74"/>
    </row>
    <row r="329" spans="14:18" x14ac:dyDescent="0.25">
      <c r="N329" s="74"/>
      <c r="O329" s="74"/>
      <c r="P329" s="74"/>
      <c r="Q329" s="74"/>
      <c r="R329" s="74"/>
    </row>
    <row r="330" spans="14:18" x14ac:dyDescent="0.25">
      <c r="N330" s="74"/>
      <c r="O330" s="74"/>
      <c r="P330" s="74"/>
      <c r="Q330" s="74"/>
      <c r="R330" s="74"/>
    </row>
    <row r="331" spans="14:18" x14ac:dyDescent="0.25">
      <c r="N331" s="74"/>
      <c r="O331" s="74"/>
      <c r="P331" s="74"/>
      <c r="Q331" s="74"/>
      <c r="R331" s="74"/>
    </row>
    <row r="332" spans="14:18" x14ac:dyDescent="0.25">
      <c r="N332" s="74"/>
      <c r="O332" s="74"/>
      <c r="P332" s="74"/>
      <c r="Q332" s="74"/>
      <c r="R332" s="74"/>
    </row>
    <row r="333" spans="14:18" x14ac:dyDescent="0.25">
      <c r="N333" s="74"/>
      <c r="O333" s="74"/>
      <c r="P333" s="74"/>
      <c r="Q333" s="74"/>
      <c r="R333" s="74"/>
    </row>
    <row r="334" spans="14:18" x14ac:dyDescent="0.25">
      <c r="N334" s="74"/>
      <c r="O334" s="74"/>
      <c r="P334" s="74"/>
      <c r="Q334" s="74"/>
      <c r="R334" s="74"/>
    </row>
    <row r="335" spans="14:18" x14ac:dyDescent="0.25">
      <c r="N335" s="74"/>
      <c r="O335" s="74"/>
      <c r="P335" s="74"/>
      <c r="Q335" s="74"/>
      <c r="R335" s="74"/>
    </row>
    <row r="336" spans="14:18" x14ac:dyDescent="0.25">
      <c r="N336" s="74"/>
      <c r="O336" s="74"/>
      <c r="P336" s="74"/>
      <c r="Q336" s="74"/>
      <c r="R336" s="74"/>
    </row>
    <row r="337" spans="14:18" x14ac:dyDescent="0.25">
      <c r="N337" s="74"/>
      <c r="O337" s="74"/>
      <c r="P337" s="74"/>
      <c r="Q337" s="74"/>
      <c r="R337" s="74"/>
    </row>
    <row r="338" spans="14:18" x14ac:dyDescent="0.25">
      <c r="N338" s="74"/>
      <c r="O338" s="74"/>
      <c r="P338" s="74"/>
      <c r="Q338" s="74"/>
      <c r="R338" s="74"/>
    </row>
    <row r="339" spans="14:18" x14ac:dyDescent="0.25">
      <c r="N339" s="74"/>
      <c r="O339" s="74"/>
      <c r="P339" s="74"/>
      <c r="Q339" s="74"/>
      <c r="R339" s="74"/>
    </row>
    <row r="340" spans="14:18" x14ac:dyDescent="0.25">
      <c r="N340" s="74"/>
      <c r="O340" s="74"/>
      <c r="P340" s="74"/>
      <c r="Q340" s="74"/>
      <c r="R340" s="74"/>
    </row>
    <row r="341" spans="14:18" x14ac:dyDescent="0.25">
      <c r="N341" s="74"/>
      <c r="O341" s="74"/>
      <c r="P341" s="74"/>
      <c r="Q341" s="74"/>
      <c r="R341" s="74"/>
    </row>
    <row r="342" spans="14:18" x14ac:dyDescent="0.25">
      <c r="N342" s="74"/>
      <c r="O342" s="74"/>
      <c r="P342" s="74"/>
      <c r="Q342" s="74"/>
      <c r="R342" s="74"/>
    </row>
    <row r="343" spans="14:18" x14ac:dyDescent="0.25">
      <c r="N343" s="74"/>
      <c r="O343" s="74"/>
      <c r="P343" s="74"/>
      <c r="Q343" s="74"/>
      <c r="R343" s="74"/>
    </row>
    <row r="344" spans="14:18" x14ac:dyDescent="0.25">
      <c r="N344" s="74"/>
      <c r="O344" s="74"/>
      <c r="P344" s="74"/>
      <c r="Q344" s="74"/>
      <c r="R344" s="74"/>
    </row>
    <row r="345" spans="14:18" x14ac:dyDescent="0.25">
      <c r="N345" s="74"/>
      <c r="O345" s="74"/>
      <c r="P345" s="74"/>
      <c r="Q345" s="74"/>
      <c r="R345" s="74"/>
    </row>
    <row r="346" spans="14:18" x14ac:dyDescent="0.25">
      <c r="N346" s="74"/>
      <c r="O346" s="74"/>
      <c r="P346" s="74"/>
      <c r="Q346" s="74"/>
      <c r="R346" s="74"/>
    </row>
    <row r="347" spans="14:18" x14ac:dyDescent="0.25">
      <c r="N347" s="74"/>
      <c r="O347" s="74"/>
      <c r="P347" s="74"/>
      <c r="Q347" s="74"/>
      <c r="R347" s="74"/>
    </row>
    <row r="348" spans="14:18" x14ac:dyDescent="0.25">
      <c r="N348" s="74"/>
      <c r="O348" s="74"/>
      <c r="P348" s="74"/>
      <c r="Q348" s="74"/>
      <c r="R348" s="74"/>
    </row>
    <row r="349" spans="14:18" x14ac:dyDescent="0.25">
      <c r="N349" s="74"/>
      <c r="O349" s="74"/>
      <c r="P349" s="74"/>
      <c r="Q349" s="74"/>
      <c r="R349" s="74"/>
    </row>
    <row r="350" spans="14:18" x14ac:dyDescent="0.25">
      <c r="N350" s="74"/>
      <c r="O350" s="74"/>
      <c r="P350" s="74"/>
      <c r="Q350" s="74"/>
      <c r="R350" s="74"/>
    </row>
    <row r="351" spans="14:18" x14ac:dyDescent="0.25">
      <c r="N351" s="74"/>
      <c r="O351" s="74"/>
      <c r="P351" s="74"/>
      <c r="Q351" s="74"/>
      <c r="R351" s="74"/>
    </row>
    <row r="352" spans="14:18" x14ac:dyDescent="0.25">
      <c r="N352" s="74"/>
      <c r="O352" s="74"/>
      <c r="P352" s="74"/>
      <c r="Q352" s="74"/>
      <c r="R352" s="74"/>
    </row>
    <row r="353" spans="14:18" x14ac:dyDescent="0.25">
      <c r="N353" s="74"/>
      <c r="O353" s="74"/>
      <c r="P353" s="74"/>
      <c r="Q353" s="74"/>
      <c r="R353" s="74"/>
    </row>
    <row r="354" spans="14:18" x14ac:dyDescent="0.25">
      <c r="N354" s="74"/>
      <c r="O354" s="74"/>
      <c r="P354" s="74"/>
      <c r="Q354" s="74"/>
      <c r="R354" s="74"/>
    </row>
    <row r="355" spans="14:18" x14ac:dyDescent="0.25">
      <c r="N355" s="74"/>
      <c r="O355" s="74"/>
      <c r="P355" s="74"/>
      <c r="Q355" s="74"/>
      <c r="R355" s="74"/>
    </row>
  </sheetData>
  <mergeCells count="4">
    <mergeCell ref="A3:H3"/>
    <mergeCell ref="P5:R5"/>
    <mergeCell ref="A9:A10"/>
    <mergeCell ref="A119:B119"/>
  </mergeCells>
  <hyperlinks>
    <hyperlink ref="B92"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7" r:id="rId3" display="consultantplus://offline/ref=D42EAC7BD398020209D35F6AF6672FBA6F13F77B84F225875A8095FA102A9B2D8E358CD609751112B9E7A4869E64DFF883BAA8D38BAB06D8YDV9M"/>
    <hyperlink ref="B88"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35433070866141736" right="0.31496062992125984" top="0.39370078740157483" bottom="0.15748031496062992" header="0.31496062992125984" footer="0.15748031496062992"/>
  <pageSetup paperSize="9" scale="49"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2022-06-02T10:09:32Z</cp:lastPrinted>
  <dcterms:created xsi:type="dcterms:W3CDTF">2022-06-02T05:29:39Z</dcterms:created>
  <dcterms:modified xsi:type="dcterms:W3CDTF">2022-06-02T10:21:11Z</dcterms:modified>
</cp:coreProperties>
</file>