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27795" windowHeight="12330"/>
  </bookViews>
  <sheets>
    <sheet name="уточнение март" sheetId="1" r:id="rId1"/>
  </sheets>
  <definedNames>
    <definedName name="_xlnm.Print_Titles" localSheetId="0">'уточнение март'!$6:$6</definedName>
    <definedName name="_xlnm.Print_Area" localSheetId="0">'уточнение март'!$A$1:$P$217</definedName>
  </definedNames>
  <calcPr calcId="145621"/>
</workbook>
</file>

<file path=xl/calcChain.xml><?xml version="1.0" encoding="utf-8"?>
<calcChain xmlns="http://schemas.openxmlformats.org/spreadsheetml/2006/main">
  <c r="P215" i="1" l="1"/>
  <c r="K215" i="1"/>
  <c r="F215" i="1"/>
  <c r="P214" i="1"/>
  <c r="K214" i="1"/>
  <c r="E214" i="1"/>
  <c r="F214" i="1" s="1"/>
  <c r="D214" i="1"/>
  <c r="P213" i="1"/>
  <c r="K213" i="1"/>
  <c r="F213" i="1"/>
  <c r="P212" i="1"/>
  <c r="K212" i="1"/>
  <c r="F212" i="1"/>
  <c r="P211" i="1"/>
  <c r="K211" i="1"/>
  <c r="F211" i="1"/>
  <c r="P210" i="1"/>
  <c r="K210" i="1"/>
  <c r="F210" i="1"/>
  <c r="P209" i="1"/>
  <c r="K209" i="1"/>
  <c r="F209" i="1"/>
  <c r="F208" i="1"/>
  <c r="P207" i="1"/>
  <c r="K207" i="1"/>
  <c r="F207" i="1"/>
  <c r="O206" i="1"/>
  <c r="N206" i="1"/>
  <c r="M206" i="1"/>
  <c r="L206" i="1"/>
  <c r="J206" i="1"/>
  <c r="I206" i="1"/>
  <c r="H206" i="1"/>
  <c r="E206" i="1"/>
  <c r="F206" i="1" s="1"/>
  <c r="D206" i="1"/>
  <c r="C206" i="1"/>
  <c r="P205" i="1"/>
  <c r="K205" i="1"/>
  <c r="F205" i="1"/>
  <c r="P204" i="1"/>
  <c r="K204" i="1"/>
  <c r="F204" i="1"/>
  <c r="P203" i="1"/>
  <c r="K203" i="1"/>
  <c r="F203" i="1"/>
  <c r="P202" i="1"/>
  <c r="K202" i="1"/>
  <c r="F202" i="1"/>
  <c r="P201" i="1"/>
  <c r="K201" i="1"/>
  <c r="F201" i="1"/>
  <c r="P200" i="1"/>
  <c r="K200" i="1"/>
  <c r="F200" i="1"/>
  <c r="P199" i="1"/>
  <c r="K199" i="1"/>
  <c r="F199" i="1"/>
  <c r="P198" i="1"/>
  <c r="K198" i="1"/>
  <c r="F198" i="1"/>
  <c r="P197" i="1"/>
  <c r="K197" i="1"/>
  <c r="F197" i="1"/>
  <c r="P196" i="1"/>
  <c r="K196" i="1"/>
  <c r="F196" i="1"/>
  <c r="P195" i="1"/>
  <c r="K195" i="1"/>
  <c r="F195" i="1"/>
  <c r="P194" i="1"/>
  <c r="K194" i="1"/>
  <c r="F194" i="1"/>
  <c r="P193" i="1"/>
  <c r="K193" i="1"/>
  <c r="F193" i="1"/>
  <c r="P192" i="1"/>
  <c r="K192" i="1"/>
  <c r="F192" i="1"/>
  <c r="P191" i="1"/>
  <c r="K191" i="1"/>
  <c r="F191" i="1"/>
  <c r="P190" i="1"/>
  <c r="K190" i="1"/>
  <c r="F190" i="1"/>
  <c r="P189" i="1"/>
  <c r="K189" i="1"/>
  <c r="F189" i="1"/>
  <c r="P188" i="1"/>
  <c r="K188" i="1"/>
  <c r="F188" i="1"/>
  <c r="P187" i="1"/>
  <c r="K187" i="1"/>
  <c r="F187" i="1"/>
  <c r="P186" i="1"/>
  <c r="K186" i="1"/>
  <c r="F186" i="1"/>
  <c r="P185" i="1"/>
  <c r="K185" i="1"/>
  <c r="F185" i="1"/>
  <c r="P184" i="1"/>
  <c r="K184" i="1"/>
  <c r="F184" i="1"/>
  <c r="P183" i="1"/>
  <c r="K183" i="1"/>
  <c r="F183" i="1"/>
  <c r="P182" i="1"/>
  <c r="K182" i="1"/>
  <c r="F182" i="1"/>
  <c r="P181" i="1"/>
  <c r="K181" i="1"/>
  <c r="F181" i="1"/>
  <c r="P180" i="1"/>
  <c r="K180" i="1"/>
  <c r="F180" i="1"/>
  <c r="P179" i="1"/>
  <c r="K179" i="1"/>
  <c r="F179" i="1"/>
  <c r="P178" i="1"/>
  <c r="K178" i="1"/>
  <c r="F178" i="1"/>
  <c r="P177" i="1"/>
  <c r="K177" i="1"/>
  <c r="F177" i="1"/>
  <c r="P176" i="1"/>
  <c r="K176" i="1"/>
  <c r="F176" i="1"/>
  <c r="P175" i="1"/>
  <c r="K175" i="1"/>
  <c r="F175" i="1"/>
  <c r="P174" i="1"/>
  <c r="M174" i="1"/>
  <c r="K174" i="1"/>
  <c r="F174" i="1"/>
  <c r="P173" i="1"/>
  <c r="K173" i="1"/>
  <c r="F173" i="1"/>
  <c r="P172" i="1"/>
  <c r="K172" i="1"/>
  <c r="F172" i="1"/>
  <c r="P171" i="1"/>
  <c r="K171" i="1"/>
  <c r="F171" i="1"/>
  <c r="P170" i="1"/>
  <c r="K170" i="1"/>
  <c r="F170" i="1"/>
  <c r="P169" i="1"/>
  <c r="K169" i="1"/>
  <c r="F169" i="1"/>
  <c r="P168" i="1"/>
  <c r="K168" i="1"/>
  <c r="F168" i="1"/>
  <c r="P167" i="1"/>
  <c r="K167" i="1"/>
  <c r="F167" i="1"/>
  <c r="P166" i="1"/>
  <c r="K166" i="1"/>
  <c r="F166" i="1"/>
  <c r="P165" i="1"/>
  <c r="K165" i="1"/>
  <c r="F165" i="1"/>
  <c r="O164" i="1"/>
  <c r="N164" i="1"/>
  <c r="L164" i="1"/>
  <c r="J164" i="1"/>
  <c r="I164" i="1"/>
  <c r="H164" i="1"/>
  <c r="E164" i="1"/>
  <c r="F164" i="1" s="1"/>
  <c r="D164" i="1"/>
  <c r="C164" i="1"/>
  <c r="P163" i="1"/>
  <c r="K163" i="1"/>
  <c r="F163" i="1"/>
  <c r="P162" i="1"/>
  <c r="K162" i="1"/>
  <c r="F162" i="1"/>
  <c r="P161" i="1"/>
  <c r="K161" i="1"/>
  <c r="F161" i="1"/>
  <c r="P160" i="1"/>
  <c r="K160" i="1"/>
  <c r="F160" i="1"/>
  <c r="P159" i="1"/>
  <c r="K159" i="1"/>
  <c r="F159" i="1"/>
  <c r="P158" i="1"/>
  <c r="K158" i="1"/>
  <c r="F158" i="1"/>
  <c r="P157" i="1"/>
  <c r="K157" i="1"/>
  <c r="F157" i="1"/>
  <c r="P156" i="1"/>
  <c r="K156" i="1"/>
  <c r="F156" i="1"/>
  <c r="P155" i="1"/>
  <c r="K155" i="1"/>
  <c r="F155" i="1"/>
  <c r="P154" i="1"/>
  <c r="K154" i="1"/>
  <c r="F154" i="1"/>
  <c r="P153" i="1"/>
  <c r="K153" i="1"/>
  <c r="F153" i="1"/>
  <c r="P152" i="1"/>
  <c r="K152" i="1"/>
  <c r="F152" i="1"/>
  <c r="P151" i="1"/>
  <c r="K151" i="1"/>
  <c r="F151" i="1"/>
  <c r="P150" i="1"/>
  <c r="K150" i="1"/>
  <c r="F150" i="1"/>
  <c r="P149" i="1"/>
  <c r="K149" i="1"/>
  <c r="F149" i="1"/>
  <c r="P148" i="1"/>
  <c r="K148" i="1"/>
  <c r="F148" i="1"/>
  <c r="P147" i="1"/>
  <c r="K147" i="1"/>
  <c r="F147" i="1"/>
  <c r="P146" i="1"/>
  <c r="K146" i="1"/>
  <c r="F146" i="1"/>
  <c r="P145" i="1"/>
  <c r="K145" i="1"/>
  <c r="F145" i="1"/>
  <c r="P144" i="1"/>
  <c r="K144" i="1"/>
  <c r="F144" i="1"/>
  <c r="P143" i="1"/>
  <c r="K143" i="1"/>
  <c r="F143" i="1"/>
  <c r="P142" i="1"/>
  <c r="K142" i="1"/>
  <c r="F142" i="1"/>
  <c r="P141" i="1"/>
  <c r="K141" i="1"/>
  <c r="F141" i="1"/>
  <c r="P140" i="1"/>
  <c r="K140" i="1"/>
  <c r="F140" i="1"/>
  <c r="P139" i="1"/>
  <c r="K139" i="1"/>
  <c r="F139" i="1"/>
  <c r="P138" i="1"/>
  <c r="K138" i="1"/>
  <c r="F138" i="1"/>
  <c r="P137" i="1"/>
  <c r="K137" i="1"/>
  <c r="F137" i="1"/>
  <c r="P136" i="1"/>
  <c r="K136" i="1"/>
  <c r="F136" i="1"/>
  <c r="P135" i="1"/>
  <c r="K135" i="1"/>
  <c r="F135" i="1"/>
  <c r="P134" i="1"/>
  <c r="K134" i="1"/>
  <c r="F134" i="1"/>
  <c r="P133" i="1"/>
  <c r="K133" i="1"/>
  <c r="F133" i="1"/>
  <c r="P132" i="1"/>
  <c r="K132" i="1"/>
  <c r="F132" i="1"/>
  <c r="P131" i="1"/>
  <c r="K131" i="1"/>
  <c r="F131" i="1"/>
  <c r="P130" i="1"/>
  <c r="K130" i="1"/>
  <c r="F130" i="1"/>
  <c r="P129" i="1"/>
  <c r="K129" i="1"/>
  <c r="F129" i="1"/>
  <c r="P128" i="1"/>
  <c r="K128" i="1"/>
  <c r="F128" i="1"/>
  <c r="P127" i="1"/>
  <c r="K127" i="1"/>
  <c r="F127" i="1"/>
  <c r="P126" i="1"/>
  <c r="K126" i="1"/>
  <c r="F126" i="1"/>
  <c r="P125" i="1"/>
  <c r="K125" i="1"/>
  <c r="F125" i="1"/>
  <c r="P124" i="1"/>
  <c r="K124" i="1"/>
  <c r="F124" i="1"/>
  <c r="P123" i="1"/>
  <c r="K123" i="1"/>
  <c r="F123" i="1"/>
  <c r="P122" i="1"/>
  <c r="K122" i="1"/>
  <c r="F122" i="1"/>
  <c r="P121" i="1"/>
  <c r="K121" i="1"/>
  <c r="F121" i="1"/>
  <c r="P120" i="1"/>
  <c r="K120" i="1"/>
  <c r="F120" i="1"/>
  <c r="P119" i="1"/>
  <c r="K119" i="1"/>
  <c r="F119" i="1"/>
  <c r="P118" i="1"/>
  <c r="K118" i="1"/>
  <c r="F118" i="1"/>
  <c r="P117" i="1"/>
  <c r="K117" i="1"/>
  <c r="F117" i="1"/>
  <c r="P116" i="1"/>
  <c r="K116" i="1"/>
  <c r="F116" i="1"/>
  <c r="P115" i="1"/>
  <c r="K115" i="1"/>
  <c r="F115" i="1"/>
  <c r="O114" i="1"/>
  <c r="N114" i="1"/>
  <c r="M114" i="1"/>
  <c r="L114" i="1"/>
  <c r="J114" i="1"/>
  <c r="I114" i="1"/>
  <c r="I108" i="1" s="1"/>
  <c r="I216" i="1" s="1"/>
  <c r="H114" i="1"/>
  <c r="E114" i="1"/>
  <c r="D114" i="1"/>
  <c r="C114" i="1"/>
  <c r="C108" i="1" s="1"/>
  <c r="C216" i="1" s="1"/>
  <c r="P113" i="1"/>
  <c r="K113" i="1"/>
  <c r="F113" i="1"/>
  <c r="P112" i="1"/>
  <c r="K112" i="1"/>
  <c r="F112" i="1"/>
  <c r="P111" i="1"/>
  <c r="K111" i="1"/>
  <c r="F111" i="1"/>
  <c r="P110" i="1"/>
  <c r="K110" i="1"/>
  <c r="F110" i="1"/>
  <c r="O109" i="1"/>
  <c r="N109" i="1"/>
  <c r="L109" i="1"/>
  <c r="J109" i="1"/>
  <c r="K109" i="1" s="1"/>
  <c r="I109" i="1"/>
  <c r="H109" i="1"/>
  <c r="E109" i="1"/>
  <c r="D109" i="1"/>
  <c r="D108" i="1" s="1"/>
  <c r="D216" i="1" s="1"/>
  <c r="C109" i="1"/>
  <c r="O108" i="1"/>
  <c r="N108" i="1"/>
  <c r="N216" i="1" s="1"/>
  <c r="L108" i="1"/>
  <c r="L216" i="1" s="1"/>
  <c r="H108" i="1"/>
  <c r="H216" i="1" s="1"/>
  <c r="E108" i="1"/>
  <c r="P105" i="1"/>
  <c r="K105" i="1"/>
  <c r="F105" i="1"/>
  <c r="O104" i="1"/>
  <c r="P104" i="1" s="1"/>
  <c r="N104" i="1"/>
  <c r="M104" i="1"/>
  <c r="L104" i="1"/>
  <c r="J104" i="1"/>
  <c r="I104" i="1"/>
  <c r="H104" i="1"/>
  <c r="E104" i="1"/>
  <c r="D104" i="1"/>
  <c r="C104" i="1"/>
  <c r="P103" i="1"/>
  <c r="K103" i="1"/>
  <c r="F103" i="1"/>
  <c r="P102" i="1"/>
  <c r="K102" i="1"/>
  <c r="F102" i="1"/>
  <c r="P101" i="1"/>
  <c r="K101" i="1"/>
  <c r="F101" i="1"/>
  <c r="P100" i="1"/>
  <c r="K100" i="1"/>
  <c r="F100" i="1"/>
  <c r="P99" i="1"/>
  <c r="K99" i="1"/>
  <c r="F99" i="1"/>
  <c r="P98" i="1"/>
  <c r="K98" i="1"/>
  <c r="F98" i="1"/>
  <c r="P97" i="1"/>
  <c r="K97" i="1"/>
  <c r="F97" i="1"/>
  <c r="P96" i="1"/>
  <c r="K96" i="1"/>
  <c r="F96" i="1"/>
  <c r="P95" i="1"/>
  <c r="K95" i="1"/>
  <c r="F95" i="1"/>
  <c r="P94" i="1"/>
  <c r="K94" i="1"/>
  <c r="F94" i="1"/>
  <c r="P93" i="1"/>
  <c r="K93" i="1"/>
  <c r="F93" i="1"/>
  <c r="P92" i="1"/>
  <c r="K92" i="1"/>
  <c r="F92" i="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O75" i="1"/>
  <c r="N75" i="1"/>
  <c r="L75" i="1"/>
  <c r="J75" i="1"/>
  <c r="I75" i="1"/>
  <c r="H75" i="1"/>
  <c r="E75" i="1"/>
  <c r="F75" i="1" s="1"/>
  <c r="D75" i="1"/>
  <c r="C75" i="1"/>
  <c r="P74" i="1"/>
  <c r="K74" i="1"/>
  <c r="F74" i="1"/>
  <c r="P73" i="1"/>
  <c r="K73" i="1"/>
  <c r="F73" i="1"/>
  <c r="P72" i="1"/>
  <c r="K72" i="1"/>
  <c r="F72" i="1"/>
  <c r="P71" i="1"/>
  <c r="K71" i="1"/>
  <c r="F71" i="1"/>
  <c r="P70" i="1"/>
  <c r="K70" i="1"/>
  <c r="F70" i="1"/>
  <c r="P69" i="1"/>
  <c r="K69" i="1"/>
  <c r="F69" i="1"/>
  <c r="P68" i="1"/>
  <c r="K68" i="1"/>
  <c r="F68" i="1"/>
  <c r="P67" i="1"/>
  <c r="K67" i="1"/>
  <c r="F67" i="1"/>
  <c r="O66" i="1"/>
  <c r="P66" i="1" s="1"/>
  <c r="N66" i="1"/>
  <c r="M66" i="1"/>
  <c r="L66" i="1"/>
  <c r="J66" i="1"/>
  <c r="I66" i="1"/>
  <c r="H66" i="1"/>
  <c r="E66" i="1"/>
  <c r="D66" i="1"/>
  <c r="C66" i="1"/>
  <c r="P65" i="1"/>
  <c r="K65" i="1"/>
  <c r="F65" i="1"/>
  <c r="P64" i="1"/>
  <c r="K64" i="1"/>
  <c r="F64" i="1"/>
  <c r="P63" i="1"/>
  <c r="K63" i="1"/>
  <c r="F63" i="1"/>
  <c r="O62" i="1"/>
  <c r="N62" i="1"/>
  <c r="L62" i="1"/>
  <c r="J62" i="1"/>
  <c r="I62" i="1"/>
  <c r="H62" i="1"/>
  <c r="E62" i="1"/>
  <c r="F62" i="1" s="1"/>
  <c r="D62" i="1"/>
  <c r="C62" i="1"/>
  <c r="P61" i="1"/>
  <c r="K61" i="1"/>
  <c r="F61" i="1"/>
  <c r="P60" i="1"/>
  <c r="K60" i="1"/>
  <c r="F60" i="1"/>
  <c r="P59" i="1"/>
  <c r="K59" i="1"/>
  <c r="F59" i="1"/>
  <c r="O58" i="1"/>
  <c r="N58" i="1"/>
  <c r="L58" i="1"/>
  <c r="J58" i="1"/>
  <c r="J57" i="1" s="1"/>
  <c r="I58" i="1"/>
  <c r="H58" i="1"/>
  <c r="E58" i="1"/>
  <c r="E57" i="1" s="1"/>
  <c r="D58" i="1"/>
  <c r="F58" i="1" s="1"/>
  <c r="C58" i="1"/>
  <c r="O57" i="1"/>
  <c r="N57" i="1"/>
  <c r="P57" i="1" s="1"/>
  <c r="L57" i="1"/>
  <c r="I57" i="1"/>
  <c r="H57" i="1"/>
  <c r="C57" i="1"/>
  <c r="P56" i="1"/>
  <c r="K56" i="1"/>
  <c r="F56" i="1"/>
  <c r="P55" i="1"/>
  <c r="K55" i="1"/>
  <c r="F55" i="1"/>
  <c r="P54" i="1"/>
  <c r="K54" i="1"/>
  <c r="F54" i="1"/>
  <c r="O53" i="1"/>
  <c r="N53" i="1"/>
  <c r="N52" i="1" s="1"/>
  <c r="P52" i="1" s="1"/>
  <c r="M53" i="1"/>
  <c r="M52" i="1" s="1"/>
  <c r="L53" i="1"/>
  <c r="J53" i="1"/>
  <c r="I53" i="1"/>
  <c r="K53" i="1" s="1"/>
  <c r="H53" i="1"/>
  <c r="H52" i="1" s="1"/>
  <c r="E53" i="1"/>
  <c r="D53" i="1"/>
  <c r="F53" i="1" s="1"/>
  <c r="C53" i="1"/>
  <c r="C52" i="1" s="1"/>
  <c r="O52" i="1"/>
  <c r="L52" i="1"/>
  <c r="P51" i="1"/>
  <c r="K51" i="1"/>
  <c r="F51" i="1"/>
  <c r="P50" i="1"/>
  <c r="K50" i="1"/>
  <c r="F50" i="1"/>
  <c r="P49" i="1"/>
  <c r="K49" i="1"/>
  <c r="F49" i="1"/>
  <c r="O48" i="1"/>
  <c r="N48" i="1"/>
  <c r="M48" i="1"/>
  <c r="L48" i="1"/>
  <c r="J48" i="1"/>
  <c r="I48" i="1"/>
  <c r="H48" i="1"/>
  <c r="E48" i="1"/>
  <c r="D48" i="1"/>
  <c r="C48" i="1"/>
  <c r="P47" i="1"/>
  <c r="K47" i="1"/>
  <c r="F47" i="1"/>
  <c r="P46" i="1"/>
  <c r="K46" i="1"/>
  <c r="F46" i="1"/>
  <c r="P45" i="1"/>
  <c r="K45" i="1"/>
  <c r="F45" i="1"/>
  <c r="P44" i="1"/>
  <c r="K44" i="1"/>
  <c r="F44" i="1"/>
  <c r="P43" i="1"/>
  <c r="K43" i="1"/>
  <c r="F43" i="1"/>
  <c r="P42" i="1"/>
  <c r="K42" i="1"/>
  <c r="F42" i="1"/>
  <c r="P41" i="1"/>
  <c r="K41" i="1"/>
  <c r="F41" i="1"/>
  <c r="P40" i="1"/>
  <c r="K40" i="1"/>
  <c r="F40" i="1"/>
  <c r="P39" i="1"/>
  <c r="K39" i="1"/>
  <c r="F39" i="1"/>
  <c r="O38" i="1"/>
  <c r="N38" i="1"/>
  <c r="M38" i="1"/>
  <c r="L38" i="1"/>
  <c r="J38" i="1"/>
  <c r="I38" i="1"/>
  <c r="H38" i="1"/>
  <c r="E38" i="1"/>
  <c r="D38" i="1"/>
  <c r="C38" i="1"/>
  <c r="P36" i="1"/>
  <c r="K36" i="1"/>
  <c r="F36" i="1"/>
  <c r="P35" i="1"/>
  <c r="K35" i="1"/>
  <c r="F35" i="1"/>
  <c r="P34" i="1"/>
  <c r="K34" i="1"/>
  <c r="F34" i="1"/>
  <c r="O33" i="1"/>
  <c r="N33" i="1"/>
  <c r="L33" i="1"/>
  <c r="J33" i="1"/>
  <c r="I33" i="1"/>
  <c r="H33" i="1"/>
  <c r="E33" i="1"/>
  <c r="F33" i="1" s="1"/>
  <c r="D33" i="1"/>
  <c r="C33" i="1"/>
  <c r="P32" i="1"/>
  <c r="K32" i="1"/>
  <c r="F32" i="1"/>
  <c r="P31" i="1"/>
  <c r="K31" i="1"/>
  <c r="F31" i="1"/>
  <c r="O30" i="1"/>
  <c r="N30" i="1"/>
  <c r="L30" i="1"/>
  <c r="J30" i="1"/>
  <c r="K30" i="1" s="1"/>
  <c r="I30" i="1"/>
  <c r="H30" i="1"/>
  <c r="E30" i="1"/>
  <c r="D30" i="1"/>
  <c r="D28" i="1" s="1"/>
  <c r="C30" i="1"/>
  <c r="P29" i="1"/>
  <c r="K29" i="1"/>
  <c r="F29" i="1"/>
  <c r="O28" i="1"/>
  <c r="N28" i="1"/>
  <c r="P28" i="1" s="1"/>
  <c r="M28" i="1"/>
  <c r="L28" i="1"/>
  <c r="I28" i="1"/>
  <c r="H28" i="1"/>
  <c r="E28" i="1"/>
  <c r="C28" i="1"/>
  <c r="P27" i="1"/>
  <c r="K27" i="1"/>
  <c r="F27" i="1"/>
  <c r="P26" i="1"/>
  <c r="K26" i="1"/>
  <c r="F26" i="1"/>
  <c r="P25" i="1"/>
  <c r="K25" i="1"/>
  <c r="F25" i="1"/>
  <c r="P24" i="1"/>
  <c r="K24" i="1"/>
  <c r="F24" i="1"/>
  <c r="P23" i="1"/>
  <c r="K23" i="1"/>
  <c r="F23" i="1"/>
  <c r="P22" i="1"/>
  <c r="K22" i="1"/>
  <c r="F22" i="1"/>
  <c r="O21" i="1"/>
  <c r="N21" i="1"/>
  <c r="L21" i="1"/>
  <c r="L20" i="1" s="1"/>
  <c r="J21" i="1"/>
  <c r="K21" i="1" s="1"/>
  <c r="I21" i="1"/>
  <c r="H21" i="1"/>
  <c r="E21" i="1"/>
  <c r="E20" i="1" s="1"/>
  <c r="D21" i="1"/>
  <c r="D20" i="1" s="1"/>
  <c r="C21" i="1"/>
  <c r="O20" i="1"/>
  <c r="N20" i="1"/>
  <c r="M20" i="1"/>
  <c r="I20" i="1"/>
  <c r="H20" i="1"/>
  <c r="C20" i="1"/>
  <c r="P19" i="1"/>
  <c r="K19" i="1"/>
  <c r="F19" i="1"/>
  <c r="P18" i="1"/>
  <c r="K18" i="1"/>
  <c r="F18" i="1"/>
  <c r="P17" i="1"/>
  <c r="K17" i="1"/>
  <c r="F17" i="1"/>
  <c r="P16" i="1"/>
  <c r="K16" i="1"/>
  <c r="F16" i="1"/>
  <c r="O15" i="1"/>
  <c r="P15" i="1" s="1"/>
  <c r="N15" i="1"/>
  <c r="L15" i="1"/>
  <c r="J15" i="1"/>
  <c r="I15" i="1"/>
  <c r="H15" i="1"/>
  <c r="E15" i="1"/>
  <c r="D15" i="1"/>
  <c r="C15" i="1"/>
  <c r="P14" i="1"/>
  <c r="K14" i="1"/>
  <c r="F14" i="1"/>
  <c r="P13" i="1"/>
  <c r="K13" i="1"/>
  <c r="F13" i="1"/>
  <c r="P12" i="1"/>
  <c r="K12" i="1"/>
  <c r="F12" i="1"/>
  <c r="P11" i="1"/>
  <c r="K11" i="1"/>
  <c r="F11" i="1"/>
  <c r="P10" i="1"/>
  <c r="K10" i="1"/>
  <c r="F10" i="1"/>
  <c r="P9" i="1"/>
  <c r="K9" i="1"/>
  <c r="F9" i="1"/>
  <c r="O8" i="1"/>
  <c r="N8" i="1"/>
  <c r="M8" i="1"/>
  <c r="L8" i="1"/>
  <c r="J8" i="1"/>
  <c r="I8" i="1"/>
  <c r="K8" i="1" s="1"/>
  <c r="H8" i="1"/>
  <c r="E8" i="1"/>
  <c r="D8" i="1"/>
  <c r="C8" i="1"/>
  <c r="O7" i="1"/>
  <c r="N7" i="1"/>
  <c r="N37" i="1" s="1"/>
  <c r="M7" i="1"/>
  <c r="M37" i="1" s="1"/>
  <c r="L7" i="1"/>
  <c r="J7" i="1"/>
  <c r="I7" i="1"/>
  <c r="I37" i="1" s="1"/>
  <c r="H7" i="1"/>
  <c r="H37" i="1" s="1"/>
  <c r="E7" i="1"/>
  <c r="D7" i="1"/>
  <c r="C7" i="1"/>
  <c r="C37" i="1" s="1"/>
  <c r="F20" i="1" l="1"/>
  <c r="J52" i="1"/>
  <c r="K57" i="1"/>
  <c r="E52" i="1"/>
  <c r="D37" i="1"/>
  <c r="J37" i="1"/>
  <c r="K37" i="1" s="1"/>
  <c r="P7" i="1"/>
  <c r="P21" i="1"/>
  <c r="J28" i="1"/>
  <c r="K28" i="1" s="1"/>
  <c r="P30" i="1"/>
  <c r="K33" i="1"/>
  <c r="F48" i="1"/>
  <c r="P53" i="1"/>
  <c r="P58" i="1"/>
  <c r="K62" i="1"/>
  <c r="K75" i="1"/>
  <c r="C106" i="1"/>
  <c r="H106" i="1"/>
  <c r="L106" i="1"/>
  <c r="P108" i="1"/>
  <c r="F114" i="1"/>
  <c r="K164" i="1"/>
  <c r="P206" i="1"/>
  <c r="E37" i="1"/>
  <c r="F28" i="1"/>
  <c r="I52" i="1"/>
  <c r="K58" i="1"/>
  <c r="K66" i="1"/>
  <c r="I106" i="1"/>
  <c r="I107" i="1" s="1"/>
  <c r="I217" i="1" s="1"/>
  <c r="M106" i="1"/>
  <c r="J108" i="1"/>
  <c r="K108" i="1" s="1"/>
  <c r="P109" i="1"/>
  <c r="K206" i="1"/>
  <c r="P8" i="1"/>
  <c r="K15" i="1"/>
  <c r="F21" i="1"/>
  <c r="F30" i="1"/>
  <c r="K38" i="1"/>
  <c r="P38" i="1"/>
  <c r="E106" i="1"/>
  <c r="J106" i="1"/>
  <c r="J107" i="1" s="1"/>
  <c r="N106" i="1"/>
  <c r="F108" i="1"/>
  <c r="L37" i="1"/>
  <c r="L107" i="1" s="1"/>
  <c r="L217" i="1" s="1"/>
  <c r="F8" i="1"/>
  <c r="F15" i="1"/>
  <c r="J20" i="1"/>
  <c r="K20" i="1" s="1"/>
  <c r="P20" i="1"/>
  <c r="P33" i="1"/>
  <c r="F38" i="1"/>
  <c r="K48" i="1"/>
  <c r="P48" i="1"/>
  <c r="D57" i="1"/>
  <c r="D52" i="1" s="1"/>
  <c r="D106" i="1" s="1"/>
  <c r="P62" i="1"/>
  <c r="F66" i="1"/>
  <c r="P75" i="1"/>
  <c r="F104" i="1"/>
  <c r="K104" i="1"/>
  <c r="O106" i="1"/>
  <c r="F109" i="1"/>
  <c r="K114" i="1"/>
  <c r="P114" i="1"/>
  <c r="P164" i="1"/>
  <c r="C107" i="1"/>
  <c r="C217" i="1" s="1"/>
  <c r="H107" i="1"/>
  <c r="H217" i="1" s="1"/>
  <c r="F37" i="1"/>
  <c r="M107" i="1"/>
  <c r="E107" i="1"/>
  <c r="N107" i="1"/>
  <c r="N217" i="1" s="1"/>
  <c r="P106" i="1"/>
  <c r="O37" i="1"/>
  <c r="P37" i="1" s="1"/>
  <c r="F7" i="1"/>
  <c r="K7" i="1"/>
  <c r="E216" i="1"/>
  <c r="J216" i="1"/>
  <c r="O216" i="1"/>
  <c r="D107" i="1" l="1"/>
  <c r="D217" i="1" s="1"/>
  <c r="F106" i="1"/>
  <c r="K106" i="1"/>
  <c r="F57" i="1"/>
  <c r="F52" i="1"/>
  <c r="K52" i="1"/>
  <c r="F216" i="1"/>
  <c r="E217" i="1"/>
  <c r="F107" i="1"/>
  <c r="P216" i="1"/>
  <c r="K216" i="1"/>
  <c r="J217" i="1"/>
  <c r="K217" i="1" s="1"/>
  <c r="O107" i="1"/>
  <c r="P107" i="1" s="1"/>
  <c r="K107" i="1"/>
  <c r="F217" i="1" l="1"/>
  <c r="O217" i="1"/>
  <c r="P217" i="1" s="1"/>
</calcChain>
</file>

<file path=xl/sharedStrings.xml><?xml version="1.0" encoding="utf-8"?>
<sst xmlns="http://schemas.openxmlformats.org/spreadsheetml/2006/main" count="447" uniqueCount="358">
  <si>
    <t>Приложение  1</t>
  </si>
  <si>
    <t>Объем бюджета Миасского городского округа по доходам на 2022 год и на плановый период  2023-2024 годов</t>
  </si>
  <si>
    <t>(тыс. рублей)</t>
  </si>
  <si>
    <t>тыс. рублей</t>
  </si>
  <si>
    <t>Коды бюджетной классификации</t>
  </si>
  <si>
    <t>Наименование доходов</t>
  </si>
  <si>
    <t>Сумма на 
2022 год</t>
  </si>
  <si>
    <t>Уточнение декабрь</t>
  </si>
  <si>
    <t>Уточнение
 март</t>
  </si>
  <si>
    <t>отклонение</t>
  </si>
  <si>
    <t>Примеч.</t>
  </si>
  <si>
    <t>Сумма на 
2023 год</t>
  </si>
  <si>
    <t>Уточнение март</t>
  </si>
  <si>
    <t>Сумма на 
2024 год</t>
  </si>
  <si>
    <t>МФ 2023 год
 2 вар.</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</si>
  <si>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</si>
  <si>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</si>
  <si>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2022 год -</t>
    </r>
    <r>
      <rPr>
        <sz val="12"/>
        <color indexed="10"/>
        <rFont val="Times New Roman"/>
        <family val="1"/>
        <charset val="204"/>
      </rPr>
      <t xml:space="preserve"> </t>
    </r>
    <r>
      <rPr>
        <sz val="12"/>
        <color indexed="8"/>
        <rFont val="Times New Roman"/>
        <family val="1"/>
        <charset val="204"/>
      </rPr>
      <t>17,01514368%, 2023 год - 17,05801761%,2024 год -17,16330128%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</si>
  <si>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</si>
  <si>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</si>
  <si>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</si>
  <si>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</si>
  <si>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</si>
  <si>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</si>
  <si>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</si>
  <si>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</si>
  <si>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</si>
  <si>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</si>
  <si>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</si>
  <si>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</si>
  <si>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</si>
  <si>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</si>
  <si>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</si>
  <si>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</si>
  <si>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</si>
  <si>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</si>
  <si>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</si>
  <si>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</si>
  <si>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</si>
  <si>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</si>
  <si>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</si>
  <si>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</si>
  <si>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</si>
  <si>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</si>
  <si>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</si>
  <si>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</si>
  <si>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</si>
  <si>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</si>
  <si>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</si>
  <si>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</si>
  <si>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</si>
  <si>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</si>
  <si>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</si>
  <si>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</si>
  <si>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</si>
  <si>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</si>
  <si>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</si>
  <si>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</si>
  <si>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</si>
  <si>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</si>
  <si>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</si>
  <si>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</si>
  <si>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</si>
  <si>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</si>
  <si>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</si>
  <si>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</si>
  <si>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</si>
  <si>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</si>
  <si>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</si>
  <si>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</si>
  <si>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</si>
  <si>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</si>
  <si>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</si>
  <si>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</si>
  <si>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</si>
  <si>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</si>
  <si>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</si>
  <si>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</si>
  <si>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</si>
  <si>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</si>
  <si>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</si>
  <si>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</si>
  <si>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</si>
  <si>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</si>
  <si>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</si>
  <si>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</si>
  <si>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</si>
  <si>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</si>
  <si>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</si>
  <si>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</si>
  <si>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</si>
  <si>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</si>
  <si>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</si>
  <si>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</si>
  <si>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</si>
  <si>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</si>
  <si>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</si>
  <si>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</si>
  <si>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</si>
  <si>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</si>
  <si>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</si>
  <si>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</si>
  <si>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</si>
  <si>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</si>
  <si>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Обращение УСЗН от 24.02.2022г. № 1080/9</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</si>
  <si>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</si>
  <si>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</si>
  <si>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</si>
  <si>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</si>
  <si>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</si>
  <si>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</si>
  <si>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</si>
  <si>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</si>
  <si>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</si>
  <si>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</si>
  <si>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</si>
  <si>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</si>
  <si>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</si>
  <si>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</si>
  <si>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</si>
  <si>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</si>
  <si>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</si>
  <si>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</si>
  <si>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</si>
  <si>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</si>
  <si>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</si>
  <si>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</si>
  <si>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</si>
  <si>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</si>
  <si>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</si>
  <si>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</si>
  <si>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</si>
  <si>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</si>
  <si>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</si>
  <si>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</si>
  <si>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</si>
  <si>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</si>
  <si>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</si>
  <si>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</si>
  <si>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</si>
  <si>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</si>
  <si>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</si>
  <si>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</si>
  <si>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</si>
  <si>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</si>
  <si>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</si>
  <si>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</si>
  <si>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</si>
  <si>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</si>
  <si>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</si>
  <si>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</si>
  <si>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</si>
  <si>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</si>
  <si>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</si>
  <si>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</si>
  <si>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</si>
  <si>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</si>
  <si>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</si>
  <si>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</si>
  <si>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</si>
  <si>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</si>
  <si>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</si>
  <si>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</si>
  <si>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</si>
  <si>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</si>
  <si>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</si>
  <si>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</si>
  <si>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</si>
  <si>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</si>
  <si>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</si>
  <si>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</si>
  <si>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</si>
  <si>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</si>
  <si>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285 1 16 07010 04 0000 140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</si>
  <si>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</si>
  <si>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</si>
  <si>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</si>
  <si>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</si>
  <si>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</si>
  <si>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</si>
  <si>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</si>
  <si>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</si>
  <si>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</si>
  <si>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</si>
  <si>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</si>
  <si>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</si>
  <si>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</si>
  <si>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</si>
  <si>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000 1 17 05000 00 0000 180</t>
  </si>
  <si>
    <t>Прочие неналоговые доходы</t>
  </si>
  <si>
    <t>283 1 17 05040 04 0000 180</t>
  </si>
  <si>
    <t>Прочие неналоговые доходы бюджетов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</si>
  <si>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</si>
  <si>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</si>
  <si>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</si>
  <si>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</si>
  <si>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</si>
  <si>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</si>
  <si>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</si>
  <si>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</si>
  <si>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</si>
  <si>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</si>
  <si>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</si>
  <si>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План МФ</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</si>
  <si>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</si>
  <si>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</si>
  <si>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</si>
  <si>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</si>
  <si>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</si>
  <si>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</si>
  <si>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</si>
  <si>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</si>
  <si>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 xml:space="preserve">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 в целях развития внутреннего и въездного туризма </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</si>
  <si>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</si>
  <si>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</si>
  <si>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</si>
  <si>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</si>
  <si>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</si>
  <si>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</si>
  <si>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</si>
  <si>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</si>
  <si>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</si>
  <si>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</si>
  <si>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</si>
  <si>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</si>
  <si>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</si>
  <si>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289 2 02 25519 04 0000 150</t>
  </si>
  <si>
    <t>Субсидии бюджетам городских округов на поддержку отрасли культуры на техническое оснащение муниципальных музеев</t>
  </si>
  <si>
    <t>Субсидии бюджетам городских округов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</si>
  <si>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</si>
  <si>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государственную поддержку лучших сельских учреждений культуры</t>
  </si>
  <si>
    <t>Субсидия бюджетам городских округов на поддержку отрасли культуры на создание и модернизацию муниципальных учреждений культурно-досугового типа в сельской местности, включая обеспечение объектов инфраструктуры (в том числе строительство, реконструкцию и капитальный ремонт зданий)</t>
  </si>
  <si>
    <t xml:space="preserve">283 2 02 25555 04 0000 150 </t>
  </si>
  <si>
    <t>Субсидии бюджетам городских округов на реализацию программ формирования современной городской среды</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</si>
  <si>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</si>
  <si>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</si>
  <si>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</si>
  <si>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</si>
  <si>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</si>
  <si>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 xml:space="preserve">Прочие субсидии бюджетам городских округов на выкуп зданий для размещения общеобразовательных организаций </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</si>
  <si>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</si>
  <si>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ликвидацию несанкционированых свалок отходов</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</si>
  <si>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</si>
  <si>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</si>
  <si>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</si>
  <si>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</si>
  <si>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</si>
  <si>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</si>
  <si>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</si>
  <si>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</si>
  <si>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</si>
  <si>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</si>
  <si>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</si>
  <si>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</si>
  <si>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</si>
  <si>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</si>
  <si>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</si>
  <si>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</si>
  <si>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</si>
  <si>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</si>
  <si>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</si>
  <si>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</si>
  <si>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</si>
  <si>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</si>
  <si>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</si>
  <si>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</si>
  <si>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</si>
  <si>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</si>
  <si>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</si>
  <si>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</si>
  <si>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</si>
  <si>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</si>
  <si>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приобретения транспортных средств для организации перевозки обучающихся</t>
  </si>
  <si>
    <t>289 2 02 29999 04 0000 150</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</si>
  <si>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</si>
  <si>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 xml:space="preserve">Прочие субсидии бюджетам городских округов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</si>
  <si>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</si>
  <si>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</si>
  <si>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</si>
  <si>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</si>
  <si>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</si>
  <si>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</si>
  <si>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</si>
  <si>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</si>
  <si>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</si>
  <si>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</si>
  <si>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</si>
  <si>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</si>
  <si>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</si>
  <si>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</si>
  <si>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</si>
  <si>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</si>
  <si>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</si>
  <si>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</si>
  <si>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</si>
  <si>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</si>
  <si>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</si>
  <si>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</si>
  <si>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</si>
  <si>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</si>
  <si>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</si>
  <si>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</si>
  <si>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</si>
  <si>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 xml:space="preserve">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</si>
  <si>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</si>
  <si>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на компенсацию отдельным категориям граждан оплаты взноса на капитальный ремонт общего имущества в многоквартирном доме</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</si>
  <si>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</si>
  <si>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</si>
  <si>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</si>
  <si>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</si>
  <si>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</si>
  <si>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</si>
  <si>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</si>
  <si>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</si>
  <si>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</si>
  <si>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</si>
  <si>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</si>
  <si>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</si>
  <si>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</si>
  <si>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</si>
  <si>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</si>
  <si>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</si>
  <si>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</si>
  <si>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</si>
  <si>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</si>
  <si>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</si>
  <si>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285 2 02 35280 04 0000 150</t>
  </si>
  <si>
    <t xml:space="preserve">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t>
  </si>
  <si>
    <t>285 2 02 35380 04 0000 150</t>
  </si>
  <si>
    <t xml:space="preserve">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</si>
  <si>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</si>
  <si>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</si>
  <si>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</si>
  <si>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</si>
  <si>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</si>
  <si>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</si>
  <si>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</si>
  <si>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</si>
  <si>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</si>
  <si>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</si>
  <si>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</si>
  <si>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285 2 02 49999 04 0000 150</t>
  </si>
  <si>
    <t>Прочие межбюджетные трансферты, передаваемые бюджетам городских округов на обеспечение защиты информации, содержащейся в информационных системах и проведение аттестации информационных систем в соответствии с требованиями защиты информации осуществляемых в органах УСЗН</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</si>
  <si>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</si>
  <si>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 xml:space="preserve">Прочие межбюджетные трансферты, передаваемые бюджетам городских округов на приобретение реабилитационного оборудования для оснащения муниципальных учреждений социальной защиты населения, осуществляющих мероприятия по реабилитации инвалидов, в том числе детей-инвалидов </t>
  </si>
  <si>
    <t>288 202 45303 04 0000 150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</si>
  <si>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</si>
  <si>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000 2 04 00000 00 0000 000</t>
  </si>
  <si>
    <t>Безвозмездные поступления от негосударственных организаций</t>
  </si>
  <si>
    <t>000 2 07 00000 00 0000 000</t>
  </si>
  <si>
    <t>Прочие безвозмездные поступления</t>
  </si>
  <si>
    <t>288 2 07 04020 04 0000 150</t>
  </si>
  <si>
    <t>Поступления от денежных пожертвований, предоставляемых физическими лицами получателям средств бюджетов городских округов</t>
  </si>
  <si>
    <t>Обращение Управления образования АМГО от 25.02.2022г. 
№ 682/10</t>
  </si>
  <si>
    <t>000 2 00 00000 00 0000 000</t>
  </si>
  <si>
    <t>БЕЗВОЗМЕЗДНЫЕ ПОСТУПЛЕНИЯ</t>
  </si>
  <si>
    <t>ВСЕГО ДОХОДОВ</t>
  </si>
  <si>
    <t>Приложение 1 к реестру</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</si>
</sst>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7" x14ac:knownFonts="1">
    <font>
      <sz val="11"/>
      <color theme="1"/>
      <name val="Calibri"/>
      <family val="2"/>
      <charset val="204"/>
      <scheme val="minor"/>
    </font>
    <font>
      <sz val="10"/>
      <name val="Arial Cyr"/>
      <charset val="204"/>
    </font>
    <font>
      <sz val="12"/>
      <name val="Times New Roman"/>
      <family val="1"/>
      <charset val="204"/>
    </font>
    <font>
      <sz val="11"/>
      <name val="Times New Roman"/>
      <family val="1"/>
      <charset val="204"/>
    </font>
    <font>
      <b/>
      <sz val="12"/>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sz val="10"/>
      <name val="Arial"/>
      <family val="2"/>
      <charset val="204"/>
    </font>
    <font>
      <b/>
      <sz val="14"/>
      <name val="Times New Roman"/>
      <family val="1"/>
      <charset val="204"/>
    </font>
    <font>
      <b/>
      <sz val="11"/>
      <color rgb="FFFF0000"/>
      <name val="Times New Roman"/>
      <family val="1"/>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1" fillId="0" borderId="0" applyFont="0" applyFill="0" applyBorder="0" applyAlignment="0" applyProtection="0"/>
    <xf numFmtId="9" fontId="1" fillId="0" borderId="0" applyFont="0" applyFill="0" applyBorder="0" applyAlignment="0" applyProtection="0"/>
    <xf numFmtId="0" fontId="10" fillId="0" borderId="0"/>
    <xf numFmtId="0" fontId="10" fillId="0" borderId="0"/>
    <xf numFmtId="0" fontId="1" fillId="0" borderId="0"/>
    <xf numFmtId="0" fontId="10" fillId="0" borderId="0"/>
    <xf numFmtId="166" fontId="1" fillId="0" borderId="0" applyFont="0" applyFill="0" applyBorder="0" applyAlignment="0" applyProtection="0"/>
    <xf numFmtId="0" fontId="1" fillId="0" borderId="0" applyFont="0" applyFill="0" applyBorder="0" applyAlignment="0" applyProtection="0"/>
    <xf numFmtId="166" fontId="16" fillId="0" borderId="0" applyFont="0" applyFill="0" applyBorder="0" applyAlignment="0" applyProtection="0"/>
  </cellStyleXfs>
  <cellXfs count="81">
    <xf numFmtId="0" fontId="0" fillId="0" borderId="0" xfId="0"/>
    <xf numFmtId="0" fontId="2" fillId="2" borderId="0" xfId="1" applyFont="1" applyFill="1" applyAlignment="1">
      <alignment horizontal="center" vertical="center" wrapText="1"/>
    </xf>
    <xf numFmtId="0" fontId="2" fillId="2" borderId="0" xfId="1" applyFont="1" applyFill="1"/>
    <xf numFmtId="0" fontId="3" fillId="0" borderId="0" xfId="1" applyFont="1" applyFill="1"/>
    <xf numFmtId="0" fontId="2" fillId="2" borderId="0" xfId="1" applyFont="1" applyFill="1" applyAlignment="1">
      <alignment horizontal="justify" vertical="center" wrapText="1"/>
    </xf>
    <xf numFmtId="0" fontId="2" fillId="2" borderId="0" xfId="1" applyFont="1" applyFill="1" applyAlignment="1">
      <alignment horizontal="right" vertical="center"/>
    </xf>
    <xf numFmtId="0" fontId="3" fillId="2" borderId="0" xfId="1" applyFont="1" applyFill="1" applyAlignment="1">
      <alignment vertical="center" wrapText="1"/>
    </xf>
    <xf numFmtId="164" fontId="4" fillId="2" borderId="0" xfId="1" applyNumberFormat="1" applyFont="1" applyFill="1" applyBorder="1" applyAlignment="1">
      <alignment horizontal="center" wrapText="1"/>
    </xf>
    <xf numFmtId="164" fontId="2" fillId="2" borderId="0" xfId="1" applyNumberFormat="1" applyFont="1" applyFill="1" applyBorder="1" applyAlignment="1">
      <alignment horizontal="center" wrapText="1"/>
    </xf>
    <xf numFmtId="164" fontId="4"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right" vertical="center" wrapText="1"/>
    </xf>
    <xf numFmtId="164" fontId="2" fillId="2" borderId="0"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2" fontId="2" fillId="2" borderId="2" xfId="1" applyNumberFormat="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2" xfId="1" applyFont="1" applyFill="1" applyBorder="1" applyAlignment="1">
      <alignment horizontal="justify" vertical="center" wrapText="1"/>
    </xf>
    <xf numFmtId="165" fontId="4" fillId="2" borderId="2" xfId="2"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0" fontId="5" fillId="2" borderId="0" xfId="1" applyFont="1" applyFill="1" applyAlignment="1">
      <alignment vertical="center" wrapText="1"/>
    </xf>
    <xf numFmtId="0" fontId="2" fillId="0" borderId="3" xfId="1" applyFont="1" applyFill="1" applyBorder="1" applyAlignment="1">
      <alignment horizontal="center" vertical="center" wrapText="1"/>
    </xf>
    <xf numFmtId="0" fontId="6" fillId="0" borderId="2" xfId="1"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0" fontId="2" fillId="0" borderId="2" xfId="1" applyFont="1" applyFill="1" applyBorder="1" applyAlignment="1">
      <alignment horizontal="justify" vertical="center" wrapText="1"/>
    </xf>
    <xf numFmtId="165" fontId="2" fillId="2" borderId="2" xfId="1" applyNumberFormat="1" applyFont="1" applyFill="1" applyBorder="1" applyAlignment="1">
      <alignment horizontal="center" vertical="center" wrapText="1"/>
    </xf>
    <xf numFmtId="3" fontId="2" fillId="0" borderId="2" xfId="1" applyNumberFormat="1" applyFont="1" applyFill="1" applyBorder="1" applyAlignment="1">
      <alignment horizontal="center" vertical="center" wrapText="1"/>
    </xf>
    <xf numFmtId="3" fontId="2" fillId="0" borderId="2" xfId="1" applyNumberFormat="1" applyFont="1" applyFill="1" applyBorder="1" applyAlignment="1">
      <alignment horizontal="justify" vertical="center" wrapText="1"/>
    </xf>
    <xf numFmtId="165" fontId="2" fillId="0" borderId="2" xfId="2" applyNumberFormat="1" applyFont="1" applyFill="1" applyBorder="1" applyAlignment="1">
      <alignment horizontal="center" vertical="center" wrapText="1"/>
    </xf>
    <xf numFmtId="0" fontId="9" fillId="2" borderId="0" xfId="1" applyFont="1" applyFill="1" applyAlignment="1">
      <alignment vertical="center" wrapText="1"/>
    </xf>
    <xf numFmtId="3" fontId="4" fillId="0" borderId="2" xfId="1" applyNumberFormat="1" applyFont="1" applyFill="1" applyBorder="1" applyAlignment="1">
      <alignment horizontal="center" vertical="center" wrapText="1"/>
    </xf>
    <xf numFmtId="3" fontId="4" fillId="0" borderId="2" xfId="1" applyNumberFormat="1" applyFont="1" applyFill="1" applyBorder="1" applyAlignment="1">
      <alignment horizontal="justify" vertical="center" wrapText="1"/>
    </xf>
    <xf numFmtId="0" fontId="2" fillId="0" borderId="2" xfId="4" applyFont="1" applyFill="1" applyBorder="1" applyAlignment="1">
      <alignment horizontal="justify" vertical="center" wrapText="1"/>
    </xf>
    <xf numFmtId="0" fontId="4" fillId="0" borderId="2" xfId="1" applyFont="1" applyFill="1" applyBorder="1" applyAlignment="1">
      <alignment horizontal="center" vertical="center" wrapText="1"/>
    </xf>
    <xf numFmtId="0" fontId="4" fillId="0" borderId="2" xfId="1" quotePrefix="1" applyFont="1" applyFill="1" applyBorder="1" applyAlignment="1">
      <alignment horizontal="justify" vertical="center" wrapText="1"/>
    </xf>
    <xf numFmtId="0" fontId="3" fillId="3" borderId="0" xfId="1" applyFont="1" applyFill="1" applyAlignment="1">
      <alignment vertical="center" wrapText="1"/>
    </xf>
    <xf numFmtId="0" fontId="2" fillId="2" borderId="2" xfId="1" applyFont="1" applyFill="1" applyBorder="1" applyAlignment="1">
      <alignment horizontal="justify" vertical="center" wrapText="1"/>
    </xf>
    <xf numFmtId="0" fontId="4" fillId="2" borderId="2" xfId="1" quotePrefix="1" applyFont="1" applyFill="1" applyBorder="1" applyAlignment="1">
      <alignment horizontal="justify" vertical="center" wrapText="1"/>
    </xf>
    <xf numFmtId="49" fontId="4" fillId="2" borderId="5" xfId="5" applyNumberFormat="1" applyFont="1" applyFill="1" applyBorder="1" applyAlignment="1">
      <alignment horizontal="center" vertical="center" wrapText="1"/>
    </xf>
    <xf numFmtId="49" fontId="4" fillId="2" borderId="6" xfId="5" applyNumberFormat="1" applyFont="1" applyFill="1" applyBorder="1" applyAlignment="1">
      <alignment horizontal="center" vertical="center" wrapText="1"/>
    </xf>
    <xf numFmtId="165" fontId="11" fillId="2" borderId="2" xfId="2"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1" applyNumberFormat="1" applyFont="1" applyFill="1" applyBorder="1" applyAlignment="1">
      <alignment horizontal="justify" vertical="center" wrapText="1"/>
    </xf>
    <xf numFmtId="0" fontId="1" fillId="0" borderId="0" xfId="1"/>
    <xf numFmtId="3" fontId="2" fillId="2" borderId="2" xfId="1" applyNumberFormat="1" applyFont="1" applyFill="1" applyBorder="1" applyAlignment="1">
      <alignment horizontal="center" vertical="center" wrapText="1"/>
    </xf>
    <xf numFmtId="165" fontId="3" fillId="2" borderId="0" xfId="1" applyNumberFormat="1" applyFont="1" applyFill="1" applyAlignment="1">
      <alignment vertical="center" wrapText="1"/>
    </xf>
    <xf numFmtId="165" fontId="4" fillId="2" borderId="2" xfId="1" applyNumberFormat="1" applyFont="1" applyFill="1" applyBorder="1" applyAlignment="1">
      <alignment horizontal="center" vertical="center" wrapText="1"/>
    </xf>
    <xf numFmtId="165" fontId="9" fillId="0" borderId="0" xfId="1" applyNumberFormat="1" applyFont="1" applyFill="1" applyBorder="1" applyAlignment="1">
      <alignment horizontal="center" vertical="center" wrapText="1"/>
    </xf>
    <xf numFmtId="49" fontId="2" fillId="2" borderId="3" xfId="4" applyNumberFormat="1" applyFont="1" applyFill="1" applyBorder="1" applyAlignment="1">
      <alignment horizontal="center" vertical="center" wrapText="1"/>
    </xf>
    <xf numFmtId="0" fontId="6" fillId="2" borderId="2" xfId="1" applyFont="1" applyFill="1" applyBorder="1" applyAlignment="1">
      <alignment horizontal="justify" vertical="center" wrapText="1"/>
    </xf>
    <xf numFmtId="0" fontId="6" fillId="2" borderId="2" xfId="1" applyFont="1" applyFill="1" applyBorder="1" applyAlignment="1">
      <alignment vertical="top" wrapText="1"/>
    </xf>
    <xf numFmtId="49" fontId="2" fillId="2" borderId="2" xfId="4" applyNumberFormat="1" applyFont="1" applyFill="1" applyBorder="1" applyAlignment="1">
      <alignment horizontal="center" vertical="center" wrapText="1"/>
    </xf>
    <xf numFmtId="0" fontId="12" fillId="2" borderId="0" xfId="1" applyFont="1" applyFill="1" applyAlignment="1">
      <alignment vertical="center" wrapText="1"/>
    </xf>
    <xf numFmtId="0" fontId="9" fillId="0" borderId="0" xfId="1" applyFont="1" applyFill="1" applyAlignment="1">
      <alignment vertical="center" wrapText="1"/>
    </xf>
    <xf numFmtId="165" fontId="9" fillId="0" borderId="0" xfId="1" applyNumberFormat="1" applyFont="1" applyFill="1" applyAlignment="1">
      <alignment vertical="center" wrapText="1"/>
    </xf>
    <xf numFmtId="0" fontId="12" fillId="0" borderId="0" xfId="1" applyFont="1" applyFill="1" applyAlignment="1">
      <alignment vertical="center" wrapText="1"/>
    </xf>
    <xf numFmtId="49" fontId="2" fillId="0" borderId="2" xfId="5" applyNumberFormat="1" applyFont="1" applyFill="1" applyBorder="1" applyAlignment="1">
      <alignment horizontal="center" vertical="center" wrapText="1"/>
    </xf>
    <xf numFmtId="49" fontId="4" fillId="2" borderId="7" xfId="5" applyNumberFormat="1" applyFont="1" applyFill="1" applyBorder="1" applyAlignment="1">
      <alignment horizontal="justify" vertical="center" wrapText="1"/>
    </xf>
    <xf numFmtId="0" fontId="6" fillId="2" borderId="2" xfId="0" applyFont="1" applyFill="1" applyBorder="1" applyAlignment="1">
      <alignment horizontal="justify" vertical="center" wrapText="1" readingOrder="1"/>
    </xf>
    <xf numFmtId="49" fontId="2" fillId="2" borderId="2" xfId="1" applyNumberFormat="1" applyFont="1" applyFill="1" applyBorder="1" applyAlignment="1" applyProtection="1">
      <alignment horizontal="center" vertical="center" wrapText="1"/>
    </xf>
    <xf numFmtId="49" fontId="6" fillId="2" borderId="8" xfId="1" applyNumberFormat="1" applyFont="1" applyFill="1" applyBorder="1" applyAlignment="1" applyProtection="1">
      <alignment horizontal="justify" vertical="center" wrapText="1"/>
    </xf>
    <xf numFmtId="49" fontId="6" fillId="2" borderId="2" xfId="1" applyNumberFormat="1" applyFont="1" applyFill="1" applyBorder="1" applyAlignment="1" applyProtection="1">
      <alignment horizontal="justify" vertical="center" wrapText="1"/>
    </xf>
    <xf numFmtId="0" fontId="6" fillId="2" borderId="2" xfId="1" applyNumberFormat="1" applyFont="1" applyFill="1" applyBorder="1" applyAlignment="1" applyProtection="1">
      <alignment horizontal="justify" vertical="center" wrapText="1"/>
    </xf>
    <xf numFmtId="0" fontId="2" fillId="2" borderId="2" xfId="1" applyFont="1" applyFill="1" applyBorder="1" applyAlignment="1">
      <alignment horizontal="center" vertical="center"/>
    </xf>
    <xf numFmtId="0" fontId="6" fillId="2" borderId="4" xfId="1" applyFont="1" applyFill="1" applyBorder="1" applyAlignment="1">
      <alignment horizontal="justify" vertical="center" wrapText="1"/>
    </xf>
    <xf numFmtId="49" fontId="2" fillId="2" borderId="8" xfId="1" applyNumberFormat="1" applyFont="1" applyFill="1" applyBorder="1" applyAlignment="1" applyProtection="1">
      <alignment horizontal="center" vertical="center" wrapText="1"/>
    </xf>
    <xf numFmtId="0" fontId="3" fillId="2" borderId="0" xfId="1" applyFont="1" applyFill="1" applyAlignment="1">
      <alignment horizontal="center" vertical="center" wrapText="1"/>
    </xf>
    <xf numFmtId="0" fontId="6" fillId="2" borderId="2" xfId="1" applyNumberFormat="1" applyFont="1" applyFill="1" applyBorder="1" applyAlignment="1">
      <alignment horizontal="justify" vertical="center" wrapText="1"/>
    </xf>
    <xf numFmtId="165" fontId="2" fillId="2" borderId="4" xfId="2" applyNumberFormat="1" applyFont="1" applyFill="1" applyBorder="1" applyAlignment="1">
      <alignment horizontal="center" vertical="center" wrapText="1"/>
    </xf>
    <xf numFmtId="165" fontId="4" fillId="2" borderId="4" xfId="2" applyNumberFormat="1" applyFont="1" applyFill="1" applyBorder="1" applyAlignment="1">
      <alignment horizontal="center" vertical="center" wrapText="1"/>
    </xf>
    <xf numFmtId="0" fontId="6" fillId="2" borderId="2" xfId="1" applyFont="1" applyFill="1" applyBorder="1" applyAlignment="1">
      <alignment horizontal="center" vertical="center"/>
    </xf>
    <xf numFmtId="49" fontId="4" fillId="2" borderId="2" xfId="5" applyNumberFormat="1" applyFont="1" applyFill="1" applyBorder="1" applyAlignment="1">
      <alignment horizontal="left" vertical="center" wrapText="1"/>
    </xf>
    <xf numFmtId="0" fontId="14" fillId="2" borderId="0" xfId="1" applyFont="1" applyFill="1" applyAlignment="1">
      <alignment horizontal="justify" vertical="center" wrapText="1"/>
    </xf>
    <xf numFmtId="0" fontId="15" fillId="2" borderId="0" xfId="1" applyFont="1" applyFill="1" applyAlignment="1">
      <alignment horizontal="center" vertical="center" wrapText="1"/>
    </xf>
    <xf numFmtId="2" fontId="15" fillId="2" borderId="0" xfId="1" applyNumberFormat="1" applyFont="1" applyFill="1" applyAlignment="1">
      <alignment horizontal="center" vertical="center" wrapText="1"/>
    </xf>
    <xf numFmtId="164" fontId="4" fillId="2" borderId="0" xfId="1" applyNumberFormat="1" applyFont="1" applyFill="1" applyBorder="1" applyAlignment="1">
      <alignment horizontal="center" wrapText="1"/>
    </xf>
    <xf numFmtId="164" fontId="2" fillId="2" borderId="1" xfId="1" applyNumberFormat="1" applyFont="1" applyFill="1" applyBorder="1" applyAlignment="1">
      <alignment horizontal="center" vertical="center" wrapText="1"/>
    </xf>
    <xf numFmtId="3" fontId="2" fillId="0" borderId="3" xfId="1" applyNumberFormat="1" applyFont="1" applyFill="1" applyBorder="1" applyAlignment="1">
      <alignment horizontal="center" vertical="center" wrapText="1"/>
    </xf>
    <xf numFmtId="3" fontId="2" fillId="0" borderId="4" xfId="1" applyNumberFormat="1" applyFont="1" applyFill="1" applyBorder="1" applyAlignment="1">
      <alignment horizontal="center" vertical="center" wrapText="1"/>
    </xf>
    <xf numFmtId="49" fontId="4" fillId="2" borderId="5" xfId="5" applyNumberFormat="1" applyFont="1" applyFill="1" applyBorder="1" applyAlignment="1">
      <alignment horizontal="left" vertical="center" wrapText="1"/>
    </xf>
    <xf numFmtId="49" fontId="4" fillId="2" borderId="6" xfId="5" applyNumberFormat="1" applyFont="1" applyFill="1" applyBorder="1" applyAlignment="1">
      <alignment horizontal="left" vertical="center" wrapText="1"/>
    </xf>
  </cellXfs>
  <cellStyles count="11">
    <cellStyle name="Обычный" xfId="0" builtinId="0"/>
    <cellStyle name="Обычный 2" xfId="6"/>
    <cellStyle name="Обычный 2 2" xfId="1"/>
    <cellStyle name="Обычный 2 3" xfId="4"/>
    <cellStyle name="Обычный 3" xfId="7"/>
    <cellStyle name="Обычный_Лист2" xfId="5"/>
    <cellStyle name="Процентный 2" xfId="3"/>
    <cellStyle name="Финансовый 2" xfId="8"/>
    <cellStyle name="Финансовый 2 2 2" xfId="2"/>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286"/>
  <sheetViews>
    <sheetView tabSelected="1" zoomScaleNormal="100" workbookViewId="0">
      <selection activeCell="R7" sqref="R7"/>
    </sheetView>
  </sheetViews>
  <sheetFormatPr defaultRowHeight="18.75" x14ac:dyDescent="0.25"/>
  <cols>
    <col min="1" max="1" width="30.140625" style="1" customWidth="1"/>
    <col min="2" max="2" width="65.7109375" style="72" customWidth="1"/>
    <col min="3" max="3" width="17.140625" style="73" hidden="1" customWidth="1"/>
    <col min="4" max="4" width="13.5703125" style="73" customWidth="1"/>
    <col min="5" max="5" width="14.42578125" style="73" customWidth="1"/>
    <col min="6" max="6" width="13.42578125" style="73" customWidth="1"/>
    <col min="7" max="7" width="17.140625" style="73" customWidth="1"/>
    <col min="8" max="8" width="17.140625" style="73" hidden="1" customWidth="1"/>
    <col min="9" max="9" width="14.5703125" style="73" customWidth="1"/>
    <col min="10" max="10" width="15.140625" style="73" customWidth="1"/>
    <col min="11" max="11" width="13" style="73" customWidth="1"/>
    <col min="12" max="12" width="17.140625" style="73" hidden="1" customWidth="1"/>
    <col min="13" max="13" width="14.28515625" style="73" hidden="1" customWidth="1"/>
    <col min="14" max="14" width="11.85546875" style="73" bestFit="1" customWidth="1"/>
    <col min="15" max="15" width="13.5703125" style="73" customWidth="1"/>
    <col min="16" max="16" width="12.28515625" style="73" customWidth="1"/>
    <col min="17" max="17" width="10.140625" style="6" bestFit="1" customWidth="1"/>
    <col min="18" max="18" width="11" style="6" customWidth="1"/>
    <col min="19" max="265" width="9.140625" style="6"/>
    <col min="266" max="266" width="30.140625" style="6" customWidth="1"/>
    <col min="267" max="267" width="65.7109375" style="6" customWidth="1"/>
    <col min="268" max="271" width="17.140625" style="6" customWidth="1"/>
    <col min="272" max="272" width="0" style="6" hidden="1" customWidth="1"/>
    <col min="273" max="273" width="10.140625" style="6" bestFit="1" customWidth="1"/>
    <col min="274" max="274" width="11" style="6" customWidth="1"/>
    <col min="275" max="521" width="9.140625" style="6"/>
    <col min="522" max="522" width="30.140625" style="6" customWidth="1"/>
    <col min="523" max="523" width="65.7109375" style="6" customWidth="1"/>
    <col min="524" max="527" width="17.140625" style="6" customWidth="1"/>
    <col min="528" max="528" width="0" style="6" hidden="1" customWidth="1"/>
    <col min="529" max="529" width="10.140625" style="6" bestFit="1" customWidth="1"/>
    <col min="530" max="530" width="11" style="6" customWidth="1"/>
    <col min="531" max="777" width="9.140625" style="6"/>
    <col min="778" max="778" width="30.140625" style="6" customWidth="1"/>
    <col min="779" max="779" width="65.7109375" style="6" customWidth="1"/>
    <col min="780" max="783" width="17.140625" style="6" customWidth="1"/>
    <col min="784" max="784" width="0" style="6" hidden="1" customWidth="1"/>
    <col min="785" max="785" width="10.140625" style="6" bestFit="1" customWidth="1"/>
    <col min="786" max="786" width="11" style="6" customWidth="1"/>
    <col min="787" max="1033" width="9.140625" style="6"/>
    <col min="1034" max="1034" width="30.140625" style="6" customWidth="1"/>
    <col min="1035" max="1035" width="65.7109375" style="6" customWidth="1"/>
    <col min="1036" max="1039" width="17.140625" style="6" customWidth="1"/>
    <col min="1040" max="1040" width="0" style="6" hidden="1" customWidth="1"/>
    <col min="1041" max="1041" width="10.140625" style="6" bestFit="1" customWidth="1"/>
    <col min="1042" max="1042" width="11" style="6" customWidth="1"/>
    <col min="1043" max="1289" width="9.140625" style="6"/>
    <col min="1290" max="1290" width="30.140625" style="6" customWidth="1"/>
    <col min="1291" max="1291" width="65.7109375" style="6" customWidth="1"/>
    <col min="1292" max="1295" width="17.140625" style="6" customWidth="1"/>
    <col min="1296" max="1296" width="0" style="6" hidden="1" customWidth="1"/>
    <col min="1297" max="1297" width="10.140625" style="6" bestFit="1" customWidth="1"/>
    <col min="1298" max="1298" width="11" style="6" customWidth="1"/>
    <col min="1299" max="1545" width="9.140625" style="6"/>
    <col min="1546" max="1546" width="30.140625" style="6" customWidth="1"/>
    <col min="1547" max="1547" width="65.7109375" style="6" customWidth="1"/>
    <col min="1548" max="1551" width="17.140625" style="6" customWidth="1"/>
    <col min="1552" max="1552" width="0" style="6" hidden="1" customWidth="1"/>
    <col min="1553" max="1553" width="10.140625" style="6" bestFit="1" customWidth="1"/>
    <col min="1554" max="1554" width="11" style="6" customWidth="1"/>
    <col min="1555" max="1801" width="9.140625" style="6"/>
    <col min="1802" max="1802" width="30.140625" style="6" customWidth="1"/>
    <col min="1803" max="1803" width="65.7109375" style="6" customWidth="1"/>
    <col min="1804" max="1807" width="17.140625" style="6" customWidth="1"/>
    <col min="1808" max="1808" width="0" style="6" hidden="1" customWidth="1"/>
    <col min="1809" max="1809" width="10.140625" style="6" bestFit="1" customWidth="1"/>
    <col min="1810" max="1810" width="11" style="6" customWidth="1"/>
    <col min="1811" max="2057" width="9.140625" style="6"/>
    <col min="2058" max="2058" width="30.140625" style="6" customWidth="1"/>
    <col min="2059" max="2059" width="65.7109375" style="6" customWidth="1"/>
    <col min="2060" max="2063" width="17.140625" style="6" customWidth="1"/>
    <col min="2064" max="2064" width="0" style="6" hidden="1" customWidth="1"/>
    <col min="2065" max="2065" width="10.140625" style="6" bestFit="1" customWidth="1"/>
    <col min="2066" max="2066" width="11" style="6" customWidth="1"/>
    <col min="2067" max="2313" width="9.140625" style="6"/>
    <col min="2314" max="2314" width="30.140625" style="6" customWidth="1"/>
    <col min="2315" max="2315" width="65.7109375" style="6" customWidth="1"/>
    <col min="2316" max="2319" width="17.140625" style="6" customWidth="1"/>
    <col min="2320" max="2320" width="0" style="6" hidden="1" customWidth="1"/>
    <col min="2321" max="2321" width="10.140625" style="6" bestFit="1" customWidth="1"/>
    <col min="2322" max="2322" width="11" style="6" customWidth="1"/>
    <col min="2323" max="2569" width="9.140625" style="6"/>
    <col min="2570" max="2570" width="30.140625" style="6" customWidth="1"/>
    <col min="2571" max="2571" width="65.7109375" style="6" customWidth="1"/>
    <col min="2572" max="2575" width="17.140625" style="6" customWidth="1"/>
    <col min="2576" max="2576" width="0" style="6" hidden="1" customWidth="1"/>
    <col min="2577" max="2577" width="10.140625" style="6" bestFit="1" customWidth="1"/>
    <col min="2578" max="2578" width="11" style="6" customWidth="1"/>
    <col min="2579" max="2825" width="9.140625" style="6"/>
    <col min="2826" max="2826" width="30.140625" style="6" customWidth="1"/>
    <col min="2827" max="2827" width="65.7109375" style="6" customWidth="1"/>
    <col min="2828" max="2831" width="17.140625" style="6" customWidth="1"/>
    <col min="2832" max="2832" width="0" style="6" hidden="1" customWidth="1"/>
    <col min="2833" max="2833" width="10.140625" style="6" bestFit="1" customWidth="1"/>
    <col min="2834" max="2834" width="11" style="6" customWidth="1"/>
    <col min="2835" max="3081" width="9.140625" style="6"/>
    <col min="3082" max="3082" width="30.140625" style="6" customWidth="1"/>
    <col min="3083" max="3083" width="65.7109375" style="6" customWidth="1"/>
    <col min="3084" max="3087" width="17.140625" style="6" customWidth="1"/>
    <col min="3088" max="3088" width="0" style="6" hidden="1" customWidth="1"/>
    <col min="3089" max="3089" width="10.140625" style="6" bestFit="1" customWidth="1"/>
    <col min="3090" max="3090" width="11" style="6" customWidth="1"/>
    <col min="3091" max="3337" width="9.140625" style="6"/>
    <col min="3338" max="3338" width="30.140625" style="6" customWidth="1"/>
    <col min="3339" max="3339" width="65.7109375" style="6" customWidth="1"/>
    <col min="3340" max="3343" width="17.140625" style="6" customWidth="1"/>
    <col min="3344" max="3344" width="0" style="6" hidden="1" customWidth="1"/>
    <col min="3345" max="3345" width="10.140625" style="6" bestFit="1" customWidth="1"/>
    <col min="3346" max="3346" width="11" style="6" customWidth="1"/>
    <col min="3347" max="3593" width="9.140625" style="6"/>
    <col min="3594" max="3594" width="30.140625" style="6" customWidth="1"/>
    <col min="3595" max="3595" width="65.7109375" style="6" customWidth="1"/>
    <col min="3596" max="3599" width="17.140625" style="6" customWidth="1"/>
    <col min="3600" max="3600" width="0" style="6" hidden="1" customWidth="1"/>
    <col min="3601" max="3601" width="10.140625" style="6" bestFit="1" customWidth="1"/>
    <col min="3602" max="3602" width="11" style="6" customWidth="1"/>
    <col min="3603" max="3849" width="9.140625" style="6"/>
    <col min="3850" max="3850" width="30.140625" style="6" customWidth="1"/>
    <col min="3851" max="3851" width="65.7109375" style="6" customWidth="1"/>
    <col min="3852" max="3855" width="17.140625" style="6" customWidth="1"/>
    <col min="3856" max="3856" width="0" style="6" hidden="1" customWidth="1"/>
    <col min="3857" max="3857" width="10.140625" style="6" bestFit="1" customWidth="1"/>
    <col min="3858" max="3858" width="11" style="6" customWidth="1"/>
    <col min="3859" max="4105" width="9.140625" style="6"/>
    <col min="4106" max="4106" width="30.140625" style="6" customWidth="1"/>
    <col min="4107" max="4107" width="65.7109375" style="6" customWidth="1"/>
    <col min="4108" max="4111" width="17.140625" style="6" customWidth="1"/>
    <col min="4112" max="4112" width="0" style="6" hidden="1" customWidth="1"/>
    <col min="4113" max="4113" width="10.140625" style="6" bestFit="1" customWidth="1"/>
    <col min="4114" max="4114" width="11" style="6" customWidth="1"/>
    <col min="4115" max="4361" width="9.140625" style="6"/>
    <col min="4362" max="4362" width="30.140625" style="6" customWidth="1"/>
    <col min="4363" max="4363" width="65.7109375" style="6" customWidth="1"/>
    <col min="4364" max="4367" width="17.140625" style="6" customWidth="1"/>
    <col min="4368" max="4368" width="0" style="6" hidden="1" customWidth="1"/>
    <col min="4369" max="4369" width="10.140625" style="6" bestFit="1" customWidth="1"/>
    <col min="4370" max="4370" width="11" style="6" customWidth="1"/>
    <col min="4371" max="4617" width="9.140625" style="6"/>
    <col min="4618" max="4618" width="30.140625" style="6" customWidth="1"/>
    <col min="4619" max="4619" width="65.7109375" style="6" customWidth="1"/>
    <col min="4620" max="4623" width="17.140625" style="6" customWidth="1"/>
    <col min="4624" max="4624" width="0" style="6" hidden="1" customWidth="1"/>
    <col min="4625" max="4625" width="10.140625" style="6" bestFit="1" customWidth="1"/>
    <col min="4626" max="4626" width="11" style="6" customWidth="1"/>
    <col min="4627" max="4873" width="9.140625" style="6"/>
    <col min="4874" max="4874" width="30.140625" style="6" customWidth="1"/>
    <col min="4875" max="4875" width="65.7109375" style="6" customWidth="1"/>
    <col min="4876" max="4879" width="17.140625" style="6" customWidth="1"/>
    <col min="4880" max="4880" width="0" style="6" hidden="1" customWidth="1"/>
    <col min="4881" max="4881" width="10.140625" style="6" bestFit="1" customWidth="1"/>
    <col min="4882" max="4882" width="11" style="6" customWidth="1"/>
    <col min="4883" max="5129" width="9.140625" style="6"/>
    <col min="5130" max="5130" width="30.140625" style="6" customWidth="1"/>
    <col min="5131" max="5131" width="65.7109375" style="6" customWidth="1"/>
    <col min="5132" max="5135" width="17.140625" style="6" customWidth="1"/>
    <col min="5136" max="5136" width="0" style="6" hidden="1" customWidth="1"/>
    <col min="5137" max="5137" width="10.140625" style="6" bestFit="1" customWidth="1"/>
    <col min="5138" max="5138" width="11" style="6" customWidth="1"/>
    <col min="5139" max="5385" width="9.140625" style="6"/>
    <col min="5386" max="5386" width="30.140625" style="6" customWidth="1"/>
    <col min="5387" max="5387" width="65.7109375" style="6" customWidth="1"/>
    <col min="5388" max="5391" width="17.140625" style="6" customWidth="1"/>
    <col min="5392" max="5392" width="0" style="6" hidden="1" customWidth="1"/>
    <col min="5393" max="5393" width="10.140625" style="6" bestFit="1" customWidth="1"/>
    <col min="5394" max="5394" width="11" style="6" customWidth="1"/>
    <col min="5395" max="5641" width="9.140625" style="6"/>
    <col min="5642" max="5642" width="30.140625" style="6" customWidth="1"/>
    <col min="5643" max="5643" width="65.7109375" style="6" customWidth="1"/>
    <col min="5644" max="5647" width="17.140625" style="6" customWidth="1"/>
    <col min="5648" max="5648" width="0" style="6" hidden="1" customWidth="1"/>
    <col min="5649" max="5649" width="10.140625" style="6" bestFit="1" customWidth="1"/>
    <col min="5650" max="5650" width="11" style="6" customWidth="1"/>
    <col min="5651" max="5897" width="9.140625" style="6"/>
    <col min="5898" max="5898" width="30.140625" style="6" customWidth="1"/>
    <col min="5899" max="5899" width="65.7109375" style="6" customWidth="1"/>
    <col min="5900" max="5903" width="17.140625" style="6" customWidth="1"/>
    <col min="5904" max="5904" width="0" style="6" hidden="1" customWidth="1"/>
    <col min="5905" max="5905" width="10.140625" style="6" bestFit="1" customWidth="1"/>
    <col min="5906" max="5906" width="11" style="6" customWidth="1"/>
    <col min="5907" max="6153" width="9.140625" style="6"/>
    <col min="6154" max="6154" width="30.140625" style="6" customWidth="1"/>
    <col min="6155" max="6155" width="65.7109375" style="6" customWidth="1"/>
    <col min="6156" max="6159" width="17.140625" style="6" customWidth="1"/>
    <col min="6160" max="6160" width="0" style="6" hidden="1" customWidth="1"/>
    <col min="6161" max="6161" width="10.140625" style="6" bestFit="1" customWidth="1"/>
    <col min="6162" max="6162" width="11" style="6" customWidth="1"/>
    <col min="6163" max="6409" width="9.140625" style="6"/>
    <col min="6410" max="6410" width="30.140625" style="6" customWidth="1"/>
    <col min="6411" max="6411" width="65.7109375" style="6" customWidth="1"/>
    <col min="6412" max="6415" width="17.140625" style="6" customWidth="1"/>
    <col min="6416" max="6416" width="0" style="6" hidden="1" customWidth="1"/>
    <col min="6417" max="6417" width="10.140625" style="6" bestFit="1" customWidth="1"/>
    <col min="6418" max="6418" width="11" style="6" customWidth="1"/>
    <col min="6419" max="6665" width="9.140625" style="6"/>
    <col min="6666" max="6666" width="30.140625" style="6" customWidth="1"/>
    <col min="6667" max="6667" width="65.7109375" style="6" customWidth="1"/>
    <col min="6668" max="6671" width="17.140625" style="6" customWidth="1"/>
    <col min="6672" max="6672" width="0" style="6" hidden="1" customWidth="1"/>
    <col min="6673" max="6673" width="10.140625" style="6" bestFit="1" customWidth="1"/>
    <col min="6674" max="6674" width="11" style="6" customWidth="1"/>
    <col min="6675" max="6921" width="9.140625" style="6"/>
    <col min="6922" max="6922" width="30.140625" style="6" customWidth="1"/>
    <col min="6923" max="6923" width="65.7109375" style="6" customWidth="1"/>
    <col min="6924" max="6927" width="17.140625" style="6" customWidth="1"/>
    <col min="6928" max="6928" width="0" style="6" hidden="1" customWidth="1"/>
    <col min="6929" max="6929" width="10.140625" style="6" bestFit="1" customWidth="1"/>
    <col min="6930" max="6930" width="11" style="6" customWidth="1"/>
    <col min="6931" max="7177" width="9.140625" style="6"/>
    <col min="7178" max="7178" width="30.140625" style="6" customWidth="1"/>
    <col min="7179" max="7179" width="65.7109375" style="6" customWidth="1"/>
    <col min="7180" max="7183" width="17.140625" style="6" customWidth="1"/>
    <col min="7184" max="7184" width="0" style="6" hidden="1" customWidth="1"/>
    <col min="7185" max="7185" width="10.140625" style="6" bestFit="1" customWidth="1"/>
    <col min="7186" max="7186" width="11" style="6" customWidth="1"/>
    <col min="7187" max="7433" width="9.140625" style="6"/>
    <col min="7434" max="7434" width="30.140625" style="6" customWidth="1"/>
    <col min="7435" max="7435" width="65.7109375" style="6" customWidth="1"/>
    <col min="7436" max="7439" width="17.140625" style="6" customWidth="1"/>
    <col min="7440" max="7440" width="0" style="6" hidden="1" customWidth="1"/>
    <col min="7441" max="7441" width="10.140625" style="6" bestFit="1" customWidth="1"/>
    <col min="7442" max="7442" width="11" style="6" customWidth="1"/>
    <col min="7443" max="7689" width="9.140625" style="6"/>
    <col min="7690" max="7690" width="30.140625" style="6" customWidth="1"/>
    <col min="7691" max="7691" width="65.7109375" style="6" customWidth="1"/>
    <col min="7692" max="7695" width="17.140625" style="6" customWidth="1"/>
    <col min="7696" max="7696" width="0" style="6" hidden="1" customWidth="1"/>
    <col min="7697" max="7697" width="10.140625" style="6" bestFit="1" customWidth="1"/>
    <col min="7698" max="7698" width="11" style="6" customWidth="1"/>
    <col min="7699" max="7945" width="9.140625" style="6"/>
    <col min="7946" max="7946" width="30.140625" style="6" customWidth="1"/>
    <col min="7947" max="7947" width="65.7109375" style="6" customWidth="1"/>
    <col min="7948" max="7951" width="17.140625" style="6" customWidth="1"/>
    <col min="7952" max="7952" width="0" style="6" hidden="1" customWidth="1"/>
    <col min="7953" max="7953" width="10.140625" style="6" bestFit="1" customWidth="1"/>
    <col min="7954" max="7954" width="11" style="6" customWidth="1"/>
    <col min="7955" max="8201" width="9.140625" style="6"/>
    <col min="8202" max="8202" width="30.140625" style="6" customWidth="1"/>
    <col min="8203" max="8203" width="65.7109375" style="6" customWidth="1"/>
    <col min="8204" max="8207" width="17.140625" style="6" customWidth="1"/>
    <col min="8208" max="8208" width="0" style="6" hidden="1" customWidth="1"/>
    <col min="8209" max="8209" width="10.140625" style="6" bestFit="1" customWidth="1"/>
    <col min="8210" max="8210" width="11" style="6" customWidth="1"/>
    <col min="8211" max="8457" width="9.140625" style="6"/>
    <col min="8458" max="8458" width="30.140625" style="6" customWidth="1"/>
    <col min="8459" max="8459" width="65.7109375" style="6" customWidth="1"/>
    <col min="8460" max="8463" width="17.140625" style="6" customWidth="1"/>
    <col min="8464" max="8464" width="0" style="6" hidden="1" customWidth="1"/>
    <col min="8465" max="8465" width="10.140625" style="6" bestFit="1" customWidth="1"/>
    <col min="8466" max="8466" width="11" style="6" customWidth="1"/>
    <col min="8467" max="8713" width="9.140625" style="6"/>
    <col min="8714" max="8714" width="30.140625" style="6" customWidth="1"/>
    <col min="8715" max="8715" width="65.7109375" style="6" customWidth="1"/>
    <col min="8716" max="8719" width="17.140625" style="6" customWidth="1"/>
    <col min="8720" max="8720" width="0" style="6" hidden="1" customWidth="1"/>
    <col min="8721" max="8721" width="10.140625" style="6" bestFit="1" customWidth="1"/>
    <col min="8722" max="8722" width="11" style="6" customWidth="1"/>
    <col min="8723" max="8969" width="9.140625" style="6"/>
    <col min="8970" max="8970" width="30.140625" style="6" customWidth="1"/>
    <col min="8971" max="8971" width="65.7109375" style="6" customWidth="1"/>
    <col min="8972" max="8975" width="17.140625" style="6" customWidth="1"/>
    <col min="8976" max="8976" width="0" style="6" hidden="1" customWidth="1"/>
    <col min="8977" max="8977" width="10.140625" style="6" bestFit="1" customWidth="1"/>
    <col min="8978" max="8978" width="11" style="6" customWidth="1"/>
    <col min="8979" max="9225" width="9.140625" style="6"/>
    <col min="9226" max="9226" width="30.140625" style="6" customWidth="1"/>
    <col min="9227" max="9227" width="65.7109375" style="6" customWidth="1"/>
    <col min="9228" max="9231" width="17.140625" style="6" customWidth="1"/>
    <col min="9232" max="9232" width="0" style="6" hidden="1" customWidth="1"/>
    <col min="9233" max="9233" width="10.140625" style="6" bestFit="1" customWidth="1"/>
    <col min="9234" max="9234" width="11" style="6" customWidth="1"/>
    <col min="9235" max="9481" width="9.140625" style="6"/>
    <col min="9482" max="9482" width="30.140625" style="6" customWidth="1"/>
    <col min="9483" max="9483" width="65.7109375" style="6" customWidth="1"/>
    <col min="9484" max="9487" width="17.140625" style="6" customWidth="1"/>
    <col min="9488" max="9488" width="0" style="6" hidden="1" customWidth="1"/>
    <col min="9489" max="9489" width="10.140625" style="6" bestFit="1" customWidth="1"/>
    <col min="9490" max="9490" width="11" style="6" customWidth="1"/>
    <col min="9491" max="9737" width="9.140625" style="6"/>
    <col min="9738" max="9738" width="30.140625" style="6" customWidth="1"/>
    <col min="9739" max="9739" width="65.7109375" style="6" customWidth="1"/>
    <col min="9740" max="9743" width="17.140625" style="6" customWidth="1"/>
    <col min="9744" max="9744" width="0" style="6" hidden="1" customWidth="1"/>
    <col min="9745" max="9745" width="10.140625" style="6" bestFit="1" customWidth="1"/>
    <col min="9746" max="9746" width="11" style="6" customWidth="1"/>
    <col min="9747" max="9993" width="9.140625" style="6"/>
    <col min="9994" max="9994" width="30.140625" style="6" customWidth="1"/>
    <col min="9995" max="9995" width="65.7109375" style="6" customWidth="1"/>
    <col min="9996" max="9999" width="17.140625" style="6" customWidth="1"/>
    <col min="10000" max="10000" width="0" style="6" hidden="1" customWidth="1"/>
    <col min="10001" max="10001" width="10.140625" style="6" bestFit="1" customWidth="1"/>
    <col min="10002" max="10002" width="11" style="6" customWidth="1"/>
    <col min="10003" max="10249" width="9.140625" style="6"/>
    <col min="10250" max="10250" width="30.140625" style="6" customWidth="1"/>
    <col min="10251" max="10251" width="65.7109375" style="6" customWidth="1"/>
    <col min="10252" max="10255" width="17.140625" style="6" customWidth="1"/>
    <col min="10256" max="10256" width="0" style="6" hidden="1" customWidth="1"/>
    <col min="10257" max="10257" width="10.140625" style="6" bestFit="1" customWidth="1"/>
    <col min="10258" max="10258" width="11" style="6" customWidth="1"/>
    <col min="10259" max="10505" width="9.140625" style="6"/>
    <col min="10506" max="10506" width="30.140625" style="6" customWidth="1"/>
    <col min="10507" max="10507" width="65.7109375" style="6" customWidth="1"/>
    <col min="10508" max="10511" width="17.140625" style="6" customWidth="1"/>
    <col min="10512" max="10512" width="0" style="6" hidden="1" customWidth="1"/>
    <col min="10513" max="10513" width="10.140625" style="6" bestFit="1" customWidth="1"/>
    <col min="10514" max="10514" width="11" style="6" customWidth="1"/>
    <col min="10515" max="10761" width="9.140625" style="6"/>
    <col min="10762" max="10762" width="30.140625" style="6" customWidth="1"/>
    <col min="10763" max="10763" width="65.7109375" style="6" customWidth="1"/>
    <col min="10764" max="10767" width="17.140625" style="6" customWidth="1"/>
    <col min="10768" max="10768" width="0" style="6" hidden="1" customWidth="1"/>
    <col min="10769" max="10769" width="10.140625" style="6" bestFit="1" customWidth="1"/>
    <col min="10770" max="10770" width="11" style="6" customWidth="1"/>
    <col min="10771" max="11017" width="9.140625" style="6"/>
    <col min="11018" max="11018" width="30.140625" style="6" customWidth="1"/>
    <col min="11019" max="11019" width="65.7109375" style="6" customWidth="1"/>
    <col min="11020" max="11023" width="17.140625" style="6" customWidth="1"/>
    <col min="11024" max="11024" width="0" style="6" hidden="1" customWidth="1"/>
    <col min="11025" max="11025" width="10.140625" style="6" bestFit="1" customWidth="1"/>
    <col min="11026" max="11026" width="11" style="6" customWidth="1"/>
    <col min="11027" max="11273" width="9.140625" style="6"/>
    <col min="11274" max="11274" width="30.140625" style="6" customWidth="1"/>
    <col min="11275" max="11275" width="65.7109375" style="6" customWidth="1"/>
    <col min="11276" max="11279" width="17.140625" style="6" customWidth="1"/>
    <col min="11280" max="11280" width="0" style="6" hidden="1" customWidth="1"/>
    <col min="11281" max="11281" width="10.140625" style="6" bestFit="1" customWidth="1"/>
    <col min="11282" max="11282" width="11" style="6" customWidth="1"/>
    <col min="11283" max="11529" width="9.140625" style="6"/>
    <col min="11530" max="11530" width="30.140625" style="6" customWidth="1"/>
    <col min="11531" max="11531" width="65.7109375" style="6" customWidth="1"/>
    <col min="11532" max="11535" width="17.140625" style="6" customWidth="1"/>
    <col min="11536" max="11536" width="0" style="6" hidden="1" customWidth="1"/>
    <col min="11537" max="11537" width="10.140625" style="6" bestFit="1" customWidth="1"/>
    <col min="11538" max="11538" width="11" style="6" customWidth="1"/>
    <col min="11539" max="11785" width="9.140625" style="6"/>
    <col min="11786" max="11786" width="30.140625" style="6" customWidth="1"/>
    <col min="11787" max="11787" width="65.7109375" style="6" customWidth="1"/>
    <col min="11788" max="11791" width="17.140625" style="6" customWidth="1"/>
    <col min="11792" max="11792" width="0" style="6" hidden="1" customWidth="1"/>
    <col min="11793" max="11793" width="10.140625" style="6" bestFit="1" customWidth="1"/>
    <col min="11794" max="11794" width="11" style="6" customWidth="1"/>
    <col min="11795" max="12041" width="9.140625" style="6"/>
    <col min="12042" max="12042" width="30.140625" style="6" customWidth="1"/>
    <col min="12043" max="12043" width="65.7109375" style="6" customWidth="1"/>
    <col min="12044" max="12047" width="17.140625" style="6" customWidth="1"/>
    <col min="12048" max="12048" width="0" style="6" hidden="1" customWidth="1"/>
    <col min="12049" max="12049" width="10.140625" style="6" bestFit="1" customWidth="1"/>
    <col min="12050" max="12050" width="11" style="6" customWidth="1"/>
    <col min="12051" max="12297" width="9.140625" style="6"/>
    <col min="12298" max="12298" width="30.140625" style="6" customWidth="1"/>
    <col min="12299" max="12299" width="65.7109375" style="6" customWidth="1"/>
    <col min="12300" max="12303" width="17.140625" style="6" customWidth="1"/>
    <col min="12304" max="12304" width="0" style="6" hidden="1" customWidth="1"/>
    <col min="12305" max="12305" width="10.140625" style="6" bestFit="1" customWidth="1"/>
    <col min="12306" max="12306" width="11" style="6" customWidth="1"/>
    <col min="12307" max="12553" width="9.140625" style="6"/>
    <col min="12554" max="12554" width="30.140625" style="6" customWidth="1"/>
    <col min="12555" max="12555" width="65.7109375" style="6" customWidth="1"/>
    <col min="12556" max="12559" width="17.140625" style="6" customWidth="1"/>
    <col min="12560" max="12560" width="0" style="6" hidden="1" customWidth="1"/>
    <col min="12561" max="12561" width="10.140625" style="6" bestFit="1" customWidth="1"/>
    <col min="12562" max="12562" width="11" style="6" customWidth="1"/>
    <col min="12563" max="12809" width="9.140625" style="6"/>
    <col min="12810" max="12810" width="30.140625" style="6" customWidth="1"/>
    <col min="12811" max="12811" width="65.7109375" style="6" customWidth="1"/>
    <col min="12812" max="12815" width="17.140625" style="6" customWidth="1"/>
    <col min="12816" max="12816" width="0" style="6" hidden="1" customWidth="1"/>
    <col min="12817" max="12817" width="10.140625" style="6" bestFit="1" customWidth="1"/>
    <col min="12818" max="12818" width="11" style="6" customWidth="1"/>
    <col min="12819" max="13065" width="9.140625" style="6"/>
    <col min="13066" max="13066" width="30.140625" style="6" customWidth="1"/>
    <col min="13067" max="13067" width="65.7109375" style="6" customWidth="1"/>
    <col min="13068" max="13071" width="17.140625" style="6" customWidth="1"/>
    <col min="13072" max="13072" width="0" style="6" hidden="1" customWidth="1"/>
    <col min="13073" max="13073" width="10.140625" style="6" bestFit="1" customWidth="1"/>
    <col min="13074" max="13074" width="11" style="6" customWidth="1"/>
    <col min="13075" max="13321" width="9.140625" style="6"/>
    <col min="13322" max="13322" width="30.140625" style="6" customWidth="1"/>
    <col min="13323" max="13323" width="65.7109375" style="6" customWidth="1"/>
    <col min="13324" max="13327" width="17.140625" style="6" customWidth="1"/>
    <col min="13328" max="13328" width="0" style="6" hidden="1" customWidth="1"/>
    <col min="13329" max="13329" width="10.140625" style="6" bestFit="1" customWidth="1"/>
    <col min="13330" max="13330" width="11" style="6" customWidth="1"/>
    <col min="13331" max="13577" width="9.140625" style="6"/>
    <col min="13578" max="13578" width="30.140625" style="6" customWidth="1"/>
    <col min="13579" max="13579" width="65.7109375" style="6" customWidth="1"/>
    <col min="13580" max="13583" width="17.140625" style="6" customWidth="1"/>
    <col min="13584" max="13584" width="0" style="6" hidden="1" customWidth="1"/>
    <col min="13585" max="13585" width="10.140625" style="6" bestFit="1" customWidth="1"/>
    <col min="13586" max="13586" width="11" style="6" customWidth="1"/>
    <col min="13587" max="13833" width="9.140625" style="6"/>
    <col min="13834" max="13834" width="30.140625" style="6" customWidth="1"/>
    <col min="13835" max="13835" width="65.7109375" style="6" customWidth="1"/>
    <col min="13836" max="13839" width="17.140625" style="6" customWidth="1"/>
    <col min="13840" max="13840" width="0" style="6" hidden="1" customWidth="1"/>
    <col min="13841" max="13841" width="10.140625" style="6" bestFit="1" customWidth="1"/>
    <col min="13842" max="13842" width="11" style="6" customWidth="1"/>
    <col min="13843" max="14089" width="9.140625" style="6"/>
    <col min="14090" max="14090" width="30.140625" style="6" customWidth="1"/>
    <col min="14091" max="14091" width="65.7109375" style="6" customWidth="1"/>
    <col min="14092" max="14095" width="17.140625" style="6" customWidth="1"/>
    <col min="14096" max="14096" width="0" style="6" hidden="1" customWidth="1"/>
    <col min="14097" max="14097" width="10.140625" style="6" bestFit="1" customWidth="1"/>
    <col min="14098" max="14098" width="11" style="6" customWidth="1"/>
    <col min="14099" max="14345" width="9.140625" style="6"/>
    <col min="14346" max="14346" width="30.140625" style="6" customWidth="1"/>
    <col min="14347" max="14347" width="65.7109375" style="6" customWidth="1"/>
    <col min="14348" max="14351" width="17.140625" style="6" customWidth="1"/>
    <col min="14352" max="14352" width="0" style="6" hidden="1" customWidth="1"/>
    <col min="14353" max="14353" width="10.140625" style="6" bestFit="1" customWidth="1"/>
    <col min="14354" max="14354" width="11" style="6" customWidth="1"/>
    <col min="14355" max="14601" width="9.140625" style="6"/>
    <col min="14602" max="14602" width="30.140625" style="6" customWidth="1"/>
    <col min="14603" max="14603" width="65.7109375" style="6" customWidth="1"/>
    <col min="14604" max="14607" width="17.140625" style="6" customWidth="1"/>
    <col min="14608" max="14608" width="0" style="6" hidden="1" customWidth="1"/>
    <col min="14609" max="14609" width="10.140625" style="6" bestFit="1" customWidth="1"/>
    <col min="14610" max="14610" width="11" style="6" customWidth="1"/>
    <col min="14611" max="14857" width="9.140625" style="6"/>
    <col min="14858" max="14858" width="30.140625" style="6" customWidth="1"/>
    <col min="14859" max="14859" width="65.7109375" style="6" customWidth="1"/>
    <col min="14860" max="14863" width="17.140625" style="6" customWidth="1"/>
    <col min="14864" max="14864" width="0" style="6" hidden="1" customWidth="1"/>
    <col min="14865" max="14865" width="10.140625" style="6" bestFit="1" customWidth="1"/>
    <col min="14866" max="14866" width="11" style="6" customWidth="1"/>
    <col min="14867" max="15113" width="9.140625" style="6"/>
    <col min="15114" max="15114" width="30.140625" style="6" customWidth="1"/>
    <col min="15115" max="15115" width="65.7109375" style="6" customWidth="1"/>
    <col min="15116" max="15119" width="17.140625" style="6" customWidth="1"/>
    <col min="15120" max="15120" width="0" style="6" hidden="1" customWidth="1"/>
    <col min="15121" max="15121" width="10.140625" style="6" bestFit="1" customWidth="1"/>
    <col min="15122" max="15122" width="11" style="6" customWidth="1"/>
    <col min="15123" max="15369" width="9.140625" style="6"/>
    <col min="15370" max="15370" width="30.140625" style="6" customWidth="1"/>
    <col min="15371" max="15371" width="65.7109375" style="6" customWidth="1"/>
    <col min="15372" max="15375" width="17.140625" style="6" customWidth="1"/>
    <col min="15376" max="15376" width="0" style="6" hidden="1" customWidth="1"/>
    <col min="15377" max="15377" width="10.140625" style="6" bestFit="1" customWidth="1"/>
    <col min="15378" max="15378" width="11" style="6" customWidth="1"/>
    <col min="15379" max="15625" width="9.140625" style="6"/>
    <col min="15626" max="15626" width="30.140625" style="6" customWidth="1"/>
    <col min="15627" max="15627" width="65.7109375" style="6" customWidth="1"/>
    <col min="15628" max="15631" width="17.140625" style="6" customWidth="1"/>
    <col min="15632" max="15632" width="0" style="6" hidden="1" customWidth="1"/>
    <col min="15633" max="15633" width="10.140625" style="6" bestFit="1" customWidth="1"/>
    <col min="15634" max="15634" width="11" style="6" customWidth="1"/>
    <col min="15635" max="15881" width="9.140625" style="6"/>
    <col min="15882" max="15882" width="30.140625" style="6" customWidth="1"/>
    <col min="15883" max="15883" width="65.7109375" style="6" customWidth="1"/>
    <col min="15884" max="15887" width="17.140625" style="6" customWidth="1"/>
    <col min="15888" max="15888" width="0" style="6" hidden="1" customWidth="1"/>
    <col min="15889" max="15889" width="10.140625" style="6" bestFit="1" customWidth="1"/>
    <col min="15890" max="15890" width="11" style="6" customWidth="1"/>
    <col min="15891" max="16137" width="9.140625" style="6"/>
    <col min="16138" max="16138" width="30.140625" style="6" customWidth="1"/>
    <col min="16139" max="16139" width="65.7109375" style="6" customWidth="1"/>
    <col min="16140" max="16143" width="17.140625" style="6" customWidth="1"/>
    <col min="16144" max="16144" width="0" style="6" hidden="1" customWidth="1"/>
    <col min="16145" max="16145" width="10.140625" style="6" bestFit="1" customWidth="1"/>
    <col min="16146" max="16146" width="11" style="6" customWidth="1"/>
    <col min="16147" max="16384" width="9.140625" style="6"/>
  </cols>
  <sheetData>
    <row r="1" spans="1:251" s="3" customFormat="1" ht="15.75" x14ac:dyDescent="0.25">
      <c r="A1" s="1"/>
      <c r="B1" s="1"/>
      <c r="C1" s="2"/>
      <c r="D1" s="2"/>
      <c r="E1" s="2"/>
      <c r="F1" s="2"/>
      <c r="G1" s="2"/>
      <c r="H1" s="2"/>
      <c r="I1" s="2"/>
      <c r="J1" s="2"/>
      <c r="K1" s="2"/>
      <c r="L1" s="2"/>
      <c r="M1" s="2"/>
      <c r="N1" s="2"/>
      <c r="O1" s="2" t="s">
        <v>357</v>
      </c>
      <c r="P1" s="2"/>
    </row>
    <row r="2" spans="1:251" ht="15.75" x14ac:dyDescent="0.25">
      <c r="B2" s="4"/>
      <c r="C2" s="5"/>
      <c r="D2" s="5"/>
      <c r="E2" s="5"/>
      <c r="F2" s="5"/>
      <c r="G2" s="5"/>
      <c r="H2" s="5"/>
      <c r="I2" s="5"/>
      <c r="J2" s="5"/>
      <c r="K2" s="5"/>
      <c r="L2" s="5" t="s">
        <v>0</v>
      </c>
      <c r="M2" s="5"/>
      <c r="N2" s="5"/>
      <c r="O2" s="5"/>
      <c r="P2" s="5"/>
    </row>
    <row r="3" spans="1:251" ht="15.75" customHeight="1" x14ac:dyDescent="0.25">
      <c r="A3" s="75" t="s">
        <v>1</v>
      </c>
      <c r="B3" s="75"/>
      <c r="C3" s="75"/>
      <c r="D3" s="75"/>
      <c r="E3" s="75"/>
      <c r="F3" s="75"/>
      <c r="G3" s="75"/>
      <c r="H3" s="75"/>
      <c r="I3" s="75"/>
      <c r="J3" s="75"/>
      <c r="K3" s="75"/>
      <c r="L3" s="75"/>
      <c r="M3" s="75"/>
      <c r="N3" s="75"/>
      <c r="O3" s="75"/>
      <c r="P3" s="75"/>
    </row>
    <row r="4" spans="1:251" ht="15.75" x14ac:dyDescent="0.25">
      <c r="A4" s="7"/>
      <c r="B4" s="7"/>
      <c r="C4" s="7"/>
      <c r="D4" s="7"/>
      <c r="E4" s="7"/>
      <c r="F4" s="8"/>
      <c r="G4" s="7"/>
      <c r="H4" s="7"/>
      <c r="I4" s="7"/>
      <c r="J4" s="7"/>
      <c r="K4" s="8"/>
      <c r="L4" s="7"/>
      <c r="M4" s="7"/>
      <c r="N4" s="7"/>
      <c r="O4" s="7"/>
      <c r="P4" s="8"/>
    </row>
    <row r="5" spans="1:251" ht="15.75" x14ac:dyDescent="0.25">
      <c r="A5" s="9"/>
      <c r="B5" s="9"/>
      <c r="C5" s="9"/>
      <c r="D5" s="9"/>
      <c r="E5" s="9"/>
      <c r="F5" s="10"/>
      <c r="G5" s="9"/>
      <c r="H5" s="9"/>
      <c r="I5" s="9"/>
      <c r="J5" s="9"/>
      <c r="K5" s="10"/>
      <c r="L5" s="11" t="s">
        <v>2</v>
      </c>
      <c r="M5" s="12"/>
      <c r="N5" s="12"/>
      <c r="O5" s="76" t="s">
        <v>3</v>
      </c>
      <c r="P5" s="76"/>
    </row>
    <row r="6" spans="1:251" ht="41.25" customHeight="1" x14ac:dyDescent="0.25">
      <c r="A6" s="13" t="s">
        <v>4</v>
      </c>
      <c r="B6" s="13" t="s">
        <v>5</v>
      </c>
      <c r="C6" s="13" t="s">
        <v>6</v>
      </c>
      <c r="D6" s="13" t="s">
        <v>7</v>
      </c>
      <c r="E6" s="13" t="s">
        <v>8</v>
      </c>
      <c r="F6" s="13" t="s">
        <v>9</v>
      </c>
      <c r="G6" s="13" t="s">
        <v>10</v>
      </c>
      <c r="H6" s="14" t="s">
        <v>11</v>
      </c>
      <c r="I6" s="13" t="s">
        <v>7</v>
      </c>
      <c r="J6" s="13" t="s">
        <v>12</v>
      </c>
      <c r="K6" s="13" t="s">
        <v>9</v>
      </c>
      <c r="L6" s="14" t="s">
        <v>13</v>
      </c>
      <c r="M6" s="13" t="s">
        <v>14</v>
      </c>
      <c r="N6" s="13" t="s">
        <v>7</v>
      </c>
      <c r="O6" s="13" t="s">
        <v>12</v>
      </c>
      <c r="P6" s="13" t="s">
        <v>9</v>
      </c>
    </row>
    <row r="7" spans="1:251" s="19" customFormat="1" ht="18" customHeight="1" x14ac:dyDescent="0.25">
      <c r="A7" s="15" t="s">
        <v>15</v>
      </c>
      <c r="B7" s="16" t="s">
        <v>16</v>
      </c>
      <c r="C7" s="17">
        <f>SUM(C9:C14)</f>
        <v>1195199.3</v>
      </c>
      <c r="D7" s="17">
        <f>SUM(D9:D14)</f>
        <v>1195199.3</v>
      </c>
      <c r="E7" s="17">
        <f>SUM(E9:E14)</f>
        <v>1195199.3</v>
      </c>
      <c r="F7" s="18">
        <f>E7-D7</f>
        <v>0</v>
      </c>
      <c r="G7" s="17"/>
      <c r="H7" s="17">
        <f>SUM(H9:H14)</f>
        <v>1272164.2</v>
      </c>
      <c r="I7" s="17">
        <f>SUM(I9:I14)</f>
        <v>1272164.2</v>
      </c>
      <c r="J7" s="17">
        <f>SUM(J9:J14)</f>
        <v>1272164.2</v>
      </c>
      <c r="K7" s="18">
        <f>J7-I7</f>
        <v>0</v>
      </c>
      <c r="L7" s="17">
        <f>SUM(L9:L14)</f>
        <v>1326564.1000000001</v>
      </c>
      <c r="M7" s="17">
        <f>SUM(M9:M13)</f>
        <v>1092881.3999999999</v>
      </c>
      <c r="N7" s="17">
        <f>SUM(N9:N14)</f>
        <v>1326564.1000000001</v>
      </c>
      <c r="O7" s="17">
        <f>SUM(O9:O14)</f>
        <v>1326564.1000000001</v>
      </c>
      <c r="P7" s="18">
        <f>O7-N7</f>
        <v>0</v>
      </c>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row>
    <row r="8" spans="1:251" ht="63" x14ac:dyDescent="0.25">
      <c r="A8" s="20"/>
      <c r="B8" s="21" t="s">
        <v>17</v>
      </c>
      <c r="C8" s="22">
        <f>((C9+C10+C11+C12)*17.01514368/32.01514368)+C13+(C14*17.01514368/30.01514368)</f>
        <v>638866.9662593992</v>
      </c>
      <c r="D8" s="22">
        <f>((D9+D10+D11+D12)*17.01514368/32.01514368)+D13+(D14*17.01514368/30.01514368)</f>
        <v>638866.9662593992</v>
      </c>
      <c r="E8" s="22">
        <f>((E9+E10+E11+E12)*17.01514368/32.01514368)+E13+(E14*17.01514368/30.01514368)</f>
        <v>638866.9662593992</v>
      </c>
      <c r="F8" s="18">
        <f t="shared" ref="F8:F71" si="0">E8-D8</f>
        <v>0</v>
      </c>
      <c r="G8" s="17"/>
      <c r="H8" s="22">
        <f>((H9+H10+H11+H12)*17.05801761/32.05801761)+H13+(H14*17.05801761/30.05801761)</f>
        <v>680658.65959051857</v>
      </c>
      <c r="I8" s="22">
        <f>((I9+I10+I11+I12)*17.05801761/32.05801761)+I13+(I14*17.05801761/30.05801761)</f>
        <v>680658.65959051857</v>
      </c>
      <c r="J8" s="22">
        <f>((J9+J10+J11+J12)*17.05801761/32.05801761)+J13+(J14*17.05801761/30.05801761)</f>
        <v>680658.65959051857</v>
      </c>
      <c r="K8" s="18">
        <f t="shared" ref="K8:K71" si="1">J8-I8</f>
        <v>0</v>
      </c>
      <c r="L8" s="22">
        <f>((L9+L10+L11+L12)*17.16330128/32.16330128)+L13+(L14*17.16330128/30.16330128)</f>
        <v>711730.31969583104</v>
      </c>
      <c r="M8" s="22">
        <f>(M9+M10+M11+M12)*16.75241432/31.75241432+M13</f>
        <v>578635.74814369099</v>
      </c>
      <c r="N8" s="22">
        <f>((N9+N10+N11+N12)*17.16330128/32.16330128)+N13+(N14*17.16330128/30.16330128)</f>
        <v>711730.31969583104</v>
      </c>
      <c r="O8" s="22">
        <f>((O9+O10+O11+O12)*17.16330128/32.16330128)+O13+(O14*17.16330128/30.16330128)</f>
        <v>711730.31969583104</v>
      </c>
      <c r="P8" s="18">
        <f t="shared" ref="P8:P71" si="2">O8-N8</f>
        <v>0</v>
      </c>
    </row>
    <row r="9" spans="1:251" ht="78.75" x14ac:dyDescent="0.25">
      <c r="A9" s="77" t="s">
        <v>18</v>
      </c>
      <c r="B9" s="23" t="s">
        <v>19</v>
      </c>
      <c r="C9" s="18">
        <v>1060253.8999999999</v>
      </c>
      <c r="D9" s="18">
        <v>1060253.8999999999</v>
      </c>
      <c r="E9" s="18">
        <v>1060253.8999999999</v>
      </c>
      <c r="F9" s="18">
        <f t="shared" si="0"/>
        <v>0</v>
      </c>
      <c r="G9" s="17"/>
      <c r="H9" s="24">
        <v>1134007.2</v>
      </c>
      <c r="I9" s="24">
        <v>1134007.2</v>
      </c>
      <c r="J9" s="24">
        <v>1134007.2</v>
      </c>
      <c r="K9" s="18">
        <f t="shared" si="1"/>
        <v>0</v>
      </c>
      <c r="L9" s="24">
        <v>1184998.6000000001</v>
      </c>
      <c r="M9" s="18">
        <v>1024909.6</v>
      </c>
      <c r="N9" s="24">
        <v>1184998.6000000001</v>
      </c>
      <c r="O9" s="24">
        <v>1184998.6000000001</v>
      </c>
      <c r="P9" s="18">
        <f t="shared" si="2"/>
        <v>0</v>
      </c>
    </row>
    <row r="10" spans="1:251" ht="47.25" x14ac:dyDescent="0.25">
      <c r="A10" s="78"/>
      <c r="B10" s="23" t="s">
        <v>20</v>
      </c>
      <c r="C10" s="18">
        <v>53089.9</v>
      </c>
      <c r="D10" s="18">
        <v>53089.9</v>
      </c>
      <c r="E10" s="18">
        <v>53089.9</v>
      </c>
      <c r="F10" s="18">
        <f t="shared" si="0"/>
        <v>0</v>
      </c>
      <c r="G10" s="17"/>
      <c r="H10" s="24">
        <v>54171.1</v>
      </c>
      <c r="I10" s="24">
        <v>54171.1</v>
      </c>
      <c r="J10" s="24">
        <v>54171.1</v>
      </c>
      <c r="K10" s="18">
        <f t="shared" si="1"/>
        <v>0</v>
      </c>
      <c r="L10" s="24">
        <v>55327.199999999997</v>
      </c>
      <c r="M10" s="18">
        <v>40051.599999999999</v>
      </c>
      <c r="N10" s="24">
        <v>55327.199999999997</v>
      </c>
      <c r="O10" s="24">
        <v>55327.199999999997</v>
      </c>
      <c r="P10" s="18">
        <f t="shared" si="2"/>
        <v>0</v>
      </c>
    </row>
    <row r="11" spans="1:251" ht="110.25" x14ac:dyDescent="0.25">
      <c r="A11" s="25" t="s">
        <v>21</v>
      </c>
      <c r="B11" s="26" t="s">
        <v>22</v>
      </c>
      <c r="C11" s="18">
        <v>18507.099999999999</v>
      </c>
      <c r="D11" s="18">
        <v>18507.099999999999</v>
      </c>
      <c r="E11" s="18">
        <v>18507.099999999999</v>
      </c>
      <c r="F11" s="18">
        <f t="shared" si="0"/>
        <v>0</v>
      </c>
      <c r="G11" s="17"/>
      <c r="H11" s="24">
        <v>18853.2</v>
      </c>
      <c r="I11" s="24">
        <v>18853.2</v>
      </c>
      <c r="J11" s="24">
        <v>18853.2</v>
      </c>
      <c r="K11" s="18">
        <f t="shared" si="1"/>
        <v>0</v>
      </c>
      <c r="L11" s="24">
        <v>19148.7</v>
      </c>
      <c r="M11" s="18">
        <v>14058.2</v>
      </c>
      <c r="N11" s="24">
        <v>19148.7</v>
      </c>
      <c r="O11" s="24">
        <v>19148.7</v>
      </c>
      <c r="P11" s="18">
        <f t="shared" si="2"/>
        <v>0</v>
      </c>
    </row>
    <row r="12" spans="1:251" ht="47.25" x14ac:dyDescent="0.25">
      <c r="A12" s="25" t="s">
        <v>23</v>
      </c>
      <c r="B12" s="23" t="s">
        <v>24</v>
      </c>
      <c r="C12" s="27">
        <v>9124.5</v>
      </c>
      <c r="D12" s="18">
        <v>9124.5</v>
      </c>
      <c r="E12" s="18">
        <v>9124.5</v>
      </c>
      <c r="F12" s="18">
        <f t="shared" si="0"/>
        <v>0</v>
      </c>
      <c r="G12" s="17"/>
      <c r="H12" s="24">
        <v>9341</v>
      </c>
      <c r="I12" s="24">
        <v>9341</v>
      </c>
      <c r="J12" s="24">
        <v>9341</v>
      </c>
      <c r="K12" s="18">
        <f t="shared" si="1"/>
        <v>0</v>
      </c>
      <c r="L12" s="24">
        <v>9647.5</v>
      </c>
      <c r="M12" s="18">
        <v>9550</v>
      </c>
      <c r="N12" s="24">
        <v>9647.5</v>
      </c>
      <c r="O12" s="24">
        <v>9647.5</v>
      </c>
      <c r="P12" s="18">
        <f t="shared" si="2"/>
        <v>0</v>
      </c>
    </row>
    <row r="13" spans="1:251" s="28" customFormat="1" ht="94.5" x14ac:dyDescent="0.25">
      <c r="A13" s="25" t="s">
        <v>25</v>
      </c>
      <c r="B13" s="26" t="s">
        <v>26</v>
      </c>
      <c r="C13" s="18">
        <v>3999.1</v>
      </c>
      <c r="D13" s="18">
        <v>3999.1</v>
      </c>
      <c r="E13" s="18">
        <v>3999.1</v>
      </c>
      <c r="F13" s="18">
        <f t="shared" si="0"/>
        <v>0</v>
      </c>
      <c r="G13" s="17"/>
      <c r="H13" s="24">
        <v>4085.4</v>
      </c>
      <c r="I13" s="24">
        <v>4085.4</v>
      </c>
      <c r="J13" s="24">
        <v>4085.4</v>
      </c>
      <c r="K13" s="18">
        <f t="shared" si="1"/>
        <v>0</v>
      </c>
      <c r="L13" s="24">
        <v>4184.6000000000004</v>
      </c>
      <c r="M13" s="18">
        <v>4312</v>
      </c>
      <c r="N13" s="24">
        <v>4184.6000000000004</v>
      </c>
      <c r="O13" s="24">
        <v>4184.6000000000004</v>
      </c>
      <c r="P13" s="18">
        <f t="shared" si="2"/>
        <v>0</v>
      </c>
    </row>
    <row r="14" spans="1:251" s="28" customFormat="1" ht="47.25" x14ac:dyDescent="0.25">
      <c r="A14" s="25" t="s">
        <v>27</v>
      </c>
      <c r="B14" s="26" t="s">
        <v>28</v>
      </c>
      <c r="C14" s="18">
        <v>50224.800000000003</v>
      </c>
      <c r="D14" s="18">
        <v>50224.800000000003</v>
      </c>
      <c r="E14" s="18">
        <v>50224.800000000003</v>
      </c>
      <c r="F14" s="18">
        <f t="shared" si="0"/>
        <v>0</v>
      </c>
      <c r="G14" s="17"/>
      <c r="H14" s="24">
        <v>51706.3</v>
      </c>
      <c r="I14" s="24">
        <v>51706.3</v>
      </c>
      <c r="J14" s="24">
        <v>51706.3</v>
      </c>
      <c r="K14" s="18">
        <f t="shared" si="1"/>
        <v>0</v>
      </c>
      <c r="L14" s="24">
        <v>53257.5</v>
      </c>
      <c r="M14" s="18"/>
      <c r="N14" s="24">
        <v>53257.5</v>
      </c>
      <c r="O14" s="24">
        <v>53257.5</v>
      </c>
      <c r="P14" s="18">
        <f t="shared" si="2"/>
        <v>0</v>
      </c>
    </row>
    <row r="15" spans="1:251" ht="31.5" x14ac:dyDescent="0.25">
      <c r="A15" s="29" t="s">
        <v>29</v>
      </c>
      <c r="B15" s="30" t="s">
        <v>30</v>
      </c>
      <c r="C15" s="17">
        <f>C16+C17+C18+C19</f>
        <v>28966.899999999998</v>
      </c>
      <c r="D15" s="17">
        <f>D16+D17+D18+D19</f>
        <v>28966.899999999998</v>
      </c>
      <c r="E15" s="17">
        <f>E16+E17+E18+E19</f>
        <v>28966.899999999998</v>
      </c>
      <c r="F15" s="18">
        <f t="shared" si="0"/>
        <v>0</v>
      </c>
      <c r="G15" s="17"/>
      <c r="H15" s="17">
        <f>H16+H17+H18+H19</f>
        <v>28978</v>
      </c>
      <c r="I15" s="17">
        <f>I16+I17+I18+I19</f>
        <v>28978</v>
      </c>
      <c r="J15" s="17">
        <f>J16+J17+J18+J19</f>
        <v>28978</v>
      </c>
      <c r="K15" s="18">
        <f t="shared" si="1"/>
        <v>0</v>
      </c>
      <c r="L15" s="17">
        <f>L16+L17+L18+L19</f>
        <v>30506.799999999999</v>
      </c>
      <c r="M15" s="17">
        <v>35286.400000000001</v>
      </c>
      <c r="N15" s="17">
        <f>N16+N17+N18+N19</f>
        <v>30506.799999999999</v>
      </c>
      <c r="O15" s="17">
        <f>O16+O17+O18+O19</f>
        <v>30506.799999999999</v>
      </c>
      <c r="P15" s="18">
        <f t="shared" si="2"/>
        <v>0</v>
      </c>
    </row>
    <row r="16" spans="1:251" ht="110.25" x14ac:dyDescent="0.25">
      <c r="A16" s="25" t="s">
        <v>31</v>
      </c>
      <c r="B16" s="31" t="s">
        <v>32</v>
      </c>
      <c r="C16" s="18">
        <v>13096.9</v>
      </c>
      <c r="D16" s="18">
        <v>13096.9</v>
      </c>
      <c r="E16" s="18">
        <v>13096.9</v>
      </c>
      <c r="F16" s="18">
        <f t="shared" si="0"/>
        <v>0</v>
      </c>
      <c r="G16" s="17"/>
      <c r="H16" s="18">
        <v>12964.7</v>
      </c>
      <c r="I16" s="18">
        <v>12964.7</v>
      </c>
      <c r="J16" s="18">
        <v>12964.7</v>
      </c>
      <c r="K16" s="18">
        <f t="shared" si="1"/>
        <v>0</v>
      </c>
      <c r="L16" s="18">
        <v>13431.7</v>
      </c>
      <c r="M16" s="18"/>
      <c r="N16" s="18">
        <v>13431.7</v>
      </c>
      <c r="O16" s="18">
        <v>13431.7</v>
      </c>
      <c r="P16" s="18">
        <f t="shared" si="2"/>
        <v>0</v>
      </c>
    </row>
    <row r="17" spans="1:251" ht="126" x14ac:dyDescent="0.25">
      <c r="A17" s="25" t="s">
        <v>33</v>
      </c>
      <c r="B17" s="31" t="s">
        <v>34</v>
      </c>
      <c r="C17" s="18">
        <v>72.5</v>
      </c>
      <c r="D17" s="18">
        <v>72.5</v>
      </c>
      <c r="E17" s="18">
        <v>72.5</v>
      </c>
      <c r="F17" s="18">
        <f t="shared" si="0"/>
        <v>0</v>
      </c>
      <c r="G17" s="17"/>
      <c r="H17" s="18">
        <v>72.599999999999994</v>
      </c>
      <c r="I17" s="18">
        <v>72.599999999999994</v>
      </c>
      <c r="J17" s="18">
        <v>72.599999999999994</v>
      </c>
      <c r="K17" s="18">
        <f t="shared" si="1"/>
        <v>0</v>
      </c>
      <c r="L17" s="18">
        <v>77.599999999999994</v>
      </c>
      <c r="M17" s="18"/>
      <c r="N17" s="18">
        <v>77.599999999999994</v>
      </c>
      <c r="O17" s="18">
        <v>77.599999999999994</v>
      </c>
      <c r="P17" s="18">
        <f t="shared" si="2"/>
        <v>0</v>
      </c>
    </row>
    <row r="18" spans="1:251" ht="117.75" customHeight="1" x14ac:dyDescent="0.25">
      <c r="A18" s="25" t="s">
        <v>35</v>
      </c>
      <c r="B18" s="31" t="s">
        <v>36</v>
      </c>
      <c r="C18" s="18">
        <v>17439.8</v>
      </c>
      <c r="D18" s="18">
        <v>17439.8</v>
      </c>
      <c r="E18" s="18">
        <v>17439.8</v>
      </c>
      <c r="F18" s="18">
        <f t="shared" si="0"/>
        <v>0</v>
      </c>
      <c r="G18" s="17"/>
      <c r="H18" s="18">
        <v>17547.2</v>
      </c>
      <c r="I18" s="18">
        <v>17547.2</v>
      </c>
      <c r="J18" s="18">
        <v>17547.2</v>
      </c>
      <c r="K18" s="18">
        <f t="shared" si="1"/>
        <v>0</v>
      </c>
      <c r="L18" s="18">
        <v>18721.2</v>
      </c>
      <c r="M18" s="18"/>
      <c r="N18" s="18">
        <v>18721.2</v>
      </c>
      <c r="O18" s="18">
        <v>18721.2</v>
      </c>
      <c r="P18" s="18">
        <f t="shared" si="2"/>
        <v>0</v>
      </c>
    </row>
    <row r="19" spans="1:251" s="28" customFormat="1" ht="114.75" customHeight="1" x14ac:dyDescent="0.25">
      <c r="A19" s="25" t="s">
        <v>37</v>
      </c>
      <c r="B19" s="31" t="s">
        <v>38</v>
      </c>
      <c r="C19" s="18">
        <v>-1642.3</v>
      </c>
      <c r="D19" s="18">
        <v>-1642.3</v>
      </c>
      <c r="E19" s="18">
        <v>-1642.3</v>
      </c>
      <c r="F19" s="18">
        <f t="shared" si="0"/>
        <v>0</v>
      </c>
      <c r="G19" s="17"/>
      <c r="H19" s="18">
        <v>-1606.5</v>
      </c>
      <c r="I19" s="18">
        <v>-1606.5</v>
      </c>
      <c r="J19" s="18">
        <v>-1606.5</v>
      </c>
      <c r="K19" s="18">
        <f t="shared" si="1"/>
        <v>0</v>
      </c>
      <c r="L19" s="18">
        <v>-1723.7</v>
      </c>
      <c r="M19" s="18"/>
      <c r="N19" s="18">
        <v>-1723.7</v>
      </c>
      <c r="O19" s="18">
        <v>-1723.7</v>
      </c>
      <c r="P19" s="18">
        <f t="shared" si="2"/>
        <v>0</v>
      </c>
    </row>
    <row r="20" spans="1:251" s="34" customFormat="1" ht="15.75" x14ac:dyDescent="0.25">
      <c r="A20" s="32" t="s">
        <v>39</v>
      </c>
      <c r="B20" s="33" t="s">
        <v>40</v>
      </c>
      <c r="C20" s="17">
        <f>C21+C25+C26+C27</f>
        <v>369917.6</v>
      </c>
      <c r="D20" s="17">
        <f>D21+D25+D26+D27</f>
        <v>369917.6</v>
      </c>
      <c r="E20" s="17">
        <f>E21+E25+E26+E27</f>
        <v>369917.6</v>
      </c>
      <c r="F20" s="18">
        <f t="shared" si="0"/>
        <v>0</v>
      </c>
      <c r="G20" s="17"/>
      <c r="H20" s="17">
        <f>H21+H25+H26+H27</f>
        <v>378495.3</v>
      </c>
      <c r="I20" s="17">
        <f>I21+I25+I26+I27</f>
        <v>378495.3</v>
      </c>
      <c r="J20" s="17">
        <f>J21+J25+J26+J27</f>
        <v>378495.3</v>
      </c>
      <c r="K20" s="18">
        <f t="shared" si="1"/>
        <v>0</v>
      </c>
      <c r="L20" s="17">
        <f>L21+L25+L26+L27</f>
        <v>418900.1</v>
      </c>
      <c r="M20" s="17">
        <f>M21+M25+M26+M27</f>
        <v>254919.69999999998</v>
      </c>
      <c r="N20" s="17">
        <f>N21+N25+N26+N27</f>
        <v>418900.1</v>
      </c>
      <c r="O20" s="17">
        <f>O21+O25+O26+O27</f>
        <v>418900.1</v>
      </c>
      <c r="P20" s="18">
        <f t="shared" si="2"/>
        <v>0</v>
      </c>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row>
    <row r="21" spans="1:251" s="34" customFormat="1" ht="31.5" x14ac:dyDescent="0.25">
      <c r="A21" s="15" t="s">
        <v>41</v>
      </c>
      <c r="B21" s="16" t="s">
        <v>42</v>
      </c>
      <c r="C21" s="17">
        <f>C22+C23+C24</f>
        <v>342359.6</v>
      </c>
      <c r="D21" s="17">
        <f>D22+D23+D24</f>
        <v>342359.6</v>
      </c>
      <c r="E21" s="17">
        <f>E22+E23+E24</f>
        <v>342359.6</v>
      </c>
      <c r="F21" s="18">
        <f t="shared" si="0"/>
        <v>0</v>
      </c>
      <c r="G21" s="17"/>
      <c r="H21" s="17">
        <f>H22+H23+H24</f>
        <v>349262.39999999997</v>
      </c>
      <c r="I21" s="17">
        <f>I22+I23+I24</f>
        <v>349262.39999999997</v>
      </c>
      <c r="J21" s="17">
        <f>J22+J23+J24</f>
        <v>349262.39999999997</v>
      </c>
      <c r="K21" s="18">
        <f t="shared" si="1"/>
        <v>0</v>
      </c>
      <c r="L21" s="17">
        <f>L22+L23+L24</f>
        <v>389572.5</v>
      </c>
      <c r="M21" s="17">
        <v>246058.1</v>
      </c>
      <c r="N21" s="17">
        <f>N22+N23+N24</f>
        <v>389572.5</v>
      </c>
      <c r="O21" s="17">
        <f>O22+O23+O24</f>
        <v>389572.5</v>
      </c>
      <c r="P21" s="18">
        <f t="shared" si="2"/>
        <v>0</v>
      </c>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row>
    <row r="22" spans="1:251" s="34" customFormat="1" ht="31.5" x14ac:dyDescent="0.25">
      <c r="A22" s="13" t="s">
        <v>43</v>
      </c>
      <c r="B22" s="35" t="s">
        <v>44</v>
      </c>
      <c r="C22" s="18">
        <v>282300</v>
      </c>
      <c r="D22" s="18">
        <v>282300</v>
      </c>
      <c r="E22" s="18">
        <v>282300</v>
      </c>
      <c r="F22" s="18">
        <f t="shared" si="0"/>
        <v>0</v>
      </c>
      <c r="G22" s="17"/>
      <c r="H22" s="18">
        <v>289095.09999999998</v>
      </c>
      <c r="I22" s="18">
        <v>289095.09999999998</v>
      </c>
      <c r="J22" s="18">
        <v>289095.09999999998</v>
      </c>
      <c r="K22" s="18">
        <f t="shared" si="1"/>
        <v>0</v>
      </c>
      <c r="L22" s="18">
        <v>324514.90000000002</v>
      </c>
      <c r="M22" s="18"/>
      <c r="N22" s="18">
        <v>324514.90000000002</v>
      </c>
      <c r="O22" s="18">
        <v>324514.90000000002</v>
      </c>
      <c r="P22" s="18">
        <f t="shared" si="2"/>
        <v>0</v>
      </c>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row>
    <row r="23" spans="1:251" ht="47.25" x14ac:dyDescent="0.25">
      <c r="A23" s="13" t="s">
        <v>45</v>
      </c>
      <c r="B23" s="35" t="s">
        <v>46</v>
      </c>
      <c r="C23" s="18">
        <v>59.6</v>
      </c>
      <c r="D23" s="18">
        <v>59.6</v>
      </c>
      <c r="E23" s="18">
        <v>59.6</v>
      </c>
      <c r="F23" s="18">
        <f t="shared" si="0"/>
        <v>0</v>
      </c>
      <c r="G23" s="17"/>
      <c r="H23" s="18">
        <v>67.3</v>
      </c>
      <c r="I23" s="18">
        <v>67.3</v>
      </c>
      <c r="J23" s="18">
        <v>67.3</v>
      </c>
      <c r="K23" s="18">
        <f t="shared" si="1"/>
        <v>0</v>
      </c>
      <c r="L23" s="18">
        <v>57.6</v>
      </c>
      <c r="M23" s="18"/>
      <c r="N23" s="18">
        <v>57.6</v>
      </c>
      <c r="O23" s="18">
        <v>57.6</v>
      </c>
      <c r="P23" s="18">
        <f t="shared" si="2"/>
        <v>0</v>
      </c>
    </row>
    <row r="24" spans="1:251" ht="63" x14ac:dyDescent="0.25">
      <c r="A24" s="13" t="s">
        <v>47</v>
      </c>
      <c r="B24" s="35" t="s">
        <v>48</v>
      </c>
      <c r="C24" s="18">
        <v>60000</v>
      </c>
      <c r="D24" s="18">
        <v>60000</v>
      </c>
      <c r="E24" s="18">
        <v>60000</v>
      </c>
      <c r="F24" s="18">
        <f t="shared" si="0"/>
        <v>0</v>
      </c>
      <c r="G24" s="17"/>
      <c r="H24" s="18">
        <v>60100</v>
      </c>
      <c r="I24" s="18">
        <v>60100</v>
      </c>
      <c r="J24" s="18">
        <v>60100</v>
      </c>
      <c r="K24" s="18">
        <f t="shared" si="1"/>
        <v>0</v>
      </c>
      <c r="L24" s="18">
        <v>65000</v>
      </c>
      <c r="M24" s="18"/>
      <c r="N24" s="18">
        <v>65000</v>
      </c>
      <c r="O24" s="18">
        <v>65000</v>
      </c>
      <c r="P24" s="18">
        <f t="shared" si="2"/>
        <v>0</v>
      </c>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c r="IN24" s="28"/>
      <c r="IO24" s="28"/>
      <c r="IP24" s="28"/>
      <c r="IQ24" s="28"/>
    </row>
    <row r="25" spans="1:251" ht="31.5" x14ac:dyDescent="0.25">
      <c r="A25" s="13" t="s">
        <v>49</v>
      </c>
      <c r="B25" s="35" t="s">
        <v>50</v>
      </c>
      <c r="C25" s="18">
        <v>850</v>
      </c>
      <c r="D25" s="18">
        <v>850</v>
      </c>
      <c r="E25" s="18">
        <v>850</v>
      </c>
      <c r="F25" s="18">
        <f t="shared" si="0"/>
        <v>0</v>
      </c>
      <c r="G25" s="17"/>
      <c r="H25" s="18">
        <v>200</v>
      </c>
      <c r="I25" s="18">
        <v>200</v>
      </c>
      <c r="J25" s="18">
        <v>200</v>
      </c>
      <c r="K25" s="18">
        <f t="shared" si="1"/>
        <v>0</v>
      </c>
      <c r="L25" s="18">
        <v>150</v>
      </c>
      <c r="M25" s="18">
        <v>936</v>
      </c>
      <c r="N25" s="18">
        <v>150</v>
      </c>
      <c r="O25" s="18">
        <v>150</v>
      </c>
      <c r="P25" s="18">
        <f t="shared" si="2"/>
        <v>0</v>
      </c>
    </row>
    <row r="26" spans="1:251" s="28" customFormat="1" ht="15.75" x14ac:dyDescent="0.25">
      <c r="A26" s="13" t="s">
        <v>51</v>
      </c>
      <c r="B26" s="35" t="s">
        <v>52</v>
      </c>
      <c r="C26" s="18">
        <v>147.6</v>
      </c>
      <c r="D26" s="18">
        <v>147.6</v>
      </c>
      <c r="E26" s="18">
        <v>147.6</v>
      </c>
      <c r="F26" s="18">
        <f t="shared" si="0"/>
        <v>0</v>
      </c>
      <c r="G26" s="17"/>
      <c r="H26" s="18">
        <v>232.9</v>
      </c>
      <c r="I26" s="18">
        <v>232.9</v>
      </c>
      <c r="J26" s="18">
        <v>232.9</v>
      </c>
      <c r="K26" s="18">
        <f t="shared" si="1"/>
        <v>0</v>
      </c>
      <c r="L26" s="18">
        <v>327.60000000000002</v>
      </c>
      <c r="M26" s="18">
        <v>407.3</v>
      </c>
      <c r="N26" s="18">
        <v>327.60000000000002</v>
      </c>
      <c r="O26" s="18">
        <v>327.60000000000002</v>
      </c>
      <c r="P26" s="18">
        <f t="shared" si="2"/>
        <v>0</v>
      </c>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row>
    <row r="27" spans="1:251" ht="31.5" x14ac:dyDescent="0.25">
      <c r="A27" s="13" t="s">
        <v>53</v>
      </c>
      <c r="B27" s="35" t="s">
        <v>54</v>
      </c>
      <c r="C27" s="18">
        <v>26560.400000000001</v>
      </c>
      <c r="D27" s="18">
        <v>26560.400000000001</v>
      </c>
      <c r="E27" s="18">
        <v>26560.400000000001</v>
      </c>
      <c r="F27" s="18">
        <f t="shared" si="0"/>
        <v>0</v>
      </c>
      <c r="G27" s="17"/>
      <c r="H27" s="18">
        <v>28800</v>
      </c>
      <c r="I27" s="18">
        <v>28800</v>
      </c>
      <c r="J27" s="18">
        <v>28800</v>
      </c>
      <c r="K27" s="18">
        <f t="shared" si="1"/>
        <v>0</v>
      </c>
      <c r="L27" s="18">
        <v>28850</v>
      </c>
      <c r="M27" s="18">
        <v>7518.3</v>
      </c>
      <c r="N27" s="18">
        <v>28850</v>
      </c>
      <c r="O27" s="18">
        <v>28850</v>
      </c>
      <c r="P27" s="18">
        <f t="shared" si="2"/>
        <v>0</v>
      </c>
    </row>
    <row r="28" spans="1:251" s="28" customFormat="1" ht="15.75" x14ac:dyDescent="0.25">
      <c r="A28" s="15" t="s">
        <v>55</v>
      </c>
      <c r="B28" s="36" t="s">
        <v>56</v>
      </c>
      <c r="C28" s="17">
        <f>C29+C30</f>
        <v>167356.29999999999</v>
      </c>
      <c r="D28" s="17">
        <f>D29+D30</f>
        <v>167356.29999999999</v>
      </c>
      <c r="E28" s="17">
        <f>E29+E30</f>
        <v>167356.29999999999</v>
      </c>
      <c r="F28" s="18">
        <f t="shared" si="0"/>
        <v>0</v>
      </c>
      <c r="G28" s="17"/>
      <c r="H28" s="17">
        <f>H29+H30</f>
        <v>167742.39999999999</v>
      </c>
      <c r="I28" s="17">
        <f>I29+I30</f>
        <v>167742.39999999999</v>
      </c>
      <c r="J28" s="17">
        <f>J29+J30</f>
        <v>167742.39999999999</v>
      </c>
      <c r="K28" s="18">
        <f t="shared" si="1"/>
        <v>0</v>
      </c>
      <c r="L28" s="17">
        <f>L29+L30</f>
        <v>168130.9</v>
      </c>
      <c r="M28" s="17">
        <f>M29+M30</f>
        <v>218427.8</v>
      </c>
      <c r="N28" s="17">
        <f>N29+N30</f>
        <v>168130.9</v>
      </c>
      <c r="O28" s="17">
        <f>O29+O30</f>
        <v>168130.9</v>
      </c>
      <c r="P28" s="18">
        <f t="shared" si="2"/>
        <v>0</v>
      </c>
    </row>
    <row r="29" spans="1:251" s="28" customFormat="1" ht="47.25" x14ac:dyDescent="0.25">
      <c r="A29" s="13" t="s">
        <v>57</v>
      </c>
      <c r="B29" s="35" t="s">
        <v>58</v>
      </c>
      <c r="C29" s="18">
        <v>64356.3</v>
      </c>
      <c r="D29" s="18">
        <v>64356.3</v>
      </c>
      <c r="E29" s="18">
        <v>64356.3</v>
      </c>
      <c r="F29" s="18">
        <f t="shared" si="0"/>
        <v>0</v>
      </c>
      <c r="G29" s="17"/>
      <c r="H29" s="18">
        <v>64742.400000000001</v>
      </c>
      <c r="I29" s="18">
        <v>64742.400000000001</v>
      </c>
      <c r="J29" s="18">
        <v>64742.400000000001</v>
      </c>
      <c r="K29" s="18">
        <f t="shared" si="1"/>
        <v>0</v>
      </c>
      <c r="L29" s="18">
        <v>65130.9</v>
      </c>
      <c r="M29" s="18">
        <v>63946.8</v>
      </c>
      <c r="N29" s="18">
        <v>65130.9</v>
      </c>
      <c r="O29" s="18">
        <v>65130.9</v>
      </c>
      <c r="P29" s="18">
        <f t="shared" si="2"/>
        <v>0</v>
      </c>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row>
    <row r="30" spans="1:251" s="28" customFormat="1" ht="15.75" x14ac:dyDescent="0.25">
      <c r="A30" s="13" t="s">
        <v>59</v>
      </c>
      <c r="B30" s="16" t="s">
        <v>60</v>
      </c>
      <c r="C30" s="17">
        <f>C31+C32</f>
        <v>103000</v>
      </c>
      <c r="D30" s="17">
        <f>D31+D32</f>
        <v>103000</v>
      </c>
      <c r="E30" s="17">
        <f>E31+E32</f>
        <v>103000</v>
      </c>
      <c r="F30" s="18">
        <f t="shared" si="0"/>
        <v>0</v>
      </c>
      <c r="G30" s="17"/>
      <c r="H30" s="17">
        <f>H31+H32</f>
        <v>103000</v>
      </c>
      <c r="I30" s="17">
        <f>I31+I32</f>
        <v>103000</v>
      </c>
      <c r="J30" s="17">
        <f>J31+J32</f>
        <v>103000</v>
      </c>
      <c r="K30" s="18">
        <f t="shared" si="1"/>
        <v>0</v>
      </c>
      <c r="L30" s="17">
        <f>L31+L32</f>
        <v>103000</v>
      </c>
      <c r="M30" s="17">
        <v>154481</v>
      </c>
      <c r="N30" s="17">
        <f>N31+N32</f>
        <v>103000</v>
      </c>
      <c r="O30" s="17">
        <f>O31+O32</f>
        <v>103000</v>
      </c>
      <c r="P30" s="18">
        <f t="shared" si="2"/>
        <v>0</v>
      </c>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row>
    <row r="31" spans="1:251" s="28" customFormat="1" ht="31.5" x14ac:dyDescent="0.25">
      <c r="A31" s="13" t="s">
        <v>61</v>
      </c>
      <c r="B31" s="35" t="s">
        <v>62</v>
      </c>
      <c r="C31" s="18">
        <v>90000</v>
      </c>
      <c r="D31" s="18">
        <v>90000</v>
      </c>
      <c r="E31" s="18">
        <v>90000</v>
      </c>
      <c r="F31" s="18">
        <f t="shared" si="0"/>
        <v>0</v>
      </c>
      <c r="G31" s="17"/>
      <c r="H31" s="18">
        <v>90000</v>
      </c>
      <c r="I31" s="18">
        <v>90000</v>
      </c>
      <c r="J31" s="18">
        <v>90000</v>
      </c>
      <c r="K31" s="18">
        <f t="shared" si="1"/>
        <v>0</v>
      </c>
      <c r="L31" s="18">
        <v>90000</v>
      </c>
      <c r="M31" s="18"/>
      <c r="N31" s="18">
        <v>90000</v>
      </c>
      <c r="O31" s="18">
        <v>90000</v>
      </c>
      <c r="P31" s="18">
        <f t="shared" si="2"/>
        <v>0</v>
      </c>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row>
    <row r="32" spans="1:251" s="28" customFormat="1" ht="31.5" x14ac:dyDescent="0.25">
      <c r="A32" s="13" t="s">
        <v>63</v>
      </c>
      <c r="B32" s="35" t="s">
        <v>64</v>
      </c>
      <c r="C32" s="18">
        <v>13000</v>
      </c>
      <c r="D32" s="18">
        <v>13000</v>
      </c>
      <c r="E32" s="18">
        <v>13000</v>
      </c>
      <c r="F32" s="18">
        <f t="shared" si="0"/>
        <v>0</v>
      </c>
      <c r="G32" s="17"/>
      <c r="H32" s="18">
        <v>13000</v>
      </c>
      <c r="I32" s="18">
        <v>13000</v>
      </c>
      <c r="J32" s="18">
        <v>13000</v>
      </c>
      <c r="K32" s="18">
        <f t="shared" si="1"/>
        <v>0</v>
      </c>
      <c r="L32" s="18">
        <v>13000</v>
      </c>
      <c r="M32" s="18"/>
      <c r="N32" s="18">
        <v>13000</v>
      </c>
      <c r="O32" s="18">
        <v>13000</v>
      </c>
      <c r="P32" s="18">
        <f t="shared" si="2"/>
        <v>0</v>
      </c>
    </row>
    <row r="33" spans="1:251" ht="15.75" x14ac:dyDescent="0.25">
      <c r="A33" s="15" t="s">
        <v>65</v>
      </c>
      <c r="B33" s="16" t="s">
        <v>66</v>
      </c>
      <c r="C33" s="17">
        <f>SUM(C34:C36)</f>
        <v>24962.3</v>
      </c>
      <c r="D33" s="17">
        <f>SUM(D34:D36)</f>
        <v>24962.3</v>
      </c>
      <c r="E33" s="17">
        <f>SUM(E34:E36)</f>
        <v>24962.3</v>
      </c>
      <c r="F33" s="18">
        <f t="shared" si="0"/>
        <v>0</v>
      </c>
      <c r="G33" s="17"/>
      <c r="H33" s="17">
        <f>SUM(H34:H36)</f>
        <v>25732.400000000001</v>
      </c>
      <c r="I33" s="17">
        <f>SUM(I34:I36)</f>
        <v>25732.400000000001</v>
      </c>
      <c r="J33" s="17">
        <f>SUM(J34:J36)</f>
        <v>25732.400000000001</v>
      </c>
      <c r="K33" s="18">
        <f t="shared" si="1"/>
        <v>0</v>
      </c>
      <c r="L33" s="17">
        <f>SUM(L34:L36)</f>
        <v>25707.4</v>
      </c>
      <c r="M33" s="17">
        <v>22030.7</v>
      </c>
      <c r="N33" s="17">
        <f>SUM(N34:N36)</f>
        <v>25707.4</v>
      </c>
      <c r="O33" s="17">
        <f>SUM(O34:O36)</f>
        <v>25707.4</v>
      </c>
      <c r="P33" s="18">
        <f t="shared" si="2"/>
        <v>0</v>
      </c>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c r="IN33" s="28"/>
      <c r="IO33" s="28"/>
      <c r="IP33" s="28"/>
      <c r="IQ33" s="28"/>
    </row>
    <row r="34" spans="1:251" ht="47.25" x14ac:dyDescent="0.25">
      <c r="A34" s="13" t="s">
        <v>67</v>
      </c>
      <c r="B34" s="35" t="s">
        <v>68</v>
      </c>
      <c r="C34" s="18">
        <v>24776.5</v>
      </c>
      <c r="D34" s="18">
        <v>24776.5</v>
      </c>
      <c r="E34" s="18">
        <v>24776.5</v>
      </c>
      <c r="F34" s="18">
        <f t="shared" si="0"/>
        <v>0</v>
      </c>
      <c r="G34" s="17"/>
      <c r="H34" s="18">
        <v>25650</v>
      </c>
      <c r="I34" s="18">
        <v>25650</v>
      </c>
      <c r="J34" s="18">
        <v>25650</v>
      </c>
      <c r="K34" s="18">
        <f t="shared" si="1"/>
        <v>0</v>
      </c>
      <c r="L34" s="18">
        <v>25650</v>
      </c>
      <c r="M34" s="18"/>
      <c r="N34" s="18">
        <v>25650</v>
      </c>
      <c r="O34" s="18">
        <v>25650</v>
      </c>
      <c r="P34" s="18">
        <f t="shared" si="2"/>
        <v>0</v>
      </c>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c r="IO34" s="28"/>
      <c r="IP34" s="28"/>
      <c r="IQ34" s="28"/>
    </row>
    <row r="35" spans="1:251" s="34" customFormat="1" ht="31.5" x14ac:dyDescent="0.25">
      <c r="A35" s="13" t="s">
        <v>69</v>
      </c>
      <c r="B35" s="35" t="s">
        <v>70</v>
      </c>
      <c r="C35" s="18">
        <v>165</v>
      </c>
      <c r="D35" s="18">
        <v>165</v>
      </c>
      <c r="E35" s="18">
        <v>165</v>
      </c>
      <c r="F35" s="18">
        <f t="shared" si="0"/>
        <v>0</v>
      </c>
      <c r="G35" s="17"/>
      <c r="H35" s="18">
        <v>60</v>
      </c>
      <c r="I35" s="18">
        <v>60</v>
      </c>
      <c r="J35" s="18">
        <v>60</v>
      </c>
      <c r="K35" s="18">
        <f t="shared" si="1"/>
        <v>0</v>
      </c>
      <c r="L35" s="18">
        <v>35</v>
      </c>
      <c r="M35" s="18"/>
      <c r="N35" s="18">
        <v>35</v>
      </c>
      <c r="O35" s="18">
        <v>35</v>
      </c>
      <c r="P35" s="18">
        <f t="shared" si="2"/>
        <v>0</v>
      </c>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row>
    <row r="36" spans="1:251" ht="94.5" x14ac:dyDescent="0.25">
      <c r="A36" s="13" t="s">
        <v>71</v>
      </c>
      <c r="B36" s="35" t="s">
        <v>72</v>
      </c>
      <c r="C36" s="18">
        <v>20.8</v>
      </c>
      <c r="D36" s="18">
        <v>20.8</v>
      </c>
      <c r="E36" s="18">
        <v>20.8</v>
      </c>
      <c r="F36" s="18">
        <f t="shared" si="0"/>
        <v>0</v>
      </c>
      <c r="G36" s="17"/>
      <c r="H36" s="18">
        <v>22.4</v>
      </c>
      <c r="I36" s="18">
        <v>22.4</v>
      </c>
      <c r="J36" s="18">
        <v>22.4</v>
      </c>
      <c r="K36" s="18">
        <f t="shared" si="1"/>
        <v>0</v>
      </c>
      <c r="L36" s="18">
        <v>22.4</v>
      </c>
      <c r="M36" s="18"/>
      <c r="N36" s="18">
        <v>22.4</v>
      </c>
      <c r="O36" s="18">
        <v>22.4</v>
      </c>
      <c r="P36" s="18">
        <f t="shared" si="2"/>
        <v>0</v>
      </c>
    </row>
    <row r="37" spans="1:251" ht="15.75" x14ac:dyDescent="0.25">
      <c r="A37" s="37" t="s">
        <v>73</v>
      </c>
      <c r="B37" s="38"/>
      <c r="C37" s="17">
        <f>C7+C15+C20+C28+C33</f>
        <v>1786402.4</v>
      </c>
      <c r="D37" s="17">
        <f>D7+D15+D20+D28+D33</f>
        <v>1786402.4</v>
      </c>
      <c r="E37" s="17">
        <f>E7+E15+E20+E28+E33</f>
        <v>1786402.4</v>
      </c>
      <c r="F37" s="18">
        <f t="shared" si="0"/>
        <v>0</v>
      </c>
      <c r="G37" s="17"/>
      <c r="H37" s="17">
        <f>H7+H15+H20+H28+H33</f>
        <v>1873112.2999999998</v>
      </c>
      <c r="I37" s="17">
        <f>I7+I15+I20+I28+I33</f>
        <v>1873112.2999999998</v>
      </c>
      <c r="J37" s="17">
        <f>J7+J15+J20+J28+J33</f>
        <v>1873112.2999999998</v>
      </c>
      <c r="K37" s="18">
        <f t="shared" si="1"/>
        <v>0</v>
      </c>
      <c r="L37" s="17">
        <f>L7+L15+L20+L28+L33</f>
        <v>1969809.2999999998</v>
      </c>
      <c r="M37" s="17">
        <f>M7+M15+M20+M28+M33</f>
        <v>1623545.9999999998</v>
      </c>
      <c r="N37" s="17">
        <f>N7+N15+N20+N28+N33</f>
        <v>1969809.2999999998</v>
      </c>
      <c r="O37" s="17">
        <f>O7+O15+O20+O28+O33</f>
        <v>1969809.2999999998</v>
      </c>
      <c r="P37" s="18">
        <f t="shared" si="2"/>
        <v>0</v>
      </c>
    </row>
    <row r="38" spans="1:251" s="34" customFormat="1" ht="31.5" x14ac:dyDescent="0.25">
      <c r="A38" s="15" t="s">
        <v>74</v>
      </c>
      <c r="B38" s="36" t="s">
        <v>75</v>
      </c>
      <c r="C38" s="17">
        <f>SUM(C39:C47)</f>
        <v>79813.899999999994</v>
      </c>
      <c r="D38" s="17">
        <f>SUM(D39:D47)</f>
        <v>79813.899999999994</v>
      </c>
      <c r="E38" s="17">
        <f>SUM(E39:E47)</f>
        <v>79813.899999999994</v>
      </c>
      <c r="F38" s="18">
        <f t="shared" si="0"/>
        <v>0</v>
      </c>
      <c r="G38" s="17"/>
      <c r="H38" s="17">
        <f>SUM(H39:H47)</f>
        <v>79657.899999999994</v>
      </c>
      <c r="I38" s="17">
        <f>SUM(I39:I47)</f>
        <v>79657.899999999994</v>
      </c>
      <c r="J38" s="17">
        <f>SUM(J39:J47)</f>
        <v>79657.899999999994</v>
      </c>
      <c r="K38" s="18">
        <f t="shared" si="1"/>
        <v>0</v>
      </c>
      <c r="L38" s="17">
        <f>SUM(L39:L47)</f>
        <v>79554.799999999988</v>
      </c>
      <c r="M38" s="39">
        <f>SUM(M39:M47)</f>
        <v>72142.7</v>
      </c>
      <c r="N38" s="17">
        <f>SUM(N39:N47)</f>
        <v>79554.799999999988</v>
      </c>
      <c r="O38" s="17">
        <f>SUM(O39:O47)</f>
        <v>79554.799999999988</v>
      </c>
      <c r="P38" s="18">
        <f t="shared" si="2"/>
        <v>0</v>
      </c>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row>
    <row r="39" spans="1:251" s="34" customFormat="1" ht="78.75" x14ac:dyDescent="0.25">
      <c r="A39" s="40" t="s">
        <v>76</v>
      </c>
      <c r="B39" s="41" t="s">
        <v>77</v>
      </c>
      <c r="C39" s="18">
        <v>52571.9</v>
      </c>
      <c r="D39" s="18">
        <v>52571.9</v>
      </c>
      <c r="E39" s="18">
        <v>52571.9</v>
      </c>
      <c r="F39" s="18">
        <f t="shared" si="0"/>
        <v>0</v>
      </c>
      <c r="G39" s="17"/>
      <c r="H39" s="18">
        <v>52571.9</v>
      </c>
      <c r="I39" s="18">
        <v>52571.9</v>
      </c>
      <c r="J39" s="18">
        <v>52571.9</v>
      </c>
      <c r="K39" s="18">
        <f t="shared" si="1"/>
        <v>0</v>
      </c>
      <c r="L39" s="18">
        <v>52571.9</v>
      </c>
      <c r="M39" s="18">
        <v>45288.7</v>
      </c>
      <c r="N39" s="18">
        <v>52571.9</v>
      </c>
      <c r="O39" s="18">
        <v>52571.9</v>
      </c>
      <c r="P39" s="18">
        <f t="shared" si="2"/>
        <v>0</v>
      </c>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row>
    <row r="40" spans="1:251" s="34" customFormat="1" ht="78.75" x14ac:dyDescent="0.25">
      <c r="A40" s="40" t="s">
        <v>78</v>
      </c>
      <c r="B40" s="41" t="s">
        <v>79</v>
      </c>
      <c r="C40" s="18">
        <v>8257.2000000000007</v>
      </c>
      <c r="D40" s="18">
        <v>8257.2000000000007</v>
      </c>
      <c r="E40" s="18">
        <v>8257.2000000000007</v>
      </c>
      <c r="F40" s="18">
        <f t="shared" si="0"/>
        <v>0</v>
      </c>
      <c r="G40" s="17"/>
      <c r="H40" s="18">
        <v>8257.2000000000007</v>
      </c>
      <c r="I40" s="18">
        <v>8257.2000000000007</v>
      </c>
      <c r="J40" s="18">
        <v>8257.2000000000007</v>
      </c>
      <c r="K40" s="18">
        <f t="shared" si="1"/>
        <v>0</v>
      </c>
      <c r="L40" s="18">
        <v>8257.2000000000007</v>
      </c>
      <c r="M40" s="18">
        <v>8104.3</v>
      </c>
      <c r="N40" s="18">
        <v>8257.2000000000007</v>
      </c>
      <c r="O40" s="18">
        <v>8257.2000000000007</v>
      </c>
      <c r="P40" s="18">
        <f t="shared" si="2"/>
        <v>0</v>
      </c>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row>
    <row r="41" spans="1:251" s="28" customFormat="1" ht="69" customHeight="1" x14ac:dyDescent="0.25">
      <c r="A41" s="40" t="s">
        <v>80</v>
      </c>
      <c r="B41" s="41" t="s">
        <v>81</v>
      </c>
      <c r="C41" s="18">
        <v>263.39999999999998</v>
      </c>
      <c r="D41" s="18">
        <v>263.39999999999998</v>
      </c>
      <c r="E41" s="18">
        <v>263.39999999999998</v>
      </c>
      <c r="F41" s="18">
        <f t="shared" si="0"/>
        <v>0</v>
      </c>
      <c r="G41" s="17"/>
      <c r="H41" s="18">
        <v>263.39999999999998</v>
      </c>
      <c r="I41" s="18">
        <v>263.39999999999998</v>
      </c>
      <c r="J41" s="18">
        <v>263.39999999999998</v>
      </c>
      <c r="K41" s="18">
        <f t="shared" si="1"/>
        <v>0</v>
      </c>
      <c r="L41" s="18">
        <v>263.39999999999998</v>
      </c>
      <c r="M41" s="18">
        <v>14.9</v>
      </c>
      <c r="N41" s="18">
        <v>263.39999999999998</v>
      </c>
      <c r="O41" s="18">
        <v>263.39999999999998</v>
      </c>
      <c r="P41" s="18">
        <f t="shared" si="2"/>
        <v>0</v>
      </c>
    </row>
    <row r="42" spans="1:251" s="28" customFormat="1" ht="68.25" customHeight="1" x14ac:dyDescent="0.25">
      <c r="A42" s="40" t="s">
        <v>82</v>
      </c>
      <c r="B42" s="41" t="s">
        <v>81</v>
      </c>
      <c r="C42" s="18">
        <v>11.2</v>
      </c>
      <c r="D42" s="18">
        <v>11.2</v>
      </c>
      <c r="E42" s="18">
        <v>11.2</v>
      </c>
      <c r="F42" s="18">
        <f t="shared" si="0"/>
        <v>0</v>
      </c>
      <c r="G42" s="17"/>
      <c r="H42" s="18">
        <v>11.2</v>
      </c>
      <c r="I42" s="18">
        <v>11.2</v>
      </c>
      <c r="J42" s="18">
        <v>11.2</v>
      </c>
      <c r="K42" s="18">
        <f t="shared" si="1"/>
        <v>0</v>
      </c>
      <c r="L42" s="18">
        <v>11.2</v>
      </c>
      <c r="M42" s="18"/>
      <c r="N42" s="18">
        <v>11.2</v>
      </c>
      <c r="O42" s="18">
        <v>11.2</v>
      </c>
      <c r="P42" s="18">
        <f t="shared" si="2"/>
        <v>0</v>
      </c>
    </row>
    <row r="43" spans="1:251" s="28" customFormat="1" ht="68.25" customHeight="1" x14ac:dyDescent="0.25">
      <c r="A43" s="40" t="s">
        <v>83</v>
      </c>
      <c r="B43" s="41" t="s">
        <v>81</v>
      </c>
      <c r="C43" s="18">
        <v>787</v>
      </c>
      <c r="D43" s="18">
        <v>787</v>
      </c>
      <c r="E43" s="18">
        <v>787</v>
      </c>
      <c r="F43" s="18">
        <f t="shared" si="0"/>
        <v>0</v>
      </c>
      <c r="G43" s="17"/>
      <c r="H43" s="18">
        <v>787</v>
      </c>
      <c r="I43" s="18">
        <v>787</v>
      </c>
      <c r="J43" s="18">
        <v>787</v>
      </c>
      <c r="K43" s="18">
        <f t="shared" si="1"/>
        <v>0</v>
      </c>
      <c r="L43" s="18">
        <v>787</v>
      </c>
      <c r="M43" s="18">
        <v>787</v>
      </c>
      <c r="N43" s="18">
        <v>787</v>
      </c>
      <c r="O43" s="18">
        <v>787</v>
      </c>
      <c r="P43" s="18">
        <f t="shared" si="2"/>
        <v>0</v>
      </c>
    </row>
    <row r="44" spans="1:251" s="28" customFormat="1" ht="78.75" x14ac:dyDescent="0.25">
      <c r="A44" s="40" t="s">
        <v>84</v>
      </c>
      <c r="B44" s="41" t="s">
        <v>81</v>
      </c>
      <c r="C44" s="18">
        <v>176.2</v>
      </c>
      <c r="D44" s="18">
        <v>176.2</v>
      </c>
      <c r="E44" s="18">
        <v>176.2</v>
      </c>
      <c r="F44" s="18">
        <f t="shared" si="0"/>
        <v>0</v>
      </c>
      <c r="G44" s="17"/>
      <c r="H44" s="18">
        <v>176.2</v>
      </c>
      <c r="I44" s="18">
        <v>176.2</v>
      </c>
      <c r="J44" s="18">
        <v>176.2</v>
      </c>
      <c r="K44" s="18">
        <f t="shared" si="1"/>
        <v>0</v>
      </c>
      <c r="L44" s="18">
        <v>176.2</v>
      </c>
      <c r="M44" s="18">
        <v>205</v>
      </c>
      <c r="N44" s="18">
        <v>176.2</v>
      </c>
      <c r="O44" s="18">
        <v>176.2</v>
      </c>
      <c r="P44" s="18">
        <f t="shared" si="2"/>
        <v>0</v>
      </c>
    </row>
    <row r="45" spans="1:251" s="28" customFormat="1" ht="31.5" x14ac:dyDescent="0.25">
      <c r="A45" s="40" t="s">
        <v>85</v>
      </c>
      <c r="B45" s="42" t="s">
        <v>86</v>
      </c>
      <c r="C45" s="18">
        <v>8920</v>
      </c>
      <c r="D45" s="18">
        <v>8920</v>
      </c>
      <c r="E45" s="18">
        <v>8920</v>
      </c>
      <c r="F45" s="18">
        <f t="shared" si="0"/>
        <v>0</v>
      </c>
      <c r="G45" s="17"/>
      <c r="H45" s="18">
        <v>8920</v>
      </c>
      <c r="I45" s="18">
        <v>8920</v>
      </c>
      <c r="J45" s="18">
        <v>8920</v>
      </c>
      <c r="K45" s="18">
        <f t="shared" si="1"/>
        <v>0</v>
      </c>
      <c r="L45" s="18">
        <v>8920</v>
      </c>
      <c r="M45" s="18">
        <v>9317.9</v>
      </c>
      <c r="N45" s="18">
        <v>8920</v>
      </c>
      <c r="O45" s="18">
        <v>8920</v>
      </c>
      <c r="P45" s="18">
        <f t="shared" si="2"/>
        <v>0</v>
      </c>
    </row>
    <row r="46" spans="1:251" s="28" customFormat="1" ht="47.25" x14ac:dyDescent="0.25">
      <c r="A46" s="40" t="s">
        <v>87</v>
      </c>
      <c r="B46" s="41" t="s">
        <v>88</v>
      </c>
      <c r="C46" s="18">
        <v>330</v>
      </c>
      <c r="D46" s="18">
        <v>330</v>
      </c>
      <c r="E46" s="18">
        <v>330</v>
      </c>
      <c r="F46" s="18">
        <f t="shared" si="0"/>
        <v>0</v>
      </c>
      <c r="G46" s="17"/>
      <c r="H46" s="18">
        <v>330</v>
      </c>
      <c r="I46" s="18">
        <v>330</v>
      </c>
      <c r="J46" s="18">
        <v>330</v>
      </c>
      <c r="K46" s="18">
        <f t="shared" si="1"/>
        <v>0</v>
      </c>
      <c r="L46" s="18">
        <v>330</v>
      </c>
      <c r="M46" s="18">
        <v>325</v>
      </c>
      <c r="N46" s="18">
        <v>330</v>
      </c>
      <c r="O46" s="18">
        <v>330</v>
      </c>
      <c r="P46" s="18">
        <f t="shared" si="2"/>
        <v>0</v>
      </c>
    </row>
    <row r="47" spans="1:251" s="28" customFormat="1" ht="78.75" x14ac:dyDescent="0.25">
      <c r="A47" s="40" t="s">
        <v>89</v>
      </c>
      <c r="B47" s="35" t="s">
        <v>90</v>
      </c>
      <c r="C47" s="18">
        <v>8497</v>
      </c>
      <c r="D47" s="18">
        <v>8497</v>
      </c>
      <c r="E47" s="18">
        <v>8497</v>
      </c>
      <c r="F47" s="18">
        <f t="shared" si="0"/>
        <v>0</v>
      </c>
      <c r="G47" s="17"/>
      <c r="H47" s="18">
        <v>8341</v>
      </c>
      <c r="I47" s="18">
        <v>8341</v>
      </c>
      <c r="J47" s="18">
        <v>8341</v>
      </c>
      <c r="K47" s="18">
        <f t="shared" si="1"/>
        <v>0</v>
      </c>
      <c r="L47" s="18">
        <v>8237.9</v>
      </c>
      <c r="M47" s="18">
        <v>8099.9</v>
      </c>
      <c r="N47" s="18">
        <v>8237.9</v>
      </c>
      <c r="O47" s="18">
        <v>8237.9</v>
      </c>
      <c r="P47" s="18">
        <f t="shared" si="2"/>
        <v>0</v>
      </c>
    </row>
    <row r="48" spans="1:251" s="28" customFormat="1" ht="15.75" x14ac:dyDescent="0.25">
      <c r="A48" s="15" t="s">
        <v>91</v>
      </c>
      <c r="B48" s="16" t="s">
        <v>92</v>
      </c>
      <c r="C48" s="17">
        <f>SUM(C49:C51)</f>
        <v>3468.4</v>
      </c>
      <c r="D48" s="17">
        <f>SUM(D49:D51)</f>
        <v>3468.4</v>
      </c>
      <c r="E48" s="17">
        <f>SUM(E49:E51)</f>
        <v>3468.4</v>
      </c>
      <c r="F48" s="18">
        <f t="shared" si="0"/>
        <v>0</v>
      </c>
      <c r="G48" s="17"/>
      <c r="H48" s="17">
        <f>SUM(H49:H51)</f>
        <v>3607.1</v>
      </c>
      <c r="I48" s="17">
        <f>SUM(I49:I51)</f>
        <v>3607.1</v>
      </c>
      <c r="J48" s="17">
        <f>SUM(J49:J51)</f>
        <v>3607.1</v>
      </c>
      <c r="K48" s="18">
        <f t="shared" si="1"/>
        <v>0</v>
      </c>
      <c r="L48" s="17">
        <f>SUM(L49:L51)</f>
        <v>3751.4</v>
      </c>
      <c r="M48" s="17">
        <f>SUM(M49:M51)</f>
        <v>1384.6</v>
      </c>
      <c r="N48" s="17">
        <f>SUM(N49:N51)</f>
        <v>3751.4</v>
      </c>
      <c r="O48" s="17">
        <f>SUM(O49:O51)</f>
        <v>3751.4</v>
      </c>
      <c r="P48" s="18">
        <f t="shared" si="2"/>
        <v>0</v>
      </c>
    </row>
    <row r="49" spans="1:250" s="43" customFormat="1" ht="63" x14ac:dyDescent="0.2">
      <c r="A49" s="13" t="s">
        <v>93</v>
      </c>
      <c r="B49" s="35" t="s">
        <v>94</v>
      </c>
      <c r="C49" s="18">
        <v>1702.7</v>
      </c>
      <c r="D49" s="18">
        <v>1702.7</v>
      </c>
      <c r="E49" s="18">
        <v>1702.7</v>
      </c>
      <c r="F49" s="18">
        <f t="shared" si="0"/>
        <v>0</v>
      </c>
      <c r="G49" s="17"/>
      <c r="H49" s="18">
        <v>1770.8</v>
      </c>
      <c r="I49" s="18">
        <v>1770.8</v>
      </c>
      <c r="J49" s="18">
        <v>1770.8</v>
      </c>
      <c r="K49" s="18">
        <f t="shared" si="1"/>
        <v>0</v>
      </c>
      <c r="L49" s="18">
        <v>1841.7</v>
      </c>
      <c r="M49" s="18">
        <v>407</v>
      </c>
      <c r="N49" s="18">
        <v>1841.7</v>
      </c>
      <c r="O49" s="18">
        <v>1841.7</v>
      </c>
      <c r="P49" s="18">
        <f t="shared" si="2"/>
        <v>0</v>
      </c>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row>
    <row r="50" spans="1:250" s="43" customFormat="1" ht="63" x14ac:dyDescent="0.2">
      <c r="A50" s="13" t="s">
        <v>95</v>
      </c>
      <c r="B50" s="35" t="s">
        <v>96</v>
      </c>
      <c r="C50" s="18">
        <v>598.29999999999995</v>
      </c>
      <c r="D50" s="18">
        <v>598.29999999999995</v>
      </c>
      <c r="E50" s="18">
        <v>598.29999999999995</v>
      </c>
      <c r="F50" s="18">
        <f t="shared" si="0"/>
        <v>0</v>
      </c>
      <c r="G50" s="17"/>
      <c r="H50" s="18">
        <v>622.20000000000005</v>
      </c>
      <c r="I50" s="18">
        <v>622.20000000000005</v>
      </c>
      <c r="J50" s="18">
        <v>622.20000000000005</v>
      </c>
      <c r="K50" s="18">
        <f t="shared" si="1"/>
        <v>0</v>
      </c>
      <c r="L50" s="18">
        <v>647.1</v>
      </c>
      <c r="M50" s="18">
        <v>385.2</v>
      </c>
      <c r="N50" s="18">
        <v>647.1</v>
      </c>
      <c r="O50" s="18">
        <v>647.1</v>
      </c>
      <c r="P50" s="18">
        <f t="shared" si="2"/>
        <v>0</v>
      </c>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row>
    <row r="51" spans="1:250" s="43" customFormat="1" ht="63" x14ac:dyDescent="0.2">
      <c r="A51" s="13" t="s">
        <v>97</v>
      </c>
      <c r="B51" s="35" t="s">
        <v>98</v>
      </c>
      <c r="C51" s="18">
        <v>1167.4000000000001</v>
      </c>
      <c r="D51" s="18">
        <v>1167.4000000000001</v>
      </c>
      <c r="E51" s="18">
        <v>1167.4000000000001</v>
      </c>
      <c r="F51" s="18">
        <f t="shared" si="0"/>
        <v>0</v>
      </c>
      <c r="G51" s="17"/>
      <c r="H51" s="18">
        <v>1214.0999999999999</v>
      </c>
      <c r="I51" s="18">
        <v>1214.0999999999999</v>
      </c>
      <c r="J51" s="18">
        <v>1214.0999999999999</v>
      </c>
      <c r="K51" s="18">
        <f t="shared" si="1"/>
        <v>0</v>
      </c>
      <c r="L51" s="18">
        <v>1262.5999999999999</v>
      </c>
      <c r="M51" s="18">
        <v>592.4</v>
      </c>
      <c r="N51" s="18">
        <v>1262.5999999999999</v>
      </c>
      <c r="O51" s="18">
        <v>1262.5999999999999</v>
      </c>
      <c r="P51" s="18">
        <f t="shared" si="2"/>
        <v>0</v>
      </c>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row>
    <row r="52" spans="1:250" s="43" customFormat="1" ht="31.5" x14ac:dyDescent="0.2">
      <c r="A52" s="15" t="s">
        <v>99</v>
      </c>
      <c r="B52" s="16" t="s">
        <v>100</v>
      </c>
      <c r="C52" s="17">
        <f>C53+C57</f>
        <v>10949</v>
      </c>
      <c r="D52" s="17">
        <f>D53+D57</f>
        <v>10949</v>
      </c>
      <c r="E52" s="17">
        <f>E53+E57</f>
        <v>11769.8</v>
      </c>
      <c r="F52" s="18">
        <f t="shared" si="0"/>
        <v>820.79999999999927</v>
      </c>
      <c r="G52" s="17"/>
      <c r="H52" s="17">
        <f>H53+H57</f>
        <v>10829.300000000001</v>
      </c>
      <c r="I52" s="17">
        <f>I53+I57</f>
        <v>10829.300000000001</v>
      </c>
      <c r="J52" s="17">
        <f>J53+J57</f>
        <v>10829.300000000001</v>
      </c>
      <c r="K52" s="18">
        <f t="shared" si="1"/>
        <v>0</v>
      </c>
      <c r="L52" s="17">
        <f>L53+L57</f>
        <v>10875.800000000001</v>
      </c>
      <c r="M52" s="17">
        <f>M53+M57</f>
        <v>2184.8000000000002</v>
      </c>
      <c r="N52" s="17">
        <f>N53+N57</f>
        <v>10875.800000000001</v>
      </c>
      <c r="O52" s="17">
        <f>O53+O57</f>
        <v>10875.800000000001</v>
      </c>
      <c r="P52" s="18">
        <f t="shared" si="2"/>
        <v>0</v>
      </c>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row>
    <row r="53" spans="1:250" s="43" customFormat="1" ht="31.5" x14ac:dyDescent="0.2">
      <c r="A53" s="13" t="s">
        <v>101</v>
      </c>
      <c r="B53" s="35" t="s">
        <v>102</v>
      </c>
      <c r="C53" s="17">
        <f>SUM(C54:C56)</f>
        <v>9158.7000000000007</v>
      </c>
      <c r="D53" s="17">
        <f>SUM(D54:D56)</f>
        <v>9158.7000000000007</v>
      </c>
      <c r="E53" s="17">
        <f>SUM(E54:E56)</f>
        <v>9979.5</v>
      </c>
      <c r="F53" s="18">
        <f t="shared" si="0"/>
        <v>820.79999999999927</v>
      </c>
      <c r="G53" s="17"/>
      <c r="H53" s="17">
        <f>SUM(H54:H56)</f>
        <v>9158.7000000000007</v>
      </c>
      <c r="I53" s="17">
        <f>SUM(I54:I56)</f>
        <v>9158.7000000000007</v>
      </c>
      <c r="J53" s="17">
        <f>SUM(J54:J56)</f>
        <v>9158.7000000000007</v>
      </c>
      <c r="K53" s="18">
        <f t="shared" si="1"/>
        <v>0</v>
      </c>
      <c r="L53" s="17">
        <f>SUM(L54:L56)</f>
        <v>9158.7000000000007</v>
      </c>
      <c r="M53" s="39">
        <f>SUM(M54:M56)</f>
        <v>0</v>
      </c>
      <c r="N53" s="17">
        <f>SUM(N54:N56)</f>
        <v>9158.7000000000007</v>
      </c>
      <c r="O53" s="17">
        <f>SUM(O54:O56)</f>
        <v>9158.7000000000007</v>
      </c>
      <c r="P53" s="18">
        <f t="shared" si="2"/>
        <v>0</v>
      </c>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row>
    <row r="54" spans="1:250" s="43" customFormat="1" ht="63" x14ac:dyDescent="0.2">
      <c r="A54" s="13" t="s">
        <v>103</v>
      </c>
      <c r="B54" s="35" t="s">
        <v>102</v>
      </c>
      <c r="C54" s="18">
        <v>0</v>
      </c>
      <c r="D54" s="18">
        <v>0</v>
      </c>
      <c r="E54" s="18">
        <v>820.8</v>
      </c>
      <c r="F54" s="18">
        <f t="shared" si="0"/>
        <v>820.8</v>
      </c>
      <c r="G54" s="18" t="s">
        <v>104</v>
      </c>
      <c r="H54" s="18">
        <v>0</v>
      </c>
      <c r="I54" s="18">
        <v>0</v>
      </c>
      <c r="J54" s="18">
        <v>0</v>
      </c>
      <c r="K54" s="18">
        <f t="shared" si="1"/>
        <v>0</v>
      </c>
      <c r="L54" s="18">
        <v>0</v>
      </c>
      <c r="M54" s="18"/>
      <c r="N54" s="18">
        <v>0</v>
      </c>
      <c r="O54" s="18">
        <v>0</v>
      </c>
      <c r="P54" s="18">
        <f t="shared" si="2"/>
        <v>0</v>
      </c>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row>
    <row r="55" spans="1:250" s="43" customFormat="1" ht="63" x14ac:dyDescent="0.2">
      <c r="A55" s="13" t="s">
        <v>105</v>
      </c>
      <c r="B55" s="35" t="s">
        <v>106</v>
      </c>
      <c r="C55" s="18">
        <v>8200</v>
      </c>
      <c r="D55" s="18">
        <v>8200</v>
      </c>
      <c r="E55" s="18">
        <v>8200</v>
      </c>
      <c r="F55" s="18">
        <f t="shared" si="0"/>
        <v>0</v>
      </c>
      <c r="G55" s="17"/>
      <c r="H55" s="18">
        <v>8200</v>
      </c>
      <c r="I55" s="18">
        <v>8200</v>
      </c>
      <c r="J55" s="18">
        <v>8200</v>
      </c>
      <c r="K55" s="18">
        <f t="shared" si="1"/>
        <v>0</v>
      </c>
      <c r="L55" s="18">
        <v>8200</v>
      </c>
      <c r="M55" s="18"/>
      <c r="N55" s="18">
        <v>8200</v>
      </c>
      <c r="O55" s="18">
        <v>8200</v>
      </c>
      <c r="P55" s="18">
        <f t="shared" si="2"/>
        <v>0</v>
      </c>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c r="IH55" s="6"/>
      <c r="II55" s="6"/>
      <c r="IJ55" s="6"/>
      <c r="IK55" s="6"/>
      <c r="IL55" s="6"/>
      <c r="IM55" s="6"/>
      <c r="IN55" s="6"/>
      <c r="IO55" s="6"/>
      <c r="IP55" s="6"/>
    </row>
    <row r="56" spans="1:250" s="43" customFormat="1" ht="31.5" x14ac:dyDescent="0.2">
      <c r="A56" s="13" t="s">
        <v>107</v>
      </c>
      <c r="B56" s="35" t="s">
        <v>102</v>
      </c>
      <c r="C56" s="18">
        <v>958.7</v>
      </c>
      <c r="D56" s="18">
        <v>958.7</v>
      </c>
      <c r="E56" s="18">
        <v>958.7</v>
      </c>
      <c r="F56" s="18">
        <f t="shared" si="0"/>
        <v>0</v>
      </c>
      <c r="G56" s="17"/>
      <c r="H56" s="18">
        <v>958.7</v>
      </c>
      <c r="I56" s="18">
        <v>958.7</v>
      </c>
      <c r="J56" s="18">
        <v>958.7</v>
      </c>
      <c r="K56" s="18">
        <f t="shared" si="1"/>
        <v>0</v>
      </c>
      <c r="L56" s="18">
        <v>958.7</v>
      </c>
      <c r="M56" s="18"/>
      <c r="N56" s="18">
        <v>958.7</v>
      </c>
      <c r="O56" s="18">
        <v>958.7</v>
      </c>
      <c r="P56" s="18">
        <f t="shared" si="2"/>
        <v>0</v>
      </c>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c r="IH56" s="6"/>
      <c r="II56" s="6"/>
      <c r="IJ56" s="6"/>
      <c r="IK56" s="6"/>
      <c r="IL56" s="6"/>
      <c r="IM56" s="6"/>
      <c r="IN56" s="6"/>
      <c r="IO56" s="6"/>
      <c r="IP56" s="6"/>
    </row>
    <row r="57" spans="1:250" s="43" customFormat="1" ht="15.75" x14ac:dyDescent="0.2">
      <c r="A57" s="15" t="s">
        <v>108</v>
      </c>
      <c r="B57" s="16" t="s">
        <v>109</v>
      </c>
      <c r="C57" s="17">
        <f>C58+C62</f>
        <v>1790.3</v>
      </c>
      <c r="D57" s="17">
        <f>D58+D62</f>
        <v>1790.3</v>
      </c>
      <c r="E57" s="17">
        <f>E58+E62</f>
        <v>1790.3</v>
      </c>
      <c r="F57" s="18">
        <f t="shared" si="0"/>
        <v>0</v>
      </c>
      <c r="G57" s="17"/>
      <c r="H57" s="17">
        <f>H58+H62</f>
        <v>1670.6</v>
      </c>
      <c r="I57" s="17">
        <f>I58+I62</f>
        <v>1670.6</v>
      </c>
      <c r="J57" s="17">
        <f>J58+J62</f>
        <v>1670.6</v>
      </c>
      <c r="K57" s="18">
        <f t="shared" si="1"/>
        <v>0</v>
      </c>
      <c r="L57" s="17">
        <f>L58+L62</f>
        <v>1717.1</v>
      </c>
      <c r="M57" s="17">
        <v>2184.8000000000002</v>
      </c>
      <c r="N57" s="17">
        <f>N58+N62</f>
        <v>1717.1</v>
      </c>
      <c r="O57" s="17">
        <f>O58+O62</f>
        <v>1717.1</v>
      </c>
      <c r="P57" s="18">
        <f t="shared" si="2"/>
        <v>0</v>
      </c>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row>
    <row r="58" spans="1:250" ht="47.25" x14ac:dyDescent="0.25">
      <c r="A58" s="13" t="s">
        <v>110</v>
      </c>
      <c r="B58" s="35" t="s">
        <v>111</v>
      </c>
      <c r="C58" s="18">
        <f>SUM(C59:C61)</f>
        <v>1074.5</v>
      </c>
      <c r="D58" s="18">
        <f>SUM(D59:D61)</f>
        <v>1074.5</v>
      </c>
      <c r="E58" s="18">
        <f>SUM(E59:E61)</f>
        <v>1074.5</v>
      </c>
      <c r="F58" s="18">
        <f t="shared" si="0"/>
        <v>0</v>
      </c>
      <c r="G58" s="17"/>
      <c r="H58" s="18">
        <f>SUM(H59:H61)</f>
        <v>954.8</v>
      </c>
      <c r="I58" s="18">
        <f>SUM(I59:I61)</f>
        <v>954.8</v>
      </c>
      <c r="J58" s="18">
        <f>SUM(J59:J61)</f>
        <v>954.8</v>
      </c>
      <c r="K58" s="18">
        <f t="shared" si="1"/>
        <v>0</v>
      </c>
      <c r="L58" s="18">
        <f>SUM(L59:L61)</f>
        <v>1001.3000000000001</v>
      </c>
      <c r="M58" s="18"/>
      <c r="N58" s="18">
        <f>SUM(N59:N61)</f>
        <v>1001.3000000000001</v>
      </c>
      <c r="O58" s="18">
        <f>SUM(O59:O61)</f>
        <v>1001.3000000000001</v>
      </c>
      <c r="P58" s="18">
        <f t="shared" si="2"/>
        <v>0</v>
      </c>
    </row>
    <row r="59" spans="1:250" ht="47.25" x14ac:dyDescent="0.25">
      <c r="A59" s="13" t="s">
        <v>112</v>
      </c>
      <c r="B59" s="35" t="s">
        <v>111</v>
      </c>
      <c r="C59" s="18">
        <v>120.5</v>
      </c>
      <c r="D59" s="18">
        <v>120.5</v>
      </c>
      <c r="E59" s="18">
        <v>120.5</v>
      </c>
      <c r="F59" s="18">
        <f t="shared" si="0"/>
        <v>0</v>
      </c>
      <c r="G59" s="17"/>
      <c r="H59" s="18">
        <v>128.4</v>
      </c>
      <c r="I59" s="18">
        <v>128.4</v>
      </c>
      <c r="J59" s="18">
        <v>128.4</v>
      </c>
      <c r="K59" s="18">
        <f t="shared" si="1"/>
        <v>0</v>
      </c>
      <c r="L59" s="18">
        <v>130.80000000000001</v>
      </c>
      <c r="M59" s="18"/>
      <c r="N59" s="18">
        <v>130.80000000000001</v>
      </c>
      <c r="O59" s="18">
        <v>130.80000000000001</v>
      </c>
      <c r="P59" s="18">
        <f t="shared" si="2"/>
        <v>0</v>
      </c>
    </row>
    <row r="60" spans="1:250" ht="47.25" x14ac:dyDescent="0.25">
      <c r="A60" s="13" t="s">
        <v>113</v>
      </c>
      <c r="B60" s="35" t="s">
        <v>111</v>
      </c>
      <c r="C60" s="18">
        <v>18.899999999999999</v>
      </c>
      <c r="D60" s="18">
        <v>18.899999999999999</v>
      </c>
      <c r="E60" s="18">
        <v>18.899999999999999</v>
      </c>
      <c r="F60" s="18">
        <f t="shared" si="0"/>
        <v>0</v>
      </c>
      <c r="G60" s="17"/>
      <c r="H60" s="18">
        <v>18.899999999999999</v>
      </c>
      <c r="I60" s="18">
        <v>18.899999999999999</v>
      </c>
      <c r="J60" s="18">
        <v>18.899999999999999</v>
      </c>
      <c r="K60" s="18">
        <f t="shared" si="1"/>
        <v>0</v>
      </c>
      <c r="L60" s="18">
        <v>18.899999999999999</v>
      </c>
      <c r="M60" s="18"/>
      <c r="N60" s="18">
        <v>18.899999999999999</v>
      </c>
      <c r="O60" s="18">
        <v>18.899999999999999</v>
      </c>
      <c r="P60" s="18">
        <f t="shared" si="2"/>
        <v>0</v>
      </c>
    </row>
    <row r="61" spans="1:250" ht="47.25" x14ac:dyDescent="0.25">
      <c r="A61" s="13" t="s">
        <v>114</v>
      </c>
      <c r="B61" s="35" t="s">
        <v>111</v>
      </c>
      <c r="C61" s="18">
        <v>935.1</v>
      </c>
      <c r="D61" s="18">
        <v>935.1</v>
      </c>
      <c r="E61" s="18">
        <v>935.1</v>
      </c>
      <c r="F61" s="18">
        <f t="shared" si="0"/>
        <v>0</v>
      </c>
      <c r="G61" s="17"/>
      <c r="H61" s="18">
        <v>807.5</v>
      </c>
      <c r="I61" s="18">
        <v>807.5</v>
      </c>
      <c r="J61" s="18">
        <v>807.5</v>
      </c>
      <c r="K61" s="18">
        <f t="shared" si="1"/>
        <v>0</v>
      </c>
      <c r="L61" s="18">
        <v>851.6</v>
      </c>
      <c r="M61" s="18"/>
      <c r="N61" s="18">
        <v>851.6</v>
      </c>
      <c r="O61" s="18">
        <v>851.6</v>
      </c>
      <c r="P61" s="18">
        <f t="shared" si="2"/>
        <v>0</v>
      </c>
    </row>
    <row r="62" spans="1:250" ht="31.5" x14ac:dyDescent="0.25">
      <c r="A62" s="13" t="s">
        <v>115</v>
      </c>
      <c r="B62" s="35" t="s">
        <v>116</v>
      </c>
      <c r="C62" s="18">
        <f>C63+C64+C65</f>
        <v>715.8</v>
      </c>
      <c r="D62" s="18">
        <f>D63+D64+D65</f>
        <v>715.8</v>
      </c>
      <c r="E62" s="18">
        <f>E63+E64+E65</f>
        <v>715.8</v>
      </c>
      <c r="F62" s="18">
        <f t="shared" si="0"/>
        <v>0</v>
      </c>
      <c r="G62" s="17"/>
      <c r="H62" s="18">
        <f>H63+H64+H65</f>
        <v>715.8</v>
      </c>
      <c r="I62" s="18">
        <f>I63+I64+I65</f>
        <v>715.8</v>
      </c>
      <c r="J62" s="18">
        <f>J63+J64+J65</f>
        <v>715.8</v>
      </c>
      <c r="K62" s="18">
        <f t="shared" si="1"/>
        <v>0</v>
      </c>
      <c r="L62" s="18">
        <f>L63+L64+L65</f>
        <v>715.8</v>
      </c>
      <c r="M62" s="18"/>
      <c r="N62" s="18">
        <f>N63+N64+N65</f>
        <v>715.8</v>
      </c>
      <c r="O62" s="18">
        <f>O63+O64+O65</f>
        <v>715.8</v>
      </c>
      <c r="P62" s="18">
        <f t="shared" si="2"/>
        <v>0</v>
      </c>
    </row>
    <row r="63" spans="1:250" ht="31.5" x14ac:dyDescent="0.25">
      <c r="A63" s="13" t="s">
        <v>117</v>
      </c>
      <c r="B63" s="35" t="s">
        <v>116</v>
      </c>
      <c r="C63" s="18">
        <v>451.1</v>
      </c>
      <c r="D63" s="18">
        <v>451.1</v>
      </c>
      <c r="E63" s="18">
        <v>451.1</v>
      </c>
      <c r="F63" s="18">
        <f t="shared" si="0"/>
        <v>0</v>
      </c>
      <c r="G63" s="17"/>
      <c r="H63" s="18">
        <v>451.1</v>
      </c>
      <c r="I63" s="18">
        <v>451.1</v>
      </c>
      <c r="J63" s="18">
        <v>451.1</v>
      </c>
      <c r="K63" s="18">
        <f t="shared" si="1"/>
        <v>0</v>
      </c>
      <c r="L63" s="18">
        <v>451.1</v>
      </c>
      <c r="M63" s="18"/>
      <c r="N63" s="18">
        <v>451.1</v>
      </c>
      <c r="O63" s="18">
        <v>451.1</v>
      </c>
      <c r="P63" s="18">
        <f t="shared" si="2"/>
        <v>0</v>
      </c>
    </row>
    <row r="64" spans="1:250" ht="31.5" x14ac:dyDescent="0.25">
      <c r="A64" s="13" t="s">
        <v>118</v>
      </c>
      <c r="B64" s="35" t="s">
        <v>116</v>
      </c>
      <c r="C64" s="18">
        <v>0</v>
      </c>
      <c r="D64" s="18">
        <v>0</v>
      </c>
      <c r="E64" s="18">
        <v>0</v>
      </c>
      <c r="F64" s="18">
        <f t="shared" si="0"/>
        <v>0</v>
      </c>
      <c r="G64" s="17"/>
      <c r="H64" s="18">
        <v>0</v>
      </c>
      <c r="I64" s="18">
        <v>0</v>
      </c>
      <c r="J64" s="18">
        <v>0</v>
      </c>
      <c r="K64" s="18">
        <f t="shared" si="1"/>
        <v>0</v>
      </c>
      <c r="L64" s="18">
        <v>0</v>
      </c>
      <c r="M64" s="18"/>
      <c r="N64" s="18">
        <v>0</v>
      </c>
      <c r="O64" s="18">
        <v>0</v>
      </c>
      <c r="P64" s="18">
        <f t="shared" si="2"/>
        <v>0</v>
      </c>
    </row>
    <row r="65" spans="1:18" ht="31.5" x14ac:dyDescent="0.25">
      <c r="A65" s="13" t="s">
        <v>119</v>
      </c>
      <c r="B65" s="35" t="s">
        <v>116</v>
      </c>
      <c r="C65" s="18">
        <v>264.7</v>
      </c>
      <c r="D65" s="18">
        <v>264.7</v>
      </c>
      <c r="E65" s="18">
        <v>264.7</v>
      </c>
      <c r="F65" s="18">
        <f t="shared" si="0"/>
        <v>0</v>
      </c>
      <c r="G65" s="17"/>
      <c r="H65" s="18">
        <v>264.7</v>
      </c>
      <c r="I65" s="18">
        <v>264.7</v>
      </c>
      <c r="J65" s="18">
        <v>264.7</v>
      </c>
      <c r="K65" s="18">
        <f t="shared" si="1"/>
        <v>0</v>
      </c>
      <c r="L65" s="18">
        <v>264.7</v>
      </c>
      <c r="M65" s="18"/>
      <c r="N65" s="18">
        <v>264.7</v>
      </c>
      <c r="O65" s="18">
        <v>264.7</v>
      </c>
      <c r="P65" s="18">
        <f t="shared" si="2"/>
        <v>0</v>
      </c>
    </row>
    <row r="66" spans="1:18" ht="31.5" x14ac:dyDescent="0.25">
      <c r="A66" s="15" t="s">
        <v>120</v>
      </c>
      <c r="B66" s="16" t="s">
        <v>121</v>
      </c>
      <c r="C66" s="17">
        <f>SUM(C67:C74)</f>
        <v>34975.599999999999</v>
      </c>
      <c r="D66" s="17">
        <f>SUM(D67:D74)</f>
        <v>34975.599999999999</v>
      </c>
      <c r="E66" s="17">
        <f>SUM(E67:E74)</f>
        <v>34975.599999999999</v>
      </c>
      <c r="F66" s="18">
        <f t="shared" si="0"/>
        <v>0</v>
      </c>
      <c r="G66" s="17"/>
      <c r="H66" s="17">
        <f>SUM(H67:H74)</f>
        <v>22048.2</v>
      </c>
      <c r="I66" s="17">
        <f>SUM(I67:I74)</f>
        <v>22048.2</v>
      </c>
      <c r="J66" s="17">
        <f>SUM(J67:J74)</f>
        <v>22048.2</v>
      </c>
      <c r="K66" s="18">
        <f t="shared" si="1"/>
        <v>0</v>
      </c>
      <c r="L66" s="17">
        <f>SUM(L67:L74)</f>
        <v>20494.2</v>
      </c>
      <c r="M66" s="17">
        <f>SUM(M67:M74)</f>
        <v>32927.599999999999</v>
      </c>
      <c r="N66" s="17">
        <f>SUM(N67:N74)</f>
        <v>20494.2</v>
      </c>
      <c r="O66" s="17">
        <f>SUM(O67:O74)</f>
        <v>20494.2</v>
      </c>
      <c r="P66" s="18">
        <f t="shared" si="2"/>
        <v>0</v>
      </c>
    </row>
    <row r="67" spans="1:18" ht="78.75" x14ac:dyDescent="0.25">
      <c r="A67" s="44" t="s">
        <v>122</v>
      </c>
      <c r="B67" s="35" t="s">
        <v>123</v>
      </c>
      <c r="C67" s="18">
        <v>12.2</v>
      </c>
      <c r="D67" s="18">
        <v>12.2</v>
      </c>
      <c r="E67" s="18">
        <v>12.2</v>
      </c>
      <c r="F67" s="18">
        <f t="shared" si="0"/>
        <v>0</v>
      </c>
      <c r="G67" s="17"/>
      <c r="H67" s="18">
        <v>12.2</v>
      </c>
      <c r="I67" s="18">
        <v>12.2</v>
      </c>
      <c r="J67" s="18">
        <v>12.2</v>
      </c>
      <c r="K67" s="18">
        <f t="shared" si="1"/>
        <v>0</v>
      </c>
      <c r="L67" s="18">
        <v>12.2</v>
      </c>
      <c r="M67" s="18">
        <v>14.1</v>
      </c>
      <c r="N67" s="18">
        <v>12.2</v>
      </c>
      <c r="O67" s="18">
        <v>12.2</v>
      </c>
      <c r="P67" s="18">
        <f t="shared" si="2"/>
        <v>0</v>
      </c>
      <c r="Q67" s="45"/>
    </row>
    <row r="68" spans="1:18" ht="78.75" x14ac:dyDescent="0.25">
      <c r="A68" s="44" t="s">
        <v>124</v>
      </c>
      <c r="B68" s="35" t="s">
        <v>123</v>
      </c>
      <c r="C68" s="18">
        <v>3.5</v>
      </c>
      <c r="D68" s="18">
        <v>3.5</v>
      </c>
      <c r="E68" s="18">
        <v>3.5</v>
      </c>
      <c r="F68" s="18">
        <f t="shared" si="0"/>
        <v>0</v>
      </c>
      <c r="G68" s="17"/>
      <c r="H68" s="18">
        <v>3.5</v>
      </c>
      <c r="I68" s="18">
        <v>3.5</v>
      </c>
      <c r="J68" s="18">
        <v>3.5</v>
      </c>
      <c r="K68" s="18">
        <f t="shared" si="1"/>
        <v>0</v>
      </c>
      <c r="L68" s="18">
        <v>3.5</v>
      </c>
      <c r="M68" s="18"/>
      <c r="N68" s="18">
        <v>3.5</v>
      </c>
      <c r="O68" s="18">
        <v>3.5</v>
      </c>
      <c r="P68" s="18">
        <f t="shared" si="2"/>
        <v>0</v>
      </c>
      <c r="Q68" s="45"/>
    </row>
    <row r="69" spans="1:18" ht="94.5" x14ac:dyDescent="0.25">
      <c r="A69" s="13" t="s">
        <v>125</v>
      </c>
      <c r="B69" s="35" t="s">
        <v>126</v>
      </c>
      <c r="C69" s="18">
        <v>7777.8</v>
      </c>
      <c r="D69" s="18">
        <v>7777.8</v>
      </c>
      <c r="E69" s="18">
        <v>7777.8</v>
      </c>
      <c r="F69" s="18">
        <f t="shared" si="0"/>
        <v>0</v>
      </c>
      <c r="G69" s="17"/>
      <c r="H69" s="18">
        <v>4850.3999999999996</v>
      </c>
      <c r="I69" s="18">
        <v>4850.3999999999996</v>
      </c>
      <c r="J69" s="18">
        <v>4850.3999999999996</v>
      </c>
      <c r="K69" s="18">
        <f t="shared" si="1"/>
        <v>0</v>
      </c>
      <c r="L69" s="18">
        <v>3296.4</v>
      </c>
      <c r="M69" s="18">
        <v>9063.5</v>
      </c>
      <c r="N69" s="18">
        <v>3296.4</v>
      </c>
      <c r="O69" s="18">
        <v>3296.4</v>
      </c>
      <c r="P69" s="18">
        <f t="shared" si="2"/>
        <v>0</v>
      </c>
    </row>
    <row r="70" spans="1:18" ht="94.5" x14ac:dyDescent="0.25">
      <c r="A70" s="13" t="s">
        <v>127</v>
      </c>
      <c r="B70" s="35" t="s">
        <v>128</v>
      </c>
      <c r="C70" s="18">
        <v>382.1</v>
      </c>
      <c r="D70" s="18">
        <v>382.1</v>
      </c>
      <c r="E70" s="18">
        <v>382.1</v>
      </c>
      <c r="F70" s="18">
        <f t="shared" si="0"/>
        <v>0</v>
      </c>
      <c r="G70" s="17"/>
      <c r="H70" s="18">
        <v>382.1</v>
      </c>
      <c r="I70" s="18">
        <v>382.1</v>
      </c>
      <c r="J70" s="18">
        <v>382.1</v>
      </c>
      <c r="K70" s="18">
        <f t="shared" si="1"/>
        <v>0</v>
      </c>
      <c r="L70" s="18">
        <v>382.1</v>
      </c>
      <c r="M70" s="18"/>
      <c r="N70" s="18">
        <v>382.1</v>
      </c>
      <c r="O70" s="18">
        <v>382.1</v>
      </c>
      <c r="P70" s="18">
        <f t="shared" si="2"/>
        <v>0</v>
      </c>
    </row>
    <row r="71" spans="1:18" ht="47.25" x14ac:dyDescent="0.25">
      <c r="A71" s="40" t="s">
        <v>129</v>
      </c>
      <c r="B71" s="35" t="s">
        <v>130</v>
      </c>
      <c r="C71" s="18">
        <v>12780</v>
      </c>
      <c r="D71" s="18">
        <v>12780</v>
      </c>
      <c r="E71" s="18">
        <v>12780</v>
      </c>
      <c r="F71" s="18">
        <f t="shared" si="0"/>
        <v>0</v>
      </c>
      <c r="G71" s="17"/>
      <c r="H71" s="18">
        <v>12780</v>
      </c>
      <c r="I71" s="18">
        <v>12780</v>
      </c>
      <c r="J71" s="18">
        <v>12780</v>
      </c>
      <c r="K71" s="18">
        <f t="shared" si="1"/>
        <v>0</v>
      </c>
      <c r="L71" s="18">
        <v>12780</v>
      </c>
      <c r="M71" s="18">
        <v>20250</v>
      </c>
      <c r="N71" s="18">
        <v>12780</v>
      </c>
      <c r="O71" s="18">
        <v>12780</v>
      </c>
      <c r="P71" s="18">
        <f t="shared" si="2"/>
        <v>0</v>
      </c>
    </row>
    <row r="72" spans="1:18" ht="63" x14ac:dyDescent="0.25">
      <c r="A72" s="40" t="s">
        <v>131</v>
      </c>
      <c r="B72" s="35" t="s">
        <v>132</v>
      </c>
      <c r="C72" s="18">
        <v>800</v>
      </c>
      <c r="D72" s="18">
        <v>800</v>
      </c>
      <c r="E72" s="18">
        <v>800</v>
      </c>
      <c r="F72" s="18">
        <f t="shared" ref="F72:F138" si="3">E72-D72</f>
        <v>0</v>
      </c>
      <c r="G72" s="17"/>
      <c r="H72" s="18">
        <v>800</v>
      </c>
      <c r="I72" s="18">
        <v>800</v>
      </c>
      <c r="J72" s="18">
        <v>800</v>
      </c>
      <c r="K72" s="18">
        <f t="shared" ref="K72:K136" si="4">J72-I72</f>
        <v>0</v>
      </c>
      <c r="L72" s="18">
        <v>800</v>
      </c>
      <c r="M72" s="18">
        <v>1800</v>
      </c>
      <c r="N72" s="18">
        <v>800</v>
      </c>
      <c r="O72" s="18">
        <v>800</v>
      </c>
      <c r="P72" s="18">
        <f t="shared" ref="P72:P135" si="5">O72-N72</f>
        <v>0</v>
      </c>
    </row>
    <row r="73" spans="1:18" ht="78.75" x14ac:dyDescent="0.25">
      <c r="A73" s="40" t="s">
        <v>133</v>
      </c>
      <c r="B73" s="42" t="s">
        <v>134</v>
      </c>
      <c r="C73" s="18">
        <v>3220</v>
      </c>
      <c r="D73" s="18">
        <v>3220</v>
      </c>
      <c r="E73" s="18">
        <v>3220</v>
      </c>
      <c r="F73" s="18">
        <f t="shared" si="3"/>
        <v>0</v>
      </c>
      <c r="G73" s="17"/>
      <c r="H73" s="18">
        <v>3220</v>
      </c>
      <c r="I73" s="18">
        <v>3220</v>
      </c>
      <c r="J73" s="18">
        <v>3220</v>
      </c>
      <c r="K73" s="18">
        <f t="shared" si="4"/>
        <v>0</v>
      </c>
      <c r="L73" s="18">
        <v>3220</v>
      </c>
      <c r="M73" s="18">
        <v>1800</v>
      </c>
      <c r="N73" s="18">
        <v>3220</v>
      </c>
      <c r="O73" s="18">
        <v>3220</v>
      </c>
      <c r="P73" s="18">
        <f t="shared" si="5"/>
        <v>0</v>
      </c>
    </row>
    <row r="74" spans="1:18" ht="47.25" x14ac:dyDescent="0.25">
      <c r="A74" s="40" t="s">
        <v>135</v>
      </c>
      <c r="B74" s="42" t="s">
        <v>136</v>
      </c>
      <c r="C74" s="18">
        <v>10000</v>
      </c>
      <c r="D74" s="18">
        <v>10000</v>
      </c>
      <c r="E74" s="18">
        <v>10000</v>
      </c>
      <c r="F74" s="18">
        <f t="shared" si="3"/>
        <v>0</v>
      </c>
      <c r="G74" s="17"/>
      <c r="H74" s="18">
        <v>0</v>
      </c>
      <c r="I74" s="18">
        <v>0</v>
      </c>
      <c r="J74" s="18">
        <v>0</v>
      </c>
      <c r="K74" s="18">
        <f t="shared" si="4"/>
        <v>0</v>
      </c>
      <c r="L74" s="18">
        <v>0</v>
      </c>
      <c r="M74" s="18">
        <v>0</v>
      </c>
      <c r="N74" s="18">
        <v>0</v>
      </c>
      <c r="O74" s="18">
        <v>0</v>
      </c>
      <c r="P74" s="18">
        <f t="shared" si="5"/>
        <v>0</v>
      </c>
    </row>
    <row r="75" spans="1:18" ht="15.75" x14ac:dyDescent="0.25">
      <c r="A75" s="15" t="s">
        <v>137</v>
      </c>
      <c r="B75" s="16" t="s">
        <v>138</v>
      </c>
      <c r="C75" s="46">
        <f>SUM(C76:C103)</f>
        <v>5607.2</v>
      </c>
      <c r="D75" s="46">
        <f>SUM(D76:D103)</f>
        <v>5607.2</v>
      </c>
      <c r="E75" s="46">
        <f>SUM(E76:E103)</f>
        <v>5607.2</v>
      </c>
      <c r="F75" s="18">
        <f t="shared" si="3"/>
        <v>0</v>
      </c>
      <c r="G75" s="17"/>
      <c r="H75" s="46">
        <f>SUM(H76:H103)</f>
        <v>5607.2</v>
      </c>
      <c r="I75" s="46">
        <f>SUM(I76:I103)</f>
        <v>5607.2</v>
      </c>
      <c r="J75" s="46">
        <f>SUM(J76:J103)</f>
        <v>5607.2</v>
      </c>
      <c r="K75" s="18">
        <f t="shared" si="4"/>
        <v>0</v>
      </c>
      <c r="L75" s="46">
        <f>SUM(L76:L103)</f>
        <v>5607.2</v>
      </c>
      <c r="M75" s="46">
        <v>12490.1</v>
      </c>
      <c r="N75" s="46">
        <f>SUM(N76:N103)</f>
        <v>5607.2</v>
      </c>
      <c r="O75" s="46">
        <f>SUM(O76:O103)</f>
        <v>5607.2</v>
      </c>
      <c r="P75" s="18">
        <f t="shared" si="5"/>
        <v>0</v>
      </c>
    </row>
    <row r="76" spans="1:18" ht="78.75" x14ac:dyDescent="0.25">
      <c r="A76" s="44" t="s">
        <v>139</v>
      </c>
      <c r="B76" s="35" t="s">
        <v>140</v>
      </c>
      <c r="C76" s="24">
        <v>65.3</v>
      </c>
      <c r="D76" s="24">
        <v>65.3</v>
      </c>
      <c r="E76" s="24">
        <v>65.3</v>
      </c>
      <c r="F76" s="18">
        <f t="shared" si="3"/>
        <v>0</v>
      </c>
      <c r="G76" s="17"/>
      <c r="H76" s="24">
        <v>65.3</v>
      </c>
      <c r="I76" s="24">
        <v>65.3</v>
      </c>
      <c r="J76" s="24">
        <v>65.3</v>
      </c>
      <c r="K76" s="18">
        <f t="shared" si="4"/>
        <v>0</v>
      </c>
      <c r="L76" s="24">
        <v>65.3</v>
      </c>
      <c r="M76" s="24"/>
      <c r="N76" s="24">
        <v>65.3</v>
      </c>
      <c r="O76" s="24">
        <v>65.3</v>
      </c>
      <c r="P76" s="18">
        <f t="shared" si="5"/>
        <v>0</v>
      </c>
    </row>
    <row r="77" spans="1:18" ht="78.75" x14ac:dyDescent="0.25">
      <c r="A77" s="44" t="s">
        <v>141</v>
      </c>
      <c r="B77" s="35" t="s">
        <v>140</v>
      </c>
      <c r="C77" s="24">
        <v>30.8</v>
      </c>
      <c r="D77" s="24">
        <v>30.8</v>
      </c>
      <c r="E77" s="24">
        <v>30.8</v>
      </c>
      <c r="F77" s="18">
        <f t="shared" si="3"/>
        <v>0</v>
      </c>
      <c r="G77" s="17"/>
      <c r="H77" s="24">
        <v>30.8</v>
      </c>
      <c r="I77" s="24">
        <v>30.8</v>
      </c>
      <c r="J77" s="24">
        <v>30.8</v>
      </c>
      <c r="K77" s="18">
        <f t="shared" si="4"/>
        <v>0</v>
      </c>
      <c r="L77" s="24">
        <v>30.8</v>
      </c>
      <c r="M77" s="24"/>
      <c r="N77" s="24">
        <v>30.8</v>
      </c>
      <c r="O77" s="24">
        <v>30.8</v>
      </c>
      <c r="P77" s="18">
        <f t="shared" si="5"/>
        <v>0</v>
      </c>
      <c r="R77" s="47"/>
    </row>
    <row r="78" spans="1:18" ht="110.25" x14ac:dyDescent="0.25">
      <c r="A78" s="44" t="s">
        <v>142</v>
      </c>
      <c r="B78" s="42" t="s">
        <v>143</v>
      </c>
      <c r="C78" s="24">
        <v>61.4</v>
      </c>
      <c r="D78" s="24">
        <v>61.4</v>
      </c>
      <c r="E78" s="24">
        <v>61.4</v>
      </c>
      <c r="F78" s="18">
        <f t="shared" si="3"/>
        <v>0</v>
      </c>
      <c r="G78" s="17"/>
      <c r="H78" s="24">
        <v>61.4</v>
      </c>
      <c r="I78" s="24">
        <v>61.4</v>
      </c>
      <c r="J78" s="24">
        <v>61.4</v>
      </c>
      <c r="K78" s="18">
        <f t="shared" si="4"/>
        <v>0</v>
      </c>
      <c r="L78" s="24">
        <v>61.4</v>
      </c>
      <c r="M78" s="24"/>
      <c r="N78" s="24">
        <v>61.4</v>
      </c>
      <c r="O78" s="24">
        <v>61.4</v>
      </c>
      <c r="P78" s="18">
        <f t="shared" si="5"/>
        <v>0</v>
      </c>
    </row>
    <row r="79" spans="1:18" ht="110.25" x14ac:dyDescent="0.25">
      <c r="A79" s="44" t="s">
        <v>144</v>
      </c>
      <c r="B79" s="42" t="s">
        <v>143</v>
      </c>
      <c r="C79" s="24">
        <v>128.69999999999999</v>
      </c>
      <c r="D79" s="24">
        <v>128.69999999999999</v>
      </c>
      <c r="E79" s="24">
        <v>128.69999999999999</v>
      </c>
      <c r="F79" s="18">
        <f t="shared" si="3"/>
        <v>0</v>
      </c>
      <c r="G79" s="17"/>
      <c r="H79" s="24">
        <v>128.69999999999999</v>
      </c>
      <c r="I79" s="24">
        <v>128.69999999999999</v>
      </c>
      <c r="J79" s="24">
        <v>128.69999999999999</v>
      </c>
      <c r="K79" s="18">
        <f t="shared" si="4"/>
        <v>0</v>
      </c>
      <c r="L79" s="24">
        <v>128.69999999999999</v>
      </c>
      <c r="M79" s="24"/>
      <c r="N79" s="24">
        <v>128.69999999999999</v>
      </c>
      <c r="O79" s="24">
        <v>128.69999999999999</v>
      </c>
      <c r="P79" s="18">
        <f t="shared" si="5"/>
        <v>0</v>
      </c>
    </row>
    <row r="80" spans="1:18" ht="78.75" x14ac:dyDescent="0.25">
      <c r="A80" s="48" t="s">
        <v>145</v>
      </c>
      <c r="B80" s="49" t="s">
        <v>146</v>
      </c>
      <c r="C80" s="24">
        <v>5.0999999999999996</v>
      </c>
      <c r="D80" s="24">
        <v>5.0999999999999996</v>
      </c>
      <c r="E80" s="24">
        <v>5.0999999999999996</v>
      </c>
      <c r="F80" s="18">
        <f t="shared" si="3"/>
        <v>0</v>
      </c>
      <c r="G80" s="17"/>
      <c r="H80" s="24">
        <v>5.0999999999999996</v>
      </c>
      <c r="I80" s="24">
        <v>5.0999999999999996</v>
      </c>
      <c r="J80" s="24">
        <v>5.0999999999999996</v>
      </c>
      <c r="K80" s="18">
        <f t="shared" si="4"/>
        <v>0</v>
      </c>
      <c r="L80" s="24">
        <v>5.0999999999999996</v>
      </c>
      <c r="M80" s="24"/>
      <c r="N80" s="24">
        <v>5.0999999999999996</v>
      </c>
      <c r="O80" s="24">
        <v>5.0999999999999996</v>
      </c>
      <c r="P80" s="18">
        <f t="shared" si="5"/>
        <v>0</v>
      </c>
    </row>
    <row r="81" spans="1:253" ht="78.75" x14ac:dyDescent="0.25">
      <c r="A81" s="48" t="s">
        <v>147</v>
      </c>
      <c r="B81" s="49" t="s">
        <v>146</v>
      </c>
      <c r="C81" s="24">
        <v>10.9</v>
      </c>
      <c r="D81" s="24">
        <v>10.9</v>
      </c>
      <c r="E81" s="24">
        <v>10.9</v>
      </c>
      <c r="F81" s="18">
        <f t="shared" si="3"/>
        <v>0</v>
      </c>
      <c r="G81" s="17"/>
      <c r="H81" s="24">
        <v>10.9</v>
      </c>
      <c r="I81" s="24">
        <v>10.9</v>
      </c>
      <c r="J81" s="24">
        <v>10.9</v>
      </c>
      <c r="K81" s="18">
        <f t="shared" si="4"/>
        <v>0</v>
      </c>
      <c r="L81" s="24">
        <v>10.9</v>
      </c>
      <c r="M81" s="24"/>
      <c r="N81" s="24">
        <v>10.9</v>
      </c>
      <c r="O81" s="24">
        <v>10.9</v>
      </c>
      <c r="P81" s="18">
        <f t="shared" si="5"/>
        <v>0</v>
      </c>
    </row>
    <row r="82" spans="1:253" ht="78.75" x14ac:dyDescent="0.25">
      <c r="A82" s="40" t="s">
        <v>148</v>
      </c>
      <c r="B82" s="35" t="s">
        <v>149</v>
      </c>
      <c r="C82" s="24">
        <v>70</v>
      </c>
      <c r="D82" s="24">
        <v>70</v>
      </c>
      <c r="E82" s="24">
        <v>70</v>
      </c>
      <c r="F82" s="18">
        <f t="shared" si="3"/>
        <v>0</v>
      </c>
      <c r="G82" s="17"/>
      <c r="H82" s="24">
        <v>70</v>
      </c>
      <c r="I82" s="24">
        <v>70</v>
      </c>
      <c r="J82" s="24">
        <v>70</v>
      </c>
      <c r="K82" s="18">
        <f t="shared" si="4"/>
        <v>0</v>
      </c>
      <c r="L82" s="24">
        <v>70</v>
      </c>
      <c r="M82" s="24"/>
      <c r="N82" s="24">
        <v>70</v>
      </c>
      <c r="O82" s="24">
        <v>70</v>
      </c>
      <c r="P82" s="18">
        <f t="shared" si="5"/>
        <v>0</v>
      </c>
    </row>
    <row r="83" spans="1:253" ht="94.5" x14ac:dyDescent="0.25">
      <c r="A83" s="48" t="s">
        <v>150</v>
      </c>
      <c r="B83" s="49" t="s">
        <v>151</v>
      </c>
      <c r="C83" s="24">
        <v>24.9</v>
      </c>
      <c r="D83" s="24">
        <v>24.9</v>
      </c>
      <c r="E83" s="24">
        <v>24.9</v>
      </c>
      <c r="F83" s="18">
        <f t="shared" si="3"/>
        <v>0</v>
      </c>
      <c r="G83" s="17"/>
      <c r="H83" s="24">
        <v>24.9</v>
      </c>
      <c r="I83" s="24">
        <v>24.9</v>
      </c>
      <c r="J83" s="24">
        <v>24.9</v>
      </c>
      <c r="K83" s="18">
        <f t="shared" si="4"/>
        <v>0</v>
      </c>
      <c r="L83" s="24">
        <v>24.9</v>
      </c>
      <c r="M83" s="24"/>
      <c r="N83" s="24">
        <v>24.9</v>
      </c>
      <c r="O83" s="24">
        <v>24.9</v>
      </c>
      <c r="P83" s="18">
        <f t="shared" si="5"/>
        <v>0</v>
      </c>
    </row>
    <row r="84" spans="1:253" ht="78.75" customHeight="1" x14ac:dyDescent="0.25">
      <c r="A84" s="48" t="s">
        <v>152</v>
      </c>
      <c r="B84" s="50" t="s">
        <v>153</v>
      </c>
      <c r="C84" s="24">
        <v>70</v>
      </c>
      <c r="D84" s="24">
        <v>70</v>
      </c>
      <c r="E84" s="24">
        <v>70</v>
      </c>
      <c r="F84" s="18">
        <f t="shared" si="3"/>
        <v>0</v>
      </c>
      <c r="G84" s="17"/>
      <c r="H84" s="24">
        <v>70</v>
      </c>
      <c r="I84" s="24">
        <v>70</v>
      </c>
      <c r="J84" s="24">
        <v>70</v>
      </c>
      <c r="K84" s="18">
        <f t="shared" si="4"/>
        <v>0</v>
      </c>
      <c r="L84" s="24">
        <v>70</v>
      </c>
      <c r="M84" s="24"/>
      <c r="N84" s="24">
        <v>70</v>
      </c>
      <c r="O84" s="24">
        <v>70</v>
      </c>
      <c r="P84" s="18">
        <f t="shared" si="5"/>
        <v>0</v>
      </c>
    </row>
    <row r="85" spans="1:253" ht="94.5" x14ac:dyDescent="0.25">
      <c r="A85" s="48" t="s">
        <v>154</v>
      </c>
      <c r="B85" s="49" t="s">
        <v>155</v>
      </c>
      <c r="C85" s="24">
        <v>7.5</v>
      </c>
      <c r="D85" s="24">
        <v>7.5</v>
      </c>
      <c r="E85" s="24">
        <v>7.5</v>
      </c>
      <c r="F85" s="18">
        <f t="shared" si="3"/>
        <v>0</v>
      </c>
      <c r="G85" s="17"/>
      <c r="H85" s="24">
        <v>7.5</v>
      </c>
      <c r="I85" s="24">
        <v>7.5</v>
      </c>
      <c r="J85" s="24">
        <v>7.5</v>
      </c>
      <c r="K85" s="18">
        <f t="shared" si="4"/>
        <v>0</v>
      </c>
      <c r="L85" s="24">
        <v>7.5</v>
      </c>
      <c r="M85" s="24"/>
      <c r="N85" s="24">
        <v>7.5</v>
      </c>
      <c r="O85" s="24">
        <v>7.5</v>
      </c>
      <c r="P85" s="18">
        <f t="shared" si="5"/>
        <v>0</v>
      </c>
    </row>
    <row r="86" spans="1:253" s="34" customFormat="1" ht="78.75" x14ac:dyDescent="0.25">
      <c r="A86" s="51" t="s">
        <v>156</v>
      </c>
      <c r="B86" s="49" t="s">
        <v>157</v>
      </c>
      <c r="C86" s="24">
        <v>0</v>
      </c>
      <c r="D86" s="24">
        <v>0</v>
      </c>
      <c r="E86" s="24">
        <v>0</v>
      </c>
      <c r="F86" s="18">
        <f t="shared" si="3"/>
        <v>0</v>
      </c>
      <c r="G86" s="17"/>
      <c r="H86" s="24">
        <v>0</v>
      </c>
      <c r="I86" s="24">
        <v>0</v>
      </c>
      <c r="J86" s="24">
        <v>0</v>
      </c>
      <c r="K86" s="18">
        <f t="shared" si="4"/>
        <v>0</v>
      </c>
      <c r="L86" s="24">
        <v>0</v>
      </c>
      <c r="M86" s="24"/>
      <c r="N86" s="24">
        <v>0</v>
      </c>
      <c r="O86" s="24">
        <v>0</v>
      </c>
      <c r="P86" s="18">
        <f t="shared" si="5"/>
        <v>0</v>
      </c>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c r="GC86" s="6"/>
      <c r="GD86" s="6"/>
      <c r="GE86" s="6"/>
      <c r="GF86" s="6"/>
      <c r="GG86" s="6"/>
      <c r="GH86" s="6"/>
      <c r="GI86" s="6"/>
      <c r="GJ86" s="6"/>
      <c r="GK86" s="6"/>
      <c r="GL86" s="6"/>
      <c r="GM86" s="6"/>
      <c r="GN86" s="6"/>
      <c r="GO86" s="6"/>
      <c r="GP86" s="6"/>
      <c r="GQ86" s="6"/>
      <c r="GR86" s="6"/>
      <c r="GS86" s="6"/>
      <c r="GT86" s="6"/>
      <c r="GU86" s="6"/>
      <c r="GV86" s="6"/>
      <c r="GW86" s="6"/>
      <c r="GX86" s="6"/>
      <c r="GY86" s="6"/>
      <c r="GZ86" s="6"/>
      <c r="HA86" s="6"/>
      <c r="HB86" s="6"/>
      <c r="HC86" s="6"/>
      <c r="HD86" s="6"/>
      <c r="HE86" s="6"/>
      <c r="HF86" s="6"/>
      <c r="HG86" s="6"/>
      <c r="HH86" s="6"/>
      <c r="HI86" s="6"/>
      <c r="HJ86" s="6"/>
      <c r="HK86" s="6"/>
      <c r="HL86" s="6"/>
      <c r="HM86" s="6"/>
      <c r="HN86" s="6"/>
      <c r="HO86" s="6"/>
      <c r="HP86" s="6"/>
      <c r="HQ86" s="6"/>
      <c r="HR86" s="6"/>
      <c r="HS86" s="6"/>
      <c r="HT86" s="6"/>
      <c r="HU86" s="6"/>
      <c r="HV86" s="6"/>
      <c r="HW86" s="6"/>
      <c r="HX86" s="6"/>
      <c r="HY86" s="6"/>
      <c r="HZ86" s="6"/>
      <c r="IA86" s="6"/>
      <c r="IB86" s="6"/>
      <c r="IC86" s="6"/>
      <c r="ID86" s="6"/>
      <c r="IE86" s="6"/>
      <c r="IF86" s="6"/>
      <c r="IG86" s="6"/>
      <c r="IH86" s="6"/>
      <c r="II86" s="6"/>
      <c r="IJ86" s="6"/>
      <c r="IK86" s="6"/>
      <c r="IL86" s="6"/>
      <c r="IM86" s="6"/>
      <c r="IN86" s="6"/>
      <c r="IO86" s="6"/>
      <c r="IP86" s="6"/>
      <c r="IQ86" s="6"/>
      <c r="IR86" s="6"/>
      <c r="IS86" s="6"/>
    </row>
    <row r="87" spans="1:253" s="34" customFormat="1" ht="110.25" x14ac:dyDescent="0.25">
      <c r="A87" s="51" t="s">
        <v>158</v>
      </c>
      <c r="B87" s="49" t="s">
        <v>159</v>
      </c>
      <c r="C87" s="24">
        <v>252</v>
      </c>
      <c r="D87" s="24">
        <v>252</v>
      </c>
      <c r="E87" s="24">
        <v>252</v>
      </c>
      <c r="F87" s="18">
        <f t="shared" si="3"/>
        <v>0</v>
      </c>
      <c r="G87" s="17"/>
      <c r="H87" s="24">
        <v>252</v>
      </c>
      <c r="I87" s="24">
        <v>252</v>
      </c>
      <c r="J87" s="24">
        <v>252</v>
      </c>
      <c r="K87" s="18">
        <f t="shared" si="4"/>
        <v>0</v>
      </c>
      <c r="L87" s="24">
        <v>252</v>
      </c>
      <c r="M87" s="24"/>
      <c r="N87" s="24">
        <v>252</v>
      </c>
      <c r="O87" s="24">
        <v>252</v>
      </c>
      <c r="P87" s="18">
        <f t="shared" si="5"/>
        <v>0</v>
      </c>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c r="ES87" s="6"/>
      <c r="ET87" s="6"/>
      <c r="EU87" s="6"/>
      <c r="EV87" s="6"/>
      <c r="EW87" s="6"/>
      <c r="EX87" s="6"/>
      <c r="EY87" s="6"/>
      <c r="EZ87" s="6"/>
      <c r="FA87" s="6"/>
      <c r="FB87" s="6"/>
      <c r="FC87" s="6"/>
      <c r="FD87" s="6"/>
      <c r="FE87" s="6"/>
      <c r="FF87" s="6"/>
      <c r="FG87" s="6"/>
      <c r="FH87" s="6"/>
      <c r="FI87" s="6"/>
      <c r="FJ87" s="6"/>
      <c r="FK87" s="6"/>
      <c r="FL87" s="6"/>
      <c r="FM87" s="6"/>
      <c r="FN87" s="6"/>
      <c r="FO87" s="6"/>
      <c r="FP87" s="6"/>
      <c r="FQ87" s="6"/>
      <c r="FR87" s="6"/>
      <c r="FS87" s="6"/>
      <c r="FT87" s="6"/>
      <c r="FU87" s="6"/>
      <c r="FV87" s="6"/>
      <c r="FW87" s="6"/>
      <c r="FX87" s="6"/>
      <c r="FY87" s="6"/>
      <c r="FZ87" s="6"/>
      <c r="GA87" s="6"/>
      <c r="GB87" s="6"/>
      <c r="GC87" s="6"/>
      <c r="GD87" s="6"/>
      <c r="GE87" s="6"/>
      <c r="GF87" s="6"/>
      <c r="GG87" s="6"/>
      <c r="GH87" s="6"/>
      <c r="GI87" s="6"/>
      <c r="GJ87" s="6"/>
      <c r="GK87" s="6"/>
      <c r="GL87" s="6"/>
      <c r="GM87" s="6"/>
      <c r="GN87" s="6"/>
      <c r="GO87" s="6"/>
      <c r="GP87" s="6"/>
      <c r="GQ87" s="6"/>
      <c r="GR87" s="6"/>
      <c r="GS87" s="6"/>
      <c r="GT87" s="6"/>
      <c r="GU87" s="6"/>
      <c r="GV87" s="6"/>
      <c r="GW87" s="6"/>
      <c r="GX87" s="6"/>
      <c r="GY87" s="6"/>
      <c r="GZ87" s="6"/>
      <c r="HA87" s="6"/>
      <c r="HB87" s="6"/>
      <c r="HC87" s="6"/>
      <c r="HD87" s="6"/>
      <c r="HE87" s="6"/>
      <c r="HF87" s="6"/>
      <c r="HG87" s="6"/>
      <c r="HH87" s="6"/>
      <c r="HI87" s="6"/>
      <c r="HJ87" s="6"/>
      <c r="HK87" s="6"/>
      <c r="HL87" s="6"/>
      <c r="HM87" s="6"/>
      <c r="HN87" s="6"/>
      <c r="HO87" s="6"/>
      <c r="HP87" s="6"/>
      <c r="HQ87" s="6"/>
      <c r="HR87" s="6"/>
      <c r="HS87" s="6"/>
      <c r="HT87" s="6"/>
      <c r="HU87" s="6"/>
      <c r="HV87" s="6"/>
      <c r="HW87" s="6"/>
      <c r="HX87" s="6"/>
      <c r="HY87" s="6"/>
      <c r="HZ87" s="6"/>
      <c r="IA87" s="6"/>
      <c r="IB87" s="6"/>
      <c r="IC87" s="6"/>
      <c r="ID87" s="6"/>
      <c r="IE87" s="6"/>
      <c r="IF87" s="6"/>
      <c r="IG87" s="6"/>
      <c r="IH87" s="6"/>
      <c r="II87" s="6"/>
      <c r="IJ87" s="6"/>
      <c r="IK87" s="6"/>
      <c r="IL87" s="6"/>
      <c r="IM87" s="6"/>
      <c r="IN87" s="6"/>
      <c r="IO87" s="6"/>
      <c r="IP87" s="6"/>
      <c r="IQ87" s="6"/>
      <c r="IR87" s="6"/>
      <c r="IS87" s="6"/>
    </row>
    <row r="88" spans="1:253" s="28" customFormat="1" ht="126" x14ac:dyDescent="0.25">
      <c r="A88" s="51" t="s">
        <v>160</v>
      </c>
      <c r="B88" s="49" t="s">
        <v>161</v>
      </c>
      <c r="C88" s="24">
        <v>38.299999999999997</v>
      </c>
      <c r="D88" s="24">
        <v>38.299999999999997</v>
      </c>
      <c r="E88" s="24">
        <v>38.299999999999997</v>
      </c>
      <c r="F88" s="18">
        <f t="shared" si="3"/>
        <v>0</v>
      </c>
      <c r="G88" s="17"/>
      <c r="H88" s="24">
        <v>38.299999999999997</v>
      </c>
      <c r="I88" s="24">
        <v>38.299999999999997</v>
      </c>
      <c r="J88" s="24">
        <v>38.299999999999997</v>
      </c>
      <c r="K88" s="18">
        <f t="shared" si="4"/>
        <v>0</v>
      </c>
      <c r="L88" s="24">
        <v>38.299999999999997</v>
      </c>
      <c r="M88" s="24"/>
      <c r="N88" s="24">
        <v>38.299999999999997</v>
      </c>
      <c r="O88" s="24">
        <v>38.299999999999997</v>
      </c>
      <c r="P88" s="18">
        <f t="shared" si="5"/>
        <v>0</v>
      </c>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6"/>
      <c r="EY88" s="6"/>
      <c r="EZ88" s="6"/>
      <c r="FA88" s="6"/>
      <c r="FB88" s="6"/>
      <c r="FC88" s="6"/>
      <c r="FD88" s="6"/>
      <c r="FE88" s="6"/>
      <c r="FF88" s="6"/>
      <c r="FG88" s="6"/>
      <c r="FH88" s="6"/>
      <c r="FI88" s="6"/>
      <c r="FJ88" s="6"/>
      <c r="FK88" s="6"/>
      <c r="FL88" s="6"/>
      <c r="FM88" s="6"/>
      <c r="FN88" s="6"/>
      <c r="FO88" s="6"/>
      <c r="FP88" s="6"/>
      <c r="FQ88" s="6"/>
      <c r="FR88" s="6"/>
      <c r="FS88" s="6"/>
      <c r="FT88" s="6"/>
      <c r="FU88" s="6"/>
      <c r="FV88" s="6"/>
      <c r="FW88" s="6"/>
      <c r="FX88" s="6"/>
      <c r="FY88" s="6"/>
      <c r="FZ88" s="6"/>
      <c r="GA88" s="6"/>
      <c r="GB88" s="6"/>
      <c r="GC88" s="6"/>
      <c r="GD88" s="6"/>
      <c r="GE88" s="6"/>
      <c r="GF88" s="6"/>
      <c r="GG88" s="6"/>
      <c r="GH88" s="6"/>
      <c r="GI88" s="6"/>
      <c r="GJ88" s="6"/>
      <c r="GK88" s="6"/>
      <c r="GL88" s="6"/>
      <c r="GM88" s="6"/>
      <c r="GN88" s="6"/>
      <c r="GO88" s="6"/>
      <c r="GP88" s="6"/>
      <c r="GQ88" s="6"/>
      <c r="GR88" s="6"/>
      <c r="GS88" s="6"/>
      <c r="GT88" s="6"/>
      <c r="GU88" s="6"/>
      <c r="GV88" s="6"/>
      <c r="GW88" s="6"/>
      <c r="GX88" s="6"/>
      <c r="GY88" s="6"/>
      <c r="GZ88" s="6"/>
      <c r="HA88" s="6"/>
      <c r="HB88" s="6"/>
      <c r="HC88" s="6"/>
      <c r="HD88" s="6"/>
      <c r="HE88" s="6"/>
      <c r="HF88" s="6"/>
      <c r="HG88" s="6"/>
      <c r="HH88" s="6"/>
      <c r="HI88" s="6"/>
      <c r="HJ88" s="6"/>
      <c r="HK88" s="6"/>
      <c r="HL88" s="6"/>
      <c r="HM88" s="6"/>
      <c r="HN88" s="6"/>
      <c r="HO88" s="6"/>
      <c r="HP88" s="6"/>
      <c r="HQ88" s="6"/>
      <c r="HR88" s="6"/>
      <c r="HS88" s="6"/>
      <c r="HT88" s="6"/>
      <c r="HU88" s="6"/>
      <c r="HV88" s="6"/>
      <c r="HW88" s="6"/>
      <c r="HX88" s="6"/>
      <c r="HY88" s="6"/>
      <c r="HZ88" s="6"/>
      <c r="IA88" s="6"/>
      <c r="IB88" s="6"/>
      <c r="IC88" s="6"/>
      <c r="ID88" s="6"/>
      <c r="IE88" s="6"/>
      <c r="IF88" s="6"/>
      <c r="IG88" s="6"/>
      <c r="IH88" s="6"/>
      <c r="II88" s="6"/>
      <c r="IJ88" s="6"/>
      <c r="IK88" s="6"/>
      <c r="IL88" s="6"/>
      <c r="IM88" s="6"/>
      <c r="IN88" s="6"/>
      <c r="IO88" s="6"/>
      <c r="IP88" s="6"/>
      <c r="IQ88" s="6"/>
      <c r="IR88" s="6"/>
      <c r="IS88" s="6"/>
    </row>
    <row r="89" spans="1:253" s="28" customFormat="1" ht="94.5" x14ac:dyDescent="0.25">
      <c r="A89" s="51" t="s">
        <v>162</v>
      </c>
      <c r="B89" s="49" t="s">
        <v>163</v>
      </c>
      <c r="C89" s="24">
        <v>9</v>
      </c>
      <c r="D89" s="24">
        <v>9</v>
      </c>
      <c r="E89" s="24">
        <v>9</v>
      </c>
      <c r="F89" s="18">
        <f t="shared" si="3"/>
        <v>0</v>
      </c>
      <c r="G89" s="17"/>
      <c r="H89" s="24">
        <v>9</v>
      </c>
      <c r="I89" s="24">
        <v>9</v>
      </c>
      <c r="J89" s="24">
        <v>9</v>
      </c>
      <c r="K89" s="18">
        <f t="shared" si="4"/>
        <v>0</v>
      </c>
      <c r="L89" s="24">
        <v>9</v>
      </c>
      <c r="M89" s="24"/>
      <c r="N89" s="24">
        <v>9</v>
      </c>
      <c r="O89" s="24">
        <v>9</v>
      </c>
      <c r="P89" s="18">
        <f t="shared" si="5"/>
        <v>0</v>
      </c>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c r="FD89" s="6"/>
      <c r="FE89" s="6"/>
      <c r="FF89" s="6"/>
      <c r="FG89" s="6"/>
      <c r="FH89" s="6"/>
      <c r="FI89" s="6"/>
      <c r="FJ89" s="6"/>
      <c r="FK89" s="6"/>
      <c r="FL89" s="6"/>
      <c r="FM89" s="6"/>
      <c r="FN89" s="6"/>
      <c r="FO89" s="6"/>
      <c r="FP89" s="6"/>
      <c r="FQ89" s="6"/>
      <c r="FR89" s="6"/>
      <c r="FS89" s="6"/>
      <c r="FT89" s="6"/>
      <c r="FU89" s="6"/>
      <c r="FV89" s="6"/>
      <c r="FW89" s="6"/>
      <c r="FX89" s="6"/>
      <c r="FY89" s="6"/>
      <c r="FZ89" s="6"/>
      <c r="GA89" s="6"/>
      <c r="GB89" s="6"/>
      <c r="GC89" s="6"/>
      <c r="GD89" s="6"/>
      <c r="GE89" s="6"/>
      <c r="GF89" s="6"/>
      <c r="GG89" s="6"/>
      <c r="GH89" s="6"/>
      <c r="GI89" s="6"/>
      <c r="GJ89" s="6"/>
      <c r="GK89" s="6"/>
      <c r="GL89" s="6"/>
      <c r="GM89" s="6"/>
      <c r="GN89" s="6"/>
      <c r="GO89" s="6"/>
      <c r="GP89" s="6"/>
      <c r="GQ89" s="6"/>
      <c r="GR89" s="6"/>
      <c r="GS89" s="6"/>
      <c r="GT89" s="6"/>
      <c r="GU89" s="6"/>
      <c r="GV89" s="6"/>
      <c r="GW89" s="6"/>
      <c r="GX89" s="6"/>
      <c r="GY89" s="6"/>
      <c r="GZ89" s="6"/>
      <c r="HA89" s="6"/>
      <c r="HB89" s="6"/>
      <c r="HC89" s="6"/>
      <c r="HD89" s="6"/>
      <c r="HE89" s="6"/>
      <c r="HF89" s="6"/>
      <c r="HG89" s="6"/>
      <c r="HH89" s="6"/>
      <c r="HI89" s="6"/>
      <c r="HJ89" s="6"/>
      <c r="HK89" s="6"/>
      <c r="HL89" s="6"/>
      <c r="HM89" s="6"/>
      <c r="HN89" s="6"/>
      <c r="HO89" s="6"/>
      <c r="HP89" s="6"/>
      <c r="HQ89" s="6"/>
      <c r="HR89" s="6"/>
      <c r="HS89" s="6"/>
      <c r="HT89" s="6"/>
      <c r="HU89" s="6"/>
      <c r="HV89" s="6"/>
      <c r="HW89" s="6"/>
      <c r="HX89" s="6"/>
      <c r="HY89" s="6"/>
      <c r="HZ89" s="6"/>
      <c r="IA89" s="6"/>
      <c r="IB89" s="6"/>
      <c r="IC89" s="6"/>
      <c r="ID89" s="6"/>
      <c r="IE89" s="6"/>
      <c r="IF89" s="6"/>
      <c r="IG89" s="6"/>
      <c r="IH89" s="6"/>
      <c r="II89" s="6"/>
      <c r="IJ89" s="6"/>
      <c r="IK89" s="6"/>
      <c r="IL89" s="6"/>
      <c r="IM89" s="6"/>
      <c r="IN89" s="6"/>
      <c r="IO89" s="6"/>
      <c r="IP89" s="6"/>
      <c r="IQ89" s="6"/>
      <c r="IR89" s="6"/>
      <c r="IS89" s="6"/>
    </row>
    <row r="90" spans="1:253" s="28" customFormat="1" ht="78.75" x14ac:dyDescent="0.25">
      <c r="A90" s="51" t="s">
        <v>164</v>
      </c>
      <c r="B90" s="49" t="s">
        <v>165</v>
      </c>
      <c r="C90" s="24">
        <v>0.1</v>
      </c>
      <c r="D90" s="24">
        <v>0.1</v>
      </c>
      <c r="E90" s="24">
        <v>0.1</v>
      </c>
      <c r="F90" s="18">
        <f t="shared" si="3"/>
        <v>0</v>
      </c>
      <c r="G90" s="17"/>
      <c r="H90" s="24">
        <v>0.1</v>
      </c>
      <c r="I90" s="24">
        <v>0.1</v>
      </c>
      <c r="J90" s="24">
        <v>0.1</v>
      </c>
      <c r="K90" s="18">
        <f t="shared" si="4"/>
        <v>0</v>
      </c>
      <c r="L90" s="24">
        <v>0.1</v>
      </c>
      <c r="M90" s="24"/>
      <c r="N90" s="24">
        <v>0.1</v>
      </c>
      <c r="O90" s="24">
        <v>0.1</v>
      </c>
      <c r="P90" s="18">
        <f t="shared" si="5"/>
        <v>0</v>
      </c>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c r="FM90" s="6"/>
      <c r="FN90" s="6"/>
      <c r="FO90" s="6"/>
      <c r="FP90" s="6"/>
      <c r="FQ90" s="6"/>
      <c r="FR90" s="6"/>
      <c r="FS90" s="6"/>
      <c r="FT90" s="6"/>
      <c r="FU90" s="6"/>
      <c r="FV90" s="6"/>
      <c r="FW90" s="6"/>
      <c r="FX90" s="6"/>
      <c r="FY90" s="6"/>
      <c r="FZ90" s="6"/>
      <c r="GA90" s="6"/>
      <c r="GB90" s="6"/>
      <c r="GC90" s="6"/>
      <c r="GD90" s="6"/>
      <c r="GE90" s="6"/>
      <c r="GF90" s="6"/>
      <c r="GG90" s="6"/>
      <c r="GH90" s="6"/>
      <c r="GI90" s="6"/>
      <c r="GJ90" s="6"/>
      <c r="GK90" s="6"/>
      <c r="GL90" s="6"/>
      <c r="GM90" s="6"/>
      <c r="GN90" s="6"/>
      <c r="GO90" s="6"/>
      <c r="GP90" s="6"/>
      <c r="GQ90" s="6"/>
      <c r="GR90" s="6"/>
      <c r="GS90" s="6"/>
      <c r="GT90" s="6"/>
      <c r="GU90" s="6"/>
      <c r="GV90" s="6"/>
      <c r="GW90" s="6"/>
      <c r="GX90" s="6"/>
      <c r="GY90" s="6"/>
      <c r="GZ90" s="6"/>
      <c r="HA90" s="6"/>
      <c r="HB90" s="6"/>
      <c r="HC90" s="6"/>
      <c r="HD90" s="6"/>
      <c r="HE90" s="6"/>
      <c r="HF90" s="6"/>
      <c r="HG90" s="6"/>
      <c r="HH90" s="6"/>
      <c r="HI90" s="6"/>
      <c r="HJ90" s="6"/>
      <c r="HK90" s="6"/>
      <c r="HL90" s="6"/>
      <c r="HM90" s="6"/>
      <c r="HN90" s="6"/>
      <c r="HO90" s="6"/>
      <c r="HP90" s="6"/>
      <c r="HQ90" s="6"/>
      <c r="HR90" s="6"/>
      <c r="HS90" s="6"/>
      <c r="HT90" s="6"/>
      <c r="HU90" s="6"/>
      <c r="HV90" s="6"/>
      <c r="HW90" s="6"/>
      <c r="HX90" s="6"/>
      <c r="HY90" s="6"/>
      <c r="HZ90" s="6"/>
      <c r="IA90" s="6"/>
      <c r="IB90" s="6"/>
      <c r="IC90" s="6"/>
      <c r="ID90" s="6"/>
      <c r="IE90" s="6"/>
      <c r="IF90" s="6"/>
      <c r="IG90" s="6"/>
      <c r="IH90" s="6"/>
      <c r="II90" s="6"/>
      <c r="IJ90" s="6"/>
      <c r="IK90" s="6"/>
      <c r="IL90" s="6"/>
      <c r="IM90" s="6"/>
      <c r="IN90" s="6"/>
      <c r="IO90" s="6"/>
      <c r="IP90" s="6"/>
      <c r="IQ90" s="6"/>
      <c r="IR90" s="6"/>
      <c r="IS90" s="6"/>
    </row>
    <row r="91" spans="1:253" s="28" customFormat="1" ht="78.75" x14ac:dyDescent="0.25">
      <c r="A91" s="40" t="s">
        <v>166</v>
      </c>
      <c r="B91" s="35" t="s">
        <v>165</v>
      </c>
      <c r="C91" s="24">
        <v>381.1</v>
      </c>
      <c r="D91" s="24">
        <v>381.1</v>
      </c>
      <c r="E91" s="24">
        <v>381.1</v>
      </c>
      <c r="F91" s="18">
        <f t="shared" si="3"/>
        <v>0</v>
      </c>
      <c r="G91" s="17"/>
      <c r="H91" s="24">
        <v>381.1</v>
      </c>
      <c r="I91" s="24">
        <v>381.1</v>
      </c>
      <c r="J91" s="24">
        <v>381.1</v>
      </c>
      <c r="K91" s="18">
        <f t="shared" si="4"/>
        <v>0</v>
      </c>
      <c r="L91" s="24">
        <v>381.1</v>
      </c>
      <c r="M91" s="24"/>
      <c r="N91" s="24">
        <v>381.1</v>
      </c>
      <c r="O91" s="24">
        <v>381.1</v>
      </c>
      <c r="P91" s="18">
        <f t="shared" si="5"/>
        <v>0</v>
      </c>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c r="FD91" s="6"/>
      <c r="FE91" s="6"/>
      <c r="FF91" s="6"/>
      <c r="FG91" s="6"/>
      <c r="FH91" s="6"/>
      <c r="FI91" s="6"/>
      <c r="FJ91" s="6"/>
      <c r="FK91" s="6"/>
      <c r="FL91" s="6"/>
      <c r="FM91" s="6"/>
      <c r="FN91" s="6"/>
      <c r="FO91" s="6"/>
      <c r="FP91" s="6"/>
      <c r="FQ91" s="6"/>
      <c r="FR91" s="6"/>
      <c r="FS91" s="6"/>
      <c r="FT91" s="6"/>
      <c r="FU91" s="6"/>
      <c r="FV91" s="6"/>
      <c r="FW91" s="6"/>
      <c r="FX91" s="6"/>
      <c r="FY91" s="6"/>
      <c r="FZ91" s="6"/>
      <c r="GA91" s="6"/>
      <c r="GB91" s="6"/>
      <c r="GC91" s="6"/>
      <c r="GD91" s="6"/>
      <c r="GE91" s="6"/>
      <c r="GF91" s="6"/>
      <c r="GG91" s="6"/>
      <c r="GH91" s="6"/>
      <c r="GI91" s="6"/>
      <c r="GJ91" s="6"/>
      <c r="GK91" s="6"/>
      <c r="GL91" s="6"/>
      <c r="GM91" s="6"/>
      <c r="GN91" s="6"/>
      <c r="GO91" s="6"/>
      <c r="GP91" s="6"/>
      <c r="GQ91" s="6"/>
      <c r="GR91" s="6"/>
      <c r="GS91" s="6"/>
      <c r="GT91" s="6"/>
      <c r="GU91" s="6"/>
      <c r="GV91" s="6"/>
      <c r="GW91" s="6"/>
      <c r="GX91" s="6"/>
      <c r="GY91" s="6"/>
      <c r="GZ91" s="6"/>
      <c r="HA91" s="6"/>
      <c r="HB91" s="6"/>
      <c r="HC91" s="6"/>
      <c r="HD91" s="6"/>
      <c r="HE91" s="6"/>
      <c r="HF91" s="6"/>
      <c r="HG91" s="6"/>
      <c r="HH91" s="6"/>
      <c r="HI91" s="6"/>
      <c r="HJ91" s="6"/>
      <c r="HK91" s="6"/>
      <c r="HL91" s="6"/>
      <c r="HM91" s="6"/>
      <c r="HN91" s="6"/>
      <c r="HO91" s="6"/>
      <c r="HP91" s="6"/>
      <c r="HQ91" s="6"/>
      <c r="HR91" s="6"/>
      <c r="HS91" s="6"/>
      <c r="HT91" s="6"/>
      <c r="HU91" s="6"/>
      <c r="HV91" s="6"/>
      <c r="HW91" s="6"/>
      <c r="HX91" s="6"/>
      <c r="HY91" s="6"/>
      <c r="HZ91" s="6"/>
      <c r="IA91" s="6"/>
      <c r="IB91" s="6"/>
      <c r="IC91" s="6"/>
      <c r="ID91" s="6"/>
      <c r="IE91" s="6"/>
      <c r="IF91" s="6"/>
      <c r="IG91" s="6"/>
      <c r="IH91" s="6"/>
      <c r="II91" s="6"/>
      <c r="IJ91" s="6"/>
      <c r="IK91" s="6"/>
      <c r="IL91" s="6"/>
      <c r="IM91" s="6"/>
      <c r="IN91" s="6"/>
      <c r="IO91" s="6"/>
      <c r="IP91" s="6"/>
      <c r="IQ91" s="6"/>
      <c r="IR91" s="6"/>
      <c r="IS91" s="6"/>
    </row>
    <row r="92" spans="1:253" ht="94.5" x14ac:dyDescent="0.25">
      <c r="A92" s="40" t="s">
        <v>167</v>
      </c>
      <c r="B92" s="35" t="s">
        <v>168</v>
      </c>
      <c r="C92" s="24">
        <v>36</v>
      </c>
      <c r="D92" s="24">
        <v>36</v>
      </c>
      <c r="E92" s="24">
        <v>36</v>
      </c>
      <c r="F92" s="18">
        <f t="shared" si="3"/>
        <v>0</v>
      </c>
      <c r="G92" s="17"/>
      <c r="H92" s="24">
        <v>36</v>
      </c>
      <c r="I92" s="24">
        <v>36</v>
      </c>
      <c r="J92" s="24">
        <v>36</v>
      </c>
      <c r="K92" s="18">
        <f t="shared" si="4"/>
        <v>0</v>
      </c>
      <c r="L92" s="24">
        <v>36</v>
      </c>
      <c r="M92" s="24"/>
      <c r="N92" s="24">
        <v>36</v>
      </c>
      <c r="O92" s="24">
        <v>36</v>
      </c>
      <c r="P92" s="18">
        <f t="shared" si="5"/>
        <v>0</v>
      </c>
    </row>
    <row r="93" spans="1:253" ht="94.5" x14ac:dyDescent="0.25">
      <c r="A93" s="40" t="s">
        <v>169</v>
      </c>
      <c r="B93" s="35" t="s">
        <v>170</v>
      </c>
      <c r="C93" s="24">
        <v>432</v>
      </c>
      <c r="D93" s="24">
        <v>432</v>
      </c>
      <c r="E93" s="24">
        <v>432</v>
      </c>
      <c r="F93" s="18">
        <f t="shared" si="3"/>
        <v>0</v>
      </c>
      <c r="G93" s="17"/>
      <c r="H93" s="24">
        <v>432</v>
      </c>
      <c r="I93" s="24">
        <v>432</v>
      </c>
      <c r="J93" s="24">
        <v>432</v>
      </c>
      <c r="K93" s="18">
        <f t="shared" si="4"/>
        <v>0</v>
      </c>
      <c r="L93" s="24">
        <v>432</v>
      </c>
      <c r="M93" s="24"/>
      <c r="N93" s="24">
        <v>432</v>
      </c>
      <c r="O93" s="24">
        <v>432</v>
      </c>
      <c r="P93" s="18">
        <f t="shared" si="5"/>
        <v>0</v>
      </c>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I93" s="28"/>
      <c r="CJ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P93" s="28"/>
      <c r="DQ93" s="28"/>
      <c r="DR93" s="28"/>
      <c r="DS93" s="28"/>
      <c r="DT93" s="28"/>
      <c r="DU93" s="28"/>
      <c r="DV93" s="28"/>
      <c r="DW93" s="28"/>
      <c r="DX93" s="28"/>
      <c r="DY93" s="28"/>
      <c r="DZ93" s="28"/>
      <c r="EA93" s="28"/>
      <c r="EB93" s="28"/>
      <c r="EC93" s="28"/>
      <c r="ED93" s="28"/>
      <c r="EE93" s="28"/>
      <c r="EF93" s="28"/>
      <c r="EG93" s="28"/>
      <c r="EH93" s="28"/>
      <c r="EI93" s="28"/>
      <c r="EJ93" s="28"/>
      <c r="EK93" s="28"/>
      <c r="EL93" s="28"/>
      <c r="EM93" s="28"/>
      <c r="EN93" s="28"/>
      <c r="EO93" s="28"/>
      <c r="EP93" s="28"/>
      <c r="EQ93" s="28"/>
      <c r="ER93" s="28"/>
      <c r="ES93" s="28"/>
      <c r="ET93" s="28"/>
      <c r="EU93" s="28"/>
      <c r="EV93" s="28"/>
      <c r="EW93" s="28"/>
      <c r="EX93" s="28"/>
      <c r="EY93" s="28"/>
      <c r="EZ93" s="28"/>
      <c r="FA93" s="28"/>
      <c r="FB93" s="28"/>
      <c r="FC93" s="28"/>
      <c r="FD93" s="28"/>
      <c r="FE93" s="28"/>
      <c r="FF93" s="28"/>
      <c r="FG93" s="28"/>
      <c r="FH93" s="28"/>
      <c r="FI93" s="28"/>
      <c r="FJ93" s="28"/>
      <c r="FK93" s="28"/>
      <c r="FL93" s="28"/>
      <c r="FM93" s="28"/>
      <c r="FN93" s="28"/>
      <c r="FO93" s="28"/>
      <c r="FP93" s="28"/>
      <c r="FQ93" s="28"/>
      <c r="FR93" s="28"/>
      <c r="FS93" s="28"/>
      <c r="FT93" s="28"/>
      <c r="FU93" s="28"/>
      <c r="FV93" s="28"/>
      <c r="FW93" s="28"/>
      <c r="FX93" s="28"/>
      <c r="FY93" s="28"/>
      <c r="FZ93" s="28"/>
      <c r="GA93" s="28"/>
      <c r="GB93" s="28"/>
      <c r="GC93" s="28"/>
      <c r="GD93" s="28"/>
      <c r="GE93" s="28"/>
      <c r="GF93" s="28"/>
      <c r="GG93" s="28"/>
      <c r="GH93" s="28"/>
      <c r="GI93" s="28"/>
      <c r="GJ93" s="28"/>
      <c r="GK93" s="28"/>
      <c r="GL93" s="28"/>
      <c r="GM93" s="28"/>
      <c r="GN93" s="28"/>
      <c r="GO93" s="28"/>
      <c r="GP93" s="28"/>
      <c r="GQ93" s="28"/>
      <c r="GR93" s="28"/>
      <c r="GS93" s="28"/>
      <c r="GT93" s="28"/>
      <c r="GU93" s="28"/>
      <c r="GV93" s="28"/>
      <c r="GW93" s="28"/>
      <c r="GX93" s="28"/>
      <c r="GY93" s="28"/>
      <c r="GZ93" s="28"/>
      <c r="HA93" s="28"/>
      <c r="HB93" s="28"/>
      <c r="HC93" s="28"/>
      <c r="HD93" s="28"/>
      <c r="HE93" s="28"/>
      <c r="HF93" s="28"/>
      <c r="HG93" s="28"/>
      <c r="HH93" s="28"/>
      <c r="HI93" s="28"/>
      <c r="HJ93" s="28"/>
      <c r="HK93" s="28"/>
      <c r="HL93" s="28"/>
      <c r="HM93" s="28"/>
      <c r="HN93" s="28"/>
      <c r="HO93" s="28"/>
      <c r="HP93" s="28"/>
      <c r="HQ93" s="28"/>
      <c r="HR93" s="28"/>
      <c r="HS93" s="28"/>
      <c r="HT93" s="28"/>
      <c r="HU93" s="28"/>
      <c r="HV93" s="28"/>
      <c r="HW93" s="28"/>
      <c r="HX93" s="28"/>
      <c r="HY93" s="28"/>
      <c r="HZ93" s="28"/>
      <c r="IA93" s="28"/>
      <c r="IB93" s="28"/>
      <c r="IC93" s="28"/>
      <c r="ID93" s="28"/>
      <c r="IE93" s="28"/>
      <c r="IF93" s="28"/>
      <c r="IG93" s="28"/>
      <c r="IH93" s="28"/>
      <c r="II93" s="28"/>
      <c r="IJ93" s="28"/>
      <c r="IK93" s="28"/>
      <c r="IL93" s="28"/>
      <c r="IM93" s="28"/>
      <c r="IN93" s="28"/>
      <c r="IO93" s="28"/>
      <c r="IP93" s="28"/>
      <c r="IQ93" s="28"/>
      <c r="IR93" s="28"/>
      <c r="IS93" s="28"/>
    </row>
    <row r="94" spans="1:253" s="28" customFormat="1" ht="63" x14ac:dyDescent="0.25">
      <c r="A94" s="51" t="s">
        <v>171</v>
      </c>
      <c r="B94" s="49" t="s">
        <v>172</v>
      </c>
      <c r="C94" s="24">
        <v>89.3</v>
      </c>
      <c r="D94" s="24">
        <v>89.3</v>
      </c>
      <c r="E94" s="24">
        <v>89.3</v>
      </c>
      <c r="F94" s="18">
        <f t="shared" si="3"/>
        <v>0</v>
      </c>
      <c r="G94" s="17"/>
      <c r="H94" s="24">
        <v>89.3</v>
      </c>
      <c r="I94" s="24">
        <v>89.3</v>
      </c>
      <c r="J94" s="24">
        <v>89.3</v>
      </c>
      <c r="K94" s="18">
        <f t="shared" si="4"/>
        <v>0</v>
      </c>
      <c r="L94" s="24">
        <v>89.3</v>
      </c>
      <c r="M94" s="24"/>
      <c r="N94" s="24">
        <v>89.3</v>
      </c>
      <c r="O94" s="24">
        <v>89.3</v>
      </c>
      <c r="P94" s="18">
        <f t="shared" si="5"/>
        <v>0</v>
      </c>
    </row>
    <row r="95" spans="1:253" s="52" customFormat="1" ht="78.75" x14ac:dyDescent="0.25">
      <c r="A95" s="51" t="s">
        <v>173</v>
      </c>
      <c r="B95" s="49" t="s">
        <v>174</v>
      </c>
      <c r="C95" s="24">
        <v>0</v>
      </c>
      <c r="D95" s="24">
        <v>0</v>
      </c>
      <c r="E95" s="24">
        <v>0</v>
      </c>
      <c r="F95" s="18">
        <f t="shared" si="3"/>
        <v>0</v>
      </c>
      <c r="G95" s="17"/>
      <c r="H95" s="24">
        <v>0</v>
      </c>
      <c r="I95" s="24">
        <v>0</v>
      </c>
      <c r="J95" s="24">
        <v>0</v>
      </c>
      <c r="K95" s="18">
        <f t="shared" si="4"/>
        <v>0</v>
      </c>
      <c r="L95" s="24">
        <v>0</v>
      </c>
      <c r="M95" s="24"/>
      <c r="N95" s="24">
        <v>0</v>
      </c>
      <c r="O95" s="24">
        <v>0</v>
      </c>
      <c r="P95" s="18">
        <f t="shared" si="5"/>
        <v>0</v>
      </c>
      <c r="Q95" s="6"/>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c r="CD95" s="28"/>
      <c r="CE95" s="28"/>
      <c r="CF95" s="28"/>
      <c r="CG95" s="28"/>
      <c r="CH95" s="28"/>
      <c r="CI95" s="28"/>
      <c r="CJ95" s="28"/>
      <c r="CK95" s="28"/>
      <c r="CL95" s="28"/>
      <c r="CM95" s="28"/>
      <c r="CN95" s="28"/>
      <c r="CO95" s="28"/>
      <c r="CP95" s="28"/>
      <c r="CQ95" s="28"/>
      <c r="CR95" s="28"/>
      <c r="CS95" s="28"/>
      <c r="CT95" s="28"/>
      <c r="CU95" s="28"/>
      <c r="CV95" s="28"/>
      <c r="CW95" s="28"/>
      <c r="CX95" s="28"/>
      <c r="CY95" s="28"/>
      <c r="CZ95" s="28"/>
      <c r="DA95" s="28"/>
      <c r="DB95" s="28"/>
      <c r="DC95" s="28"/>
      <c r="DD95" s="28"/>
      <c r="DE95" s="28"/>
      <c r="DF95" s="28"/>
      <c r="DG95" s="28"/>
      <c r="DH95" s="28"/>
      <c r="DI95" s="28"/>
      <c r="DJ95" s="28"/>
      <c r="DK95" s="28"/>
      <c r="DL95" s="28"/>
      <c r="DM95" s="28"/>
      <c r="DN95" s="28"/>
      <c r="DO95" s="28"/>
      <c r="DP95" s="28"/>
      <c r="DQ95" s="28"/>
      <c r="DR95" s="28"/>
      <c r="DS95" s="28"/>
      <c r="DT95" s="28"/>
      <c r="DU95" s="28"/>
      <c r="DV95" s="28"/>
      <c r="DW95" s="28"/>
      <c r="DX95" s="28"/>
      <c r="DY95" s="28"/>
      <c r="DZ95" s="28"/>
      <c r="EA95" s="28"/>
      <c r="EB95" s="28"/>
      <c r="EC95" s="28"/>
      <c r="ED95" s="28"/>
      <c r="EE95" s="28"/>
      <c r="EF95" s="28"/>
      <c r="EG95" s="28"/>
      <c r="EH95" s="28"/>
      <c r="EI95" s="28"/>
      <c r="EJ95" s="28"/>
      <c r="EK95" s="28"/>
      <c r="EL95" s="28"/>
      <c r="EM95" s="28"/>
      <c r="EN95" s="28"/>
      <c r="EO95" s="28"/>
      <c r="EP95" s="28"/>
      <c r="EQ95" s="28"/>
      <c r="ER95" s="28"/>
      <c r="ES95" s="28"/>
      <c r="ET95" s="28"/>
      <c r="EU95" s="28"/>
      <c r="EV95" s="28"/>
      <c r="EW95" s="28"/>
      <c r="EX95" s="28"/>
      <c r="EY95" s="28"/>
      <c r="EZ95" s="28"/>
      <c r="FA95" s="28"/>
      <c r="FB95" s="28"/>
      <c r="FC95" s="28"/>
      <c r="FD95" s="28"/>
      <c r="FE95" s="28"/>
      <c r="FF95" s="28"/>
      <c r="FG95" s="28"/>
      <c r="FH95" s="28"/>
      <c r="FI95" s="28"/>
      <c r="FJ95" s="28"/>
      <c r="FK95" s="28"/>
      <c r="FL95" s="28"/>
      <c r="FM95" s="28"/>
      <c r="FN95" s="28"/>
      <c r="FO95" s="28"/>
      <c r="FP95" s="28"/>
      <c r="FQ95" s="28"/>
      <c r="FR95" s="28"/>
      <c r="FS95" s="28"/>
      <c r="FT95" s="28"/>
      <c r="FU95" s="28"/>
      <c r="FV95" s="28"/>
      <c r="FW95" s="28"/>
      <c r="FX95" s="28"/>
      <c r="FY95" s="28"/>
      <c r="FZ95" s="28"/>
      <c r="GA95" s="28"/>
      <c r="GB95" s="28"/>
      <c r="GC95" s="28"/>
      <c r="GD95" s="28"/>
      <c r="GE95" s="28"/>
      <c r="GF95" s="28"/>
      <c r="GG95" s="28"/>
      <c r="GH95" s="28"/>
      <c r="GI95" s="28"/>
      <c r="GJ95" s="28"/>
      <c r="GK95" s="28"/>
      <c r="GL95" s="28"/>
      <c r="GM95" s="28"/>
      <c r="GN95" s="28"/>
      <c r="GO95" s="28"/>
      <c r="GP95" s="28"/>
      <c r="GQ95" s="28"/>
      <c r="GR95" s="28"/>
      <c r="GS95" s="28"/>
      <c r="GT95" s="28"/>
      <c r="GU95" s="28"/>
      <c r="GV95" s="28"/>
      <c r="GW95" s="28"/>
      <c r="GX95" s="28"/>
      <c r="GY95" s="28"/>
      <c r="GZ95" s="28"/>
      <c r="HA95" s="28"/>
      <c r="HB95" s="28"/>
      <c r="HC95" s="28"/>
      <c r="HD95" s="28"/>
      <c r="HE95" s="28"/>
      <c r="HF95" s="28"/>
      <c r="HG95" s="28"/>
      <c r="HH95" s="28"/>
      <c r="HI95" s="28"/>
      <c r="HJ95" s="28"/>
      <c r="HK95" s="28"/>
      <c r="HL95" s="28"/>
      <c r="HM95" s="28"/>
      <c r="HN95" s="28"/>
      <c r="HO95" s="28"/>
      <c r="HP95" s="28"/>
      <c r="HQ95" s="28"/>
      <c r="HR95" s="28"/>
      <c r="HS95" s="28"/>
      <c r="HT95" s="28"/>
      <c r="HU95" s="28"/>
      <c r="HV95" s="28"/>
      <c r="HW95" s="28"/>
      <c r="HX95" s="28"/>
      <c r="HY95" s="28"/>
      <c r="HZ95" s="28"/>
      <c r="IA95" s="28"/>
      <c r="IB95" s="28"/>
      <c r="IC95" s="28"/>
      <c r="ID95" s="28"/>
      <c r="IE95" s="28"/>
      <c r="IF95" s="28"/>
      <c r="IG95" s="28"/>
      <c r="IH95" s="28"/>
      <c r="II95" s="28"/>
      <c r="IJ95" s="28"/>
      <c r="IK95" s="28"/>
      <c r="IL95" s="28"/>
      <c r="IM95" s="28"/>
      <c r="IN95" s="28"/>
      <c r="IO95" s="28"/>
      <c r="IP95" s="28"/>
      <c r="IQ95" s="28"/>
      <c r="IR95" s="28"/>
      <c r="IS95" s="28"/>
    </row>
    <row r="96" spans="1:253" s="52" customFormat="1" ht="78.75" x14ac:dyDescent="0.25">
      <c r="A96" s="40" t="s">
        <v>175</v>
      </c>
      <c r="B96" s="35" t="s">
        <v>176</v>
      </c>
      <c r="C96" s="24">
        <v>2160.1999999999998</v>
      </c>
      <c r="D96" s="24">
        <v>2160.1999999999998</v>
      </c>
      <c r="E96" s="24">
        <v>2160.1999999999998</v>
      </c>
      <c r="F96" s="18">
        <f t="shared" si="3"/>
        <v>0</v>
      </c>
      <c r="G96" s="17"/>
      <c r="H96" s="24">
        <v>2160.1999999999998</v>
      </c>
      <c r="I96" s="24">
        <v>2160.1999999999998</v>
      </c>
      <c r="J96" s="24">
        <v>2160.1999999999998</v>
      </c>
      <c r="K96" s="18">
        <f t="shared" si="4"/>
        <v>0</v>
      </c>
      <c r="L96" s="24">
        <v>2160.1999999999998</v>
      </c>
      <c r="M96" s="24"/>
      <c r="N96" s="24">
        <v>2160.1999999999998</v>
      </c>
      <c r="O96" s="24">
        <v>2160.1999999999998</v>
      </c>
      <c r="P96" s="18">
        <f t="shared" si="5"/>
        <v>0</v>
      </c>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28"/>
      <c r="CK96" s="28"/>
      <c r="CL96" s="28"/>
      <c r="CM96" s="28"/>
      <c r="CN96" s="28"/>
      <c r="CO96" s="28"/>
      <c r="CP96" s="28"/>
      <c r="CQ96" s="28"/>
      <c r="CR96" s="28"/>
      <c r="CS96" s="28"/>
      <c r="CT96" s="28"/>
      <c r="CU96" s="28"/>
      <c r="CV96" s="28"/>
      <c r="CW96" s="28"/>
      <c r="CX96" s="28"/>
      <c r="CY96" s="28"/>
      <c r="CZ96" s="28"/>
      <c r="DA96" s="28"/>
      <c r="DB96" s="28"/>
      <c r="DC96" s="28"/>
      <c r="DD96" s="28"/>
      <c r="DE96" s="28"/>
      <c r="DF96" s="28"/>
      <c r="DG96" s="28"/>
      <c r="DH96" s="28"/>
      <c r="DI96" s="28"/>
      <c r="DJ96" s="28"/>
      <c r="DK96" s="28"/>
      <c r="DL96" s="28"/>
      <c r="DM96" s="28"/>
      <c r="DN96" s="28"/>
      <c r="DO96" s="28"/>
      <c r="DP96" s="28"/>
      <c r="DQ96" s="28"/>
      <c r="DR96" s="28"/>
      <c r="DS96" s="28"/>
      <c r="DT96" s="28"/>
      <c r="DU96" s="28"/>
      <c r="DV96" s="28"/>
      <c r="DW96" s="28"/>
      <c r="DX96" s="28"/>
      <c r="DY96" s="28"/>
      <c r="DZ96" s="28"/>
      <c r="EA96" s="28"/>
      <c r="EB96" s="28"/>
      <c r="EC96" s="28"/>
      <c r="ED96" s="28"/>
      <c r="EE96" s="28"/>
      <c r="EF96" s="28"/>
      <c r="EG96" s="28"/>
      <c r="EH96" s="28"/>
      <c r="EI96" s="28"/>
      <c r="EJ96" s="28"/>
      <c r="EK96" s="28"/>
      <c r="EL96" s="28"/>
      <c r="EM96" s="28"/>
      <c r="EN96" s="28"/>
      <c r="EO96" s="28"/>
      <c r="EP96" s="28"/>
      <c r="EQ96" s="28"/>
      <c r="ER96" s="28"/>
      <c r="ES96" s="28"/>
      <c r="ET96" s="28"/>
      <c r="EU96" s="28"/>
      <c r="EV96" s="28"/>
      <c r="EW96" s="28"/>
      <c r="EX96" s="28"/>
      <c r="EY96" s="28"/>
      <c r="EZ96" s="28"/>
      <c r="FA96" s="28"/>
      <c r="FB96" s="28"/>
      <c r="FC96" s="28"/>
      <c r="FD96" s="28"/>
      <c r="FE96" s="28"/>
      <c r="FF96" s="28"/>
      <c r="FG96" s="28"/>
      <c r="FH96" s="28"/>
      <c r="FI96" s="28"/>
      <c r="FJ96" s="28"/>
      <c r="FK96" s="28"/>
      <c r="FL96" s="28"/>
      <c r="FM96" s="28"/>
      <c r="FN96" s="28"/>
      <c r="FO96" s="28"/>
      <c r="FP96" s="28"/>
      <c r="FQ96" s="28"/>
      <c r="FR96" s="28"/>
      <c r="FS96" s="28"/>
      <c r="FT96" s="28"/>
      <c r="FU96" s="28"/>
      <c r="FV96" s="28"/>
      <c r="FW96" s="28"/>
      <c r="FX96" s="28"/>
      <c r="FY96" s="28"/>
      <c r="FZ96" s="28"/>
      <c r="GA96" s="28"/>
      <c r="GB96" s="28"/>
      <c r="GC96" s="28"/>
      <c r="GD96" s="28"/>
      <c r="GE96" s="28"/>
      <c r="GF96" s="28"/>
      <c r="GG96" s="28"/>
      <c r="GH96" s="28"/>
      <c r="GI96" s="28"/>
      <c r="GJ96" s="28"/>
      <c r="GK96" s="28"/>
      <c r="GL96" s="28"/>
      <c r="GM96" s="28"/>
      <c r="GN96" s="28"/>
      <c r="GO96" s="28"/>
      <c r="GP96" s="28"/>
      <c r="GQ96" s="28"/>
      <c r="GR96" s="28"/>
      <c r="GS96" s="28"/>
      <c r="GT96" s="28"/>
      <c r="GU96" s="28"/>
      <c r="GV96" s="28"/>
      <c r="GW96" s="28"/>
      <c r="GX96" s="28"/>
      <c r="GY96" s="28"/>
      <c r="GZ96" s="28"/>
      <c r="HA96" s="28"/>
      <c r="HB96" s="28"/>
      <c r="HC96" s="28"/>
      <c r="HD96" s="28"/>
      <c r="HE96" s="28"/>
      <c r="HF96" s="28"/>
      <c r="HG96" s="28"/>
      <c r="HH96" s="28"/>
      <c r="HI96" s="28"/>
      <c r="HJ96" s="28"/>
      <c r="HK96" s="28"/>
      <c r="HL96" s="28"/>
      <c r="HM96" s="28"/>
      <c r="HN96" s="28"/>
      <c r="HO96" s="28"/>
      <c r="HP96" s="28"/>
      <c r="HQ96" s="28"/>
      <c r="HR96" s="28"/>
      <c r="HS96" s="28"/>
      <c r="HT96" s="28"/>
      <c r="HU96" s="28"/>
      <c r="HV96" s="28"/>
      <c r="HW96" s="28"/>
      <c r="HX96" s="28"/>
      <c r="HY96" s="28"/>
      <c r="HZ96" s="28"/>
      <c r="IA96" s="28"/>
      <c r="IB96" s="28"/>
      <c r="IC96" s="28"/>
      <c r="ID96" s="28"/>
      <c r="IE96" s="28"/>
      <c r="IF96" s="28"/>
      <c r="IG96" s="28"/>
      <c r="IH96" s="28"/>
      <c r="II96" s="28"/>
      <c r="IJ96" s="28"/>
      <c r="IK96" s="28"/>
      <c r="IL96" s="28"/>
      <c r="IM96" s="28"/>
      <c r="IN96" s="28"/>
      <c r="IO96" s="28"/>
      <c r="IP96" s="28"/>
      <c r="IQ96" s="28"/>
      <c r="IR96" s="28"/>
      <c r="IS96" s="28"/>
    </row>
    <row r="97" spans="1:253" s="52" customFormat="1" ht="157.5" x14ac:dyDescent="0.25">
      <c r="A97" s="51" t="s">
        <v>177</v>
      </c>
      <c r="B97" s="49" t="s">
        <v>178</v>
      </c>
      <c r="C97" s="24">
        <v>17.399999999999999</v>
      </c>
      <c r="D97" s="24">
        <v>17.399999999999999</v>
      </c>
      <c r="E97" s="24">
        <v>17.399999999999999</v>
      </c>
      <c r="F97" s="18">
        <f t="shared" si="3"/>
        <v>0</v>
      </c>
      <c r="G97" s="17"/>
      <c r="H97" s="24">
        <v>17.399999999999999</v>
      </c>
      <c r="I97" s="24">
        <v>17.399999999999999</v>
      </c>
      <c r="J97" s="24">
        <v>17.399999999999999</v>
      </c>
      <c r="K97" s="18">
        <f t="shared" si="4"/>
        <v>0</v>
      </c>
      <c r="L97" s="24">
        <v>17.399999999999999</v>
      </c>
      <c r="M97" s="24"/>
      <c r="N97" s="24">
        <v>17.399999999999999</v>
      </c>
      <c r="O97" s="24">
        <v>17.399999999999999</v>
      </c>
      <c r="P97" s="18">
        <f t="shared" si="5"/>
        <v>0</v>
      </c>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c r="CE97" s="28"/>
      <c r="CF97" s="28"/>
      <c r="CG97" s="28"/>
      <c r="CH97" s="28"/>
      <c r="CI97" s="28"/>
      <c r="CJ97" s="28"/>
      <c r="CK97" s="28"/>
      <c r="CL97" s="28"/>
      <c r="CM97" s="28"/>
      <c r="CN97" s="28"/>
      <c r="CO97" s="28"/>
      <c r="CP97" s="28"/>
      <c r="CQ97" s="28"/>
      <c r="CR97" s="28"/>
      <c r="CS97" s="28"/>
      <c r="CT97" s="28"/>
      <c r="CU97" s="28"/>
      <c r="CV97" s="28"/>
      <c r="CW97" s="28"/>
      <c r="CX97" s="28"/>
      <c r="CY97" s="28"/>
      <c r="CZ97" s="28"/>
      <c r="DA97" s="28"/>
      <c r="DB97" s="28"/>
      <c r="DC97" s="28"/>
      <c r="DD97" s="28"/>
      <c r="DE97" s="28"/>
      <c r="DF97" s="28"/>
      <c r="DG97" s="28"/>
      <c r="DH97" s="28"/>
      <c r="DI97" s="28"/>
      <c r="DJ97" s="28"/>
      <c r="DK97" s="28"/>
      <c r="DL97" s="28"/>
      <c r="DM97" s="28"/>
      <c r="DN97" s="28"/>
      <c r="DO97" s="28"/>
      <c r="DP97" s="28"/>
      <c r="DQ97" s="28"/>
      <c r="DR97" s="28"/>
      <c r="DS97" s="28"/>
      <c r="DT97" s="28"/>
      <c r="DU97" s="28"/>
      <c r="DV97" s="28"/>
      <c r="DW97" s="28"/>
      <c r="DX97" s="28"/>
      <c r="DY97" s="28"/>
      <c r="DZ97" s="28"/>
      <c r="EA97" s="28"/>
      <c r="EB97" s="28"/>
      <c r="EC97" s="28"/>
      <c r="ED97" s="28"/>
      <c r="EE97" s="28"/>
      <c r="EF97" s="28"/>
      <c r="EG97" s="28"/>
      <c r="EH97" s="28"/>
      <c r="EI97" s="28"/>
      <c r="EJ97" s="28"/>
      <c r="EK97" s="28"/>
      <c r="EL97" s="28"/>
      <c r="EM97" s="28"/>
      <c r="EN97" s="28"/>
      <c r="EO97" s="28"/>
      <c r="EP97" s="28"/>
      <c r="EQ97" s="28"/>
      <c r="ER97" s="28"/>
      <c r="ES97" s="28"/>
      <c r="ET97" s="28"/>
      <c r="EU97" s="28"/>
      <c r="EV97" s="28"/>
      <c r="EW97" s="28"/>
      <c r="EX97" s="28"/>
      <c r="EY97" s="28"/>
      <c r="EZ97" s="28"/>
      <c r="FA97" s="28"/>
      <c r="FB97" s="28"/>
      <c r="FC97" s="28"/>
      <c r="FD97" s="28"/>
      <c r="FE97" s="28"/>
      <c r="FF97" s="28"/>
      <c r="FG97" s="28"/>
      <c r="FH97" s="28"/>
      <c r="FI97" s="28"/>
      <c r="FJ97" s="28"/>
      <c r="FK97" s="28"/>
      <c r="FL97" s="28"/>
      <c r="FM97" s="28"/>
      <c r="FN97" s="28"/>
      <c r="FO97" s="28"/>
      <c r="FP97" s="28"/>
      <c r="FQ97" s="28"/>
      <c r="FR97" s="28"/>
      <c r="FS97" s="28"/>
      <c r="FT97" s="28"/>
      <c r="FU97" s="28"/>
      <c r="FV97" s="28"/>
      <c r="FW97" s="28"/>
      <c r="FX97" s="28"/>
      <c r="FY97" s="28"/>
      <c r="FZ97" s="28"/>
      <c r="GA97" s="28"/>
      <c r="GB97" s="28"/>
      <c r="GC97" s="28"/>
      <c r="GD97" s="28"/>
      <c r="GE97" s="28"/>
      <c r="GF97" s="28"/>
      <c r="GG97" s="28"/>
      <c r="GH97" s="28"/>
      <c r="GI97" s="28"/>
      <c r="GJ97" s="28"/>
      <c r="GK97" s="28"/>
      <c r="GL97" s="28"/>
      <c r="GM97" s="28"/>
      <c r="GN97" s="28"/>
      <c r="GO97" s="28"/>
      <c r="GP97" s="28"/>
      <c r="GQ97" s="28"/>
      <c r="GR97" s="28"/>
      <c r="GS97" s="28"/>
      <c r="GT97" s="28"/>
      <c r="GU97" s="28"/>
      <c r="GV97" s="28"/>
      <c r="GW97" s="28"/>
      <c r="GX97" s="28"/>
      <c r="GY97" s="28"/>
      <c r="GZ97" s="28"/>
      <c r="HA97" s="28"/>
      <c r="HB97" s="28"/>
      <c r="HC97" s="28"/>
      <c r="HD97" s="28"/>
      <c r="HE97" s="28"/>
      <c r="HF97" s="28"/>
      <c r="HG97" s="28"/>
      <c r="HH97" s="28"/>
      <c r="HI97" s="28"/>
      <c r="HJ97" s="28"/>
      <c r="HK97" s="28"/>
      <c r="HL97" s="28"/>
      <c r="HM97" s="28"/>
      <c r="HN97" s="28"/>
      <c r="HO97" s="28"/>
      <c r="HP97" s="28"/>
      <c r="HQ97" s="28"/>
      <c r="HR97" s="28"/>
      <c r="HS97" s="28"/>
      <c r="HT97" s="28"/>
      <c r="HU97" s="28"/>
      <c r="HV97" s="28"/>
      <c r="HW97" s="28"/>
      <c r="HX97" s="28"/>
      <c r="HY97" s="28"/>
      <c r="HZ97" s="28"/>
      <c r="IA97" s="28"/>
      <c r="IB97" s="28"/>
      <c r="IC97" s="28"/>
      <c r="ID97" s="28"/>
      <c r="IE97" s="28"/>
      <c r="IF97" s="28"/>
      <c r="IG97" s="28"/>
      <c r="IH97" s="28"/>
      <c r="II97" s="28"/>
      <c r="IJ97" s="28"/>
      <c r="IK97" s="28"/>
      <c r="IL97" s="28"/>
      <c r="IM97" s="28"/>
      <c r="IN97" s="28"/>
      <c r="IO97" s="28"/>
      <c r="IP97" s="28"/>
      <c r="IQ97" s="28"/>
      <c r="IR97" s="28"/>
      <c r="IS97" s="28"/>
    </row>
    <row r="98" spans="1:253" s="52" customFormat="1" ht="63" x14ac:dyDescent="0.25">
      <c r="A98" s="40" t="s">
        <v>179</v>
      </c>
      <c r="B98" s="35" t="s">
        <v>180</v>
      </c>
      <c r="C98" s="24">
        <v>0.5</v>
      </c>
      <c r="D98" s="24">
        <v>0.5</v>
      </c>
      <c r="E98" s="24">
        <v>0.5</v>
      </c>
      <c r="F98" s="18">
        <f t="shared" si="3"/>
        <v>0</v>
      </c>
      <c r="G98" s="17"/>
      <c r="H98" s="24">
        <v>0.5</v>
      </c>
      <c r="I98" s="24">
        <v>0.5</v>
      </c>
      <c r="J98" s="24">
        <v>0.5</v>
      </c>
      <c r="K98" s="18">
        <f t="shared" si="4"/>
        <v>0</v>
      </c>
      <c r="L98" s="24">
        <v>0.5</v>
      </c>
      <c r="M98" s="24"/>
      <c r="N98" s="24">
        <v>0.5</v>
      </c>
      <c r="O98" s="24">
        <v>0.5</v>
      </c>
      <c r="P98" s="18">
        <f t="shared" si="5"/>
        <v>0</v>
      </c>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28"/>
      <c r="CN98" s="28"/>
      <c r="CO98" s="28"/>
      <c r="CP98" s="28"/>
      <c r="CQ98" s="28"/>
      <c r="CR98" s="28"/>
      <c r="CS98" s="28"/>
      <c r="CT98" s="28"/>
      <c r="CU98" s="28"/>
      <c r="CV98" s="28"/>
      <c r="CW98" s="28"/>
      <c r="CX98" s="28"/>
      <c r="CY98" s="28"/>
      <c r="CZ98" s="28"/>
      <c r="DA98" s="28"/>
      <c r="DB98" s="28"/>
      <c r="DC98" s="28"/>
      <c r="DD98" s="28"/>
      <c r="DE98" s="28"/>
      <c r="DF98" s="28"/>
      <c r="DG98" s="28"/>
      <c r="DH98" s="28"/>
      <c r="DI98" s="28"/>
      <c r="DJ98" s="28"/>
      <c r="DK98" s="28"/>
      <c r="DL98" s="28"/>
      <c r="DM98" s="28"/>
      <c r="DN98" s="28"/>
      <c r="DO98" s="28"/>
      <c r="DP98" s="28"/>
      <c r="DQ98" s="28"/>
      <c r="DR98" s="28"/>
      <c r="DS98" s="28"/>
      <c r="DT98" s="28"/>
      <c r="DU98" s="28"/>
      <c r="DV98" s="28"/>
      <c r="DW98" s="28"/>
      <c r="DX98" s="28"/>
      <c r="DY98" s="28"/>
      <c r="DZ98" s="28"/>
      <c r="EA98" s="28"/>
      <c r="EB98" s="28"/>
      <c r="EC98" s="28"/>
      <c r="ED98" s="28"/>
      <c r="EE98" s="28"/>
      <c r="EF98" s="28"/>
      <c r="EG98" s="28"/>
      <c r="EH98" s="28"/>
      <c r="EI98" s="28"/>
      <c r="EJ98" s="28"/>
      <c r="EK98" s="28"/>
      <c r="EL98" s="28"/>
      <c r="EM98" s="28"/>
      <c r="EN98" s="28"/>
      <c r="EO98" s="28"/>
      <c r="EP98" s="28"/>
      <c r="EQ98" s="28"/>
      <c r="ER98" s="28"/>
      <c r="ES98" s="28"/>
      <c r="ET98" s="28"/>
      <c r="EU98" s="28"/>
      <c r="EV98" s="28"/>
      <c r="EW98" s="28"/>
      <c r="EX98" s="28"/>
      <c r="EY98" s="28"/>
      <c r="EZ98" s="28"/>
      <c r="FA98" s="28"/>
      <c r="FB98" s="28"/>
      <c r="FC98" s="28"/>
      <c r="FD98" s="28"/>
      <c r="FE98" s="28"/>
      <c r="FF98" s="28"/>
      <c r="FG98" s="28"/>
      <c r="FH98" s="28"/>
      <c r="FI98" s="28"/>
      <c r="FJ98" s="28"/>
      <c r="FK98" s="28"/>
      <c r="FL98" s="28"/>
      <c r="FM98" s="28"/>
      <c r="FN98" s="28"/>
      <c r="FO98" s="28"/>
      <c r="FP98" s="28"/>
      <c r="FQ98" s="28"/>
      <c r="FR98" s="28"/>
      <c r="FS98" s="28"/>
      <c r="FT98" s="28"/>
      <c r="FU98" s="28"/>
      <c r="FV98" s="28"/>
      <c r="FW98" s="28"/>
      <c r="FX98" s="28"/>
      <c r="FY98" s="28"/>
      <c r="FZ98" s="28"/>
      <c r="GA98" s="28"/>
      <c r="GB98" s="28"/>
      <c r="GC98" s="28"/>
      <c r="GD98" s="28"/>
      <c r="GE98" s="28"/>
      <c r="GF98" s="28"/>
      <c r="GG98" s="28"/>
      <c r="GH98" s="28"/>
      <c r="GI98" s="28"/>
      <c r="GJ98" s="28"/>
      <c r="GK98" s="28"/>
      <c r="GL98" s="28"/>
      <c r="GM98" s="28"/>
      <c r="GN98" s="28"/>
      <c r="GO98" s="28"/>
      <c r="GP98" s="28"/>
      <c r="GQ98" s="28"/>
      <c r="GR98" s="28"/>
      <c r="GS98" s="28"/>
      <c r="GT98" s="28"/>
      <c r="GU98" s="28"/>
      <c r="GV98" s="28"/>
      <c r="GW98" s="28"/>
      <c r="GX98" s="28"/>
      <c r="GY98" s="28"/>
      <c r="GZ98" s="28"/>
      <c r="HA98" s="28"/>
      <c r="HB98" s="28"/>
      <c r="HC98" s="28"/>
      <c r="HD98" s="28"/>
      <c r="HE98" s="28"/>
      <c r="HF98" s="28"/>
      <c r="HG98" s="28"/>
      <c r="HH98" s="28"/>
      <c r="HI98" s="28"/>
      <c r="HJ98" s="28"/>
      <c r="HK98" s="28"/>
      <c r="HL98" s="28"/>
      <c r="HM98" s="28"/>
      <c r="HN98" s="28"/>
      <c r="HO98" s="28"/>
      <c r="HP98" s="28"/>
      <c r="HQ98" s="28"/>
      <c r="HR98" s="28"/>
      <c r="HS98" s="28"/>
      <c r="HT98" s="28"/>
      <c r="HU98" s="28"/>
      <c r="HV98" s="28"/>
      <c r="HW98" s="28"/>
      <c r="HX98" s="28"/>
      <c r="HY98" s="28"/>
      <c r="HZ98" s="28"/>
      <c r="IA98" s="28"/>
      <c r="IB98" s="28"/>
      <c r="IC98" s="28"/>
      <c r="ID98" s="28"/>
      <c r="IE98" s="28"/>
      <c r="IF98" s="28"/>
      <c r="IG98" s="28"/>
      <c r="IH98" s="28"/>
      <c r="II98" s="28"/>
      <c r="IJ98" s="28"/>
      <c r="IK98" s="28"/>
      <c r="IL98" s="28"/>
      <c r="IM98" s="28"/>
      <c r="IN98" s="28"/>
      <c r="IO98" s="28"/>
      <c r="IP98" s="28"/>
      <c r="IQ98" s="28"/>
      <c r="IR98" s="28"/>
      <c r="IS98" s="28"/>
    </row>
    <row r="99" spans="1:253" s="52" customFormat="1" ht="63" x14ac:dyDescent="0.25">
      <c r="A99" s="40" t="s">
        <v>181</v>
      </c>
      <c r="B99" s="35" t="s">
        <v>180</v>
      </c>
      <c r="C99" s="24">
        <v>60</v>
      </c>
      <c r="D99" s="24">
        <v>60</v>
      </c>
      <c r="E99" s="24">
        <v>60</v>
      </c>
      <c r="F99" s="18">
        <f t="shared" si="3"/>
        <v>0</v>
      </c>
      <c r="G99" s="17"/>
      <c r="H99" s="24">
        <v>60</v>
      </c>
      <c r="I99" s="24">
        <v>60</v>
      </c>
      <c r="J99" s="24">
        <v>60</v>
      </c>
      <c r="K99" s="18">
        <f t="shared" si="4"/>
        <v>0</v>
      </c>
      <c r="L99" s="24">
        <v>60</v>
      </c>
      <c r="M99" s="24"/>
      <c r="N99" s="24">
        <v>60</v>
      </c>
      <c r="O99" s="24">
        <v>60</v>
      </c>
      <c r="P99" s="18">
        <f t="shared" si="5"/>
        <v>0</v>
      </c>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c r="BS99" s="28"/>
      <c r="BT99" s="28"/>
      <c r="BU99" s="28"/>
      <c r="BV99" s="28"/>
      <c r="BW99" s="28"/>
      <c r="BX99" s="28"/>
      <c r="BY99" s="28"/>
      <c r="BZ99" s="28"/>
      <c r="CA99" s="28"/>
      <c r="CB99" s="28"/>
      <c r="CC99" s="28"/>
      <c r="CD99" s="28"/>
      <c r="CE99" s="28"/>
      <c r="CF99" s="28"/>
      <c r="CG99" s="28"/>
      <c r="CH99" s="28"/>
      <c r="CI99" s="28"/>
      <c r="CJ99" s="28"/>
      <c r="CK99" s="28"/>
      <c r="CL99" s="28"/>
      <c r="CM99" s="28"/>
      <c r="CN99" s="28"/>
      <c r="CO99" s="28"/>
      <c r="CP99" s="28"/>
      <c r="CQ99" s="28"/>
      <c r="CR99" s="28"/>
      <c r="CS99" s="28"/>
      <c r="CT99" s="28"/>
      <c r="CU99" s="28"/>
      <c r="CV99" s="28"/>
      <c r="CW99" s="28"/>
      <c r="CX99" s="28"/>
      <c r="CY99" s="28"/>
      <c r="CZ99" s="28"/>
      <c r="DA99" s="28"/>
      <c r="DB99" s="28"/>
      <c r="DC99" s="28"/>
      <c r="DD99" s="28"/>
      <c r="DE99" s="28"/>
      <c r="DF99" s="28"/>
      <c r="DG99" s="28"/>
      <c r="DH99" s="28"/>
      <c r="DI99" s="28"/>
      <c r="DJ99" s="28"/>
      <c r="DK99" s="28"/>
      <c r="DL99" s="28"/>
      <c r="DM99" s="28"/>
      <c r="DN99" s="28"/>
      <c r="DO99" s="28"/>
      <c r="DP99" s="28"/>
      <c r="DQ99" s="28"/>
      <c r="DR99" s="28"/>
      <c r="DS99" s="28"/>
      <c r="DT99" s="28"/>
      <c r="DU99" s="28"/>
      <c r="DV99" s="28"/>
      <c r="DW99" s="28"/>
      <c r="DX99" s="28"/>
      <c r="DY99" s="28"/>
      <c r="DZ99" s="28"/>
      <c r="EA99" s="28"/>
      <c r="EB99" s="28"/>
      <c r="EC99" s="28"/>
      <c r="ED99" s="28"/>
      <c r="EE99" s="28"/>
      <c r="EF99" s="28"/>
      <c r="EG99" s="28"/>
      <c r="EH99" s="28"/>
      <c r="EI99" s="28"/>
      <c r="EJ99" s="28"/>
      <c r="EK99" s="28"/>
      <c r="EL99" s="28"/>
      <c r="EM99" s="28"/>
      <c r="EN99" s="28"/>
      <c r="EO99" s="28"/>
      <c r="EP99" s="28"/>
      <c r="EQ99" s="28"/>
      <c r="ER99" s="28"/>
      <c r="ES99" s="28"/>
      <c r="ET99" s="28"/>
      <c r="EU99" s="28"/>
      <c r="EV99" s="28"/>
      <c r="EW99" s="28"/>
      <c r="EX99" s="28"/>
      <c r="EY99" s="28"/>
      <c r="EZ99" s="28"/>
      <c r="FA99" s="28"/>
      <c r="FB99" s="28"/>
      <c r="FC99" s="28"/>
      <c r="FD99" s="28"/>
      <c r="FE99" s="28"/>
      <c r="FF99" s="28"/>
      <c r="FG99" s="28"/>
      <c r="FH99" s="28"/>
      <c r="FI99" s="28"/>
      <c r="FJ99" s="28"/>
      <c r="FK99" s="28"/>
      <c r="FL99" s="28"/>
      <c r="FM99" s="28"/>
      <c r="FN99" s="28"/>
      <c r="FO99" s="28"/>
      <c r="FP99" s="28"/>
      <c r="FQ99" s="28"/>
      <c r="FR99" s="28"/>
      <c r="FS99" s="28"/>
      <c r="FT99" s="28"/>
      <c r="FU99" s="28"/>
      <c r="FV99" s="28"/>
      <c r="FW99" s="28"/>
      <c r="FX99" s="28"/>
      <c r="FY99" s="28"/>
      <c r="FZ99" s="28"/>
      <c r="GA99" s="28"/>
      <c r="GB99" s="28"/>
      <c r="GC99" s="28"/>
      <c r="GD99" s="28"/>
      <c r="GE99" s="28"/>
      <c r="GF99" s="28"/>
      <c r="GG99" s="28"/>
      <c r="GH99" s="28"/>
      <c r="GI99" s="28"/>
      <c r="GJ99" s="28"/>
      <c r="GK99" s="28"/>
      <c r="GL99" s="28"/>
      <c r="GM99" s="28"/>
      <c r="GN99" s="28"/>
      <c r="GO99" s="28"/>
      <c r="GP99" s="28"/>
      <c r="GQ99" s="28"/>
      <c r="GR99" s="28"/>
      <c r="GS99" s="28"/>
      <c r="GT99" s="28"/>
      <c r="GU99" s="28"/>
      <c r="GV99" s="28"/>
      <c r="GW99" s="28"/>
      <c r="GX99" s="28"/>
      <c r="GY99" s="28"/>
      <c r="GZ99" s="28"/>
      <c r="HA99" s="28"/>
      <c r="HB99" s="28"/>
      <c r="HC99" s="28"/>
      <c r="HD99" s="28"/>
      <c r="HE99" s="28"/>
      <c r="HF99" s="28"/>
      <c r="HG99" s="28"/>
      <c r="HH99" s="28"/>
      <c r="HI99" s="28"/>
      <c r="HJ99" s="28"/>
      <c r="HK99" s="28"/>
      <c r="HL99" s="28"/>
      <c r="HM99" s="28"/>
      <c r="HN99" s="28"/>
      <c r="HO99" s="28"/>
      <c r="HP99" s="28"/>
      <c r="HQ99" s="28"/>
      <c r="HR99" s="28"/>
      <c r="HS99" s="28"/>
      <c r="HT99" s="28"/>
      <c r="HU99" s="28"/>
      <c r="HV99" s="28"/>
      <c r="HW99" s="28"/>
      <c r="HX99" s="28"/>
      <c r="HY99" s="28"/>
      <c r="HZ99" s="28"/>
      <c r="IA99" s="28"/>
      <c r="IB99" s="28"/>
      <c r="IC99" s="28"/>
      <c r="ID99" s="28"/>
      <c r="IE99" s="28"/>
      <c r="IF99" s="28"/>
      <c r="IG99" s="28"/>
      <c r="IH99" s="28"/>
      <c r="II99" s="28"/>
      <c r="IJ99" s="28"/>
      <c r="IK99" s="28"/>
      <c r="IL99" s="28"/>
      <c r="IM99" s="28"/>
      <c r="IN99" s="28"/>
      <c r="IO99" s="28"/>
      <c r="IP99" s="28"/>
      <c r="IQ99" s="28"/>
      <c r="IR99" s="28"/>
      <c r="IS99" s="28"/>
    </row>
    <row r="100" spans="1:253" s="52" customFormat="1" ht="63" x14ac:dyDescent="0.25">
      <c r="A100" s="40" t="s">
        <v>182</v>
      </c>
      <c r="B100" s="35" t="s">
        <v>180</v>
      </c>
      <c r="C100" s="24">
        <v>400</v>
      </c>
      <c r="D100" s="24">
        <v>400</v>
      </c>
      <c r="E100" s="24">
        <v>400</v>
      </c>
      <c r="F100" s="18">
        <f t="shared" si="3"/>
        <v>0</v>
      </c>
      <c r="G100" s="17"/>
      <c r="H100" s="24">
        <v>400</v>
      </c>
      <c r="I100" s="24">
        <v>400</v>
      </c>
      <c r="J100" s="24">
        <v>400</v>
      </c>
      <c r="K100" s="18">
        <f t="shared" si="4"/>
        <v>0</v>
      </c>
      <c r="L100" s="24">
        <v>400</v>
      </c>
      <c r="M100" s="24"/>
      <c r="N100" s="24">
        <v>400</v>
      </c>
      <c r="O100" s="24">
        <v>400</v>
      </c>
      <c r="P100" s="18">
        <f t="shared" si="5"/>
        <v>0</v>
      </c>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c r="BZ100" s="28"/>
      <c r="CA100" s="28"/>
      <c r="CB100" s="28"/>
      <c r="CC100" s="28"/>
      <c r="CD100" s="28"/>
      <c r="CE100" s="28"/>
      <c r="CF100" s="28"/>
      <c r="CG100" s="28"/>
      <c r="CH100" s="28"/>
      <c r="CI100" s="28"/>
      <c r="CJ100" s="28"/>
      <c r="CK100" s="28"/>
      <c r="CL100" s="28"/>
      <c r="CM100" s="28"/>
      <c r="CN100" s="28"/>
      <c r="CO100" s="28"/>
      <c r="CP100" s="28"/>
      <c r="CQ100" s="28"/>
      <c r="CR100" s="28"/>
      <c r="CS100" s="28"/>
      <c r="CT100" s="28"/>
      <c r="CU100" s="28"/>
      <c r="CV100" s="28"/>
      <c r="CW100" s="28"/>
      <c r="CX100" s="28"/>
      <c r="CY100" s="28"/>
      <c r="CZ100" s="28"/>
      <c r="DA100" s="28"/>
      <c r="DB100" s="28"/>
      <c r="DC100" s="28"/>
      <c r="DD100" s="28"/>
      <c r="DE100" s="28"/>
      <c r="DF100" s="28"/>
      <c r="DG100" s="28"/>
      <c r="DH100" s="28"/>
      <c r="DI100" s="28"/>
      <c r="DJ100" s="28"/>
      <c r="DK100" s="28"/>
      <c r="DL100" s="28"/>
      <c r="DM100" s="28"/>
      <c r="DN100" s="28"/>
      <c r="DO100" s="28"/>
      <c r="DP100" s="28"/>
      <c r="DQ100" s="28"/>
      <c r="DR100" s="28"/>
      <c r="DS100" s="28"/>
      <c r="DT100" s="28"/>
      <c r="DU100" s="28"/>
      <c r="DV100" s="28"/>
      <c r="DW100" s="28"/>
      <c r="DX100" s="28"/>
      <c r="DY100" s="28"/>
      <c r="DZ100" s="28"/>
      <c r="EA100" s="28"/>
      <c r="EB100" s="28"/>
      <c r="EC100" s="28"/>
      <c r="ED100" s="28"/>
      <c r="EE100" s="28"/>
      <c r="EF100" s="28"/>
      <c r="EG100" s="28"/>
      <c r="EH100" s="28"/>
      <c r="EI100" s="28"/>
      <c r="EJ100" s="28"/>
      <c r="EK100" s="28"/>
      <c r="EL100" s="28"/>
      <c r="EM100" s="28"/>
      <c r="EN100" s="28"/>
      <c r="EO100" s="28"/>
      <c r="EP100" s="28"/>
      <c r="EQ100" s="28"/>
      <c r="ER100" s="28"/>
      <c r="ES100" s="28"/>
      <c r="ET100" s="28"/>
      <c r="EU100" s="28"/>
      <c r="EV100" s="28"/>
      <c r="EW100" s="28"/>
      <c r="EX100" s="28"/>
      <c r="EY100" s="28"/>
      <c r="EZ100" s="28"/>
      <c r="FA100" s="28"/>
      <c r="FB100" s="28"/>
      <c r="FC100" s="28"/>
      <c r="FD100" s="28"/>
      <c r="FE100" s="28"/>
      <c r="FF100" s="28"/>
      <c r="FG100" s="28"/>
      <c r="FH100" s="28"/>
      <c r="FI100" s="28"/>
      <c r="FJ100" s="28"/>
      <c r="FK100" s="28"/>
      <c r="FL100" s="28"/>
      <c r="FM100" s="28"/>
      <c r="FN100" s="28"/>
      <c r="FO100" s="28"/>
      <c r="FP100" s="28"/>
      <c r="FQ100" s="28"/>
      <c r="FR100" s="28"/>
      <c r="FS100" s="28"/>
      <c r="FT100" s="28"/>
      <c r="FU100" s="28"/>
      <c r="FV100" s="28"/>
      <c r="FW100" s="28"/>
      <c r="FX100" s="28"/>
      <c r="FY100" s="28"/>
      <c r="FZ100" s="28"/>
      <c r="GA100" s="28"/>
      <c r="GB100" s="28"/>
      <c r="GC100" s="28"/>
      <c r="GD100" s="28"/>
      <c r="GE100" s="28"/>
      <c r="GF100" s="28"/>
      <c r="GG100" s="28"/>
      <c r="GH100" s="28"/>
      <c r="GI100" s="28"/>
      <c r="GJ100" s="28"/>
      <c r="GK100" s="28"/>
      <c r="GL100" s="28"/>
      <c r="GM100" s="28"/>
      <c r="GN100" s="28"/>
      <c r="GO100" s="28"/>
      <c r="GP100" s="28"/>
      <c r="GQ100" s="28"/>
      <c r="GR100" s="28"/>
      <c r="GS100" s="28"/>
      <c r="GT100" s="28"/>
      <c r="GU100" s="28"/>
      <c r="GV100" s="28"/>
      <c r="GW100" s="28"/>
      <c r="GX100" s="28"/>
      <c r="GY100" s="28"/>
      <c r="GZ100" s="28"/>
      <c r="HA100" s="28"/>
      <c r="HB100" s="28"/>
      <c r="HC100" s="28"/>
      <c r="HD100" s="28"/>
      <c r="HE100" s="28"/>
      <c r="HF100" s="28"/>
      <c r="HG100" s="28"/>
      <c r="HH100" s="28"/>
      <c r="HI100" s="28"/>
      <c r="HJ100" s="28"/>
      <c r="HK100" s="28"/>
      <c r="HL100" s="28"/>
      <c r="HM100" s="28"/>
      <c r="HN100" s="28"/>
      <c r="HO100" s="28"/>
      <c r="HP100" s="28"/>
      <c r="HQ100" s="28"/>
      <c r="HR100" s="28"/>
      <c r="HS100" s="28"/>
      <c r="HT100" s="28"/>
      <c r="HU100" s="28"/>
      <c r="HV100" s="28"/>
      <c r="HW100" s="28"/>
      <c r="HX100" s="28"/>
      <c r="HY100" s="28"/>
      <c r="HZ100" s="28"/>
      <c r="IA100" s="28"/>
      <c r="IB100" s="28"/>
      <c r="IC100" s="28"/>
      <c r="ID100" s="28"/>
      <c r="IE100" s="28"/>
      <c r="IF100" s="28"/>
      <c r="IG100" s="28"/>
      <c r="IH100" s="28"/>
      <c r="II100" s="28"/>
      <c r="IJ100" s="28"/>
      <c r="IK100" s="28"/>
      <c r="IL100" s="28"/>
      <c r="IM100" s="28"/>
      <c r="IN100" s="28"/>
      <c r="IO100" s="28"/>
      <c r="IP100" s="28"/>
      <c r="IQ100" s="28"/>
      <c r="IR100" s="28"/>
      <c r="IS100" s="28"/>
    </row>
    <row r="101" spans="1:253" s="52" customFormat="1" ht="63" x14ac:dyDescent="0.25">
      <c r="A101" s="40" t="s">
        <v>183</v>
      </c>
      <c r="B101" s="35" t="s">
        <v>180</v>
      </c>
      <c r="C101" s="24">
        <v>1000</v>
      </c>
      <c r="D101" s="24">
        <v>1000</v>
      </c>
      <c r="E101" s="24">
        <v>1000</v>
      </c>
      <c r="F101" s="18">
        <f t="shared" si="3"/>
        <v>0</v>
      </c>
      <c r="G101" s="17"/>
      <c r="H101" s="24">
        <v>1000</v>
      </c>
      <c r="I101" s="24">
        <v>1000</v>
      </c>
      <c r="J101" s="24">
        <v>1000</v>
      </c>
      <c r="K101" s="18">
        <f t="shared" si="4"/>
        <v>0</v>
      </c>
      <c r="L101" s="24">
        <v>1000</v>
      </c>
      <c r="M101" s="24"/>
      <c r="N101" s="24">
        <v>1000</v>
      </c>
      <c r="O101" s="24">
        <v>1000</v>
      </c>
      <c r="P101" s="18">
        <f t="shared" si="5"/>
        <v>0</v>
      </c>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c r="CA101" s="28"/>
      <c r="CB101" s="28"/>
      <c r="CC101" s="28"/>
      <c r="CD101" s="28"/>
      <c r="CE101" s="28"/>
      <c r="CF101" s="28"/>
      <c r="CG101" s="28"/>
      <c r="CH101" s="28"/>
      <c r="CI101" s="28"/>
      <c r="CJ101" s="28"/>
      <c r="CK101" s="28"/>
      <c r="CL101" s="28"/>
      <c r="CM101" s="28"/>
      <c r="CN101" s="28"/>
      <c r="CO101" s="28"/>
      <c r="CP101" s="28"/>
      <c r="CQ101" s="28"/>
      <c r="CR101" s="28"/>
      <c r="CS101" s="28"/>
      <c r="CT101" s="28"/>
      <c r="CU101" s="28"/>
      <c r="CV101" s="28"/>
      <c r="CW101" s="28"/>
      <c r="CX101" s="28"/>
      <c r="CY101" s="28"/>
      <c r="CZ101" s="28"/>
      <c r="DA101" s="28"/>
      <c r="DB101" s="28"/>
      <c r="DC101" s="28"/>
      <c r="DD101" s="28"/>
      <c r="DE101" s="28"/>
      <c r="DF101" s="28"/>
      <c r="DG101" s="28"/>
      <c r="DH101" s="28"/>
      <c r="DI101" s="28"/>
      <c r="DJ101" s="28"/>
      <c r="DK101" s="28"/>
      <c r="DL101" s="28"/>
      <c r="DM101" s="28"/>
      <c r="DN101" s="28"/>
      <c r="DO101" s="28"/>
      <c r="DP101" s="28"/>
      <c r="DQ101" s="28"/>
      <c r="DR101" s="28"/>
      <c r="DS101" s="28"/>
      <c r="DT101" s="28"/>
      <c r="DU101" s="28"/>
      <c r="DV101" s="28"/>
      <c r="DW101" s="28"/>
      <c r="DX101" s="28"/>
      <c r="DY101" s="28"/>
      <c r="DZ101" s="28"/>
      <c r="EA101" s="28"/>
      <c r="EB101" s="28"/>
      <c r="EC101" s="28"/>
      <c r="ED101" s="28"/>
      <c r="EE101" s="28"/>
      <c r="EF101" s="28"/>
      <c r="EG101" s="28"/>
      <c r="EH101" s="28"/>
      <c r="EI101" s="28"/>
      <c r="EJ101" s="28"/>
      <c r="EK101" s="28"/>
      <c r="EL101" s="28"/>
      <c r="EM101" s="28"/>
      <c r="EN101" s="28"/>
      <c r="EO101" s="28"/>
      <c r="EP101" s="28"/>
      <c r="EQ101" s="28"/>
      <c r="ER101" s="28"/>
      <c r="ES101" s="28"/>
      <c r="ET101" s="28"/>
      <c r="EU101" s="28"/>
      <c r="EV101" s="28"/>
      <c r="EW101" s="28"/>
      <c r="EX101" s="28"/>
      <c r="EY101" s="28"/>
      <c r="EZ101" s="28"/>
      <c r="FA101" s="28"/>
      <c r="FB101" s="28"/>
      <c r="FC101" s="28"/>
      <c r="FD101" s="28"/>
      <c r="FE101" s="28"/>
      <c r="FF101" s="28"/>
      <c r="FG101" s="28"/>
      <c r="FH101" s="28"/>
      <c r="FI101" s="28"/>
      <c r="FJ101" s="28"/>
      <c r="FK101" s="28"/>
      <c r="FL101" s="28"/>
      <c r="FM101" s="28"/>
      <c r="FN101" s="28"/>
      <c r="FO101" s="28"/>
      <c r="FP101" s="28"/>
      <c r="FQ101" s="28"/>
      <c r="FR101" s="28"/>
      <c r="FS101" s="28"/>
      <c r="FT101" s="28"/>
      <c r="FU101" s="28"/>
      <c r="FV101" s="28"/>
      <c r="FW101" s="28"/>
      <c r="FX101" s="28"/>
      <c r="FY101" s="28"/>
      <c r="FZ101" s="28"/>
      <c r="GA101" s="28"/>
      <c r="GB101" s="28"/>
      <c r="GC101" s="28"/>
      <c r="GD101" s="28"/>
      <c r="GE101" s="28"/>
      <c r="GF101" s="28"/>
      <c r="GG101" s="28"/>
      <c r="GH101" s="28"/>
      <c r="GI101" s="28"/>
      <c r="GJ101" s="28"/>
      <c r="GK101" s="28"/>
      <c r="GL101" s="28"/>
      <c r="GM101" s="28"/>
      <c r="GN101" s="28"/>
      <c r="GO101" s="28"/>
      <c r="GP101" s="28"/>
      <c r="GQ101" s="28"/>
      <c r="GR101" s="28"/>
      <c r="GS101" s="28"/>
      <c r="GT101" s="28"/>
      <c r="GU101" s="28"/>
      <c r="GV101" s="28"/>
      <c r="GW101" s="28"/>
      <c r="GX101" s="28"/>
      <c r="GY101" s="28"/>
      <c r="GZ101" s="28"/>
      <c r="HA101" s="28"/>
      <c r="HB101" s="28"/>
      <c r="HC101" s="28"/>
      <c r="HD101" s="28"/>
      <c r="HE101" s="28"/>
      <c r="HF101" s="28"/>
      <c r="HG101" s="28"/>
      <c r="HH101" s="28"/>
      <c r="HI101" s="28"/>
      <c r="HJ101" s="28"/>
      <c r="HK101" s="28"/>
      <c r="HL101" s="28"/>
      <c r="HM101" s="28"/>
      <c r="HN101" s="28"/>
      <c r="HO101" s="28"/>
      <c r="HP101" s="28"/>
      <c r="HQ101" s="28"/>
      <c r="HR101" s="28"/>
      <c r="HS101" s="28"/>
      <c r="HT101" s="28"/>
      <c r="HU101" s="28"/>
      <c r="HV101" s="28"/>
      <c r="HW101" s="28"/>
      <c r="HX101" s="28"/>
      <c r="HY101" s="28"/>
      <c r="HZ101" s="28"/>
      <c r="IA101" s="28"/>
      <c r="IB101" s="28"/>
      <c r="IC101" s="28"/>
      <c r="ID101" s="28"/>
      <c r="IE101" s="28"/>
      <c r="IF101" s="28"/>
      <c r="IG101" s="28"/>
      <c r="IH101" s="28"/>
      <c r="II101" s="28"/>
      <c r="IJ101" s="28"/>
      <c r="IK101" s="28"/>
      <c r="IL101" s="28"/>
      <c r="IM101" s="28"/>
      <c r="IN101" s="28"/>
      <c r="IO101" s="28"/>
      <c r="IP101" s="28"/>
      <c r="IQ101" s="28"/>
      <c r="IR101" s="28"/>
      <c r="IS101" s="28"/>
    </row>
    <row r="102" spans="1:253" s="55" customFormat="1" ht="78.75" x14ac:dyDescent="0.25">
      <c r="A102" s="40" t="s">
        <v>184</v>
      </c>
      <c r="B102" s="35" t="s">
        <v>185</v>
      </c>
      <c r="C102" s="24">
        <v>150</v>
      </c>
      <c r="D102" s="24">
        <v>150</v>
      </c>
      <c r="E102" s="24">
        <v>150</v>
      </c>
      <c r="F102" s="18">
        <f t="shared" si="3"/>
        <v>0</v>
      </c>
      <c r="G102" s="17"/>
      <c r="H102" s="24">
        <v>150</v>
      </c>
      <c r="I102" s="24">
        <v>150</v>
      </c>
      <c r="J102" s="24">
        <v>150</v>
      </c>
      <c r="K102" s="18">
        <f t="shared" si="4"/>
        <v>0</v>
      </c>
      <c r="L102" s="24">
        <v>150</v>
      </c>
      <c r="M102" s="24"/>
      <c r="N102" s="24">
        <v>150</v>
      </c>
      <c r="O102" s="24">
        <v>150</v>
      </c>
      <c r="P102" s="18">
        <f t="shared" si="5"/>
        <v>0</v>
      </c>
      <c r="Q102" s="53"/>
      <c r="R102" s="53"/>
      <c r="S102" s="53"/>
      <c r="T102" s="54"/>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c r="BK102" s="53"/>
      <c r="BL102" s="53"/>
      <c r="BM102" s="53"/>
      <c r="BN102" s="53"/>
      <c r="BO102" s="53"/>
      <c r="BP102" s="53"/>
      <c r="BQ102" s="53"/>
      <c r="BR102" s="53"/>
      <c r="BS102" s="53"/>
      <c r="BT102" s="53"/>
      <c r="BU102" s="53"/>
      <c r="BV102" s="53"/>
      <c r="BW102" s="53"/>
      <c r="BX102" s="53"/>
      <c r="BY102" s="53"/>
      <c r="BZ102" s="53"/>
      <c r="CA102" s="53"/>
      <c r="CB102" s="53"/>
      <c r="CC102" s="53"/>
      <c r="CD102" s="53"/>
      <c r="CE102" s="53"/>
      <c r="CF102" s="53"/>
      <c r="CG102" s="53"/>
      <c r="CH102" s="53"/>
      <c r="CI102" s="53"/>
      <c r="CJ102" s="53"/>
      <c r="CK102" s="53"/>
      <c r="CL102" s="53"/>
      <c r="CM102" s="53"/>
      <c r="CN102" s="53"/>
      <c r="CO102" s="53"/>
      <c r="CP102" s="53"/>
      <c r="CQ102" s="53"/>
      <c r="CR102" s="53"/>
      <c r="CS102" s="53"/>
      <c r="CT102" s="53"/>
      <c r="CU102" s="53"/>
      <c r="CV102" s="53"/>
      <c r="CW102" s="53"/>
      <c r="CX102" s="53"/>
      <c r="CY102" s="53"/>
      <c r="CZ102" s="53"/>
      <c r="DA102" s="53"/>
      <c r="DB102" s="53"/>
      <c r="DC102" s="53"/>
      <c r="DD102" s="53"/>
      <c r="DE102" s="53"/>
      <c r="DF102" s="53"/>
      <c r="DG102" s="53"/>
      <c r="DH102" s="53"/>
      <c r="DI102" s="53"/>
      <c r="DJ102" s="53"/>
      <c r="DK102" s="53"/>
      <c r="DL102" s="53"/>
      <c r="DM102" s="53"/>
      <c r="DN102" s="53"/>
      <c r="DO102" s="53"/>
      <c r="DP102" s="53"/>
      <c r="DQ102" s="53"/>
      <c r="DR102" s="53"/>
      <c r="DS102" s="53"/>
      <c r="DT102" s="53"/>
      <c r="DU102" s="53"/>
      <c r="DV102" s="53"/>
      <c r="DW102" s="53"/>
      <c r="DX102" s="53"/>
      <c r="DY102" s="53"/>
      <c r="DZ102" s="53"/>
      <c r="EA102" s="53"/>
      <c r="EB102" s="53"/>
      <c r="EC102" s="53"/>
      <c r="ED102" s="53"/>
      <c r="EE102" s="53"/>
      <c r="EF102" s="53"/>
      <c r="EG102" s="53"/>
      <c r="EH102" s="53"/>
      <c r="EI102" s="53"/>
      <c r="EJ102" s="53"/>
      <c r="EK102" s="53"/>
      <c r="EL102" s="53"/>
      <c r="EM102" s="53"/>
      <c r="EN102" s="53"/>
      <c r="EO102" s="53"/>
      <c r="EP102" s="53"/>
      <c r="EQ102" s="53"/>
      <c r="ER102" s="53"/>
      <c r="ES102" s="53"/>
      <c r="ET102" s="53"/>
      <c r="EU102" s="53"/>
      <c r="EV102" s="53"/>
      <c r="EW102" s="53"/>
      <c r="EX102" s="53"/>
      <c r="EY102" s="53"/>
      <c r="EZ102" s="53"/>
      <c r="FA102" s="53"/>
      <c r="FB102" s="53"/>
      <c r="FC102" s="53"/>
      <c r="FD102" s="53"/>
      <c r="FE102" s="53"/>
      <c r="FF102" s="53"/>
      <c r="FG102" s="53"/>
      <c r="FH102" s="53"/>
      <c r="FI102" s="53"/>
      <c r="FJ102" s="53"/>
      <c r="FK102" s="53"/>
      <c r="FL102" s="53"/>
      <c r="FM102" s="53"/>
      <c r="FN102" s="53"/>
      <c r="FO102" s="53"/>
      <c r="FP102" s="53"/>
      <c r="FQ102" s="53"/>
      <c r="FR102" s="53"/>
      <c r="FS102" s="53"/>
      <c r="FT102" s="53"/>
      <c r="FU102" s="53"/>
      <c r="FV102" s="53"/>
      <c r="FW102" s="53"/>
      <c r="FX102" s="53"/>
      <c r="FY102" s="53"/>
      <c r="FZ102" s="53"/>
      <c r="GA102" s="53"/>
      <c r="GB102" s="53"/>
      <c r="GC102" s="53"/>
      <c r="GD102" s="53"/>
      <c r="GE102" s="53"/>
      <c r="GF102" s="53"/>
      <c r="GG102" s="53"/>
      <c r="GH102" s="53"/>
      <c r="GI102" s="53"/>
      <c r="GJ102" s="53"/>
      <c r="GK102" s="53"/>
      <c r="GL102" s="53"/>
      <c r="GM102" s="53"/>
      <c r="GN102" s="53"/>
      <c r="GO102" s="53"/>
      <c r="GP102" s="53"/>
      <c r="GQ102" s="53"/>
      <c r="GR102" s="53"/>
      <c r="GS102" s="53"/>
      <c r="GT102" s="53"/>
      <c r="GU102" s="53"/>
      <c r="GV102" s="53"/>
      <c r="GW102" s="53"/>
      <c r="GX102" s="53"/>
      <c r="GY102" s="53"/>
      <c r="GZ102" s="53"/>
      <c r="HA102" s="53"/>
      <c r="HB102" s="53"/>
      <c r="HC102" s="53"/>
      <c r="HD102" s="53"/>
      <c r="HE102" s="53"/>
      <c r="HF102" s="53"/>
      <c r="HG102" s="53"/>
      <c r="HH102" s="53"/>
      <c r="HI102" s="53"/>
      <c r="HJ102" s="53"/>
      <c r="HK102" s="53"/>
      <c r="HL102" s="53"/>
      <c r="HM102" s="53"/>
      <c r="HN102" s="53"/>
      <c r="HO102" s="53"/>
      <c r="HP102" s="53"/>
      <c r="HQ102" s="53"/>
      <c r="HR102" s="53"/>
      <c r="HS102" s="53"/>
      <c r="HT102" s="53"/>
      <c r="HU102" s="53"/>
      <c r="HV102" s="53"/>
      <c r="HW102" s="53"/>
      <c r="HX102" s="53"/>
      <c r="HY102" s="53"/>
      <c r="HZ102" s="53"/>
      <c r="IA102" s="53"/>
      <c r="IB102" s="53"/>
      <c r="IC102" s="53"/>
      <c r="ID102" s="53"/>
      <c r="IE102" s="53"/>
      <c r="IF102" s="53"/>
      <c r="IG102" s="53"/>
      <c r="IH102" s="53"/>
      <c r="II102" s="53"/>
      <c r="IJ102" s="53"/>
      <c r="IK102" s="53"/>
      <c r="IL102" s="53"/>
      <c r="IM102" s="53"/>
      <c r="IN102" s="53"/>
      <c r="IO102" s="53"/>
      <c r="IP102" s="53"/>
      <c r="IQ102" s="53"/>
      <c r="IR102" s="53"/>
      <c r="IS102" s="53"/>
    </row>
    <row r="103" spans="1:253" s="52" customFormat="1" ht="94.5" x14ac:dyDescent="0.25">
      <c r="A103" s="56" t="s">
        <v>186</v>
      </c>
      <c r="B103" s="35" t="s">
        <v>187</v>
      </c>
      <c r="C103" s="24">
        <v>106.7</v>
      </c>
      <c r="D103" s="24">
        <v>106.7</v>
      </c>
      <c r="E103" s="24">
        <v>106.7</v>
      </c>
      <c r="F103" s="18">
        <f t="shared" si="3"/>
        <v>0</v>
      </c>
      <c r="G103" s="17"/>
      <c r="H103" s="24">
        <v>106.7</v>
      </c>
      <c r="I103" s="24">
        <v>106.7</v>
      </c>
      <c r="J103" s="24">
        <v>106.7</v>
      </c>
      <c r="K103" s="18">
        <f t="shared" si="4"/>
        <v>0</v>
      </c>
      <c r="L103" s="24">
        <v>106.7</v>
      </c>
      <c r="M103" s="24"/>
      <c r="N103" s="24">
        <v>106.7</v>
      </c>
      <c r="O103" s="24">
        <v>106.7</v>
      </c>
      <c r="P103" s="18">
        <f t="shared" si="5"/>
        <v>0</v>
      </c>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c r="CE103" s="28"/>
      <c r="CF103" s="28"/>
      <c r="CG103" s="28"/>
      <c r="CH103" s="28"/>
      <c r="CI103" s="28"/>
      <c r="CJ103" s="28"/>
      <c r="CK103" s="28"/>
      <c r="CL103" s="28"/>
      <c r="CM103" s="28"/>
      <c r="CN103" s="28"/>
      <c r="CO103" s="28"/>
      <c r="CP103" s="28"/>
      <c r="CQ103" s="28"/>
      <c r="CR103" s="28"/>
      <c r="CS103" s="28"/>
      <c r="CT103" s="28"/>
      <c r="CU103" s="28"/>
      <c r="CV103" s="28"/>
      <c r="CW103" s="28"/>
      <c r="CX103" s="28"/>
      <c r="CY103" s="28"/>
      <c r="CZ103" s="28"/>
      <c r="DA103" s="28"/>
      <c r="DB103" s="28"/>
      <c r="DC103" s="28"/>
      <c r="DD103" s="28"/>
      <c r="DE103" s="28"/>
      <c r="DF103" s="28"/>
      <c r="DG103" s="28"/>
      <c r="DH103" s="28"/>
      <c r="DI103" s="28"/>
      <c r="DJ103" s="28"/>
      <c r="DK103" s="28"/>
      <c r="DL103" s="28"/>
      <c r="DM103" s="28"/>
      <c r="DN103" s="28"/>
      <c r="DO103" s="28"/>
      <c r="DP103" s="28"/>
      <c r="DQ103" s="28"/>
      <c r="DR103" s="28"/>
      <c r="DS103" s="28"/>
      <c r="DT103" s="28"/>
      <c r="DU103" s="28"/>
      <c r="DV103" s="28"/>
      <c r="DW103" s="28"/>
      <c r="DX103" s="28"/>
      <c r="DY103" s="28"/>
      <c r="DZ103" s="28"/>
      <c r="EA103" s="28"/>
      <c r="EB103" s="28"/>
      <c r="EC103" s="28"/>
      <c r="ED103" s="28"/>
      <c r="EE103" s="28"/>
      <c r="EF103" s="28"/>
      <c r="EG103" s="28"/>
      <c r="EH103" s="28"/>
      <c r="EI103" s="28"/>
      <c r="EJ103" s="28"/>
      <c r="EK103" s="28"/>
      <c r="EL103" s="28"/>
      <c r="EM103" s="28"/>
      <c r="EN103" s="28"/>
      <c r="EO103" s="28"/>
      <c r="EP103" s="28"/>
      <c r="EQ103" s="28"/>
      <c r="ER103" s="28"/>
      <c r="ES103" s="28"/>
      <c r="ET103" s="28"/>
      <c r="EU103" s="28"/>
      <c r="EV103" s="28"/>
      <c r="EW103" s="28"/>
      <c r="EX103" s="28"/>
      <c r="EY103" s="28"/>
      <c r="EZ103" s="28"/>
      <c r="FA103" s="28"/>
      <c r="FB103" s="28"/>
      <c r="FC103" s="28"/>
      <c r="FD103" s="28"/>
      <c r="FE103" s="28"/>
      <c r="FF103" s="28"/>
      <c r="FG103" s="28"/>
      <c r="FH103" s="28"/>
      <c r="FI103" s="28"/>
      <c r="FJ103" s="28"/>
      <c r="FK103" s="28"/>
      <c r="FL103" s="28"/>
      <c r="FM103" s="28"/>
      <c r="FN103" s="28"/>
      <c r="FO103" s="28"/>
      <c r="FP103" s="28"/>
      <c r="FQ103" s="28"/>
      <c r="FR103" s="28"/>
      <c r="FS103" s="28"/>
      <c r="FT103" s="28"/>
      <c r="FU103" s="28"/>
      <c r="FV103" s="28"/>
      <c r="FW103" s="28"/>
      <c r="FX103" s="28"/>
      <c r="FY103" s="28"/>
      <c r="FZ103" s="28"/>
      <c r="GA103" s="28"/>
      <c r="GB103" s="28"/>
      <c r="GC103" s="28"/>
      <c r="GD103" s="28"/>
      <c r="GE103" s="28"/>
      <c r="GF103" s="28"/>
      <c r="GG103" s="28"/>
      <c r="GH103" s="28"/>
      <c r="GI103" s="28"/>
      <c r="GJ103" s="28"/>
      <c r="GK103" s="28"/>
      <c r="GL103" s="28"/>
      <c r="GM103" s="28"/>
      <c r="GN103" s="28"/>
      <c r="GO103" s="28"/>
      <c r="GP103" s="28"/>
      <c r="GQ103" s="28"/>
      <c r="GR103" s="28"/>
      <c r="GS103" s="28"/>
      <c r="GT103" s="28"/>
      <c r="GU103" s="28"/>
      <c r="GV103" s="28"/>
      <c r="GW103" s="28"/>
      <c r="GX103" s="28"/>
      <c r="GY103" s="28"/>
      <c r="GZ103" s="28"/>
      <c r="HA103" s="28"/>
      <c r="HB103" s="28"/>
      <c r="HC103" s="28"/>
      <c r="HD103" s="28"/>
      <c r="HE103" s="28"/>
      <c r="HF103" s="28"/>
      <c r="HG103" s="28"/>
      <c r="HH103" s="28"/>
      <c r="HI103" s="28"/>
      <c r="HJ103" s="28"/>
      <c r="HK103" s="28"/>
      <c r="HL103" s="28"/>
      <c r="HM103" s="28"/>
      <c r="HN103" s="28"/>
      <c r="HO103" s="28"/>
      <c r="HP103" s="28"/>
      <c r="HQ103" s="28"/>
      <c r="HR103" s="28"/>
      <c r="HS103" s="28"/>
      <c r="HT103" s="28"/>
      <c r="HU103" s="28"/>
      <c r="HV103" s="28"/>
      <c r="HW103" s="28"/>
      <c r="HX103" s="28"/>
      <c r="HY103" s="28"/>
      <c r="HZ103" s="28"/>
      <c r="IA103" s="28"/>
      <c r="IB103" s="28"/>
      <c r="IC103" s="28"/>
      <c r="ID103" s="28"/>
      <c r="IE103" s="28"/>
      <c r="IF103" s="28"/>
      <c r="IG103" s="28"/>
      <c r="IH103" s="28"/>
      <c r="II103" s="28"/>
      <c r="IJ103" s="28"/>
      <c r="IK103" s="28"/>
      <c r="IL103" s="28"/>
      <c r="IM103" s="28"/>
      <c r="IN103" s="28"/>
      <c r="IO103" s="28"/>
      <c r="IP103" s="28"/>
      <c r="IQ103" s="28"/>
      <c r="IR103" s="28"/>
      <c r="IS103" s="28"/>
    </row>
    <row r="104" spans="1:253" s="52" customFormat="1" ht="15.75" x14ac:dyDescent="0.25">
      <c r="A104" s="15" t="s">
        <v>188</v>
      </c>
      <c r="B104" s="16" t="s">
        <v>189</v>
      </c>
      <c r="C104" s="17">
        <f>C105</f>
        <v>353.5</v>
      </c>
      <c r="D104" s="17">
        <f>D105</f>
        <v>353.5</v>
      </c>
      <c r="E104" s="17">
        <f>E105</f>
        <v>353.5</v>
      </c>
      <c r="F104" s="18">
        <f t="shared" si="3"/>
        <v>0</v>
      </c>
      <c r="G104" s="17"/>
      <c r="H104" s="17">
        <f>H105</f>
        <v>356.8</v>
      </c>
      <c r="I104" s="17">
        <f>I105</f>
        <v>356.8</v>
      </c>
      <c r="J104" s="17">
        <f>J105</f>
        <v>356.8</v>
      </c>
      <c r="K104" s="18">
        <f t="shared" si="4"/>
        <v>0</v>
      </c>
      <c r="L104" s="17">
        <f>L105</f>
        <v>334.1</v>
      </c>
      <c r="M104" s="17">
        <f>M105</f>
        <v>938.1</v>
      </c>
      <c r="N104" s="17">
        <f>N105</f>
        <v>334.1</v>
      </c>
      <c r="O104" s="17">
        <f>O105</f>
        <v>334.1</v>
      </c>
      <c r="P104" s="18">
        <f t="shared" si="5"/>
        <v>0</v>
      </c>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28"/>
      <c r="DY104" s="28"/>
      <c r="DZ104" s="28"/>
      <c r="EA104" s="28"/>
      <c r="EB104" s="28"/>
      <c r="EC104" s="28"/>
      <c r="ED104" s="28"/>
      <c r="EE104" s="28"/>
      <c r="EF104" s="28"/>
      <c r="EG104" s="28"/>
      <c r="EH104" s="28"/>
      <c r="EI104" s="28"/>
      <c r="EJ104" s="28"/>
      <c r="EK104" s="28"/>
      <c r="EL104" s="28"/>
      <c r="EM104" s="28"/>
      <c r="EN104" s="28"/>
      <c r="EO104" s="28"/>
      <c r="EP104" s="28"/>
      <c r="EQ104" s="28"/>
      <c r="ER104" s="28"/>
      <c r="ES104" s="28"/>
      <c r="ET104" s="28"/>
      <c r="EU104" s="28"/>
      <c r="EV104" s="28"/>
      <c r="EW104" s="28"/>
      <c r="EX104" s="28"/>
      <c r="EY104" s="28"/>
      <c r="EZ104" s="28"/>
      <c r="FA104" s="28"/>
      <c r="FB104" s="28"/>
      <c r="FC104" s="28"/>
      <c r="FD104" s="28"/>
      <c r="FE104" s="28"/>
      <c r="FF104" s="28"/>
      <c r="FG104" s="28"/>
      <c r="FH104" s="28"/>
      <c r="FI104" s="28"/>
      <c r="FJ104" s="28"/>
      <c r="FK104" s="28"/>
      <c r="FL104" s="28"/>
      <c r="FM104" s="28"/>
      <c r="FN104" s="28"/>
      <c r="FO104" s="28"/>
      <c r="FP104" s="28"/>
      <c r="FQ104" s="28"/>
      <c r="FR104" s="28"/>
      <c r="FS104" s="28"/>
      <c r="FT104" s="28"/>
      <c r="FU104" s="28"/>
      <c r="FV104" s="28"/>
      <c r="FW104" s="28"/>
      <c r="FX104" s="28"/>
      <c r="FY104" s="28"/>
      <c r="FZ104" s="28"/>
      <c r="GA104" s="28"/>
      <c r="GB104" s="28"/>
      <c r="GC104" s="28"/>
      <c r="GD104" s="28"/>
      <c r="GE104" s="28"/>
      <c r="GF104" s="28"/>
      <c r="GG104" s="28"/>
      <c r="GH104" s="28"/>
      <c r="GI104" s="28"/>
      <c r="GJ104" s="28"/>
      <c r="GK104" s="28"/>
      <c r="GL104" s="28"/>
      <c r="GM104" s="28"/>
      <c r="GN104" s="28"/>
      <c r="GO104" s="28"/>
      <c r="GP104" s="28"/>
      <c r="GQ104" s="28"/>
      <c r="GR104" s="28"/>
      <c r="GS104" s="28"/>
      <c r="GT104" s="28"/>
      <c r="GU104" s="28"/>
      <c r="GV104" s="28"/>
      <c r="GW104" s="28"/>
      <c r="GX104" s="28"/>
      <c r="GY104" s="28"/>
      <c r="GZ104" s="28"/>
      <c r="HA104" s="28"/>
      <c r="HB104" s="28"/>
      <c r="HC104" s="28"/>
      <c r="HD104" s="28"/>
      <c r="HE104" s="28"/>
      <c r="HF104" s="28"/>
      <c r="HG104" s="28"/>
      <c r="HH104" s="28"/>
      <c r="HI104" s="28"/>
      <c r="HJ104" s="28"/>
      <c r="HK104" s="28"/>
      <c r="HL104" s="28"/>
      <c r="HM104" s="28"/>
      <c r="HN104" s="28"/>
      <c r="HO104" s="28"/>
      <c r="HP104" s="28"/>
      <c r="HQ104" s="28"/>
      <c r="HR104" s="28"/>
      <c r="HS104" s="28"/>
      <c r="HT104" s="28"/>
      <c r="HU104" s="28"/>
      <c r="HV104" s="28"/>
      <c r="HW104" s="28"/>
      <c r="HX104" s="28"/>
      <c r="HY104" s="28"/>
      <c r="HZ104" s="28"/>
      <c r="IA104" s="28"/>
      <c r="IB104" s="28"/>
      <c r="IC104" s="28"/>
      <c r="ID104" s="28"/>
      <c r="IE104" s="28"/>
      <c r="IF104" s="28"/>
      <c r="IG104" s="28"/>
      <c r="IH104" s="28"/>
      <c r="II104" s="28"/>
      <c r="IJ104" s="28"/>
      <c r="IK104" s="28"/>
      <c r="IL104" s="28"/>
      <c r="IM104" s="28"/>
      <c r="IN104" s="28"/>
      <c r="IO104" s="28"/>
      <c r="IP104" s="28"/>
      <c r="IQ104" s="28"/>
    </row>
    <row r="105" spans="1:253" s="52" customFormat="1" ht="15.75" x14ac:dyDescent="0.25">
      <c r="A105" s="13" t="s">
        <v>190</v>
      </c>
      <c r="B105" s="35" t="s">
        <v>191</v>
      </c>
      <c r="C105" s="18">
        <v>353.5</v>
      </c>
      <c r="D105" s="18">
        <v>353.5</v>
      </c>
      <c r="E105" s="18">
        <v>353.5</v>
      </c>
      <c r="F105" s="18">
        <f t="shared" si="3"/>
        <v>0</v>
      </c>
      <c r="G105" s="17"/>
      <c r="H105" s="18">
        <v>356.8</v>
      </c>
      <c r="I105" s="18">
        <v>356.8</v>
      </c>
      <c r="J105" s="18">
        <v>356.8</v>
      </c>
      <c r="K105" s="18">
        <f t="shared" si="4"/>
        <v>0</v>
      </c>
      <c r="L105" s="18">
        <v>334.1</v>
      </c>
      <c r="M105" s="18">
        <v>938.1</v>
      </c>
      <c r="N105" s="18">
        <v>334.1</v>
      </c>
      <c r="O105" s="18">
        <v>334.1</v>
      </c>
      <c r="P105" s="18">
        <f t="shared" si="5"/>
        <v>0</v>
      </c>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c r="CD105" s="28"/>
      <c r="CE105" s="28"/>
      <c r="CF105" s="28"/>
      <c r="CG105" s="28"/>
      <c r="CH105" s="28"/>
      <c r="CI105" s="28"/>
      <c r="CJ105" s="28"/>
      <c r="CK105" s="28"/>
      <c r="CL105" s="28"/>
      <c r="CM105" s="28"/>
      <c r="CN105" s="28"/>
      <c r="CO105" s="28"/>
      <c r="CP105" s="28"/>
      <c r="CQ105" s="28"/>
      <c r="CR105" s="28"/>
      <c r="CS105" s="28"/>
      <c r="CT105" s="28"/>
      <c r="CU105" s="28"/>
      <c r="CV105" s="28"/>
      <c r="CW105" s="28"/>
      <c r="CX105" s="28"/>
      <c r="CY105" s="28"/>
      <c r="CZ105" s="28"/>
      <c r="DA105" s="28"/>
      <c r="DB105" s="28"/>
      <c r="DC105" s="28"/>
      <c r="DD105" s="28"/>
      <c r="DE105" s="28"/>
      <c r="DF105" s="28"/>
      <c r="DG105" s="28"/>
      <c r="DH105" s="28"/>
      <c r="DI105" s="28"/>
      <c r="DJ105" s="28"/>
      <c r="DK105" s="28"/>
      <c r="DL105" s="28"/>
      <c r="DM105" s="28"/>
      <c r="DN105" s="28"/>
      <c r="DO105" s="28"/>
      <c r="DP105" s="28"/>
      <c r="DQ105" s="28"/>
      <c r="DR105" s="28"/>
      <c r="DS105" s="28"/>
      <c r="DT105" s="28"/>
      <c r="DU105" s="28"/>
      <c r="DV105" s="28"/>
      <c r="DW105" s="28"/>
      <c r="DX105" s="28"/>
      <c r="DY105" s="28"/>
      <c r="DZ105" s="28"/>
      <c r="EA105" s="28"/>
      <c r="EB105" s="28"/>
      <c r="EC105" s="28"/>
      <c r="ED105" s="28"/>
      <c r="EE105" s="28"/>
      <c r="EF105" s="28"/>
      <c r="EG105" s="28"/>
      <c r="EH105" s="28"/>
      <c r="EI105" s="28"/>
      <c r="EJ105" s="28"/>
      <c r="EK105" s="28"/>
      <c r="EL105" s="28"/>
      <c r="EM105" s="28"/>
      <c r="EN105" s="28"/>
      <c r="EO105" s="28"/>
      <c r="EP105" s="28"/>
      <c r="EQ105" s="28"/>
      <c r="ER105" s="28"/>
      <c r="ES105" s="28"/>
      <c r="ET105" s="28"/>
      <c r="EU105" s="28"/>
      <c r="EV105" s="28"/>
      <c r="EW105" s="28"/>
      <c r="EX105" s="28"/>
      <c r="EY105" s="28"/>
      <c r="EZ105" s="28"/>
      <c r="FA105" s="28"/>
      <c r="FB105" s="28"/>
      <c r="FC105" s="28"/>
      <c r="FD105" s="28"/>
      <c r="FE105" s="28"/>
      <c r="FF105" s="28"/>
      <c r="FG105" s="28"/>
      <c r="FH105" s="28"/>
      <c r="FI105" s="28"/>
      <c r="FJ105" s="28"/>
      <c r="FK105" s="28"/>
      <c r="FL105" s="28"/>
      <c r="FM105" s="28"/>
      <c r="FN105" s="28"/>
      <c r="FO105" s="28"/>
      <c r="FP105" s="28"/>
      <c r="FQ105" s="28"/>
      <c r="FR105" s="28"/>
      <c r="FS105" s="28"/>
      <c r="FT105" s="28"/>
      <c r="FU105" s="28"/>
      <c r="FV105" s="28"/>
      <c r="FW105" s="28"/>
      <c r="FX105" s="28"/>
      <c r="FY105" s="28"/>
      <c r="FZ105" s="28"/>
      <c r="GA105" s="28"/>
      <c r="GB105" s="28"/>
      <c r="GC105" s="28"/>
      <c r="GD105" s="28"/>
      <c r="GE105" s="28"/>
      <c r="GF105" s="28"/>
      <c r="GG105" s="28"/>
      <c r="GH105" s="28"/>
      <c r="GI105" s="28"/>
      <c r="GJ105" s="28"/>
      <c r="GK105" s="28"/>
      <c r="GL105" s="28"/>
      <c r="GM105" s="28"/>
      <c r="GN105" s="28"/>
      <c r="GO105" s="28"/>
      <c r="GP105" s="28"/>
      <c r="GQ105" s="28"/>
      <c r="GR105" s="28"/>
      <c r="GS105" s="28"/>
      <c r="GT105" s="28"/>
      <c r="GU105" s="28"/>
      <c r="GV105" s="28"/>
      <c r="GW105" s="28"/>
      <c r="GX105" s="28"/>
      <c r="GY105" s="28"/>
      <c r="GZ105" s="28"/>
      <c r="HA105" s="28"/>
      <c r="HB105" s="28"/>
      <c r="HC105" s="28"/>
      <c r="HD105" s="28"/>
      <c r="HE105" s="28"/>
      <c r="HF105" s="28"/>
      <c r="HG105" s="28"/>
      <c r="HH105" s="28"/>
      <c r="HI105" s="28"/>
      <c r="HJ105" s="28"/>
      <c r="HK105" s="28"/>
      <c r="HL105" s="28"/>
      <c r="HM105" s="28"/>
      <c r="HN105" s="28"/>
      <c r="HO105" s="28"/>
      <c r="HP105" s="28"/>
      <c r="HQ105" s="28"/>
      <c r="HR105" s="28"/>
      <c r="HS105" s="28"/>
      <c r="HT105" s="28"/>
      <c r="HU105" s="28"/>
      <c r="HV105" s="28"/>
      <c r="HW105" s="28"/>
      <c r="HX105" s="28"/>
      <c r="HY105" s="28"/>
      <c r="HZ105" s="28"/>
      <c r="IA105" s="28"/>
      <c r="IB105" s="28"/>
      <c r="IC105" s="28"/>
      <c r="ID105" s="28"/>
      <c r="IE105" s="28"/>
      <c r="IF105" s="28"/>
      <c r="IG105" s="28"/>
      <c r="IH105" s="28"/>
      <c r="II105" s="28"/>
      <c r="IJ105" s="28"/>
      <c r="IK105" s="28"/>
      <c r="IL105" s="28"/>
      <c r="IM105" s="28"/>
      <c r="IN105" s="28"/>
      <c r="IO105" s="28"/>
      <c r="IP105" s="28"/>
      <c r="IQ105" s="28"/>
    </row>
    <row r="106" spans="1:253" s="52" customFormat="1" ht="15.75" x14ac:dyDescent="0.25">
      <c r="A106" s="79" t="s">
        <v>192</v>
      </c>
      <c r="B106" s="80"/>
      <c r="C106" s="17">
        <f>C104+C75+C66+C52+C48+C38</f>
        <v>135167.59999999998</v>
      </c>
      <c r="D106" s="17">
        <f>D104+D75+D66+D52+D48+D38</f>
        <v>135167.59999999998</v>
      </c>
      <c r="E106" s="17">
        <f>E104+E75+E66+E52+E48+E38</f>
        <v>135988.4</v>
      </c>
      <c r="F106" s="18">
        <f t="shared" si="3"/>
        <v>820.80000000001746</v>
      </c>
      <c r="G106" s="17"/>
      <c r="H106" s="17">
        <f>H104+H75+H66+H52+H48+H38</f>
        <v>122106.5</v>
      </c>
      <c r="I106" s="17">
        <f>I104+I75+I66+I52+I48+I38</f>
        <v>122106.5</v>
      </c>
      <c r="J106" s="17">
        <f>J104+J75+J66+J52+J48+J38</f>
        <v>122106.5</v>
      </c>
      <c r="K106" s="18">
        <f t="shared" si="4"/>
        <v>0</v>
      </c>
      <c r="L106" s="17">
        <f>L104+L75+L66+L52+L48+L38</f>
        <v>120617.5</v>
      </c>
      <c r="M106" s="17">
        <f>M104+M75+M66+M52+M48+M38</f>
        <v>122067.9</v>
      </c>
      <c r="N106" s="17">
        <f>N104+N75+N66+N52+N48+N38</f>
        <v>120617.5</v>
      </c>
      <c r="O106" s="17">
        <f>O104+O75+O66+O52+O48+O38</f>
        <v>120617.5</v>
      </c>
      <c r="P106" s="18">
        <f t="shared" si="5"/>
        <v>0</v>
      </c>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8"/>
      <c r="CK106" s="28"/>
      <c r="CL106" s="28"/>
      <c r="CM106" s="28"/>
      <c r="CN106" s="28"/>
      <c r="CO106" s="28"/>
      <c r="CP106" s="28"/>
      <c r="CQ106" s="28"/>
      <c r="CR106" s="28"/>
      <c r="CS106" s="28"/>
      <c r="CT106" s="28"/>
      <c r="CU106" s="28"/>
      <c r="CV106" s="28"/>
      <c r="CW106" s="28"/>
      <c r="CX106" s="28"/>
      <c r="CY106" s="28"/>
      <c r="CZ106" s="28"/>
      <c r="DA106" s="28"/>
      <c r="DB106" s="28"/>
      <c r="DC106" s="28"/>
      <c r="DD106" s="28"/>
      <c r="DE106" s="28"/>
      <c r="DF106" s="28"/>
      <c r="DG106" s="28"/>
      <c r="DH106" s="28"/>
      <c r="DI106" s="28"/>
      <c r="DJ106" s="28"/>
      <c r="DK106" s="28"/>
      <c r="DL106" s="28"/>
      <c r="DM106" s="28"/>
      <c r="DN106" s="28"/>
      <c r="DO106" s="28"/>
      <c r="DP106" s="28"/>
      <c r="DQ106" s="28"/>
      <c r="DR106" s="28"/>
      <c r="DS106" s="28"/>
      <c r="DT106" s="28"/>
      <c r="DU106" s="28"/>
      <c r="DV106" s="28"/>
      <c r="DW106" s="28"/>
      <c r="DX106" s="28"/>
      <c r="DY106" s="28"/>
      <c r="DZ106" s="28"/>
      <c r="EA106" s="28"/>
      <c r="EB106" s="28"/>
      <c r="EC106" s="28"/>
      <c r="ED106" s="28"/>
      <c r="EE106" s="28"/>
      <c r="EF106" s="28"/>
      <c r="EG106" s="28"/>
      <c r="EH106" s="28"/>
      <c r="EI106" s="28"/>
      <c r="EJ106" s="28"/>
      <c r="EK106" s="28"/>
      <c r="EL106" s="28"/>
      <c r="EM106" s="28"/>
      <c r="EN106" s="28"/>
      <c r="EO106" s="28"/>
      <c r="EP106" s="28"/>
      <c r="EQ106" s="28"/>
      <c r="ER106" s="28"/>
      <c r="ES106" s="28"/>
      <c r="ET106" s="28"/>
      <c r="EU106" s="28"/>
      <c r="EV106" s="28"/>
      <c r="EW106" s="28"/>
      <c r="EX106" s="28"/>
      <c r="EY106" s="28"/>
      <c r="EZ106" s="28"/>
      <c r="FA106" s="28"/>
      <c r="FB106" s="28"/>
      <c r="FC106" s="28"/>
      <c r="FD106" s="28"/>
      <c r="FE106" s="28"/>
      <c r="FF106" s="28"/>
      <c r="FG106" s="28"/>
      <c r="FH106" s="28"/>
      <c r="FI106" s="28"/>
      <c r="FJ106" s="28"/>
      <c r="FK106" s="28"/>
      <c r="FL106" s="28"/>
      <c r="FM106" s="28"/>
      <c r="FN106" s="28"/>
      <c r="FO106" s="28"/>
      <c r="FP106" s="28"/>
      <c r="FQ106" s="28"/>
      <c r="FR106" s="28"/>
      <c r="FS106" s="28"/>
      <c r="FT106" s="28"/>
      <c r="FU106" s="28"/>
      <c r="FV106" s="28"/>
      <c r="FW106" s="28"/>
      <c r="FX106" s="28"/>
      <c r="FY106" s="28"/>
      <c r="FZ106" s="28"/>
      <c r="GA106" s="28"/>
      <c r="GB106" s="28"/>
      <c r="GC106" s="28"/>
      <c r="GD106" s="28"/>
      <c r="GE106" s="28"/>
      <c r="GF106" s="28"/>
      <c r="GG106" s="28"/>
      <c r="GH106" s="28"/>
      <c r="GI106" s="28"/>
      <c r="GJ106" s="28"/>
      <c r="GK106" s="28"/>
      <c r="GL106" s="28"/>
      <c r="GM106" s="28"/>
      <c r="GN106" s="28"/>
      <c r="GO106" s="28"/>
      <c r="GP106" s="28"/>
      <c r="GQ106" s="28"/>
      <c r="GR106" s="28"/>
      <c r="GS106" s="28"/>
      <c r="GT106" s="28"/>
      <c r="GU106" s="28"/>
      <c r="GV106" s="28"/>
      <c r="GW106" s="28"/>
      <c r="GX106" s="28"/>
      <c r="GY106" s="28"/>
      <c r="GZ106" s="28"/>
      <c r="HA106" s="28"/>
      <c r="HB106" s="28"/>
      <c r="HC106" s="28"/>
      <c r="HD106" s="28"/>
      <c r="HE106" s="28"/>
      <c r="HF106" s="28"/>
      <c r="HG106" s="28"/>
      <c r="HH106" s="28"/>
      <c r="HI106" s="28"/>
      <c r="HJ106" s="28"/>
      <c r="HK106" s="28"/>
      <c r="HL106" s="28"/>
      <c r="HM106" s="28"/>
      <c r="HN106" s="28"/>
      <c r="HO106" s="28"/>
      <c r="HP106" s="28"/>
      <c r="HQ106" s="28"/>
      <c r="HR106" s="28"/>
      <c r="HS106" s="28"/>
      <c r="HT106" s="28"/>
      <c r="HU106" s="28"/>
      <c r="HV106" s="28"/>
      <c r="HW106" s="28"/>
      <c r="HX106" s="28"/>
      <c r="HY106" s="28"/>
      <c r="HZ106" s="28"/>
      <c r="IA106" s="28"/>
      <c r="IB106" s="28"/>
      <c r="IC106" s="28"/>
      <c r="ID106" s="28"/>
      <c r="IE106" s="28"/>
      <c r="IF106" s="28"/>
      <c r="IG106" s="28"/>
      <c r="IH106" s="28"/>
      <c r="II106" s="28"/>
      <c r="IJ106" s="28"/>
      <c r="IK106" s="28"/>
      <c r="IL106" s="28"/>
      <c r="IM106" s="28"/>
      <c r="IN106" s="28"/>
      <c r="IO106" s="28"/>
      <c r="IP106" s="28"/>
      <c r="IQ106" s="28"/>
    </row>
    <row r="107" spans="1:253" s="52" customFormat="1" ht="15.75" x14ac:dyDescent="0.25">
      <c r="A107" s="15" t="s">
        <v>193</v>
      </c>
      <c r="B107" s="57" t="s">
        <v>194</v>
      </c>
      <c r="C107" s="17">
        <f>C106+C37</f>
        <v>1921570</v>
      </c>
      <c r="D107" s="17">
        <f>D106+D37</f>
        <v>1921570</v>
      </c>
      <c r="E107" s="17">
        <f>E106+E37</f>
        <v>1922390.7999999998</v>
      </c>
      <c r="F107" s="18">
        <f t="shared" si="3"/>
        <v>820.79999999981374</v>
      </c>
      <c r="G107" s="17"/>
      <c r="H107" s="17">
        <f>H106+H37</f>
        <v>1995218.7999999998</v>
      </c>
      <c r="I107" s="17">
        <f>I106+I37</f>
        <v>1995218.7999999998</v>
      </c>
      <c r="J107" s="17">
        <f>J106+J37</f>
        <v>1995218.7999999998</v>
      </c>
      <c r="K107" s="18">
        <f t="shared" si="4"/>
        <v>0</v>
      </c>
      <c r="L107" s="17">
        <f>L106+L37</f>
        <v>2090426.7999999998</v>
      </c>
      <c r="M107" s="17">
        <f>M106+M37</f>
        <v>1745613.8999999997</v>
      </c>
      <c r="N107" s="17">
        <f>N106+N37</f>
        <v>2090426.7999999998</v>
      </c>
      <c r="O107" s="17">
        <f>O106+O37</f>
        <v>2090426.7999999998</v>
      </c>
      <c r="P107" s="18">
        <f t="shared" si="5"/>
        <v>0</v>
      </c>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c r="BY107" s="28"/>
      <c r="BZ107" s="28"/>
      <c r="CA107" s="28"/>
      <c r="CB107" s="28"/>
      <c r="CC107" s="28"/>
      <c r="CD107" s="28"/>
      <c r="CE107" s="28"/>
      <c r="CF107" s="28"/>
      <c r="CG107" s="28"/>
      <c r="CH107" s="28"/>
      <c r="CI107" s="28"/>
      <c r="CJ107" s="28"/>
      <c r="CK107" s="28"/>
      <c r="CL107" s="28"/>
      <c r="CM107" s="28"/>
      <c r="CN107" s="28"/>
      <c r="CO107" s="28"/>
      <c r="CP107" s="28"/>
      <c r="CQ107" s="28"/>
      <c r="CR107" s="28"/>
      <c r="CS107" s="28"/>
      <c r="CT107" s="28"/>
      <c r="CU107" s="28"/>
      <c r="CV107" s="28"/>
      <c r="CW107" s="28"/>
      <c r="CX107" s="28"/>
      <c r="CY107" s="28"/>
      <c r="CZ107" s="28"/>
      <c r="DA107" s="28"/>
      <c r="DB107" s="28"/>
      <c r="DC107" s="28"/>
      <c r="DD107" s="28"/>
      <c r="DE107" s="28"/>
      <c r="DF107" s="28"/>
      <c r="DG107" s="28"/>
      <c r="DH107" s="28"/>
      <c r="DI107" s="28"/>
      <c r="DJ107" s="28"/>
      <c r="DK107" s="28"/>
      <c r="DL107" s="28"/>
      <c r="DM107" s="28"/>
      <c r="DN107" s="28"/>
      <c r="DO107" s="28"/>
      <c r="DP107" s="28"/>
      <c r="DQ107" s="28"/>
      <c r="DR107" s="28"/>
      <c r="DS107" s="28"/>
      <c r="DT107" s="28"/>
      <c r="DU107" s="28"/>
      <c r="DV107" s="28"/>
      <c r="DW107" s="28"/>
      <c r="DX107" s="28"/>
      <c r="DY107" s="28"/>
      <c r="DZ107" s="28"/>
      <c r="EA107" s="28"/>
      <c r="EB107" s="28"/>
      <c r="EC107" s="28"/>
      <c r="ED107" s="28"/>
      <c r="EE107" s="28"/>
      <c r="EF107" s="28"/>
      <c r="EG107" s="28"/>
      <c r="EH107" s="28"/>
      <c r="EI107" s="28"/>
      <c r="EJ107" s="28"/>
      <c r="EK107" s="28"/>
      <c r="EL107" s="28"/>
      <c r="EM107" s="28"/>
      <c r="EN107" s="28"/>
      <c r="EO107" s="28"/>
      <c r="EP107" s="28"/>
      <c r="EQ107" s="28"/>
      <c r="ER107" s="28"/>
      <c r="ES107" s="28"/>
      <c r="ET107" s="28"/>
      <c r="EU107" s="28"/>
      <c r="EV107" s="28"/>
      <c r="EW107" s="28"/>
      <c r="EX107" s="28"/>
      <c r="EY107" s="28"/>
      <c r="EZ107" s="28"/>
      <c r="FA107" s="28"/>
      <c r="FB107" s="28"/>
      <c r="FC107" s="28"/>
      <c r="FD107" s="28"/>
      <c r="FE107" s="28"/>
      <c r="FF107" s="28"/>
      <c r="FG107" s="28"/>
      <c r="FH107" s="28"/>
      <c r="FI107" s="28"/>
      <c r="FJ107" s="28"/>
      <c r="FK107" s="28"/>
      <c r="FL107" s="28"/>
      <c r="FM107" s="28"/>
      <c r="FN107" s="28"/>
      <c r="FO107" s="28"/>
      <c r="FP107" s="28"/>
      <c r="FQ107" s="28"/>
      <c r="FR107" s="28"/>
      <c r="FS107" s="28"/>
      <c r="FT107" s="28"/>
      <c r="FU107" s="28"/>
      <c r="FV107" s="28"/>
      <c r="FW107" s="28"/>
      <c r="FX107" s="28"/>
      <c r="FY107" s="28"/>
      <c r="FZ107" s="28"/>
      <c r="GA107" s="28"/>
      <c r="GB107" s="28"/>
      <c r="GC107" s="28"/>
      <c r="GD107" s="28"/>
      <c r="GE107" s="28"/>
      <c r="GF107" s="28"/>
      <c r="GG107" s="28"/>
      <c r="GH107" s="28"/>
      <c r="GI107" s="28"/>
      <c r="GJ107" s="28"/>
      <c r="GK107" s="28"/>
      <c r="GL107" s="28"/>
      <c r="GM107" s="28"/>
      <c r="GN107" s="28"/>
      <c r="GO107" s="28"/>
      <c r="GP107" s="28"/>
      <c r="GQ107" s="28"/>
      <c r="GR107" s="28"/>
      <c r="GS107" s="28"/>
      <c r="GT107" s="28"/>
      <c r="GU107" s="28"/>
      <c r="GV107" s="28"/>
      <c r="GW107" s="28"/>
      <c r="GX107" s="28"/>
      <c r="GY107" s="28"/>
      <c r="GZ107" s="28"/>
      <c r="HA107" s="28"/>
      <c r="HB107" s="28"/>
      <c r="HC107" s="28"/>
      <c r="HD107" s="28"/>
      <c r="HE107" s="28"/>
      <c r="HF107" s="28"/>
      <c r="HG107" s="28"/>
      <c r="HH107" s="28"/>
      <c r="HI107" s="28"/>
      <c r="HJ107" s="28"/>
      <c r="HK107" s="28"/>
      <c r="HL107" s="28"/>
      <c r="HM107" s="28"/>
      <c r="HN107" s="28"/>
      <c r="HO107" s="28"/>
      <c r="HP107" s="28"/>
      <c r="HQ107" s="28"/>
      <c r="HR107" s="28"/>
      <c r="HS107" s="28"/>
      <c r="HT107" s="28"/>
      <c r="HU107" s="28"/>
      <c r="HV107" s="28"/>
      <c r="HW107" s="28"/>
      <c r="HX107" s="28"/>
      <c r="HY107" s="28"/>
      <c r="HZ107" s="28"/>
      <c r="IA107" s="28"/>
      <c r="IB107" s="28"/>
      <c r="IC107" s="28"/>
      <c r="ID107" s="28"/>
      <c r="IE107" s="28"/>
      <c r="IF107" s="28"/>
      <c r="IG107" s="28"/>
      <c r="IH107" s="28"/>
      <c r="II107" s="28"/>
      <c r="IJ107" s="28"/>
      <c r="IK107" s="28"/>
      <c r="IL107" s="28"/>
      <c r="IM107" s="28"/>
      <c r="IN107" s="28"/>
      <c r="IO107" s="28"/>
      <c r="IP107" s="28"/>
      <c r="IQ107" s="28"/>
    </row>
    <row r="108" spans="1:253" s="52" customFormat="1" ht="47.25" x14ac:dyDescent="0.25">
      <c r="A108" s="15" t="s">
        <v>195</v>
      </c>
      <c r="B108" s="57" t="s">
        <v>196</v>
      </c>
      <c r="C108" s="17">
        <f>C109+C114+C164+C206</f>
        <v>5384049.3999999994</v>
      </c>
      <c r="D108" s="17">
        <f>D109+D114+D164+D206</f>
        <v>5257573.3</v>
      </c>
      <c r="E108" s="17">
        <f>E109+E114+E164+E206</f>
        <v>5489188.7999999989</v>
      </c>
      <c r="F108" s="18">
        <f t="shared" si="3"/>
        <v>231615.49999999907</v>
      </c>
      <c r="G108" s="17"/>
      <c r="H108" s="17">
        <f>H109+H114+H164+H206</f>
        <v>3672766.1</v>
      </c>
      <c r="I108" s="17">
        <f>I109+I114+I164+I206</f>
        <v>3797607.1999999997</v>
      </c>
      <c r="J108" s="17">
        <f>J109+J114+J164+J206</f>
        <v>3798507.3999999994</v>
      </c>
      <c r="K108" s="18">
        <f t="shared" si="4"/>
        <v>900.1999999997206</v>
      </c>
      <c r="L108" s="17">
        <f>L109+L114+L164+L206</f>
        <v>3878251.7</v>
      </c>
      <c r="M108" s="18"/>
      <c r="N108" s="17">
        <f>N109+N114+N164+N206</f>
        <v>3978429.7</v>
      </c>
      <c r="O108" s="17">
        <f>O109+O114+O164+O206</f>
        <v>3978429.7</v>
      </c>
      <c r="P108" s="18">
        <f t="shared" si="5"/>
        <v>0</v>
      </c>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c r="CD108" s="28"/>
      <c r="CE108" s="28"/>
      <c r="CF108" s="28"/>
      <c r="CG108" s="28"/>
      <c r="CH108" s="28"/>
      <c r="CI108" s="28"/>
      <c r="CJ108" s="28"/>
      <c r="CK108" s="28"/>
      <c r="CL108" s="28"/>
      <c r="CM108" s="28"/>
      <c r="CN108" s="28"/>
      <c r="CO108" s="28"/>
      <c r="CP108" s="28"/>
      <c r="CQ108" s="28"/>
      <c r="CR108" s="28"/>
      <c r="CS108" s="28"/>
      <c r="CT108" s="28"/>
      <c r="CU108" s="28"/>
      <c r="CV108" s="28"/>
      <c r="CW108" s="28"/>
      <c r="CX108" s="28"/>
      <c r="CY108" s="28"/>
      <c r="CZ108" s="28"/>
      <c r="DA108" s="28"/>
      <c r="DB108" s="28"/>
      <c r="DC108" s="28"/>
      <c r="DD108" s="28"/>
      <c r="DE108" s="28"/>
      <c r="DF108" s="28"/>
      <c r="DG108" s="28"/>
      <c r="DH108" s="28"/>
      <c r="DI108" s="28"/>
      <c r="DJ108" s="28"/>
      <c r="DK108" s="28"/>
      <c r="DL108" s="28"/>
      <c r="DM108" s="28"/>
      <c r="DN108" s="28"/>
      <c r="DO108" s="28"/>
      <c r="DP108" s="28"/>
      <c r="DQ108" s="28"/>
      <c r="DR108" s="28"/>
      <c r="DS108" s="28"/>
      <c r="DT108" s="28"/>
      <c r="DU108" s="28"/>
      <c r="DV108" s="28"/>
      <c r="DW108" s="28"/>
      <c r="DX108" s="28"/>
      <c r="DY108" s="28"/>
      <c r="DZ108" s="28"/>
      <c r="EA108" s="28"/>
      <c r="EB108" s="28"/>
      <c r="EC108" s="28"/>
      <c r="ED108" s="28"/>
      <c r="EE108" s="28"/>
      <c r="EF108" s="28"/>
      <c r="EG108" s="28"/>
      <c r="EH108" s="28"/>
      <c r="EI108" s="28"/>
      <c r="EJ108" s="28"/>
      <c r="EK108" s="28"/>
      <c r="EL108" s="28"/>
      <c r="EM108" s="28"/>
      <c r="EN108" s="28"/>
      <c r="EO108" s="28"/>
      <c r="EP108" s="28"/>
      <c r="EQ108" s="28"/>
      <c r="ER108" s="28"/>
      <c r="ES108" s="28"/>
      <c r="ET108" s="28"/>
      <c r="EU108" s="28"/>
      <c r="EV108" s="28"/>
      <c r="EW108" s="28"/>
      <c r="EX108" s="28"/>
      <c r="EY108" s="28"/>
      <c r="EZ108" s="28"/>
      <c r="FA108" s="28"/>
      <c r="FB108" s="28"/>
      <c r="FC108" s="28"/>
      <c r="FD108" s="28"/>
      <c r="FE108" s="28"/>
      <c r="FF108" s="28"/>
      <c r="FG108" s="28"/>
      <c r="FH108" s="28"/>
      <c r="FI108" s="28"/>
      <c r="FJ108" s="28"/>
      <c r="FK108" s="28"/>
      <c r="FL108" s="28"/>
      <c r="FM108" s="28"/>
      <c r="FN108" s="28"/>
      <c r="FO108" s="28"/>
      <c r="FP108" s="28"/>
      <c r="FQ108" s="28"/>
      <c r="FR108" s="28"/>
      <c r="FS108" s="28"/>
      <c r="FT108" s="28"/>
      <c r="FU108" s="28"/>
      <c r="FV108" s="28"/>
      <c r="FW108" s="28"/>
      <c r="FX108" s="28"/>
      <c r="FY108" s="28"/>
      <c r="FZ108" s="28"/>
      <c r="GA108" s="28"/>
      <c r="GB108" s="28"/>
      <c r="GC108" s="28"/>
      <c r="GD108" s="28"/>
      <c r="GE108" s="28"/>
      <c r="GF108" s="28"/>
      <c r="GG108" s="28"/>
      <c r="GH108" s="28"/>
      <c r="GI108" s="28"/>
      <c r="GJ108" s="28"/>
      <c r="GK108" s="28"/>
      <c r="GL108" s="28"/>
      <c r="GM108" s="28"/>
      <c r="GN108" s="28"/>
      <c r="GO108" s="28"/>
      <c r="GP108" s="28"/>
      <c r="GQ108" s="28"/>
      <c r="GR108" s="28"/>
      <c r="GS108" s="28"/>
      <c r="GT108" s="28"/>
      <c r="GU108" s="28"/>
      <c r="GV108" s="28"/>
      <c r="GW108" s="28"/>
      <c r="GX108" s="28"/>
      <c r="GY108" s="28"/>
      <c r="GZ108" s="28"/>
      <c r="HA108" s="28"/>
      <c r="HB108" s="28"/>
      <c r="HC108" s="28"/>
      <c r="HD108" s="28"/>
      <c r="HE108" s="28"/>
      <c r="HF108" s="28"/>
      <c r="HG108" s="28"/>
      <c r="HH108" s="28"/>
      <c r="HI108" s="28"/>
      <c r="HJ108" s="28"/>
      <c r="HK108" s="28"/>
      <c r="HL108" s="28"/>
      <c r="HM108" s="28"/>
      <c r="HN108" s="28"/>
      <c r="HO108" s="28"/>
      <c r="HP108" s="28"/>
      <c r="HQ108" s="28"/>
      <c r="HR108" s="28"/>
      <c r="HS108" s="28"/>
      <c r="HT108" s="28"/>
      <c r="HU108" s="28"/>
      <c r="HV108" s="28"/>
      <c r="HW108" s="28"/>
      <c r="HX108" s="28"/>
      <c r="HY108" s="28"/>
      <c r="HZ108" s="28"/>
      <c r="IA108" s="28"/>
      <c r="IB108" s="28"/>
      <c r="IC108" s="28"/>
      <c r="ID108" s="28"/>
      <c r="IE108" s="28"/>
      <c r="IF108" s="28"/>
      <c r="IG108" s="28"/>
      <c r="IH108" s="28"/>
      <c r="II108" s="28"/>
      <c r="IJ108" s="28"/>
      <c r="IK108" s="28"/>
      <c r="IL108" s="28"/>
      <c r="IM108" s="28"/>
      <c r="IN108" s="28"/>
      <c r="IO108" s="28"/>
      <c r="IP108" s="28"/>
      <c r="IQ108" s="28"/>
    </row>
    <row r="109" spans="1:253" s="52" customFormat="1" ht="31.5" x14ac:dyDescent="0.25">
      <c r="A109" s="15" t="s">
        <v>197</v>
      </c>
      <c r="B109" s="16" t="s">
        <v>198</v>
      </c>
      <c r="C109" s="17">
        <f>SUM(C110:C112)</f>
        <v>336831.2</v>
      </c>
      <c r="D109" s="17">
        <f>SUM(D110:D113)</f>
        <v>336831.2</v>
      </c>
      <c r="E109" s="17">
        <f>SUM(E110:E113)</f>
        <v>509325</v>
      </c>
      <c r="F109" s="18">
        <f>E109-D109</f>
        <v>172493.8</v>
      </c>
      <c r="G109" s="17"/>
      <c r="H109" s="17">
        <f>SUM(H110:H112)</f>
        <v>169384.2</v>
      </c>
      <c r="I109" s="17">
        <f>SUM(I110:I112)</f>
        <v>169384.2</v>
      </c>
      <c r="J109" s="17">
        <f>SUM(J110:J112)</f>
        <v>169384.2</v>
      </c>
      <c r="K109" s="18">
        <f t="shared" si="4"/>
        <v>0</v>
      </c>
      <c r="L109" s="17">
        <f>SUM(L110:L112)</f>
        <v>158937.20000000001</v>
      </c>
      <c r="M109" s="18"/>
      <c r="N109" s="17">
        <f>SUM(N110:N112)</f>
        <v>158937.20000000001</v>
      </c>
      <c r="O109" s="17">
        <f>SUM(O110:O112)</f>
        <v>158937.20000000001</v>
      </c>
      <c r="P109" s="18">
        <f t="shared" si="5"/>
        <v>0</v>
      </c>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c r="BR109" s="28"/>
      <c r="BS109" s="28"/>
      <c r="BT109" s="28"/>
      <c r="BU109" s="28"/>
      <c r="BV109" s="28"/>
      <c r="BW109" s="28"/>
      <c r="BX109" s="28"/>
      <c r="BY109" s="28"/>
      <c r="BZ109" s="28"/>
      <c r="CA109" s="28"/>
      <c r="CB109" s="28"/>
      <c r="CC109" s="28"/>
      <c r="CD109" s="28"/>
      <c r="CE109" s="28"/>
      <c r="CF109" s="28"/>
      <c r="CG109" s="28"/>
      <c r="CH109" s="28"/>
      <c r="CI109" s="28"/>
      <c r="CJ109" s="28"/>
      <c r="CK109" s="28"/>
      <c r="CL109" s="28"/>
      <c r="CM109" s="28"/>
      <c r="CN109" s="28"/>
      <c r="CO109" s="28"/>
      <c r="CP109" s="28"/>
      <c r="CQ109" s="28"/>
      <c r="CR109" s="28"/>
      <c r="CS109" s="28"/>
      <c r="CT109" s="28"/>
      <c r="CU109" s="28"/>
      <c r="CV109" s="28"/>
      <c r="CW109" s="28"/>
      <c r="CX109" s="28"/>
      <c r="CY109" s="28"/>
      <c r="CZ109" s="28"/>
      <c r="DA109" s="28"/>
      <c r="DB109" s="28"/>
      <c r="DC109" s="28"/>
      <c r="DD109" s="28"/>
      <c r="DE109" s="28"/>
      <c r="DF109" s="28"/>
      <c r="DG109" s="28"/>
      <c r="DH109" s="28"/>
      <c r="DI109" s="28"/>
      <c r="DJ109" s="28"/>
      <c r="DK109" s="28"/>
      <c r="DL109" s="28"/>
      <c r="DM109" s="28"/>
      <c r="DN109" s="28"/>
      <c r="DO109" s="28"/>
      <c r="DP109" s="28"/>
      <c r="DQ109" s="28"/>
      <c r="DR109" s="28"/>
      <c r="DS109" s="28"/>
      <c r="DT109" s="28"/>
      <c r="DU109" s="28"/>
      <c r="DV109" s="28"/>
      <c r="DW109" s="28"/>
      <c r="DX109" s="28"/>
      <c r="DY109" s="28"/>
      <c r="DZ109" s="28"/>
      <c r="EA109" s="28"/>
      <c r="EB109" s="28"/>
      <c r="EC109" s="28"/>
      <c r="ED109" s="28"/>
      <c r="EE109" s="28"/>
      <c r="EF109" s="28"/>
      <c r="EG109" s="28"/>
      <c r="EH109" s="28"/>
      <c r="EI109" s="28"/>
      <c r="EJ109" s="28"/>
      <c r="EK109" s="28"/>
      <c r="EL109" s="28"/>
      <c r="EM109" s="28"/>
      <c r="EN109" s="28"/>
      <c r="EO109" s="28"/>
      <c r="EP109" s="28"/>
      <c r="EQ109" s="28"/>
      <c r="ER109" s="28"/>
      <c r="ES109" s="28"/>
      <c r="ET109" s="28"/>
      <c r="EU109" s="28"/>
      <c r="EV109" s="28"/>
      <c r="EW109" s="28"/>
      <c r="EX109" s="28"/>
      <c r="EY109" s="28"/>
      <c r="EZ109" s="28"/>
      <c r="FA109" s="28"/>
      <c r="FB109" s="28"/>
      <c r="FC109" s="28"/>
      <c r="FD109" s="28"/>
      <c r="FE109" s="28"/>
      <c r="FF109" s="28"/>
      <c r="FG109" s="28"/>
      <c r="FH109" s="28"/>
      <c r="FI109" s="28"/>
      <c r="FJ109" s="28"/>
      <c r="FK109" s="28"/>
      <c r="FL109" s="28"/>
      <c r="FM109" s="28"/>
      <c r="FN109" s="28"/>
      <c r="FO109" s="28"/>
      <c r="FP109" s="28"/>
      <c r="FQ109" s="28"/>
      <c r="FR109" s="28"/>
      <c r="FS109" s="28"/>
      <c r="FT109" s="28"/>
      <c r="FU109" s="28"/>
      <c r="FV109" s="28"/>
      <c r="FW109" s="28"/>
      <c r="FX109" s="28"/>
      <c r="FY109" s="28"/>
      <c r="FZ109" s="28"/>
      <c r="GA109" s="28"/>
      <c r="GB109" s="28"/>
      <c r="GC109" s="28"/>
      <c r="GD109" s="28"/>
      <c r="GE109" s="28"/>
      <c r="GF109" s="28"/>
      <c r="GG109" s="28"/>
      <c r="GH109" s="28"/>
      <c r="GI109" s="28"/>
      <c r="GJ109" s="28"/>
      <c r="GK109" s="28"/>
      <c r="GL109" s="28"/>
      <c r="GM109" s="28"/>
      <c r="GN109" s="28"/>
      <c r="GO109" s="28"/>
      <c r="GP109" s="28"/>
      <c r="GQ109" s="28"/>
      <c r="GR109" s="28"/>
      <c r="GS109" s="28"/>
      <c r="GT109" s="28"/>
      <c r="GU109" s="28"/>
      <c r="GV109" s="28"/>
      <c r="GW109" s="28"/>
      <c r="GX109" s="28"/>
      <c r="GY109" s="28"/>
      <c r="GZ109" s="28"/>
      <c r="HA109" s="28"/>
      <c r="HB109" s="28"/>
      <c r="HC109" s="28"/>
      <c r="HD109" s="28"/>
      <c r="HE109" s="28"/>
      <c r="HF109" s="28"/>
      <c r="HG109" s="28"/>
      <c r="HH109" s="28"/>
      <c r="HI109" s="28"/>
      <c r="HJ109" s="28"/>
      <c r="HK109" s="28"/>
      <c r="HL109" s="28"/>
      <c r="HM109" s="28"/>
      <c r="HN109" s="28"/>
      <c r="HO109" s="28"/>
      <c r="HP109" s="28"/>
      <c r="HQ109" s="28"/>
      <c r="HR109" s="28"/>
      <c r="HS109" s="28"/>
      <c r="HT109" s="28"/>
      <c r="HU109" s="28"/>
      <c r="HV109" s="28"/>
      <c r="HW109" s="28"/>
      <c r="HX109" s="28"/>
      <c r="HY109" s="28"/>
      <c r="HZ109" s="28"/>
      <c r="IA109" s="28"/>
      <c r="IB109" s="28"/>
      <c r="IC109" s="28"/>
      <c r="ID109" s="28"/>
      <c r="IE109" s="28"/>
      <c r="IF109" s="28"/>
      <c r="IG109" s="28"/>
      <c r="IH109" s="28"/>
      <c r="II109" s="28"/>
      <c r="IJ109" s="28"/>
      <c r="IK109" s="28"/>
      <c r="IL109" s="28"/>
      <c r="IM109" s="28"/>
      <c r="IN109" s="28"/>
      <c r="IO109" s="28"/>
      <c r="IP109" s="28"/>
      <c r="IQ109" s="28"/>
    </row>
    <row r="110" spans="1:253" s="52" customFormat="1" ht="47.25" x14ac:dyDescent="0.25">
      <c r="A110" s="13" t="s">
        <v>199</v>
      </c>
      <c r="B110" s="35" t="s">
        <v>200</v>
      </c>
      <c r="C110" s="18">
        <v>296644</v>
      </c>
      <c r="D110" s="18">
        <v>296644</v>
      </c>
      <c r="E110" s="18">
        <v>296644</v>
      </c>
      <c r="F110" s="18">
        <f t="shared" si="3"/>
        <v>0</v>
      </c>
      <c r="G110" s="17"/>
      <c r="H110" s="18">
        <v>129197</v>
      </c>
      <c r="I110" s="18">
        <v>129197</v>
      </c>
      <c r="J110" s="18">
        <v>129197</v>
      </c>
      <c r="K110" s="18">
        <f t="shared" si="4"/>
        <v>0</v>
      </c>
      <c r="L110" s="18">
        <v>118750</v>
      </c>
      <c r="M110" s="18"/>
      <c r="N110" s="18">
        <v>118750</v>
      </c>
      <c r="O110" s="18">
        <v>118750</v>
      </c>
      <c r="P110" s="18">
        <f t="shared" si="5"/>
        <v>0</v>
      </c>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c r="BO110" s="28"/>
      <c r="BP110" s="28"/>
      <c r="BQ110" s="28"/>
      <c r="BR110" s="28"/>
      <c r="BS110" s="28"/>
      <c r="BT110" s="28"/>
      <c r="BU110" s="28"/>
      <c r="BV110" s="28"/>
      <c r="BW110" s="28"/>
      <c r="BX110" s="28"/>
      <c r="BY110" s="28"/>
      <c r="BZ110" s="28"/>
      <c r="CA110" s="28"/>
      <c r="CB110" s="28"/>
      <c r="CC110" s="28"/>
      <c r="CD110" s="28"/>
      <c r="CE110" s="28"/>
      <c r="CF110" s="28"/>
      <c r="CG110" s="28"/>
      <c r="CH110" s="28"/>
      <c r="CI110" s="28"/>
      <c r="CJ110" s="28"/>
      <c r="CK110" s="28"/>
      <c r="CL110" s="28"/>
      <c r="CM110" s="28"/>
      <c r="CN110" s="28"/>
      <c r="CO110" s="28"/>
      <c r="CP110" s="28"/>
      <c r="CQ110" s="28"/>
      <c r="CR110" s="28"/>
      <c r="CS110" s="28"/>
      <c r="CT110" s="28"/>
      <c r="CU110" s="28"/>
      <c r="CV110" s="28"/>
      <c r="CW110" s="28"/>
      <c r="CX110" s="28"/>
      <c r="CY110" s="28"/>
      <c r="CZ110" s="28"/>
      <c r="DA110" s="28"/>
      <c r="DB110" s="28"/>
      <c r="DC110" s="28"/>
      <c r="DD110" s="28"/>
      <c r="DE110" s="28"/>
      <c r="DF110" s="28"/>
      <c r="DG110" s="28"/>
      <c r="DH110" s="28"/>
      <c r="DI110" s="28"/>
      <c r="DJ110" s="28"/>
      <c r="DK110" s="28"/>
      <c r="DL110" s="28"/>
      <c r="DM110" s="28"/>
      <c r="DN110" s="28"/>
      <c r="DO110" s="28"/>
      <c r="DP110" s="28"/>
      <c r="DQ110" s="28"/>
      <c r="DR110" s="28"/>
      <c r="DS110" s="28"/>
      <c r="DT110" s="28"/>
      <c r="DU110" s="28"/>
      <c r="DV110" s="28"/>
      <c r="DW110" s="28"/>
      <c r="DX110" s="28"/>
      <c r="DY110" s="28"/>
      <c r="DZ110" s="28"/>
      <c r="EA110" s="28"/>
      <c r="EB110" s="28"/>
      <c r="EC110" s="28"/>
      <c r="ED110" s="28"/>
      <c r="EE110" s="28"/>
      <c r="EF110" s="28"/>
      <c r="EG110" s="28"/>
      <c r="EH110" s="28"/>
      <c r="EI110" s="28"/>
      <c r="EJ110" s="28"/>
      <c r="EK110" s="28"/>
      <c r="EL110" s="28"/>
      <c r="EM110" s="28"/>
      <c r="EN110" s="28"/>
      <c r="EO110" s="28"/>
      <c r="EP110" s="28"/>
      <c r="EQ110" s="28"/>
      <c r="ER110" s="28"/>
      <c r="ES110" s="28"/>
      <c r="ET110" s="28"/>
      <c r="EU110" s="28"/>
      <c r="EV110" s="28"/>
      <c r="EW110" s="28"/>
      <c r="EX110" s="28"/>
      <c r="EY110" s="28"/>
      <c r="EZ110" s="28"/>
      <c r="FA110" s="28"/>
      <c r="FB110" s="28"/>
      <c r="FC110" s="28"/>
      <c r="FD110" s="28"/>
      <c r="FE110" s="28"/>
      <c r="FF110" s="28"/>
      <c r="FG110" s="28"/>
      <c r="FH110" s="28"/>
      <c r="FI110" s="28"/>
      <c r="FJ110" s="28"/>
      <c r="FK110" s="28"/>
      <c r="FL110" s="28"/>
      <c r="FM110" s="28"/>
      <c r="FN110" s="28"/>
      <c r="FO110" s="28"/>
      <c r="FP110" s="28"/>
      <c r="FQ110" s="28"/>
      <c r="FR110" s="28"/>
      <c r="FS110" s="28"/>
      <c r="FT110" s="28"/>
      <c r="FU110" s="28"/>
      <c r="FV110" s="28"/>
      <c r="FW110" s="28"/>
      <c r="FX110" s="28"/>
      <c r="FY110" s="28"/>
      <c r="FZ110" s="28"/>
      <c r="GA110" s="28"/>
      <c r="GB110" s="28"/>
      <c r="GC110" s="28"/>
      <c r="GD110" s="28"/>
      <c r="GE110" s="28"/>
      <c r="GF110" s="28"/>
      <c r="GG110" s="28"/>
      <c r="GH110" s="28"/>
      <c r="GI110" s="28"/>
      <c r="GJ110" s="28"/>
      <c r="GK110" s="28"/>
      <c r="GL110" s="28"/>
      <c r="GM110" s="28"/>
      <c r="GN110" s="28"/>
      <c r="GO110" s="28"/>
      <c r="GP110" s="28"/>
      <c r="GQ110" s="28"/>
      <c r="GR110" s="28"/>
      <c r="GS110" s="28"/>
      <c r="GT110" s="28"/>
      <c r="GU110" s="28"/>
      <c r="GV110" s="28"/>
      <c r="GW110" s="28"/>
      <c r="GX110" s="28"/>
      <c r="GY110" s="28"/>
      <c r="GZ110" s="28"/>
      <c r="HA110" s="28"/>
      <c r="HB110" s="28"/>
      <c r="HC110" s="28"/>
      <c r="HD110" s="28"/>
      <c r="HE110" s="28"/>
      <c r="HF110" s="28"/>
      <c r="HG110" s="28"/>
      <c r="HH110" s="28"/>
      <c r="HI110" s="28"/>
      <c r="HJ110" s="28"/>
      <c r="HK110" s="28"/>
      <c r="HL110" s="28"/>
      <c r="HM110" s="28"/>
      <c r="HN110" s="28"/>
      <c r="HO110" s="28"/>
      <c r="HP110" s="28"/>
      <c r="HQ110" s="28"/>
      <c r="HR110" s="28"/>
      <c r="HS110" s="28"/>
      <c r="HT110" s="28"/>
      <c r="HU110" s="28"/>
      <c r="HV110" s="28"/>
      <c r="HW110" s="28"/>
      <c r="HX110" s="28"/>
      <c r="HY110" s="28"/>
      <c r="HZ110" s="28"/>
      <c r="IA110" s="28"/>
      <c r="IB110" s="28"/>
      <c r="IC110" s="28"/>
      <c r="ID110" s="28"/>
      <c r="IE110" s="28"/>
      <c r="IF110" s="28"/>
      <c r="IG110" s="28"/>
      <c r="IH110" s="28"/>
      <c r="II110" s="28"/>
      <c r="IJ110" s="28"/>
      <c r="IK110" s="28"/>
      <c r="IL110" s="28"/>
      <c r="IM110" s="28"/>
      <c r="IN110" s="28"/>
      <c r="IO110" s="28"/>
      <c r="IP110" s="28"/>
      <c r="IQ110" s="28"/>
    </row>
    <row r="111" spans="1:253" s="52" customFormat="1" ht="31.5" x14ac:dyDescent="0.25">
      <c r="A111" s="13" t="s">
        <v>201</v>
      </c>
      <c r="B111" s="35" t="s">
        <v>202</v>
      </c>
      <c r="C111" s="18">
        <v>0</v>
      </c>
      <c r="D111" s="18">
        <v>0</v>
      </c>
      <c r="E111" s="18">
        <v>169100</v>
      </c>
      <c r="F111" s="18">
        <f t="shared" si="3"/>
        <v>169100</v>
      </c>
      <c r="G111" s="18" t="s">
        <v>203</v>
      </c>
      <c r="H111" s="18"/>
      <c r="I111" s="18"/>
      <c r="J111" s="18"/>
      <c r="K111" s="18">
        <f t="shared" si="4"/>
        <v>0</v>
      </c>
      <c r="L111" s="18"/>
      <c r="M111" s="18"/>
      <c r="N111" s="18"/>
      <c r="O111" s="18"/>
      <c r="P111" s="18">
        <f t="shared" si="5"/>
        <v>0</v>
      </c>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c r="BY111" s="28"/>
      <c r="BZ111" s="28"/>
      <c r="CA111" s="28"/>
      <c r="CB111" s="28"/>
      <c r="CC111" s="28"/>
      <c r="CD111" s="28"/>
      <c r="CE111" s="28"/>
      <c r="CF111" s="28"/>
      <c r="CG111" s="28"/>
      <c r="CH111" s="28"/>
      <c r="CI111" s="28"/>
      <c r="CJ111" s="28"/>
      <c r="CK111" s="28"/>
      <c r="CL111" s="28"/>
      <c r="CM111" s="28"/>
      <c r="CN111" s="28"/>
      <c r="CO111" s="28"/>
      <c r="CP111" s="28"/>
      <c r="CQ111" s="28"/>
      <c r="CR111" s="28"/>
      <c r="CS111" s="28"/>
      <c r="CT111" s="28"/>
      <c r="CU111" s="28"/>
      <c r="CV111" s="28"/>
      <c r="CW111" s="28"/>
      <c r="CX111" s="28"/>
      <c r="CY111" s="28"/>
      <c r="CZ111" s="28"/>
      <c r="DA111" s="28"/>
      <c r="DB111" s="28"/>
      <c r="DC111" s="28"/>
      <c r="DD111" s="28"/>
      <c r="DE111" s="28"/>
      <c r="DF111" s="28"/>
      <c r="DG111" s="28"/>
      <c r="DH111" s="28"/>
      <c r="DI111" s="28"/>
      <c r="DJ111" s="28"/>
      <c r="DK111" s="28"/>
      <c r="DL111" s="28"/>
      <c r="DM111" s="28"/>
      <c r="DN111" s="28"/>
      <c r="DO111" s="28"/>
      <c r="DP111" s="28"/>
      <c r="DQ111" s="28"/>
      <c r="DR111" s="28"/>
      <c r="DS111" s="28"/>
      <c r="DT111" s="28"/>
      <c r="DU111" s="28"/>
      <c r="DV111" s="28"/>
      <c r="DW111" s="28"/>
      <c r="DX111" s="28"/>
      <c r="DY111" s="28"/>
      <c r="DZ111" s="28"/>
      <c r="EA111" s="28"/>
      <c r="EB111" s="28"/>
      <c r="EC111" s="28"/>
      <c r="ED111" s="28"/>
      <c r="EE111" s="28"/>
      <c r="EF111" s="28"/>
      <c r="EG111" s="28"/>
      <c r="EH111" s="28"/>
      <c r="EI111" s="28"/>
      <c r="EJ111" s="28"/>
      <c r="EK111" s="28"/>
      <c r="EL111" s="28"/>
      <c r="EM111" s="28"/>
      <c r="EN111" s="28"/>
      <c r="EO111" s="28"/>
      <c r="EP111" s="28"/>
      <c r="EQ111" s="28"/>
      <c r="ER111" s="28"/>
      <c r="ES111" s="28"/>
      <c r="ET111" s="28"/>
      <c r="EU111" s="28"/>
      <c r="EV111" s="28"/>
      <c r="EW111" s="28"/>
      <c r="EX111" s="28"/>
      <c r="EY111" s="28"/>
      <c r="EZ111" s="28"/>
      <c r="FA111" s="28"/>
      <c r="FB111" s="28"/>
      <c r="FC111" s="28"/>
      <c r="FD111" s="28"/>
      <c r="FE111" s="28"/>
      <c r="FF111" s="28"/>
      <c r="FG111" s="28"/>
      <c r="FH111" s="28"/>
      <c r="FI111" s="28"/>
      <c r="FJ111" s="28"/>
      <c r="FK111" s="28"/>
      <c r="FL111" s="28"/>
      <c r="FM111" s="28"/>
      <c r="FN111" s="28"/>
      <c r="FO111" s="28"/>
      <c r="FP111" s="28"/>
      <c r="FQ111" s="28"/>
      <c r="FR111" s="28"/>
      <c r="FS111" s="28"/>
      <c r="FT111" s="28"/>
      <c r="FU111" s="28"/>
      <c r="FV111" s="28"/>
      <c r="FW111" s="28"/>
      <c r="FX111" s="28"/>
      <c r="FY111" s="28"/>
      <c r="FZ111" s="28"/>
      <c r="GA111" s="28"/>
      <c r="GB111" s="28"/>
      <c r="GC111" s="28"/>
      <c r="GD111" s="28"/>
      <c r="GE111" s="28"/>
      <c r="GF111" s="28"/>
      <c r="GG111" s="28"/>
      <c r="GH111" s="28"/>
      <c r="GI111" s="28"/>
      <c r="GJ111" s="28"/>
      <c r="GK111" s="28"/>
      <c r="GL111" s="28"/>
      <c r="GM111" s="28"/>
      <c r="GN111" s="28"/>
      <c r="GO111" s="28"/>
      <c r="GP111" s="28"/>
      <c r="GQ111" s="28"/>
      <c r="GR111" s="28"/>
      <c r="GS111" s="28"/>
      <c r="GT111" s="28"/>
      <c r="GU111" s="28"/>
      <c r="GV111" s="28"/>
      <c r="GW111" s="28"/>
      <c r="GX111" s="28"/>
      <c r="GY111" s="28"/>
      <c r="GZ111" s="28"/>
      <c r="HA111" s="28"/>
      <c r="HB111" s="28"/>
      <c r="HC111" s="28"/>
      <c r="HD111" s="28"/>
      <c r="HE111" s="28"/>
      <c r="HF111" s="28"/>
      <c r="HG111" s="28"/>
      <c r="HH111" s="28"/>
      <c r="HI111" s="28"/>
      <c r="HJ111" s="28"/>
      <c r="HK111" s="28"/>
      <c r="HL111" s="28"/>
      <c r="HM111" s="28"/>
      <c r="HN111" s="28"/>
      <c r="HO111" s="28"/>
      <c r="HP111" s="28"/>
      <c r="HQ111" s="28"/>
      <c r="HR111" s="28"/>
      <c r="HS111" s="28"/>
      <c r="HT111" s="28"/>
      <c r="HU111" s="28"/>
      <c r="HV111" s="28"/>
      <c r="HW111" s="28"/>
      <c r="HX111" s="28"/>
      <c r="HY111" s="28"/>
      <c r="HZ111" s="28"/>
      <c r="IA111" s="28"/>
      <c r="IB111" s="28"/>
      <c r="IC111" s="28"/>
      <c r="ID111" s="28"/>
      <c r="IE111" s="28"/>
      <c r="IF111" s="28"/>
      <c r="IG111" s="28"/>
      <c r="IH111" s="28"/>
      <c r="II111" s="28"/>
      <c r="IJ111" s="28"/>
      <c r="IK111" s="28"/>
      <c r="IL111" s="28"/>
      <c r="IM111" s="28"/>
      <c r="IN111" s="28"/>
      <c r="IO111" s="28"/>
      <c r="IP111" s="28"/>
      <c r="IQ111" s="28"/>
    </row>
    <row r="112" spans="1:253" s="52" customFormat="1" ht="47.25" x14ac:dyDescent="0.25">
      <c r="A112" s="13" t="s">
        <v>204</v>
      </c>
      <c r="B112" s="35" t="s">
        <v>205</v>
      </c>
      <c r="C112" s="18">
        <v>40187.199999999997</v>
      </c>
      <c r="D112" s="18">
        <v>40187.199999999997</v>
      </c>
      <c r="E112" s="18">
        <v>40187.199999999997</v>
      </c>
      <c r="F112" s="18">
        <f t="shared" si="3"/>
        <v>0</v>
      </c>
      <c r="G112" s="17"/>
      <c r="H112" s="18">
        <v>40187.199999999997</v>
      </c>
      <c r="I112" s="18">
        <v>40187.199999999997</v>
      </c>
      <c r="J112" s="18">
        <v>40187.199999999997</v>
      </c>
      <c r="K112" s="18">
        <f t="shared" si="4"/>
        <v>0</v>
      </c>
      <c r="L112" s="18">
        <v>40187.199999999997</v>
      </c>
      <c r="M112" s="18"/>
      <c r="N112" s="18">
        <v>40187.199999999997</v>
      </c>
      <c r="O112" s="18">
        <v>40187.199999999997</v>
      </c>
      <c r="P112" s="18">
        <f t="shared" si="5"/>
        <v>0</v>
      </c>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28"/>
      <c r="BQ112" s="28"/>
      <c r="BR112" s="28"/>
      <c r="BS112" s="28"/>
      <c r="BT112" s="28"/>
      <c r="BU112" s="28"/>
      <c r="BV112" s="28"/>
      <c r="BW112" s="28"/>
      <c r="BX112" s="28"/>
      <c r="BY112" s="28"/>
      <c r="BZ112" s="28"/>
      <c r="CA112" s="28"/>
      <c r="CB112" s="28"/>
      <c r="CC112" s="28"/>
      <c r="CD112" s="28"/>
      <c r="CE112" s="28"/>
      <c r="CF112" s="28"/>
      <c r="CG112" s="28"/>
      <c r="CH112" s="28"/>
      <c r="CI112" s="28"/>
      <c r="CJ112" s="28"/>
      <c r="CK112" s="28"/>
      <c r="CL112" s="28"/>
      <c r="CM112" s="28"/>
      <c r="CN112" s="28"/>
      <c r="CO112" s="28"/>
      <c r="CP112" s="28"/>
      <c r="CQ112" s="28"/>
      <c r="CR112" s="28"/>
      <c r="CS112" s="28"/>
      <c r="CT112" s="28"/>
      <c r="CU112" s="28"/>
      <c r="CV112" s="28"/>
      <c r="CW112" s="28"/>
      <c r="CX112" s="28"/>
      <c r="CY112" s="28"/>
      <c r="CZ112" s="28"/>
      <c r="DA112" s="28"/>
      <c r="DB112" s="28"/>
      <c r="DC112" s="28"/>
      <c r="DD112" s="28"/>
      <c r="DE112" s="28"/>
      <c r="DF112" s="28"/>
      <c r="DG112" s="28"/>
      <c r="DH112" s="28"/>
      <c r="DI112" s="28"/>
      <c r="DJ112" s="28"/>
      <c r="DK112" s="28"/>
      <c r="DL112" s="28"/>
      <c r="DM112" s="28"/>
      <c r="DN112" s="28"/>
      <c r="DO112" s="28"/>
      <c r="DP112" s="28"/>
      <c r="DQ112" s="28"/>
      <c r="DR112" s="28"/>
      <c r="DS112" s="28"/>
      <c r="DT112" s="28"/>
      <c r="DU112" s="28"/>
      <c r="DV112" s="28"/>
      <c r="DW112" s="28"/>
      <c r="DX112" s="28"/>
      <c r="DY112" s="28"/>
      <c r="DZ112" s="28"/>
      <c r="EA112" s="28"/>
      <c r="EB112" s="28"/>
      <c r="EC112" s="28"/>
      <c r="ED112" s="28"/>
      <c r="EE112" s="28"/>
      <c r="EF112" s="28"/>
      <c r="EG112" s="28"/>
      <c r="EH112" s="28"/>
      <c r="EI112" s="28"/>
      <c r="EJ112" s="28"/>
      <c r="EK112" s="28"/>
      <c r="EL112" s="28"/>
      <c r="EM112" s="28"/>
      <c r="EN112" s="28"/>
      <c r="EO112" s="28"/>
      <c r="EP112" s="28"/>
      <c r="EQ112" s="28"/>
      <c r="ER112" s="28"/>
      <c r="ES112" s="28"/>
      <c r="ET112" s="28"/>
      <c r="EU112" s="28"/>
      <c r="EV112" s="28"/>
      <c r="EW112" s="28"/>
      <c r="EX112" s="28"/>
      <c r="EY112" s="28"/>
      <c r="EZ112" s="28"/>
      <c r="FA112" s="28"/>
      <c r="FB112" s="28"/>
      <c r="FC112" s="28"/>
      <c r="FD112" s="28"/>
      <c r="FE112" s="28"/>
      <c r="FF112" s="28"/>
      <c r="FG112" s="28"/>
      <c r="FH112" s="28"/>
      <c r="FI112" s="28"/>
      <c r="FJ112" s="28"/>
      <c r="FK112" s="28"/>
      <c r="FL112" s="28"/>
      <c r="FM112" s="28"/>
      <c r="FN112" s="28"/>
      <c r="FO112" s="28"/>
      <c r="FP112" s="28"/>
      <c r="FQ112" s="28"/>
      <c r="FR112" s="28"/>
      <c r="FS112" s="28"/>
      <c r="FT112" s="28"/>
      <c r="FU112" s="28"/>
      <c r="FV112" s="28"/>
      <c r="FW112" s="28"/>
      <c r="FX112" s="28"/>
      <c r="FY112" s="28"/>
      <c r="FZ112" s="28"/>
      <c r="GA112" s="28"/>
      <c r="GB112" s="28"/>
      <c r="GC112" s="28"/>
      <c r="GD112" s="28"/>
      <c r="GE112" s="28"/>
      <c r="GF112" s="28"/>
      <c r="GG112" s="28"/>
      <c r="GH112" s="28"/>
      <c r="GI112" s="28"/>
      <c r="GJ112" s="28"/>
      <c r="GK112" s="28"/>
      <c r="GL112" s="28"/>
      <c r="GM112" s="28"/>
      <c r="GN112" s="28"/>
      <c r="GO112" s="28"/>
      <c r="GP112" s="28"/>
      <c r="GQ112" s="28"/>
      <c r="GR112" s="28"/>
      <c r="GS112" s="28"/>
      <c r="GT112" s="28"/>
      <c r="GU112" s="28"/>
      <c r="GV112" s="28"/>
      <c r="GW112" s="28"/>
      <c r="GX112" s="28"/>
      <c r="GY112" s="28"/>
      <c r="GZ112" s="28"/>
      <c r="HA112" s="28"/>
      <c r="HB112" s="28"/>
      <c r="HC112" s="28"/>
      <c r="HD112" s="28"/>
      <c r="HE112" s="28"/>
      <c r="HF112" s="28"/>
      <c r="HG112" s="28"/>
      <c r="HH112" s="28"/>
      <c r="HI112" s="28"/>
      <c r="HJ112" s="28"/>
      <c r="HK112" s="28"/>
      <c r="HL112" s="28"/>
      <c r="HM112" s="28"/>
      <c r="HN112" s="28"/>
      <c r="HO112" s="28"/>
      <c r="HP112" s="28"/>
      <c r="HQ112" s="28"/>
      <c r="HR112" s="28"/>
      <c r="HS112" s="28"/>
      <c r="HT112" s="28"/>
      <c r="HU112" s="28"/>
      <c r="HV112" s="28"/>
      <c r="HW112" s="28"/>
      <c r="HX112" s="28"/>
      <c r="HY112" s="28"/>
      <c r="HZ112" s="28"/>
      <c r="IA112" s="28"/>
      <c r="IB112" s="28"/>
      <c r="IC112" s="28"/>
      <c r="ID112" s="28"/>
      <c r="IE112" s="28"/>
      <c r="IF112" s="28"/>
      <c r="IG112" s="28"/>
      <c r="IH112" s="28"/>
      <c r="II112" s="28"/>
      <c r="IJ112" s="28"/>
      <c r="IK112" s="28"/>
      <c r="IL112" s="28"/>
      <c r="IM112" s="28"/>
      <c r="IN112" s="28"/>
      <c r="IO112" s="28"/>
      <c r="IP112" s="28"/>
      <c r="IQ112" s="28"/>
    </row>
    <row r="113" spans="1:251" s="52" customFormat="1" ht="47.25" x14ac:dyDescent="0.25">
      <c r="A113" s="51" t="s">
        <v>206</v>
      </c>
      <c r="B113" s="58" t="s">
        <v>207</v>
      </c>
      <c r="C113" s="18">
        <v>0</v>
      </c>
      <c r="D113" s="18">
        <v>0</v>
      </c>
      <c r="E113" s="18">
        <v>3393.8</v>
      </c>
      <c r="F113" s="18">
        <f t="shared" si="3"/>
        <v>3393.8</v>
      </c>
      <c r="G113" s="18" t="s">
        <v>203</v>
      </c>
      <c r="H113" s="18"/>
      <c r="I113" s="18"/>
      <c r="J113" s="18"/>
      <c r="K113" s="18">
        <f t="shared" si="4"/>
        <v>0</v>
      </c>
      <c r="L113" s="18"/>
      <c r="M113" s="18"/>
      <c r="N113" s="18"/>
      <c r="O113" s="18"/>
      <c r="P113" s="18">
        <f t="shared" si="5"/>
        <v>0</v>
      </c>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c r="BO113" s="28"/>
      <c r="BP113" s="28"/>
      <c r="BQ113" s="28"/>
      <c r="BR113" s="28"/>
      <c r="BS113" s="28"/>
      <c r="BT113" s="28"/>
      <c r="BU113" s="28"/>
      <c r="BV113" s="28"/>
      <c r="BW113" s="28"/>
      <c r="BX113" s="28"/>
      <c r="BY113" s="28"/>
      <c r="BZ113" s="28"/>
      <c r="CA113" s="28"/>
      <c r="CB113" s="28"/>
      <c r="CC113" s="28"/>
      <c r="CD113" s="28"/>
      <c r="CE113" s="28"/>
      <c r="CF113" s="28"/>
      <c r="CG113" s="28"/>
      <c r="CH113" s="28"/>
      <c r="CI113" s="28"/>
      <c r="CJ113" s="28"/>
      <c r="CK113" s="28"/>
      <c r="CL113" s="28"/>
      <c r="CM113" s="28"/>
      <c r="CN113" s="28"/>
      <c r="CO113" s="28"/>
      <c r="CP113" s="28"/>
      <c r="CQ113" s="28"/>
      <c r="CR113" s="28"/>
      <c r="CS113" s="28"/>
      <c r="CT113" s="28"/>
      <c r="CU113" s="28"/>
      <c r="CV113" s="28"/>
      <c r="CW113" s="28"/>
      <c r="CX113" s="28"/>
      <c r="CY113" s="28"/>
      <c r="CZ113" s="28"/>
      <c r="DA113" s="28"/>
      <c r="DB113" s="28"/>
      <c r="DC113" s="28"/>
      <c r="DD113" s="28"/>
      <c r="DE113" s="28"/>
      <c r="DF113" s="28"/>
      <c r="DG113" s="28"/>
      <c r="DH113" s="28"/>
      <c r="DI113" s="28"/>
      <c r="DJ113" s="28"/>
      <c r="DK113" s="28"/>
      <c r="DL113" s="28"/>
      <c r="DM113" s="28"/>
      <c r="DN113" s="28"/>
      <c r="DO113" s="28"/>
      <c r="DP113" s="28"/>
      <c r="DQ113" s="28"/>
      <c r="DR113" s="28"/>
      <c r="DS113" s="28"/>
      <c r="DT113" s="28"/>
      <c r="DU113" s="28"/>
      <c r="DV113" s="28"/>
      <c r="DW113" s="28"/>
      <c r="DX113" s="28"/>
      <c r="DY113" s="28"/>
      <c r="DZ113" s="28"/>
      <c r="EA113" s="28"/>
      <c r="EB113" s="28"/>
      <c r="EC113" s="28"/>
      <c r="ED113" s="28"/>
      <c r="EE113" s="28"/>
      <c r="EF113" s="28"/>
      <c r="EG113" s="28"/>
      <c r="EH113" s="28"/>
      <c r="EI113" s="28"/>
      <c r="EJ113" s="28"/>
      <c r="EK113" s="28"/>
      <c r="EL113" s="28"/>
      <c r="EM113" s="28"/>
      <c r="EN113" s="28"/>
      <c r="EO113" s="28"/>
      <c r="EP113" s="28"/>
      <c r="EQ113" s="28"/>
      <c r="ER113" s="28"/>
      <c r="ES113" s="28"/>
      <c r="ET113" s="28"/>
      <c r="EU113" s="28"/>
      <c r="EV113" s="28"/>
      <c r="EW113" s="28"/>
      <c r="EX113" s="28"/>
      <c r="EY113" s="28"/>
      <c r="EZ113" s="28"/>
      <c r="FA113" s="28"/>
      <c r="FB113" s="28"/>
      <c r="FC113" s="28"/>
      <c r="FD113" s="28"/>
      <c r="FE113" s="28"/>
      <c r="FF113" s="28"/>
      <c r="FG113" s="28"/>
      <c r="FH113" s="28"/>
      <c r="FI113" s="28"/>
      <c r="FJ113" s="28"/>
      <c r="FK113" s="28"/>
      <c r="FL113" s="28"/>
      <c r="FM113" s="28"/>
      <c r="FN113" s="28"/>
      <c r="FO113" s="28"/>
      <c r="FP113" s="28"/>
      <c r="FQ113" s="28"/>
      <c r="FR113" s="28"/>
      <c r="FS113" s="28"/>
      <c r="FT113" s="28"/>
      <c r="FU113" s="28"/>
      <c r="FV113" s="28"/>
      <c r="FW113" s="28"/>
      <c r="FX113" s="28"/>
      <c r="FY113" s="28"/>
      <c r="FZ113" s="28"/>
      <c r="GA113" s="28"/>
      <c r="GB113" s="28"/>
      <c r="GC113" s="28"/>
      <c r="GD113" s="28"/>
      <c r="GE113" s="28"/>
      <c r="GF113" s="28"/>
      <c r="GG113" s="28"/>
      <c r="GH113" s="28"/>
      <c r="GI113" s="28"/>
      <c r="GJ113" s="28"/>
      <c r="GK113" s="28"/>
      <c r="GL113" s="28"/>
      <c r="GM113" s="28"/>
      <c r="GN113" s="28"/>
      <c r="GO113" s="28"/>
      <c r="GP113" s="28"/>
      <c r="GQ113" s="28"/>
      <c r="GR113" s="28"/>
      <c r="GS113" s="28"/>
      <c r="GT113" s="28"/>
      <c r="GU113" s="28"/>
      <c r="GV113" s="28"/>
      <c r="GW113" s="28"/>
      <c r="GX113" s="28"/>
      <c r="GY113" s="28"/>
      <c r="GZ113" s="28"/>
      <c r="HA113" s="28"/>
      <c r="HB113" s="28"/>
      <c r="HC113" s="28"/>
      <c r="HD113" s="28"/>
      <c r="HE113" s="28"/>
      <c r="HF113" s="28"/>
      <c r="HG113" s="28"/>
      <c r="HH113" s="28"/>
      <c r="HI113" s="28"/>
      <c r="HJ113" s="28"/>
      <c r="HK113" s="28"/>
      <c r="HL113" s="28"/>
      <c r="HM113" s="28"/>
      <c r="HN113" s="28"/>
      <c r="HO113" s="28"/>
      <c r="HP113" s="28"/>
      <c r="HQ113" s="28"/>
      <c r="HR113" s="28"/>
      <c r="HS113" s="28"/>
      <c r="HT113" s="28"/>
      <c r="HU113" s="28"/>
      <c r="HV113" s="28"/>
      <c r="HW113" s="28"/>
      <c r="HX113" s="28"/>
      <c r="HY113" s="28"/>
      <c r="HZ113" s="28"/>
      <c r="IA113" s="28"/>
      <c r="IB113" s="28"/>
      <c r="IC113" s="28"/>
      <c r="ID113" s="28"/>
      <c r="IE113" s="28"/>
      <c r="IF113" s="28"/>
      <c r="IG113" s="28"/>
      <c r="IH113" s="28"/>
      <c r="II113" s="28"/>
      <c r="IJ113" s="28"/>
      <c r="IK113" s="28"/>
      <c r="IL113" s="28"/>
      <c r="IM113" s="28"/>
      <c r="IN113" s="28"/>
      <c r="IO113" s="28"/>
      <c r="IP113" s="28"/>
      <c r="IQ113" s="28"/>
    </row>
    <row r="114" spans="1:251" ht="31.5" x14ac:dyDescent="0.25">
      <c r="A114" s="15" t="s">
        <v>208</v>
      </c>
      <c r="B114" s="16" t="s">
        <v>209</v>
      </c>
      <c r="C114" s="17">
        <f>SUM(C115:C163)</f>
        <v>2291442.6999999997</v>
      </c>
      <c r="D114" s="17">
        <f>SUM(D115:D163)</f>
        <v>2073209.5000000005</v>
      </c>
      <c r="E114" s="17">
        <f>SUM(E115:E163)</f>
        <v>2128529.6999999997</v>
      </c>
      <c r="F114" s="18">
        <f t="shared" si="3"/>
        <v>55320.199999999255</v>
      </c>
      <c r="G114" s="17"/>
      <c r="H114" s="17">
        <f>SUM(H115:H163)</f>
        <v>700487.00000000012</v>
      </c>
      <c r="I114" s="17">
        <f>SUM(I115:I163)</f>
        <v>733485.30000000016</v>
      </c>
      <c r="J114" s="17">
        <f>SUM(J115:J163)</f>
        <v>734385.50000000012</v>
      </c>
      <c r="K114" s="18">
        <f t="shared" si="4"/>
        <v>900.19999999995343</v>
      </c>
      <c r="L114" s="17">
        <f>SUM(L115:L163)</f>
        <v>854602.90000000014</v>
      </c>
      <c r="M114" s="17">
        <f>SUM(M115:M162)</f>
        <v>0</v>
      </c>
      <c r="N114" s="17">
        <f>SUM(N115:N163)</f>
        <v>863296.00000000023</v>
      </c>
      <c r="O114" s="17">
        <f>SUM(O115:O163)</f>
        <v>863296.00000000023</v>
      </c>
      <c r="P114" s="18">
        <f t="shared" si="5"/>
        <v>0</v>
      </c>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c r="BS114" s="28"/>
      <c r="BT114" s="28"/>
      <c r="BU114" s="28"/>
      <c r="BV114" s="28"/>
      <c r="BW114" s="28"/>
      <c r="BX114" s="28"/>
      <c r="BY114" s="28"/>
      <c r="BZ114" s="28"/>
      <c r="CA114" s="28"/>
      <c r="CB114" s="28"/>
      <c r="CC114" s="28"/>
      <c r="CD114" s="28"/>
      <c r="CE114" s="28"/>
      <c r="CF114" s="28"/>
      <c r="CG114" s="28"/>
      <c r="CH114" s="28"/>
      <c r="CI114" s="28"/>
      <c r="CJ114" s="28"/>
      <c r="CK114" s="28"/>
      <c r="CL114" s="28"/>
      <c r="CM114" s="28"/>
      <c r="CN114" s="28"/>
      <c r="CO114" s="28"/>
      <c r="CP114" s="28"/>
      <c r="CQ114" s="28"/>
      <c r="CR114" s="28"/>
      <c r="CS114" s="28"/>
      <c r="CT114" s="28"/>
      <c r="CU114" s="28"/>
      <c r="CV114" s="28"/>
      <c r="CW114" s="28"/>
      <c r="CX114" s="28"/>
      <c r="CY114" s="28"/>
      <c r="CZ114" s="28"/>
      <c r="DA114" s="28"/>
      <c r="DB114" s="28"/>
      <c r="DC114" s="28"/>
      <c r="DD114" s="28"/>
      <c r="DE114" s="28"/>
      <c r="DF114" s="28"/>
      <c r="DG114" s="28"/>
      <c r="DH114" s="28"/>
      <c r="DI114" s="28"/>
      <c r="DJ114" s="28"/>
      <c r="DK114" s="28"/>
      <c r="DL114" s="28"/>
      <c r="DM114" s="28"/>
      <c r="DN114" s="28"/>
      <c r="DO114" s="28"/>
      <c r="DP114" s="28"/>
      <c r="DQ114" s="28"/>
      <c r="DR114" s="28"/>
      <c r="DS114" s="28"/>
      <c r="DT114" s="28"/>
      <c r="DU114" s="28"/>
      <c r="DV114" s="28"/>
      <c r="DW114" s="28"/>
      <c r="DX114" s="28"/>
      <c r="DY114" s="28"/>
      <c r="DZ114" s="28"/>
      <c r="EA114" s="28"/>
      <c r="EB114" s="28"/>
      <c r="EC114" s="28"/>
      <c r="ED114" s="28"/>
      <c r="EE114" s="28"/>
      <c r="EF114" s="28"/>
      <c r="EG114" s="28"/>
      <c r="EH114" s="28"/>
      <c r="EI114" s="28"/>
      <c r="EJ114" s="28"/>
      <c r="EK114" s="28"/>
      <c r="EL114" s="28"/>
      <c r="EM114" s="28"/>
      <c r="EN114" s="28"/>
      <c r="EO114" s="28"/>
      <c r="EP114" s="28"/>
      <c r="EQ114" s="28"/>
      <c r="ER114" s="28"/>
      <c r="ES114" s="28"/>
      <c r="ET114" s="28"/>
      <c r="EU114" s="28"/>
      <c r="EV114" s="28"/>
      <c r="EW114" s="28"/>
      <c r="EX114" s="28"/>
      <c r="EY114" s="28"/>
      <c r="EZ114" s="28"/>
      <c r="FA114" s="28"/>
      <c r="FB114" s="28"/>
      <c r="FC114" s="28"/>
      <c r="FD114" s="28"/>
      <c r="FE114" s="28"/>
      <c r="FF114" s="28"/>
      <c r="FG114" s="28"/>
      <c r="FH114" s="28"/>
      <c r="FI114" s="28"/>
      <c r="FJ114" s="28"/>
      <c r="FK114" s="28"/>
      <c r="FL114" s="28"/>
      <c r="FM114" s="28"/>
      <c r="FN114" s="28"/>
      <c r="FO114" s="28"/>
      <c r="FP114" s="28"/>
      <c r="FQ114" s="28"/>
      <c r="FR114" s="28"/>
      <c r="FS114" s="28"/>
      <c r="FT114" s="28"/>
      <c r="FU114" s="28"/>
      <c r="FV114" s="28"/>
      <c r="FW114" s="28"/>
      <c r="FX114" s="28"/>
      <c r="FY114" s="28"/>
      <c r="FZ114" s="28"/>
      <c r="GA114" s="28"/>
      <c r="GB114" s="28"/>
      <c r="GC114" s="28"/>
      <c r="GD114" s="28"/>
      <c r="GE114" s="28"/>
      <c r="GF114" s="28"/>
      <c r="GG114" s="28"/>
      <c r="GH114" s="28"/>
      <c r="GI114" s="28"/>
      <c r="GJ114" s="28"/>
      <c r="GK114" s="28"/>
      <c r="GL114" s="28"/>
      <c r="GM114" s="28"/>
      <c r="GN114" s="28"/>
      <c r="GO114" s="28"/>
      <c r="GP114" s="28"/>
      <c r="GQ114" s="28"/>
      <c r="GR114" s="28"/>
      <c r="GS114" s="28"/>
      <c r="GT114" s="28"/>
      <c r="GU114" s="28"/>
      <c r="GV114" s="28"/>
      <c r="GW114" s="28"/>
      <c r="GX114" s="28"/>
      <c r="GY114" s="28"/>
      <c r="GZ114" s="28"/>
      <c r="HA114" s="28"/>
      <c r="HB114" s="28"/>
      <c r="HC114" s="28"/>
      <c r="HD114" s="28"/>
      <c r="HE114" s="28"/>
      <c r="HF114" s="28"/>
      <c r="HG114" s="28"/>
      <c r="HH114" s="28"/>
      <c r="HI114" s="28"/>
      <c r="HJ114" s="28"/>
      <c r="HK114" s="28"/>
      <c r="HL114" s="28"/>
      <c r="HM114" s="28"/>
      <c r="HN114" s="28"/>
      <c r="HO114" s="28"/>
      <c r="HP114" s="28"/>
      <c r="HQ114" s="28"/>
      <c r="HR114" s="28"/>
      <c r="HS114" s="28"/>
      <c r="HT114" s="28"/>
      <c r="HU114" s="28"/>
      <c r="HV114" s="28"/>
      <c r="HW114" s="28"/>
      <c r="HX114" s="28"/>
      <c r="HY114" s="28"/>
      <c r="HZ114" s="28"/>
      <c r="IA114" s="28"/>
      <c r="IB114" s="28"/>
      <c r="IC114" s="28"/>
      <c r="ID114" s="28"/>
      <c r="IE114" s="28"/>
      <c r="IF114" s="28"/>
      <c r="IG114" s="28"/>
      <c r="IH114" s="28"/>
      <c r="II114" s="28"/>
      <c r="IJ114" s="28"/>
      <c r="IK114" s="28"/>
      <c r="IL114" s="28"/>
      <c r="IM114" s="28"/>
      <c r="IN114" s="28"/>
      <c r="IO114" s="28"/>
      <c r="IP114" s="28"/>
      <c r="IQ114" s="28"/>
    </row>
    <row r="115" spans="1:251" ht="94.5" x14ac:dyDescent="0.25">
      <c r="A115" s="13" t="s">
        <v>210</v>
      </c>
      <c r="B115" s="35" t="s">
        <v>211</v>
      </c>
      <c r="C115" s="18">
        <v>102353.3</v>
      </c>
      <c r="D115" s="18">
        <v>102353.3</v>
      </c>
      <c r="E115" s="18">
        <v>102353.3</v>
      </c>
      <c r="F115" s="18">
        <f t="shared" si="3"/>
        <v>0</v>
      </c>
      <c r="G115" s="17"/>
      <c r="H115" s="24">
        <v>87353.3</v>
      </c>
      <c r="I115" s="24">
        <v>87353.3</v>
      </c>
      <c r="J115" s="24">
        <v>87353.3</v>
      </c>
      <c r="K115" s="18">
        <f t="shared" si="4"/>
        <v>0</v>
      </c>
      <c r="L115" s="24">
        <v>87353.3</v>
      </c>
      <c r="M115" s="18"/>
      <c r="N115" s="24">
        <v>87353.3</v>
      </c>
      <c r="O115" s="24">
        <v>87353.3</v>
      </c>
      <c r="P115" s="18">
        <f t="shared" si="5"/>
        <v>0</v>
      </c>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28"/>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28"/>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8"/>
      <c r="EZ115" s="28"/>
      <c r="FA115" s="28"/>
      <c r="FB115" s="28"/>
      <c r="FC115" s="28"/>
      <c r="FD115" s="28"/>
      <c r="FE115" s="28"/>
      <c r="FF115" s="28"/>
      <c r="FG115" s="28"/>
      <c r="FH115" s="28"/>
      <c r="FI115" s="28"/>
      <c r="FJ115" s="28"/>
      <c r="FK115" s="28"/>
      <c r="FL115" s="28"/>
      <c r="FM115" s="28"/>
      <c r="FN115" s="28"/>
      <c r="FO115" s="28"/>
      <c r="FP115" s="28"/>
      <c r="FQ115" s="28"/>
      <c r="FR115" s="28"/>
      <c r="FS115" s="28"/>
      <c r="FT115" s="28"/>
      <c r="FU115" s="28"/>
      <c r="FV115" s="28"/>
      <c r="FW115" s="28"/>
      <c r="FX115" s="28"/>
      <c r="FY115" s="28"/>
      <c r="FZ115" s="28"/>
      <c r="GA115" s="28"/>
      <c r="GB115" s="28"/>
      <c r="GC115" s="28"/>
      <c r="GD115" s="28"/>
      <c r="GE115" s="28"/>
      <c r="GF115" s="28"/>
      <c r="GG115" s="28"/>
      <c r="GH115" s="28"/>
      <c r="GI115" s="28"/>
      <c r="GJ115" s="28"/>
      <c r="GK115" s="28"/>
      <c r="GL115" s="28"/>
      <c r="GM115" s="28"/>
      <c r="GN115" s="28"/>
      <c r="GO115" s="28"/>
      <c r="GP115" s="28"/>
      <c r="GQ115" s="28"/>
      <c r="GR115" s="28"/>
      <c r="GS115" s="28"/>
      <c r="GT115" s="28"/>
      <c r="GU115" s="28"/>
      <c r="GV115" s="28"/>
      <c r="GW115" s="28"/>
      <c r="GX115" s="28"/>
      <c r="GY115" s="28"/>
      <c r="GZ115" s="28"/>
      <c r="HA115" s="28"/>
      <c r="HB115" s="28"/>
      <c r="HC115" s="28"/>
      <c r="HD115" s="28"/>
      <c r="HE115" s="28"/>
      <c r="HF115" s="28"/>
      <c r="HG115" s="28"/>
      <c r="HH115" s="28"/>
      <c r="HI115" s="28"/>
      <c r="HJ115" s="28"/>
      <c r="HK115" s="28"/>
      <c r="HL115" s="28"/>
      <c r="HM115" s="28"/>
      <c r="HN115" s="28"/>
      <c r="HO115" s="28"/>
      <c r="HP115" s="28"/>
      <c r="HQ115" s="28"/>
      <c r="HR115" s="28"/>
      <c r="HS115" s="28"/>
      <c r="HT115" s="28"/>
      <c r="HU115" s="28"/>
      <c r="HV115" s="28"/>
      <c r="HW115" s="28"/>
      <c r="HX115" s="28"/>
      <c r="HY115" s="28"/>
      <c r="HZ115" s="28"/>
      <c r="IA115" s="28"/>
      <c r="IB115" s="28"/>
      <c r="IC115" s="28"/>
      <c r="ID115" s="28"/>
      <c r="IE115" s="28"/>
      <c r="IF115" s="28"/>
      <c r="IG115" s="28"/>
      <c r="IH115" s="28"/>
      <c r="II115" s="28"/>
      <c r="IJ115" s="28"/>
      <c r="IK115" s="28"/>
      <c r="IL115" s="28"/>
      <c r="IM115" s="28"/>
      <c r="IN115" s="28"/>
      <c r="IO115" s="28"/>
      <c r="IP115" s="28"/>
      <c r="IQ115" s="28"/>
    </row>
    <row r="116" spans="1:251" s="52" customFormat="1" ht="110.25" x14ac:dyDescent="0.25">
      <c r="A116" s="13" t="s">
        <v>210</v>
      </c>
      <c r="B116" s="35" t="s">
        <v>212</v>
      </c>
      <c r="C116" s="18">
        <v>0</v>
      </c>
      <c r="D116" s="18">
        <v>0</v>
      </c>
      <c r="E116" s="18">
        <v>0</v>
      </c>
      <c r="F116" s="18">
        <f t="shared" si="3"/>
        <v>0</v>
      </c>
      <c r="G116" s="17"/>
      <c r="H116" s="24">
        <v>0</v>
      </c>
      <c r="I116" s="24">
        <v>0</v>
      </c>
      <c r="J116" s="24">
        <v>0</v>
      </c>
      <c r="K116" s="18">
        <f t="shared" si="4"/>
        <v>0</v>
      </c>
      <c r="L116" s="24">
        <v>0</v>
      </c>
      <c r="M116" s="18"/>
      <c r="N116" s="24">
        <v>0</v>
      </c>
      <c r="O116" s="24">
        <v>0</v>
      </c>
      <c r="P116" s="18">
        <f t="shared" si="5"/>
        <v>0</v>
      </c>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c r="BR116" s="28"/>
      <c r="BS116" s="28"/>
      <c r="BT116" s="28"/>
      <c r="BU116" s="28"/>
      <c r="BV116" s="28"/>
      <c r="BW116" s="28"/>
      <c r="BX116" s="28"/>
      <c r="BY116" s="28"/>
      <c r="BZ116" s="28"/>
      <c r="CA116" s="28"/>
      <c r="CB116" s="28"/>
      <c r="CC116" s="28"/>
      <c r="CD116" s="28"/>
      <c r="CE116" s="28"/>
      <c r="CF116" s="28"/>
      <c r="CG116" s="28"/>
      <c r="CH116" s="28"/>
      <c r="CI116" s="28"/>
      <c r="CJ116" s="28"/>
      <c r="CK116" s="28"/>
      <c r="CL116" s="28"/>
      <c r="CM116" s="28"/>
      <c r="CN116" s="28"/>
      <c r="CO116" s="28"/>
      <c r="CP116" s="28"/>
      <c r="CQ116" s="28"/>
      <c r="CR116" s="28"/>
      <c r="CS116" s="28"/>
      <c r="CT116" s="28"/>
      <c r="CU116" s="28"/>
      <c r="CV116" s="28"/>
      <c r="CW116" s="28"/>
      <c r="CX116" s="28"/>
      <c r="CY116" s="28"/>
      <c r="CZ116" s="28"/>
      <c r="DA116" s="28"/>
      <c r="DB116" s="28"/>
      <c r="DC116" s="28"/>
      <c r="DD116" s="28"/>
      <c r="DE116" s="28"/>
      <c r="DF116" s="28"/>
      <c r="DG116" s="28"/>
      <c r="DH116" s="28"/>
      <c r="DI116" s="28"/>
      <c r="DJ116" s="28"/>
      <c r="DK116" s="28"/>
      <c r="DL116" s="28"/>
      <c r="DM116" s="28"/>
      <c r="DN116" s="28"/>
      <c r="DO116" s="28"/>
      <c r="DP116" s="28"/>
      <c r="DQ116" s="28"/>
      <c r="DR116" s="28"/>
      <c r="DS116" s="28"/>
      <c r="DT116" s="28"/>
      <c r="DU116" s="28"/>
      <c r="DV116" s="28"/>
      <c r="DW116" s="28"/>
      <c r="DX116" s="28"/>
      <c r="DY116" s="28"/>
      <c r="DZ116" s="28"/>
      <c r="EA116" s="28"/>
      <c r="EB116" s="28"/>
      <c r="EC116" s="28"/>
      <c r="ED116" s="28"/>
      <c r="EE116" s="28"/>
      <c r="EF116" s="28"/>
      <c r="EG116" s="28"/>
      <c r="EH116" s="28"/>
      <c r="EI116" s="28"/>
      <c r="EJ116" s="28"/>
      <c r="EK116" s="28"/>
      <c r="EL116" s="28"/>
      <c r="EM116" s="28"/>
      <c r="EN116" s="28"/>
      <c r="EO116" s="28"/>
      <c r="EP116" s="28"/>
      <c r="EQ116" s="28"/>
      <c r="ER116" s="28"/>
      <c r="ES116" s="28"/>
      <c r="ET116" s="28"/>
      <c r="EU116" s="28"/>
      <c r="EV116" s="28"/>
      <c r="EW116" s="28"/>
      <c r="EX116" s="28"/>
      <c r="EY116" s="28"/>
      <c r="EZ116" s="28"/>
      <c r="FA116" s="28"/>
      <c r="FB116" s="28"/>
      <c r="FC116" s="28"/>
      <c r="FD116" s="28"/>
      <c r="FE116" s="28"/>
      <c r="FF116" s="28"/>
      <c r="FG116" s="28"/>
      <c r="FH116" s="28"/>
      <c r="FI116" s="28"/>
      <c r="FJ116" s="28"/>
      <c r="FK116" s="28"/>
      <c r="FL116" s="28"/>
      <c r="FM116" s="28"/>
      <c r="FN116" s="28"/>
      <c r="FO116" s="28"/>
      <c r="FP116" s="28"/>
      <c r="FQ116" s="28"/>
      <c r="FR116" s="28"/>
      <c r="FS116" s="28"/>
      <c r="FT116" s="28"/>
      <c r="FU116" s="28"/>
      <c r="FV116" s="28"/>
      <c r="FW116" s="28"/>
      <c r="FX116" s="28"/>
      <c r="FY116" s="28"/>
      <c r="FZ116" s="28"/>
      <c r="GA116" s="28"/>
      <c r="GB116" s="28"/>
      <c r="GC116" s="28"/>
      <c r="GD116" s="28"/>
      <c r="GE116" s="28"/>
      <c r="GF116" s="28"/>
      <c r="GG116" s="28"/>
      <c r="GH116" s="28"/>
      <c r="GI116" s="28"/>
      <c r="GJ116" s="28"/>
      <c r="GK116" s="28"/>
      <c r="GL116" s="28"/>
      <c r="GM116" s="28"/>
      <c r="GN116" s="28"/>
      <c r="GO116" s="28"/>
      <c r="GP116" s="28"/>
      <c r="GQ116" s="28"/>
      <c r="GR116" s="28"/>
      <c r="GS116" s="28"/>
      <c r="GT116" s="28"/>
      <c r="GU116" s="28"/>
      <c r="GV116" s="28"/>
      <c r="GW116" s="28"/>
      <c r="GX116" s="28"/>
      <c r="GY116" s="28"/>
      <c r="GZ116" s="28"/>
      <c r="HA116" s="28"/>
      <c r="HB116" s="28"/>
      <c r="HC116" s="28"/>
      <c r="HD116" s="28"/>
      <c r="HE116" s="28"/>
      <c r="HF116" s="28"/>
      <c r="HG116" s="28"/>
      <c r="HH116" s="28"/>
      <c r="HI116" s="28"/>
      <c r="HJ116" s="28"/>
      <c r="HK116" s="28"/>
      <c r="HL116" s="28"/>
      <c r="HM116" s="28"/>
      <c r="HN116" s="28"/>
      <c r="HO116" s="28"/>
      <c r="HP116" s="28"/>
      <c r="HQ116" s="28"/>
      <c r="HR116" s="28"/>
      <c r="HS116" s="28"/>
      <c r="HT116" s="28"/>
      <c r="HU116" s="28"/>
      <c r="HV116" s="28"/>
      <c r="HW116" s="28"/>
      <c r="HX116" s="28"/>
      <c r="HY116" s="28"/>
      <c r="HZ116" s="28"/>
      <c r="IA116" s="28"/>
      <c r="IB116" s="28"/>
      <c r="IC116" s="28"/>
      <c r="ID116" s="28"/>
      <c r="IE116" s="28"/>
      <c r="IF116" s="28"/>
      <c r="IG116" s="28"/>
      <c r="IH116" s="28"/>
      <c r="II116" s="28"/>
      <c r="IJ116" s="28"/>
      <c r="IK116" s="28"/>
      <c r="IL116" s="28"/>
      <c r="IM116" s="28"/>
      <c r="IN116" s="28"/>
      <c r="IO116" s="28"/>
      <c r="IP116" s="28"/>
      <c r="IQ116" s="28"/>
    </row>
    <row r="117" spans="1:251" s="52" customFormat="1" ht="94.5" x14ac:dyDescent="0.25">
      <c r="A117" s="13" t="s">
        <v>210</v>
      </c>
      <c r="B117" s="35" t="s">
        <v>213</v>
      </c>
      <c r="C117" s="18">
        <v>31932</v>
      </c>
      <c r="D117" s="18">
        <v>31932</v>
      </c>
      <c r="E117" s="18">
        <v>31932</v>
      </c>
      <c r="F117" s="18">
        <f t="shared" si="3"/>
        <v>0</v>
      </c>
      <c r="G117" s="17"/>
      <c r="H117" s="24">
        <v>0</v>
      </c>
      <c r="I117" s="24">
        <v>0</v>
      </c>
      <c r="J117" s="24">
        <v>0</v>
      </c>
      <c r="K117" s="18">
        <f t="shared" si="4"/>
        <v>0</v>
      </c>
      <c r="L117" s="24">
        <v>0</v>
      </c>
      <c r="M117" s="18"/>
      <c r="N117" s="24">
        <v>0</v>
      </c>
      <c r="O117" s="24">
        <v>0</v>
      </c>
      <c r="P117" s="18">
        <f t="shared" si="5"/>
        <v>0</v>
      </c>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28"/>
      <c r="BT117" s="28"/>
      <c r="BU117" s="28"/>
      <c r="BV117" s="28"/>
      <c r="BW117" s="28"/>
      <c r="BX117" s="28"/>
      <c r="BY117" s="28"/>
      <c r="BZ117" s="28"/>
      <c r="CA117" s="28"/>
      <c r="CB117" s="28"/>
      <c r="CC117" s="28"/>
      <c r="CD117" s="28"/>
      <c r="CE117" s="28"/>
      <c r="CF117" s="28"/>
      <c r="CG117" s="28"/>
      <c r="CH117" s="28"/>
      <c r="CI117" s="28"/>
      <c r="CJ117" s="28"/>
      <c r="CK117" s="28"/>
      <c r="CL117" s="28"/>
      <c r="CM117" s="28"/>
      <c r="CN117" s="28"/>
      <c r="CO117" s="28"/>
      <c r="CP117" s="28"/>
      <c r="CQ117" s="28"/>
      <c r="CR117" s="28"/>
      <c r="CS117" s="28"/>
      <c r="CT117" s="28"/>
      <c r="CU117" s="28"/>
      <c r="CV117" s="28"/>
      <c r="CW117" s="28"/>
      <c r="CX117" s="28"/>
      <c r="CY117" s="28"/>
      <c r="CZ117" s="28"/>
      <c r="DA117" s="28"/>
      <c r="DB117" s="28"/>
      <c r="DC117" s="28"/>
      <c r="DD117" s="28"/>
      <c r="DE117" s="28"/>
      <c r="DF117" s="28"/>
      <c r="DG117" s="28"/>
      <c r="DH117" s="28"/>
      <c r="DI117" s="28"/>
      <c r="DJ117" s="28"/>
      <c r="DK117" s="28"/>
      <c r="DL117" s="28"/>
      <c r="DM117" s="28"/>
      <c r="DN117" s="28"/>
      <c r="DO117" s="28"/>
      <c r="DP117" s="28"/>
      <c r="DQ117" s="28"/>
      <c r="DR117" s="28"/>
      <c r="DS117" s="28"/>
      <c r="DT117" s="28"/>
      <c r="DU117" s="28"/>
      <c r="DV117" s="28"/>
      <c r="DW117" s="28"/>
      <c r="DX117" s="28"/>
      <c r="DY117" s="28"/>
      <c r="DZ117" s="28"/>
      <c r="EA117" s="28"/>
      <c r="EB117" s="28"/>
      <c r="EC117" s="28"/>
      <c r="ED117" s="28"/>
      <c r="EE117" s="28"/>
      <c r="EF117" s="28"/>
      <c r="EG117" s="28"/>
      <c r="EH117" s="28"/>
      <c r="EI117" s="28"/>
      <c r="EJ117" s="28"/>
      <c r="EK117" s="28"/>
      <c r="EL117" s="28"/>
      <c r="EM117" s="28"/>
      <c r="EN117" s="28"/>
      <c r="EO117" s="28"/>
      <c r="EP117" s="28"/>
      <c r="EQ117" s="28"/>
      <c r="ER117" s="28"/>
      <c r="ES117" s="28"/>
      <c r="ET117" s="28"/>
      <c r="EU117" s="28"/>
      <c r="EV117" s="28"/>
      <c r="EW117" s="28"/>
      <c r="EX117" s="28"/>
      <c r="EY117" s="28"/>
      <c r="EZ117" s="28"/>
      <c r="FA117" s="28"/>
      <c r="FB117" s="28"/>
      <c r="FC117" s="28"/>
      <c r="FD117" s="28"/>
      <c r="FE117" s="28"/>
      <c r="FF117" s="28"/>
      <c r="FG117" s="28"/>
      <c r="FH117" s="28"/>
      <c r="FI117" s="28"/>
      <c r="FJ117" s="28"/>
      <c r="FK117" s="28"/>
      <c r="FL117" s="28"/>
      <c r="FM117" s="28"/>
      <c r="FN117" s="28"/>
      <c r="FO117" s="28"/>
      <c r="FP117" s="28"/>
      <c r="FQ117" s="28"/>
      <c r="FR117" s="28"/>
      <c r="FS117" s="28"/>
      <c r="FT117" s="28"/>
      <c r="FU117" s="28"/>
      <c r="FV117" s="28"/>
      <c r="FW117" s="28"/>
      <c r="FX117" s="28"/>
      <c r="FY117" s="28"/>
      <c r="FZ117" s="28"/>
      <c r="GA117" s="28"/>
      <c r="GB117" s="28"/>
      <c r="GC117" s="28"/>
      <c r="GD117" s="28"/>
      <c r="GE117" s="28"/>
      <c r="GF117" s="28"/>
      <c r="GG117" s="28"/>
      <c r="GH117" s="28"/>
      <c r="GI117" s="28"/>
      <c r="GJ117" s="28"/>
      <c r="GK117" s="28"/>
      <c r="GL117" s="28"/>
      <c r="GM117" s="28"/>
      <c r="GN117" s="28"/>
      <c r="GO117" s="28"/>
      <c r="GP117" s="28"/>
      <c r="GQ117" s="28"/>
      <c r="GR117" s="28"/>
      <c r="GS117" s="28"/>
      <c r="GT117" s="28"/>
      <c r="GU117" s="28"/>
      <c r="GV117" s="28"/>
      <c r="GW117" s="28"/>
      <c r="GX117" s="28"/>
      <c r="GY117" s="28"/>
      <c r="GZ117" s="28"/>
      <c r="HA117" s="28"/>
      <c r="HB117" s="28"/>
      <c r="HC117" s="28"/>
      <c r="HD117" s="28"/>
      <c r="HE117" s="28"/>
      <c r="HF117" s="28"/>
      <c r="HG117" s="28"/>
      <c r="HH117" s="28"/>
      <c r="HI117" s="28"/>
      <c r="HJ117" s="28"/>
      <c r="HK117" s="28"/>
      <c r="HL117" s="28"/>
      <c r="HM117" s="28"/>
      <c r="HN117" s="28"/>
      <c r="HO117" s="28"/>
      <c r="HP117" s="28"/>
      <c r="HQ117" s="28"/>
      <c r="HR117" s="28"/>
      <c r="HS117" s="28"/>
      <c r="HT117" s="28"/>
      <c r="HU117" s="28"/>
      <c r="HV117" s="28"/>
      <c r="HW117" s="28"/>
      <c r="HX117" s="28"/>
      <c r="HY117" s="28"/>
      <c r="HZ117" s="28"/>
      <c r="IA117" s="28"/>
      <c r="IB117" s="28"/>
      <c r="IC117" s="28"/>
      <c r="ID117" s="28"/>
      <c r="IE117" s="28"/>
      <c r="IF117" s="28"/>
      <c r="IG117" s="28"/>
      <c r="IH117" s="28"/>
      <c r="II117" s="28"/>
      <c r="IJ117" s="28"/>
      <c r="IK117" s="28"/>
      <c r="IL117" s="28"/>
      <c r="IM117" s="28"/>
      <c r="IN117" s="28"/>
      <c r="IO117" s="28"/>
      <c r="IP117" s="28"/>
      <c r="IQ117" s="28"/>
    </row>
    <row r="118" spans="1:251" s="52" customFormat="1" ht="64.5" customHeight="1" x14ac:dyDescent="0.25">
      <c r="A118" s="13" t="s">
        <v>214</v>
      </c>
      <c r="B118" s="35" t="s">
        <v>215</v>
      </c>
      <c r="C118" s="18">
        <v>3563.6</v>
      </c>
      <c r="D118" s="18">
        <v>3498.6</v>
      </c>
      <c r="E118" s="18">
        <v>3498.6</v>
      </c>
      <c r="F118" s="18">
        <f t="shared" si="3"/>
        <v>0</v>
      </c>
      <c r="G118" s="17"/>
      <c r="H118" s="24">
        <v>3379</v>
      </c>
      <c r="I118" s="24">
        <v>3352.4</v>
      </c>
      <c r="J118" s="24">
        <v>3352.4</v>
      </c>
      <c r="K118" s="18">
        <f t="shared" si="4"/>
        <v>0</v>
      </c>
      <c r="L118" s="24">
        <v>3804.6</v>
      </c>
      <c r="M118" s="18"/>
      <c r="N118" s="24">
        <v>3778</v>
      </c>
      <c r="O118" s="24">
        <v>3778</v>
      </c>
      <c r="P118" s="18">
        <f t="shared" si="5"/>
        <v>0</v>
      </c>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c r="CD118" s="28"/>
      <c r="CE118" s="28"/>
      <c r="CF118" s="28"/>
      <c r="CG118" s="28"/>
      <c r="CH118" s="28"/>
      <c r="CI118" s="28"/>
      <c r="CJ118" s="28"/>
      <c r="CK118" s="28"/>
      <c r="CL118" s="28"/>
      <c r="CM118" s="28"/>
      <c r="CN118" s="28"/>
      <c r="CO118" s="28"/>
      <c r="CP118" s="28"/>
      <c r="CQ118" s="28"/>
      <c r="CR118" s="28"/>
      <c r="CS118" s="28"/>
      <c r="CT118" s="28"/>
      <c r="CU118" s="28"/>
      <c r="CV118" s="28"/>
      <c r="CW118" s="28"/>
      <c r="CX118" s="28"/>
      <c r="CY118" s="28"/>
      <c r="CZ118" s="28"/>
      <c r="DA118" s="28"/>
      <c r="DB118" s="28"/>
      <c r="DC118" s="28"/>
      <c r="DD118" s="28"/>
      <c r="DE118" s="28"/>
      <c r="DF118" s="28"/>
      <c r="DG118" s="28"/>
      <c r="DH118" s="28"/>
      <c r="DI118" s="28"/>
      <c r="DJ118" s="28"/>
      <c r="DK118" s="28"/>
      <c r="DL118" s="28"/>
      <c r="DM118" s="28"/>
      <c r="DN118" s="28"/>
      <c r="DO118" s="28"/>
      <c r="DP118" s="28"/>
      <c r="DQ118" s="28"/>
      <c r="DR118" s="28"/>
      <c r="DS118" s="28"/>
      <c r="DT118" s="28"/>
      <c r="DU118" s="28"/>
      <c r="DV118" s="28"/>
      <c r="DW118" s="28"/>
      <c r="DX118" s="28"/>
      <c r="DY118" s="28"/>
      <c r="DZ118" s="28"/>
      <c r="EA118" s="28"/>
      <c r="EB118" s="28"/>
      <c r="EC118" s="28"/>
      <c r="ED118" s="28"/>
      <c r="EE118" s="28"/>
      <c r="EF118" s="28"/>
      <c r="EG118" s="28"/>
      <c r="EH118" s="28"/>
      <c r="EI118" s="28"/>
      <c r="EJ118" s="28"/>
      <c r="EK118" s="28"/>
      <c r="EL118" s="28"/>
      <c r="EM118" s="28"/>
      <c r="EN118" s="28"/>
      <c r="EO118" s="28"/>
      <c r="EP118" s="28"/>
      <c r="EQ118" s="28"/>
      <c r="ER118" s="28"/>
      <c r="ES118" s="28"/>
      <c r="ET118" s="28"/>
      <c r="EU118" s="28"/>
      <c r="EV118" s="28"/>
      <c r="EW118" s="28"/>
      <c r="EX118" s="28"/>
      <c r="EY118" s="28"/>
      <c r="EZ118" s="28"/>
      <c r="FA118" s="28"/>
      <c r="FB118" s="28"/>
      <c r="FC118" s="28"/>
      <c r="FD118" s="28"/>
      <c r="FE118" s="28"/>
      <c r="FF118" s="28"/>
      <c r="FG118" s="28"/>
      <c r="FH118" s="28"/>
      <c r="FI118" s="28"/>
      <c r="FJ118" s="28"/>
      <c r="FK118" s="28"/>
      <c r="FL118" s="28"/>
      <c r="FM118" s="28"/>
      <c r="FN118" s="28"/>
      <c r="FO118" s="28"/>
      <c r="FP118" s="28"/>
      <c r="FQ118" s="28"/>
      <c r="FR118" s="28"/>
      <c r="FS118" s="28"/>
      <c r="FT118" s="28"/>
      <c r="FU118" s="28"/>
      <c r="FV118" s="28"/>
      <c r="FW118" s="28"/>
      <c r="FX118" s="28"/>
      <c r="FY118" s="28"/>
      <c r="FZ118" s="28"/>
      <c r="GA118" s="28"/>
      <c r="GB118" s="28"/>
      <c r="GC118" s="28"/>
      <c r="GD118" s="28"/>
      <c r="GE118" s="28"/>
      <c r="GF118" s="28"/>
      <c r="GG118" s="28"/>
      <c r="GH118" s="28"/>
      <c r="GI118" s="28"/>
      <c r="GJ118" s="28"/>
      <c r="GK118" s="28"/>
      <c r="GL118" s="28"/>
      <c r="GM118" s="28"/>
      <c r="GN118" s="28"/>
      <c r="GO118" s="28"/>
      <c r="GP118" s="28"/>
      <c r="GQ118" s="28"/>
      <c r="GR118" s="28"/>
      <c r="GS118" s="28"/>
      <c r="GT118" s="28"/>
      <c r="GU118" s="28"/>
      <c r="GV118" s="28"/>
      <c r="GW118" s="28"/>
      <c r="GX118" s="28"/>
      <c r="GY118" s="28"/>
      <c r="GZ118" s="28"/>
      <c r="HA118" s="28"/>
      <c r="HB118" s="28"/>
      <c r="HC118" s="28"/>
      <c r="HD118" s="28"/>
      <c r="HE118" s="28"/>
      <c r="HF118" s="28"/>
      <c r="HG118" s="28"/>
      <c r="HH118" s="28"/>
      <c r="HI118" s="28"/>
      <c r="HJ118" s="28"/>
      <c r="HK118" s="28"/>
      <c r="HL118" s="28"/>
      <c r="HM118" s="28"/>
      <c r="HN118" s="28"/>
      <c r="HO118" s="28"/>
      <c r="HP118" s="28"/>
      <c r="HQ118" s="28"/>
      <c r="HR118" s="28"/>
      <c r="HS118" s="28"/>
      <c r="HT118" s="28"/>
      <c r="HU118" s="28"/>
      <c r="HV118" s="28"/>
      <c r="HW118" s="28"/>
      <c r="HX118" s="28"/>
      <c r="HY118" s="28"/>
      <c r="HZ118" s="28"/>
      <c r="IA118" s="28"/>
      <c r="IB118" s="28"/>
      <c r="IC118" s="28"/>
      <c r="ID118" s="28"/>
      <c r="IE118" s="28"/>
      <c r="IF118" s="28"/>
      <c r="IG118" s="28"/>
      <c r="IH118" s="28"/>
      <c r="II118" s="28"/>
      <c r="IJ118" s="28"/>
      <c r="IK118" s="28"/>
      <c r="IL118" s="28"/>
      <c r="IM118" s="28"/>
      <c r="IN118" s="28"/>
      <c r="IO118" s="28"/>
      <c r="IP118" s="28"/>
      <c r="IQ118" s="28"/>
    </row>
    <row r="119" spans="1:251" s="52" customFormat="1" ht="66.75" customHeight="1" x14ac:dyDescent="0.25">
      <c r="A119" s="13" t="s">
        <v>216</v>
      </c>
      <c r="B119" s="35" t="s">
        <v>217</v>
      </c>
      <c r="C119" s="18">
        <v>0</v>
      </c>
      <c r="D119" s="18">
        <v>0</v>
      </c>
      <c r="E119" s="18">
        <v>0</v>
      </c>
      <c r="F119" s="18">
        <f t="shared" si="3"/>
        <v>0</v>
      </c>
      <c r="G119" s="17"/>
      <c r="H119" s="24">
        <v>0</v>
      </c>
      <c r="I119" s="24">
        <v>0</v>
      </c>
      <c r="J119" s="24">
        <v>0</v>
      </c>
      <c r="K119" s="18">
        <f t="shared" si="4"/>
        <v>0</v>
      </c>
      <c r="L119" s="24">
        <v>17819.7</v>
      </c>
      <c r="M119" s="18"/>
      <c r="N119" s="24">
        <v>17819.7</v>
      </c>
      <c r="O119" s="24">
        <v>17819.7</v>
      </c>
      <c r="P119" s="18">
        <f t="shared" si="5"/>
        <v>0</v>
      </c>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c r="BO119" s="28"/>
      <c r="BP119" s="28"/>
      <c r="BQ119" s="28"/>
      <c r="BR119" s="28"/>
      <c r="BS119" s="28"/>
      <c r="BT119" s="28"/>
      <c r="BU119" s="28"/>
      <c r="BV119" s="28"/>
      <c r="BW119" s="28"/>
      <c r="BX119" s="28"/>
      <c r="BY119" s="28"/>
      <c r="BZ119" s="28"/>
      <c r="CA119" s="28"/>
      <c r="CB119" s="28"/>
      <c r="CC119" s="28"/>
      <c r="CD119" s="28"/>
      <c r="CE119" s="28"/>
      <c r="CF119" s="28"/>
      <c r="CG119" s="28"/>
      <c r="CH119" s="28"/>
      <c r="CI119" s="28"/>
      <c r="CJ119" s="28"/>
      <c r="CK119" s="28"/>
      <c r="CL119" s="28"/>
      <c r="CM119" s="28"/>
      <c r="CN119" s="28"/>
      <c r="CO119" s="28"/>
      <c r="CP119" s="28"/>
      <c r="CQ119" s="28"/>
      <c r="CR119" s="28"/>
      <c r="CS119" s="28"/>
      <c r="CT119" s="28"/>
      <c r="CU119" s="28"/>
      <c r="CV119" s="28"/>
      <c r="CW119" s="28"/>
      <c r="CX119" s="28"/>
      <c r="CY119" s="28"/>
      <c r="CZ119" s="28"/>
      <c r="DA119" s="28"/>
      <c r="DB119" s="28"/>
      <c r="DC119" s="28"/>
      <c r="DD119" s="28"/>
      <c r="DE119" s="28"/>
      <c r="DF119" s="28"/>
      <c r="DG119" s="28"/>
      <c r="DH119" s="28"/>
      <c r="DI119" s="28"/>
      <c r="DJ119" s="28"/>
      <c r="DK119" s="28"/>
      <c r="DL119" s="28"/>
      <c r="DM119" s="28"/>
      <c r="DN119" s="28"/>
      <c r="DO119" s="28"/>
      <c r="DP119" s="28"/>
      <c r="DQ119" s="28"/>
      <c r="DR119" s="28"/>
      <c r="DS119" s="28"/>
      <c r="DT119" s="28"/>
      <c r="DU119" s="28"/>
      <c r="DV119" s="28"/>
      <c r="DW119" s="28"/>
      <c r="DX119" s="28"/>
      <c r="DY119" s="28"/>
      <c r="DZ119" s="28"/>
      <c r="EA119" s="28"/>
      <c r="EB119" s="28"/>
      <c r="EC119" s="28"/>
      <c r="ED119" s="28"/>
      <c r="EE119" s="28"/>
      <c r="EF119" s="28"/>
      <c r="EG119" s="28"/>
      <c r="EH119" s="28"/>
      <c r="EI119" s="28"/>
      <c r="EJ119" s="28"/>
      <c r="EK119" s="28"/>
      <c r="EL119" s="28"/>
      <c r="EM119" s="28"/>
      <c r="EN119" s="28"/>
      <c r="EO119" s="28"/>
      <c r="EP119" s="28"/>
      <c r="EQ119" s="28"/>
      <c r="ER119" s="28"/>
      <c r="ES119" s="28"/>
      <c r="ET119" s="28"/>
      <c r="EU119" s="28"/>
      <c r="EV119" s="28"/>
      <c r="EW119" s="28"/>
      <c r="EX119" s="28"/>
      <c r="EY119" s="28"/>
      <c r="EZ119" s="28"/>
      <c r="FA119" s="28"/>
      <c r="FB119" s="28"/>
      <c r="FC119" s="28"/>
      <c r="FD119" s="28"/>
      <c r="FE119" s="28"/>
      <c r="FF119" s="28"/>
      <c r="FG119" s="28"/>
      <c r="FH119" s="28"/>
      <c r="FI119" s="28"/>
      <c r="FJ119" s="28"/>
      <c r="FK119" s="28"/>
      <c r="FL119" s="28"/>
      <c r="FM119" s="28"/>
      <c r="FN119" s="28"/>
      <c r="FO119" s="28"/>
      <c r="FP119" s="28"/>
      <c r="FQ119" s="28"/>
      <c r="FR119" s="28"/>
      <c r="FS119" s="28"/>
      <c r="FT119" s="28"/>
      <c r="FU119" s="28"/>
      <c r="FV119" s="28"/>
      <c r="FW119" s="28"/>
      <c r="FX119" s="28"/>
      <c r="FY119" s="28"/>
      <c r="FZ119" s="28"/>
      <c r="GA119" s="28"/>
      <c r="GB119" s="28"/>
      <c r="GC119" s="28"/>
      <c r="GD119" s="28"/>
      <c r="GE119" s="28"/>
      <c r="GF119" s="28"/>
      <c r="GG119" s="28"/>
      <c r="GH119" s="28"/>
      <c r="GI119" s="28"/>
      <c r="GJ119" s="28"/>
      <c r="GK119" s="28"/>
      <c r="GL119" s="28"/>
      <c r="GM119" s="28"/>
      <c r="GN119" s="28"/>
      <c r="GO119" s="28"/>
      <c r="GP119" s="28"/>
      <c r="GQ119" s="28"/>
      <c r="GR119" s="28"/>
      <c r="GS119" s="28"/>
      <c r="GT119" s="28"/>
      <c r="GU119" s="28"/>
      <c r="GV119" s="28"/>
      <c r="GW119" s="28"/>
      <c r="GX119" s="28"/>
      <c r="GY119" s="28"/>
      <c r="GZ119" s="28"/>
      <c r="HA119" s="28"/>
      <c r="HB119" s="28"/>
      <c r="HC119" s="28"/>
      <c r="HD119" s="28"/>
      <c r="HE119" s="28"/>
      <c r="HF119" s="28"/>
      <c r="HG119" s="28"/>
      <c r="HH119" s="28"/>
      <c r="HI119" s="28"/>
      <c r="HJ119" s="28"/>
      <c r="HK119" s="28"/>
      <c r="HL119" s="28"/>
      <c r="HM119" s="28"/>
      <c r="HN119" s="28"/>
      <c r="HO119" s="28"/>
      <c r="HP119" s="28"/>
      <c r="HQ119" s="28"/>
      <c r="HR119" s="28"/>
      <c r="HS119" s="28"/>
      <c r="HT119" s="28"/>
      <c r="HU119" s="28"/>
      <c r="HV119" s="28"/>
      <c r="HW119" s="28"/>
      <c r="HX119" s="28"/>
      <c r="HY119" s="28"/>
      <c r="HZ119" s="28"/>
      <c r="IA119" s="28"/>
      <c r="IB119" s="28"/>
      <c r="IC119" s="28"/>
      <c r="ID119" s="28"/>
      <c r="IE119" s="28"/>
      <c r="IF119" s="28"/>
      <c r="IG119" s="28"/>
      <c r="IH119" s="28"/>
      <c r="II119" s="28"/>
      <c r="IJ119" s="28"/>
      <c r="IK119" s="28"/>
      <c r="IL119" s="28"/>
      <c r="IM119" s="28"/>
      <c r="IN119" s="28"/>
      <c r="IO119" s="28"/>
      <c r="IP119" s="28"/>
      <c r="IQ119" s="28"/>
    </row>
    <row r="120" spans="1:251" s="52" customFormat="1" ht="47.25" x14ac:dyDescent="0.25">
      <c r="A120" s="13" t="s">
        <v>218</v>
      </c>
      <c r="B120" s="35" t="s">
        <v>219</v>
      </c>
      <c r="C120" s="18">
        <v>7475.8</v>
      </c>
      <c r="D120" s="18">
        <v>7289.1</v>
      </c>
      <c r="E120" s="18">
        <v>7289.1</v>
      </c>
      <c r="F120" s="18">
        <f t="shared" si="3"/>
        <v>0</v>
      </c>
      <c r="G120" s="17"/>
      <c r="H120" s="24">
        <v>7890.5</v>
      </c>
      <c r="I120" s="24">
        <v>7688.7</v>
      </c>
      <c r="J120" s="24">
        <v>7688.7</v>
      </c>
      <c r="K120" s="18">
        <f t="shared" si="4"/>
        <v>0</v>
      </c>
      <c r="L120" s="24">
        <v>9157.2999999999993</v>
      </c>
      <c r="M120" s="18"/>
      <c r="N120" s="24">
        <v>8921.9</v>
      </c>
      <c r="O120" s="24">
        <v>8921.9</v>
      </c>
      <c r="P120" s="18">
        <f t="shared" si="5"/>
        <v>0</v>
      </c>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c r="CD120" s="28"/>
      <c r="CE120" s="28"/>
      <c r="CF120" s="28"/>
      <c r="CG120" s="28"/>
      <c r="CH120" s="28"/>
      <c r="CI120" s="28"/>
      <c r="CJ120" s="28"/>
      <c r="CK120" s="28"/>
      <c r="CL120" s="28"/>
      <c r="CM120" s="28"/>
      <c r="CN120" s="28"/>
      <c r="CO120" s="28"/>
      <c r="CP120" s="28"/>
      <c r="CQ120" s="28"/>
      <c r="CR120" s="28"/>
      <c r="CS120" s="28"/>
      <c r="CT120" s="28"/>
      <c r="CU120" s="28"/>
      <c r="CV120" s="28"/>
      <c r="CW120" s="28"/>
      <c r="CX120" s="28"/>
      <c r="CY120" s="28"/>
      <c r="CZ120" s="28"/>
      <c r="DA120" s="28"/>
      <c r="DB120" s="28"/>
      <c r="DC120" s="28"/>
      <c r="DD120" s="28"/>
      <c r="DE120" s="28"/>
      <c r="DF120" s="28"/>
      <c r="DG120" s="28"/>
      <c r="DH120" s="28"/>
      <c r="DI120" s="28"/>
      <c r="DJ120" s="28"/>
      <c r="DK120" s="28"/>
      <c r="DL120" s="28"/>
      <c r="DM120" s="28"/>
      <c r="DN120" s="28"/>
      <c r="DO120" s="28"/>
      <c r="DP120" s="28"/>
      <c r="DQ120" s="28"/>
      <c r="DR120" s="28"/>
      <c r="DS120" s="28"/>
      <c r="DT120" s="28"/>
      <c r="DU120" s="28"/>
      <c r="DV120" s="28"/>
      <c r="DW120" s="28"/>
      <c r="DX120" s="28"/>
      <c r="DY120" s="28"/>
      <c r="DZ120" s="28"/>
      <c r="EA120" s="28"/>
      <c r="EB120" s="28"/>
      <c r="EC120" s="28"/>
      <c r="ED120" s="28"/>
      <c r="EE120" s="28"/>
      <c r="EF120" s="28"/>
      <c r="EG120" s="28"/>
      <c r="EH120" s="28"/>
      <c r="EI120" s="28"/>
      <c r="EJ120" s="28"/>
      <c r="EK120" s="28"/>
      <c r="EL120" s="28"/>
      <c r="EM120" s="28"/>
      <c r="EN120" s="28"/>
      <c r="EO120" s="28"/>
      <c r="EP120" s="28"/>
      <c r="EQ120" s="28"/>
      <c r="ER120" s="28"/>
      <c r="ES120" s="28"/>
      <c r="ET120" s="28"/>
      <c r="EU120" s="28"/>
      <c r="EV120" s="28"/>
      <c r="EW120" s="28"/>
      <c r="EX120" s="28"/>
      <c r="EY120" s="28"/>
      <c r="EZ120" s="28"/>
      <c r="FA120" s="28"/>
      <c r="FB120" s="28"/>
      <c r="FC120" s="28"/>
      <c r="FD120" s="28"/>
      <c r="FE120" s="28"/>
      <c r="FF120" s="28"/>
      <c r="FG120" s="28"/>
      <c r="FH120" s="28"/>
      <c r="FI120" s="28"/>
      <c r="FJ120" s="28"/>
      <c r="FK120" s="28"/>
      <c r="FL120" s="28"/>
      <c r="FM120" s="28"/>
      <c r="FN120" s="28"/>
      <c r="FO120" s="28"/>
      <c r="FP120" s="28"/>
      <c r="FQ120" s="28"/>
      <c r="FR120" s="28"/>
      <c r="FS120" s="28"/>
      <c r="FT120" s="28"/>
      <c r="FU120" s="28"/>
      <c r="FV120" s="28"/>
      <c r="FW120" s="28"/>
      <c r="FX120" s="28"/>
      <c r="FY120" s="28"/>
      <c r="FZ120" s="28"/>
      <c r="GA120" s="28"/>
      <c r="GB120" s="28"/>
      <c r="GC120" s="28"/>
      <c r="GD120" s="28"/>
      <c r="GE120" s="28"/>
      <c r="GF120" s="28"/>
      <c r="GG120" s="28"/>
      <c r="GH120" s="28"/>
      <c r="GI120" s="28"/>
      <c r="GJ120" s="28"/>
      <c r="GK120" s="28"/>
      <c r="GL120" s="28"/>
      <c r="GM120" s="28"/>
      <c r="GN120" s="28"/>
      <c r="GO120" s="28"/>
      <c r="GP120" s="28"/>
      <c r="GQ120" s="28"/>
      <c r="GR120" s="28"/>
      <c r="GS120" s="28"/>
      <c r="GT120" s="28"/>
      <c r="GU120" s="28"/>
      <c r="GV120" s="28"/>
      <c r="GW120" s="28"/>
      <c r="GX120" s="28"/>
      <c r="GY120" s="28"/>
      <c r="GZ120" s="28"/>
      <c r="HA120" s="28"/>
      <c r="HB120" s="28"/>
      <c r="HC120" s="28"/>
      <c r="HD120" s="28"/>
      <c r="HE120" s="28"/>
      <c r="HF120" s="28"/>
      <c r="HG120" s="28"/>
      <c r="HH120" s="28"/>
      <c r="HI120" s="28"/>
      <c r="HJ120" s="28"/>
      <c r="HK120" s="28"/>
      <c r="HL120" s="28"/>
      <c r="HM120" s="28"/>
      <c r="HN120" s="28"/>
      <c r="HO120" s="28"/>
      <c r="HP120" s="28"/>
      <c r="HQ120" s="28"/>
      <c r="HR120" s="28"/>
      <c r="HS120" s="28"/>
      <c r="HT120" s="28"/>
      <c r="HU120" s="28"/>
      <c r="HV120" s="28"/>
      <c r="HW120" s="28"/>
      <c r="HX120" s="28"/>
      <c r="HY120" s="28"/>
      <c r="HZ120" s="28"/>
      <c r="IA120" s="28"/>
      <c r="IB120" s="28"/>
      <c r="IC120" s="28"/>
      <c r="ID120" s="28"/>
      <c r="IE120" s="28"/>
      <c r="IF120" s="28"/>
      <c r="IG120" s="28"/>
      <c r="IH120" s="28"/>
      <c r="II120" s="28"/>
      <c r="IJ120" s="28"/>
      <c r="IK120" s="28"/>
      <c r="IL120" s="28"/>
      <c r="IM120" s="28"/>
      <c r="IN120" s="28"/>
      <c r="IO120" s="28"/>
      <c r="IP120" s="28"/>
      <c r="IQ120" s="28"/>
    </row>
    <row r="121" spans="1:251" s="52" customFormat="1" ht="63" x14ac:dyDescent="0.25">
      <c r="A121" s="13" t="s">
        <v>220</v>
      </c>
      <c r="B121" s="35" t="s">
        <v>221</v>
      </c>
      <c r="C121" s="18">
        <v>101297.5</v>
      </c>
      <c r="D121" s="18">
        <v>104202.5</v>
      </c>
      <c r="E121" s="18">
        <v>104202.5</v>
      </c>
      <c r="F121" s="18">
        <f t="shared" si="3"/>
        <v>0</v>
      </c>
      <c r="G121" s="17"/>
      <c r="H121" s="24">
        <v>97632.6</v>
      </c>
      <c r="I121" s="24">
        <v>98699.4</v>
      </c>
      <c r="J121" s="24">
        <v>98699.4</v>
      </c>
      <c r="K121" s="18">
        <f t="shared" si="4"/>
        <v>0</v>
      </c>
      <c r="L121" s="24">
        <v>99947.6</v>
      </c>
      <c r="M121" s="18"/>
      <c r="N121" s="24">
        <v>101471.3</v>
      </c>
      <c r="O121" s="24">
        <v>101471.3</v>
      </c>
      <c r="P121" s="18">
        <f t="shared" si="5"/>
        <v>0</v>
      </c>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c r="BR121" s="28"/>
      <c r="BS121" s="28"/>
      <c r="BT121" s="28"/>
      <c r="BU121" s="28"/>
      <c r="BV121" s="28"/>
      <c r="BW121" s="28"/>
      <c r="BX121" s="28"/>
      <c r="BY121" s="28"/>
      <c r="BZ121" s="28"/>
      <c r="CA121" s="28"/>
      <c r="CB121" s="28"/>
      <c r="CC121" s="28"/>
      <c r="CD121" s="28"/>
      <c r="CE121" s="28"/>
      <c r="CF121" s="28"/>
      <c r="CG121" s="28"/>
      <c r="CH121" s="28"/>
      <c r="CI121" s="28"/>
      <c r="CJ121" s="28"/>
      <c r="CK121" s="28"/>
      <c r="CL121" s="28"/>
      <c r="CM121" s="28"/>
      <c r="CN121" s="28"/>
      <c r="CO121" s="28"/>
      <c r="CP121" s="28"/>
      <c r="CQ121" s="28"/>
      <c r="CR121" s="28"/>
      <c r="CS121" s="28"/>
      <c r="CT121" s="28"/>
      <c r="CU121" s="28"/>
      <c r="CV121" s="28"/>
      <c r="CW121" s="28"/>
      <c r="CX121" s="28"/>
      <c r="CY121" s="28"/>
      <c r="CZ121" s="28"/>
      <c r="DA121" s="28"/>
      <c r="DB121" s="28"/>
      <c r="DC121" s="28"/>
      <c r="DD121" s="28"/>
      <c r="DE121" s="28"/>
      <c r="DF121" s="28"/>
      <c r="DG121" s="28"/>
      <c r="DH121" s="28"/>
      <c r="DI121" s="28"/>
      <c r="DJ121" s="28"/>
      <c r="DK121" s="28"/>
      <c r="DL121" s="28"/>
      <c r="DM121" s="28"/>
      <c r="DN121" s="28"/>
      <c r="DO121" s="28"/>
      <c r="DP121" s="28"/>
      <c r="DQ121" s="28"/>
      <c r="DR121" s="28"/>
      <c r="DS121" s="28"/>
      <c r="DT121" s="28"/>
      <c r="DU121" s="28"/>
      <c r="DV121" s="28"/>
      <c r="DW121" s="28"/>
      <c r="DX121" s="28"/>
      <c r="DY121" s="28"/>
      <c r="DZ121" s="28"/>
      <c r="EA121" s="28"/>
      <c r="EB121" s="28"/>
      <c r="EC121" s="28"/>
      <c r="ED121" s="28"/>
      <c r="EE121" s="28"/>
      <c r="EF121" s="28"/>
      <c r="EG121" s="28"/>
      <c r="EH121" s="28"/>
      <c r="EI121" s="28"/>
      <c r="EJ121" s="28"/>
      <c r="EK121" s="28"/>
      <c r="EL121" s="28"/>
      <c r="EM121" s="28"/>
      <c r="EN121" s="28"/>
      <c r="EO121" s="28"/>
      <c r="EP121" s="28"/>
      <c r="EQ121" s="28"/>
      <c r="ER121" s="28"/>
      <c r="ES121" s="28"/>
      <c r="ET121" s="28"/>
      <c r="EU121" s="28"/>
      <c r="EV121" s="28"/>
      <c r="EW121" s="28"/>
      <c r="EX121" s="28"/>
      <c r="EY121" s="28"/>
      <c r="EZ121" s="28"/>
      <c r="FA121" s="28"/>
      <c r="FB121" s="28"/>
      <c r="FC121" s="28"/>
      <c r="FD121" s="28"/>
      <c r="FE121" s="28"/>
      <c r="FF121" s="28"/>
      <c r="FG121" s="28"/>
      <c r="FH121" s="28"/>
      <c r="FI121" s="28"/>
      <c r="FJ121" s="28"/>
      <c r="FK121" s="28"/>
      <c r="FL121" s="28"/>
      <c r="FM121" s="28"/>
      <c r="FN121" s="28"/>
      <c r="FO121" s="28"/>
      <c r="FP121" s="28"/>
      <c r="FQ121" s="28"/>
      <c r="FR121" s="28"/>
      <c r="FS121" s="28"/>
      <c r="FT121" s="28"/>
      <c r="FU121" s="28"/>
      <c r="FV121" s="28"/>
      <c r="FW121" s="28"/>
      <c r="FX121" s="28"/>
      <c r="FY121" s="28"/>
      <c r="FZ121" s="28"/>
      <c r="GA121" s="28"/>
      <c r="GB121" s="28"/>
      <c r="GC121" s="28"/>
      <c r="GD121" s="28"/>
      <c r="GE121" s="28"/>
      <c r="GF121" s="28"/>
      <c r="GG121" s="28"/>
      <c r="GH121" s="28"/>
      <c r="GI121" s="28"/>
      <c r="GJ121" s="28"/>
      <c r="GK121" s="28"/>
      <c r="GL121" s="28"/>
      <c r="GM121" s="28"/>
      <c r="GN121" s="28"/>
      <c r="GO121" s="28"/>
      <c r="GP121" s="28"/>
      <c r="GQ121" s="28"/>
      <c r="GR121" s="28"/>
      <c r="GS121" s="28"/>
      <c r="GT121" s="28"/>
      <c r="GU121" s="28"/>
      <c r="GV121" s="28"/>
      <c r="GW121" s="28"/>
      <c r="GX121" s="28"/>
      <c r="GY121" s="28"/>
      <c r="GZ121" s="28"/>
      <c r="HA121" s="28"/>
      <c r="HB121" s="28"/>
      <c r="HC121" s="28"/>
      <c r="HD121" s="28"/>
      <c r="HE121" s="28"/>
      <c r="HF121" s="28"/>
      <c r="HG121" s="28"/>
      <c r="HH121" s="28"/>
      <c r="HI121" s="28"/>
      <c r="HJ121" s="28"/>
      <c r="HK121" s="28"/>
      <c r="HL121" s="28"/>
      <c r="HM121" s="28"/>
      <c r="HN121" s="28"/>
      <c r="HO121" s="28"/>
      <c r="HP121" s="28"/>
      <c r="HQ121" s="28"/>
      <c r="HR121" s="28"/>
      <c r="HS121" s="28"/>
      <c r="HT121" s="28"/>
      <c r="HU121" s="28"/>
      <c r="HV121" s="28"/>
      <c r="HW121" s="28"/>
      <c r="HX121" s="28"/>
      <c r="HY121" s="28"/>
      <c r="HZ121" s="28"/>
      <c r="IA121" s="28"/>
      <c r="IB121" s="28"/>
      <c r="IC121" s="28"/>
      <c r="ID121" s="28"/>
      <c r="IE121" s="28"/>
      <c r="IF121" s="28"/>
      <c r="IG121" s="28"/>
      <c r="IH121" s="28"/>
      <c r="II121" s="28"/>
      <c r="IJ121" s="28"/>
      <c r="IK121" s="28"/>
      <c r="IL121" s="28"/>
      <c r="IM121" s="28"/>
      <c r="IN121" s="28"/>
      <c r="IO121" s="28"/>
      <c r="IP121" s="28"/>
      <c r="IQ121" s="28"/>
    </row>
    <row r="122" spans="1:251" ht="54.75" customHeight="1" x14ac:dyDescent="0.25">
      <c r="A122" s="13" t="s">
        <v>222</v>
      </c>
      <c r="B122" s="49" t="s">
        <v>223</v>
      </c>
      <c r="C122" s="18">
        <v>3337.5</v>
      </c>
      <c r="D122" s="18">
        <v>3337.5</v>
      </c>
      <c r="E122" s="18">
        <v>3337.5</v>
      </c>
      <c r="F122" s="18">
        <f t="shared" si="3"/>
        <v>0</v>
      </c>
      <c r="G122" s="17"/>
      <c r="H122" s="24">
        <v>0</v>
      </c>
      <c r="I122" s="24">
        <v>0</v>
      </c>
      <c r="J122" s="24">
        <v>0</v>
      </c>
      <c r="K122" s="18">
        <f t="shared" si="4"/>
        <v>0</v>
      </c>
      <c r="L122" s="24">
        <v>0</v>
      </c>
      <c r="M122" s="18"/>
      <c r="N122" s="24">
        <v>0</v>
      </c>
      <c r="O122" s="24">
        <v>0</v>
      </c>
      <c r="P122" s="18">
        <f t="shared" si="5"/>
        <v>0</v>
      </c>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28"/>
      <c r="BR122" s="28"/>
      <c r="BS122" s="28"/>
      <c r="BT122" s="28"/>
      <c r="BU122" s="28"/>
      <c r="BV122" s="28"/>
      <c r="BW122" s="28"/>
      <c r="BX122" s="28"/>
      <c r="BY122" s="28"/>
      <c r="BZ122" s="28"/>
      <c r="CA122" s="28"/>
      <c r="CB122" s="28"/>
      <c r="CC122" s="28"/>
      <c r="CD122" s="28"/>
      <c r="CE122" s="28"/>
      <c r="CF122" s="28"/>
      <c r="CG122" s="28"/>
      <c r="CH122" s="28"/>
      <c r="CI122" s="28"/>
      <c r="CJ122" s="28"/>
      <c r="CK122" s="28"/>
      <c r="CL122" s="28"/>
      <c r="CM122" s="28"/>
      <c r="CN122" s="28"/>
      <c r="CO122" s="28"/>
      <c r="CP122" s="28"/>
      <c r="CQ122" s="28"/>
      <c r="CR122" s="28"/>
      <c r="CS122" s="28"/>
      <c r="CT122" s="28"/>
      <c r="CU122" s="28"/>
      <c r="CV122" s="28"/>
      <c r="CW122" s="28"/>
      <c r="CX122" s="28"/>
      <c r="CY122" s="28"/>
      <c r="CZ122" s="28"/>
      <c r="DA122" s="28"/>
      <c r="DB122" s="28"/>
      <c r="DC122" s="28"/>
      <c r="DD122" s="28"/>
      <c r="DE122" s="28"/>
      <c r="DF122" s="28"/>
      <c r="DG122" s="28"/>
      <c r="DH122" s="28"/>
      <c r="DI122" s="28"/>
      <c r="DJ122" s="28"/>
      <c r="DK122" s="28"/>
      <c r="DL122" s="28"/>
      <c r="DM122" s="28"/>
      <c r="DN122" s="28"/>
      <c r="DO122" s="28"/>
      <c r="DP122" s="28"/>
      <c r="DQ122" s="28"/>
      <c r="DR122" s="28"/>
      <c r="DS122" s="28"/>
      <c r="DT122" s="28"/>
      <c r="DU122" s="28"/>
      <c r="DV122" s="28"/>
      <c r="DW122" s="28"/>
      <c r="DX122" s="28"/>
      <c r="DY122" s="28"/>
      <c r="DZ122" s="28"/>
      <c r="EA122" s="28"/>
      <c r="EB122" s="28"/>
      <c r="EC122" s="28"/>
      <c r="ED122" s="28"/>
      <c r="EE122" s="28"/>
      <c r="EF122" s="28"/>
      <c r="EG122" s="28"/>
      <c r="EH122" s="28"/>
      <c r="EI122" s="28"/>
      <c r="EJ122" s="28"/>
      <c r="EK122" s="28"/>
      <c r="EL122" s="28"/>
      <c r="EM122" s="28"/>
      <c r="EN122" s="28"/>
      <c r="EO122" s="28"/>
      <c r="EP122" s="28"/>
      <c r="EQ122" s="28"/>
      <c r="ER122" s="28"/>
      <c r="ES122" s="28"/>
      <c r="ET122" s="28"/>
      <c r="EU122" s="28"/>
      <c r="EV122" s="28"/>
      <c r="EW122" s="28"/>
      <c r="EX122" s="28"/>
      <c r="EY122" s="28"/>
      <c r="EZ122" s="28"/>
      <c r="FA122" s="28"/>
      <c r="FB122" s="28"/>
      <c r="FC122" s="28"/>
      <c r="FD122" s="28"/>
      <c r="FE122" s="28"/>
      <c r="FF122" s="28"/>
      <c r="FG122" s="28"/>
      <c r="FH122" s="28"/>
      <c r="FI122" s="28"/>
      <c r="FJ122" s="28"/>
      <c r="FK122" s="28"/>
      <c r="FL122" s="28"/>
      <c r="FM122" s="28"/>
      <c r="FN122" s="28"/>
      <c r="FO122" s="28"/>
      <c r="FP122" s="28"/>
      <c r="FQ122" s="28"/>
      <c r="FR122" s="28"/>
      <c r="FS122" s="28"/>
      <c r="FT122" s="28"/>
      <c r="FU122" s="28"/>
      <c r="FV122" s="28"/>
      <c r="FW122" s="28"/>
      <c r="FX122" s="28"/>
      <c r="FY122" s="28"/>
      <c r="FZ122" s="28"/>
      <c r="GA122" s="28"/>
      <c r="GB122" s="28"/>
      <c r="GC122" s="28"/>
      <c r="GD122" s="28"/>
      <c r="GE122" s="28"/>
      <c r="GF122" s="28"/>
      <c r="GG122" s="28"/>
      <c r="GH122" s="28"/>
      <c r="GI122" s="28"/>
      <c r="GJ122" s="28"/>
      <c r="GK122" s="28"/>
      <c r="GL122" s="28"/>
      <c r="GM122" s="28"/>
      <c r="GN122" s="28"/>
      <c r="GO122" s="28"/>
      <c r="GP122" s="28"/>
      <c r="GQ122" s="28"/>
      <c r="GR122" s="28"/>
      <c r="GS122" s="28"/>
      <c r="GT122" s="28"/>
      <c r="GU122" s="28"/>
      <c r="GV122" s="28"/>
      <c r="GW122" s="28"/>
      <c r="GX122" s="28"/>
      <c r="GY122" s="28"/>
      <c r="GZ122" s="28"/>
      <c r="HA122" s="28"/>
      <c r="HB122" s="28"/>
      <c r="HC122" s="28"/>
      <c r="HD122" s="28"/>
      <c r="HE122" s="28"/>
      <c r="HF122" s="28"/>
      <c r="HG122" s="28"/>
      <c r="HH122" s="28"/>
      <c r="HI122" s="28"/>
      <c r="HJ122" s="28"/>
      <c r="HK122" s="28"/>
      <c r="HL122" s="28"/>
      <c r="HM122" s="28"/>
      <c r="HN122" s="28"/>
      <c r="HO122" s="28"/>
      <c r="HP122" s="28"/>
      <c r="HQ122" s="28"/>
      <c r="HR122" s="28"/>
      <c r="HS122" s="28"/>
      <c r="HT122" s="28"/>
      <c r="HU122" s="28"/>
      <c r="HV122" s="28"/>
      <c r="HW122" s="28"/>
      <c r="HX122" s="28"/>
      <c r="HY122" s="28"/>
      <c r="HZ122" s="28"/>
      <c r="IA122" s="28"/>
      <c r="IB122" s="28"/>
      <c r="IC122" s="28"/>
      <c r="ID122" s="28"/>
      <c r="IE122" s="28"/>
      <c r="IF122" s="28"/>
      <c r="IG122" s="28"/>
      <c r="IH122" s="28"/>
      <c r="II122" s="28"/>
      <c r="IJ122" s="28"/>
      <c r="IK122" s="28"/>
      <c r="IL122" s="28"/>
      <c r="IM122" s="28"/>
      <c r="IN122" s="28"/>
      <c r="IO122" s="28"/>
      <c r="IP122" s="28"/>
      <c r="IQ122" s="28"/>
    </row>
    <row r="123" spans="1:251" s="52" customFormat="1" ht="63" x14ac:dyDescent="0.25">
      <c r="A123" s="13" t="s">
        <v>224</v>
      </c>
      <c r="B123" s="49" t="s">
        <v>225</v>
      </c>
      <c r="C123" s="18">
        <v>0</v>
      </c>
      <c r="D123" s="18">
        <v>6416.4</v>
      </c>
      <c r="E123" s="18">
        <v>6416.4</v>
      </c>
      <c r="F123" s="18">
        <f t="shared" si="3"/>
        <v>0</v>
      </c>
      <c r="G123" s="17"/>
      <c r="H123" s="24">
        <v>0</v>
      </c>
      <c r="I123" s="24">
        <v>6476.9</v>
      </c>
      <c r="J123" s="24">
        <v>6476.9</v>
      </c>
      <c r="K123" s="18">
        <f t="shared" si="4"/>
        <v>0</v>
      </c>
      <c r="L123" s="24">
        <v>0</v>
      </c>
      <c r="M123" s="18"/>
      <c r="N123" s="24">
        <v>6748.4</v>
      </c>
      <c r="O123" s="24">
        <v>6748.4</v>
      </c>
      <c r="P123" s="18">
        <f t="shared" si="5"/>
        <v>0</v>
      </c>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c r="BO123" s="28"/>
      <c r="BP123" s="28"/>
      <c r="BQ123" s="28"/>
      <c r="BR123" s="28"/>
      <c r="BS123" s="28"/>
      <c r="BT123" s="28"/>
      <c r="BU123" s="28"/>
      <c r="BV123" s="28"/>
      <c r="BW123" s="28"/>
      <c r="BX123" s="28"/>
      <c r="BY123" s="28"/>
      <c r="BZ123" s="28"/>
      <c r="CA123" s="28"/>
      <c r="CB123" s="28"/>
      <c r="CC123" s="28"/>
      <c r="CD123" s="28"/>
      <c r="CE123" s="28"/>
      <c r="CF123" s="28"/>
      <c r="CG123" s="28"/>
      <c r="CH123" s="28"/>
      <c r="CI123" s="28"/>
      <c r="CJ123" s="28"/>
      <c r="CK123" s="28"/>
      <c r="CL123" s="28"/>
      <c r="CM123" s="28"/>
      <c r="CN123" s="28"/>
      <c r="CO123" s="28"/>
      <c r="CP123" s="28"/>
      <c r="CQ123" s="28"/>
      <c r="CR123" s="28"/>
      <c r="CS123" s="28"/>
      <c r="CT123" s="28"/>
      <c r="CU123" s="28"/>
      <c r="CV123" s="28"/>
      <c r="CW123" s="28"/>
      <c r="CX123" s="28"/>
      <c r="CY123" s="28"/>
      <c r="CZ123" s="28"/>
      <c r="DA123" s="28"/>
      <c r="DB123" s="28"/>
      <c r="DC123" s="28"/>
      <c r="DD123" s="28"/>
      <c r="DE123" s="28"/>
      <c r="DF123" s="28"/>
      <c r="DG123" s="28"/>
      <c r="DH123" s="28"/>
      <c r="DI123" s="28"/>
      <c r="DJ123" s="28"/>
      <c r="DK123" s="28"/>
      <c r="DL123" s="28"/>
      <c r="DM123" s="28"/>
      <c r="DN123" s="28"/>
      <c r="DO123" s="28"/>
      <c r="DP123" s="28"/>
      <c r="DQ123" s="28"/>
      <c r="DR123" s="28"/>
      <c r="DS123" s="28"/>
      <c r="DT123" s="28"/>
      <c r="DU123" s="28"/>
      <c r="DV123" s="28"/>
      <c r="DW123" s="28"/>
      <c r="DX123" s="28"/>
      <c r="DY123" s="28"/>
      <c r="DZ123" s="28"/>
      <c r="EA123" s="28"/>
      <c r="EB123" s="28"/>
      <c r="EC123" s="28"/>
      <c r="ED123" s="28"/>
      <c r="EE123" s="28"/>
      <c r="EF123" s="28"/>
      <c r="EG123" s="28"/>
      <c r="EH123" s="28"/>
      <c r="EI123" s="28"/>
      <c r="EJ123" s="28"/>
      <c r="EK123" s="28"/>
      <c r="EL123" s="28"/>
      <c r="EM123" s="28"/>
      <c r="EN123" s="28"/>
      <c r="EO123" s="28"/>
      <c r="EP123" s="28"/>
      <c r="EQ123" s="28"/>
      <c r="ER123" s="28"/>
      <c r="ES123" s="28"/>
      <c r="ET123" s="28"/>
      <c r="EU123" s="28"/>
      <c r="EV123" s="28"/>
      <c r="EW123" s="28"/>
      <c r="EX123" s="28"/>
      <c r="EY123" s="28"/>
      <c r="EZ123" s="28"/>
      <c r="FA123" s="28"/>
      <c r="FB123" s="28"/>
      <c r="FC123" s="28"/>
      <c r="FD123" s="28"/>
      <c r="FE123" s="28"/>
      <c r="FF123" s="28"/>
      <c r="FG123" s="28"/>
      <c r="FH123" s="28"/>
      <c r="FI123" s="28"/>
      <c r="FJ123" s="28"/>
      <c r="FK123" s="28"/>
      <c r="FL123" s="28"/>
      <c r="FM123" s="28"/>
      <c r="FN123" s="28"/>
      <c r="FO123" s="28"/>
      <c r="FP123" s="28"/>
      <c r="FQ123" s="28"/>
      <c r="FR123" s="28"/>
      <c r="FS123" s="28"/>
      <c r="FT123" s="28"/>
      <c r="FU123" s="28"/>
      <c r="FV123" s="28"/>
      <c r="FW123" s="28"/>
      <c r="FX123" s="28"/>
      <c r="FY123" s="28"/>
      <c r="FZ123" s="28"/>
      <c r="GA123" s="28"/>
      <c r="GB123" s="28"/>
      <c r="GC123" s="28"/>
      <c r="GD123" s="28"/>
      <c r="GE123" s="28"/>
      <c r="GF123" s="28"/>
      <c r="GG123" s="28"/>
      <c r="GH123" s="28"/>
      <c r="GI123" s="28"/>
      <c r="GJ123" s="28"/>
      <c r="GK123" s="28"/>
      <c r="GL123" s="28"/>
      <c r="GM123" s="28"/>
      <c r="GN123" s="28"/>
      <c r="GO123" s="28"/>
      <c r="GP123" s="28"/>
      <c r="GQ123" s="28"/>
      <c r="GR123" s="28"/>
      <c r="GS123" s="28"/>
      <c r="GT123" s="28"/>
      <c r="GU123" s="28"/>
      <c r="GV123" s="28"/>
      <c r="GW123" s="28"/>
      <c r="GX123" s="28"/>
      <c r="GY123" s="28"/>
      <c r="GZ123" s="28"/>
      <c r="HA123" s="28"/>
      <c r="HB123" s="28"/>
      <c r="HC123" s="28"/>
      <c r="HD123" s="28"/>
      <c r="HE123" s="28"/>
      <c r="HF123" s="28"/>
      <c r="HG123" s="28"/>
      <c r="HH123" s="28"/>
      <c r="HI123" s="28"/>
      <c r="HJ123" s="28"/>
      <c r="HK123" s="28"/>
      <c r="HL123" s="28"/>
      <c r="HM123" s="28"/>
      <c r="HN123" s="28"/>
      <c r="HO123" s="28"/>
      <c r="HP123" s="28"/>
      <c r="HQ123" s="28"/>
      <c r="HR123" s="28"/>
      <c r="HS123" s="28"/>
      <c r="HT123" s="28"/>
      <c r="HU123" s="28"/>
      <c r="HV123" s="28"/>
      <c r="HW123" s="28"/>
      <c r="HX123" s="28"/>
      <c r="HY123" s="28"/>
      <c r="HZ123" s="28"/>
      <c r="IA123" s="28"/>
      <c r="IB123" s="28"/>
      <c r="IC123" s="28"/>
      <c r="ID123" s="28"/>
      <c r="IE123" s="28"/>
      <c r="IF123" s="28"/>
      <c r="IG123" s="28"/>
      <c r="IH123" s="28"/>
      <c r="II123" s="28"/>
      <c r="IJ123" s="28"/>
      <c r="IK123" s="28"/>
      <c r="IL123" s="28"/>
      <c r="IM123" s="28"/>
      <c r="IN123" s="28"/>
      <c r="IO123" s="28"/>
      <c r="IP123" s="28"/>
      <c r="IQ123" s="28"/>
    </row>
    <row r="124" spans="1:251" s="52" customFormat="1" ht="31.5" x14ac:dyDescent="0.25">
      <c r="A124" s="59" t="s">
        <v>226</v>
      </c>
      <c r="B124" s="35" t="s">
        <v>227</v>
      </c>
      <c r="C124" s="18">
        <v>752.2</v>
      </c>
      <c r="D124" s="18">
        <v>752.2</v>
      </c>
      <c r="E124" s="18">
        <v>752.2</v>
      </c>
      <c r="F124" s="18">
        <f t="shared" si="3"/>
        <v>0</v>
      </c>
      <c r="G124" s="17"/>
      <c r="H124" s="24">
        <v>0</v>
      </c>
      <c r="I124" s="24">
        <v>0</v>
      </c>
      <c r="J124" s="24">
        <v>0</v>
      </c>
      <c r="K124" s="18">
        <f t="shared" si="4"/>
        <v>0</v>
      </c>
      <c r="L124" s="24">
        <v>0</v>
      </c>
      <c r="M124" s="18"/>
      <c r="N124" s="24">
        <v>0</v>
      </c>
      <c r="O124" s="24">
        <v>0</v>
      </c>
      <c r="P124" s="18">
        <f t="shared" si="5"/>
        <v>0</v>
      </c>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28"/>
      <c r="AZ124" s="28"/>
      <c r="BA124" s="28"/>
      <c r="BB124" s="28"/>
      <c r="BC124" s="28"/>
      <c r="BD124" s="28"/>
      <c r="BE124" s="28"/>
      <c r="BF124" s="28"/>
      <c r="BG124" s="28"/>
      <c r="BH124" s="28"/>
      <c r="BI124" s="28"/>
      <c r="BJ124" s="28"/>
      <c r="BK124" s="28"/>
      <c r="BL124" s="28"/>
      <c r="BM124" s="28"/>
      <c r="BN124" s="28"/>
      <c r="BO124" s="28"/>
      <c r="BP124" s="28"/>
      <c r="BQ124" s="28"/>
      <c r="BR124" s="28"/>
      <c r="BS124" s="28"/>
      <c r="BT124" s="28"/>
      <c r="BU124" s="28"/>
      <c r="BV124" s="28"/>
      <c r="BW124" s="28"/>
      <c r="BX124" s="28"/>
      <c r="BY124" s="28"/>
      <c r="BZ124" s="28"/>
      <c r="CA124" s="28"/>
      <c r="CB124" s="28"/>
      <c r="CC124" s="28"/>
      <c r="CD124" s="28"/>
      <c r="CE124" s="28"/>
      <c r="CF124" s="28"/>
      <c r="CG124" s="28"/>
      <c r="CH124" s="28"/>
      <c r="CI124" s="28"/>
      <c r="CJ124" s="28"/>
      <c r="CK124" s="28"/>
      <c r="CL124" s="28"/>
      <c r="CM124" s="28"/>
      <c r="CN124" s="28"/>
      <c r="CO124" s="28"/>
      <c r="CP124" s="28"/>
      <c r="CQ124" s="28"/>
      <c r="CR124" s="28"/>
      <c r="CS124" s="28"/>
      <c r="CT124" s="28"/>
      <c r="CU124" s="28"/>
      <c r="CV124" s="28"/>
      <c r="CW124" s="28"/>
      <c r="CX124" s="28"/>
      <c r="CY124" s="28"/>
      <c r="CZ124" s="28"/>
      <c r="DA124" s="28"/>
      <c r="DB124" s="28"/>
      <c r="DC124" s="28"/>
      <c r="DD124" s="28"/>
      <c r="DE124" s="28"/>
      <c r="DF124" s="28"/>
      <c r="DG124" s="28"/>
      <c r="DH124" s="28"/>
      <c r="DI124" s="28"/>
      <c r="DJ124" s="28"/>
      <c r="DK124" s="28"/>
      <c r="DL124" s="28"/>
      <c r="DM124" s="28"/>
      <c r="DN124" s="28"/>
      <c r="DO124" s="28"/>
      <c r="DP124" s="28"/>
      <c r="DQ124" s="28"/>
      <c r="DR124" s="28"/>
      <c r="DS124" s="28"/>
      <c r="DT124" s="28"/>
      <c r="DU124" s="28"/>
      <c r="DV124" s="28"/>
      <c r="DW124" s="28"/>
      <c r="DX124" s="28"/>
      <c r="DY124" s="28"/>
      <c r="DZ124" s="28"/>
      <c r="EA124" s="28"/>
      <c r="EB124" s="28"/>
      <c r="EC124" s="28"/>
      <c r="ED124" s="28"/>
      <c r="EE124" s="28"/>
      <c r="EF124" s="28"/>
      <c r="EG124" s="28"/>
      <c r="EH124" s="28"/>
      <c r="EI124" s="28"/>
      <c r="EJ124" s="28"/>
      <c r="EK124" s="28"/>
      <c r="EL124" s="28"/>
      <c r="EM124" s="28"/>
      <c r="EN124" s="28"/>
      <c r="EO124" s="28"/>
      <c r="EP124" s="28"/>
      <c r="EQ124" s="28"/>
      <c r="ER124" s="28"/>
      <c r="ES124" s="28"/>
      <c r="ET124" s="28"/>
      <c r="EU124" s="28"/>
      <c r="EV124" s="28"/>
      <c r="EW124" s="28"/>
      <c r="EX124" s="28"/>
      <c r="EY124" s="28"/>
      <c r="EZ124" s="28"/>
      <c r="FA124" s="28"/>
      <c r="FB124" s="28"/>
      <c r="FC124" s="28"/>
      <c r="FD124" s="28"/>
      <c r="FE124" s="28"/>
      <c r="FF124" s="28"/>
      <c r="FG124" s="28"/>
      <c r="FH124" s="28"/>
      <c r="FI124" s="28"/>
      <c r="FJ124" s="28"/>
      <c r="FK124" s="28"/>
      <c r="FL124" s="28"/>
      <c r="FM124" s="28"/>
      <c r="FN124" s="28"/>
      <c r="FO124" s="28"/>
      <c r="FP124" s="28"/>
      <c r="FQ124" s="28"/>
      <c r="FR124" s="28"/>
      <c r="FS124" s="28"/>
      <c r="FT124" s="28"/>
      <c r="FU124" s="28"/>
      <c r="FV124" s="28"/>
      <c r="FW124" s="28"/>
      <c r="FX124" s="28"/>
      <c r="FY124" s="28"/>
      <c r="FZ124" s="28"/>
      <c r="GA124" s="28"/>
      <c r="GB124" s="28"/>
      <c r="GC124" s="28"/>
      <c r="GD124" s="28"/>
      <c r="GE124" s="28"/>
      <c r="GF124" s="28"/>
      <c r="GG124" s="28"/>
      <c r="GH124" s="28"/>
      <c r="GI124" s="28"/>
      <c r="GJ124" s="28"/>
      <c r="GK124" s="28"/>
      <c r="GL124" s="28"/>
      <c r="GM124" s="28"/>
      <c r="GN124" s="28"/>
      <c r="GO124" s="28"/>
      <c r="GP124" s="28"/>
      <c r="GQ124" s="28"/>
      <c r="GR124" s="28"/>
      <c r="GS124" s="28"/>
      <c r="GT124" s="28"/>
      <c r="GU124" s="28"/>
      <c r="GV124" s="28"/>
      <c r="GW124" s="28"/>
      <c r="GX124" s="28"/>
      <c r="GY124" s="28"/>
      <c r="GZ124" s="28"/>
      <c r="HA124" s="28"/>
      <c r="HB124" s="28"/>
      <c r="HC124" s="28"/>
      <c r="HD124" s="28"/>
      <c r="HE124" s="28"/>
      <c r="HF124" s="28"/>
      <c r="HG124" s="28"/>
      <c r="HH124" s="28"/>
      <c r="HI124" s="28"/>
      <c r="HJ124" s="28"/>
      <c r="HK124" s="28"/>
      <c r="HL124" s="28"/>
      <c r="HM124" s="28"/>
      <c r="HN124" s="28"/>
      <c r="HO124" s="28"/>
      <c r="HP124" s="28"/>
      <c r="HQ124" s="28"/>
      <c r="HR124" s="28"/>
      <c r="HS124" s="28"/>
      <c r="HT124" s="28"/>
      <c r="HU124" s="28"/>
      <c r="HV124" s="28"/>
      <c r="HW124" s="28"/>
      <c r="HX124" s="28"/>
      <c r="HY124" s="28"/>
      <c r="HZ124" s="28"/>
      <c r="IA124" s="28"/>
      <c r="IB124" s="28"/>
      <c r="IC124" s="28"/>
      <c r="ID124" s="28"/>
      <c r="IE124" s="28"/>
      <c r="IF124" s="28"/>
      <c r="IG124" s="28"/>
      <c r="IH124" s="28"/>
      <c r="II124" s="28"/>
      <c r="IJ124" s="28"/>
      <c r="IK124" s="28"/>
      <c r="IL124" s="28"/>
      <c r="IM124" s="28"/>
      <c r="IN124" s="28"/>
      <c r="IO124" s="28"/>
      <c r="IP124" s="28"/>
      <c r="IQ124" s="28"/>
    </row>
    <row r="125" spans="1:251" s="52" customFormat="1" ht="63" x14ac:dyDescent="0.25">
      <c r="A125" s="59" t="s">
        <v>226</v>
      </c>
      <c r="B125" s="35" t="s">
        <v>228</v>
      </c>
      <c r="C125" s="18">
        <v>990.2</v>
      </c>
      <c r="D125" s="18">
        <v>990.2</v>
      </c>
      <c r="E125" s="18">
        <v>990.2</v>
      </c>
      <c r="F125" s="18">
        <f t="shared" si="3"/>
        <v>0</v>
      </c>
      <c r="G125" s="17"/>
      <c r="H125" s="24">
        <v>898.9</v>
      </c>
      <c r="I125" s="24">
        <v>898.9</v>
      </c>
      <c r="J125" s="24">
        <v>898.9</v>
      </c>
      <c r="K125" s="18">
        <f t="shared" si="4"/>
        <v>0</v>
      </c>
      <c r="L125" s="24">
        <v>898.9</v>
      </c>
      <c r="M125" s="18"/>
      <c r="N125" s="24">
        <v>898.9</v>
      </c>
      <c r="O125" s="24">
        <v>898.9</v>
      </c>
      <c r="P125" s="18">
        <f t="shared" si="5"/>
        <v>0</v>
      </c>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28"/>
      <c r="AZ125" s="28"/>
      <c r="BA125" s="28"/>
      <c r="BB125" s="28"/>
      <c r="BC125" s="28"/>
      <c r="BD125" s="28"/>
      <c r="BE125" s="28"/>
      <c r="BF125" s="28"/>
      <c r="BG125" s="28"/>
      <c r="BH125" s="28"/>
      <c r="BI125" s="28"/>
      <c r="BJ125" s="28"/>
      <c r="BK125" s="28"/>
      <c r="BL125" s="28"/>
      <c r="BM125" s="28"/>
      <c r="BN125" s="28"/>
      <c r="BO125" s="28"/>
      <c r="BP125" s="28"/>
      <c r="BQ125" s="28"/>
      <c r="BR125" s="28"/>
      <c r="BS125" s="28"/>
      <c r="BT125" s="28"/>
      <c r="BU125" s="28"/>
      <c r="BV125" s="28"/>
      <c r="BW125" s="28"/>
      <c r="BX125" s="28"/>
      <c r="BY125" s="28"/>
      <c r="BZ125" s="28"/>
      <c r="CA125" s="28"/>
      <c r="CB125" s="28"/>
      <c r="CC125" s="28"/>
      <c r="CD125" s="28"/>
      <c r="CE125" s="28"/>
      <c r="CF125" s="28"/>
      <c r="CG125" s="28"/>
      <c r="CH125" s="28"/>
      <c r="CI125" s="28"/>
      <c r="CJ125" s="28"/>
      <c r="CK125" s="28"/>
      <c r="CL125" s="28"/>
      <c r="CM125" s="28"/>
      <c r="CN125" s="28"/>
      <c r="CO125" s="28"/>
      <c r="CP125" s="28"/>
      <c r="CQ125" s="28"/>
      <c r="CR125" s="28"/>
      <c r="CS125" s="28"/>
      <c r="CT125" s="28"/>
      <c r="CU125" s="28"/>
      <c r="CV125" s="28"/>
      <c r="CW125" s="28"/>
      <c r="CX125" s="28"/>
      <c r="CY125" s="28"/>
      <c r="CZ125" s="28"/>
      <c r="DA125" s="28"/>
      <c r="DB125" s="28"/>
      <c r="DC125" s="28"/>
      <c r="DD125" s="28"/>
      <c r="DE125" s="28"/>
      <c r="DF125" s="28"/>
      <c r="DG125" s="28"/>
      <c r="DH125" s="28"/>
      <c r="DI125" s="28"/>
      <c r="DJ125" s="28"/>
      <c r="DK125" s="28"/>
      <c r="DL125" s="28"/>
      <c r="DM125" s="28"/>
      <c r="DN125" s="28"/>
      <c r="DO125" s="28"/>
      <c r="DP125" s="28"/>
      <c r="DQ125" s="28"/>
      <c r="DR125" s="28"/>
      <c r="DS125" s="28"/>
      <c r="DT125" s="28"/>
      <c r="DU125" s="28"/>
      <c r="DV125" s="28"/>
      <c r="DW125" s="28"/>
      <c r="DX125" s="28"/>
      <c r="DY125" s="28"/>
      <c r="DZ125" s="28"/>
      <c r="EA125" s="28"/>
      <c r="EB125" s="28"/>
      <c r="EC125" s="28"/>
      <c r="ED125" s="28"/>
      <c r="EE125" s="28"/>
      <c r="EF125" s="28"/>
      <c r="EG125" s="28"/>
      <c r="EH125" s="28"/>
      <c r="EI125" s="28"/>
      <c r="EJ125" s="28"/>
      <c r="EK125" s="28"/>
      <c r="EL125" s="28"/>
      <c r="EM125" s="28"/>
      <c r="EN125" s="28"/>
      <c r="EO125" s="28"/>
      <c r="EP125" s="28"/>
      <c r="EQ125" s="28"/>
      <c r="ER125" s="28"/>
      <c r="ES125" s="28"/>
      <c r="ET125" s="28"/>
      <c r="EU125" s="28"/>
      <c r="EV125" s="28"/>
      <c r="EW125" s="28"/>
      <c r="EX125" s="28"/>
      <c r="EY125" s="28"/>
      <c r="EZ125" s="28"/>
      <c r="FA125" s="28"/>
      <c r="FB125" s="28"/>
      <c r="FC125" s="28"/>
      <c r="FD125" s="28"/>
      <c r="FE125" s="28"/>
      <c r="FF125" s="28"/>
      <c r="FG125" s="28"/>
      <c r="FH125" s="28"/>
      <c r="FI125" s="28"/>
      <c r="FJ125" s="28"/>
      <c r="FK125" s="28"/>
      <c r="FL125" s="28"/>
      <c r="FM125" s="28"/>
      <c r="FN125" s="28"/>
      <c r="FO125" s="28"/>
      <c r="FP125" s="28"/>
      <c r="FQ125" s="28"/>
      <c r="FR125" s="28"/>
      <c r="FS125" s="28"/>
      <c r="FT125" s="28"/>
      <c r="FU125" s="28"/>
      <c r="FV125" s="28"/>
      <c r="FW125" s="28"/>
      <c r="FX125" s="28"/>
      <c r="FY125" s="28"/>
      <c r="FZ125" s="28"/>
      <c r="GA125" s="28"/>
      <c r="GB125" s="28"/>
      <c r="GC125" s="28"/>
      <c r="GD125" s="28"/>
      <c r="GE125" s="28"/>
      <c r="GF125" s="28"/>
      <c r="GG125" s="28"/>
      <c r="GH125" s="28"/>
      <c r="GI125" s="28"/>
      <c r="GJ125" s="28"/>
      <c r="GK125" s="28"/>
      <c r="GL125" s="28"/>
      <c r="GM125" s="28"/>
      <c r="GN125" s="28"/>
      <c r="GO125" s="28"/>
      <c r="GP125" s="28"/>
      <c r="GQ125" s="28"/>
      <c r="GR125" s="28"/>
      <c r="GS125" s="28"/>
      <c r="GT125" s="28"/>
      <c r="GU125" s="28"/>
      <c r="GV125" s="28"/>
      <c r="GW125" s="28"/>
      <c r="GX125" s="28"/>
      <c r="GY125" s="28"/>
      <c r="GZ125" s="28"/>
      <c r="HA125" s="28"/>
      <c r="HB125" s="28"/>
      <c r="HC125" s="28"/>
      <c r="HD125" s="28"/>
      <c r="HE125" s="28"/>
      <c r="HF125" s="28"/>
      <c r="HG125" s="28"/>
      <c r="HH125" s="28"/>
      <c r="HI125" s="28"/>
      <c r="HJ125" s="28"/>
      <c r="HK125" s="28"/>
      <c r="HL125" s="28"/>
      <c r="HM125" s="28"/>
      <c r="HN125" s="28"/>
      <c r="HO125" s="28"/>
      <c r="HP125" s="28"/>
      <c r="HQ125" s="28"/>
      <c r="HR125" s="28"/>
      <c r="HS125" s="28"/>
      <c r="HT125" s="28"/>
      <c r="HU125" s="28"/>
      <c r="HV125" s="28"/>
      <c r="HW125" s="28"/>
      <c r="HX125" s="28"/>
      <c r="HY125" s="28"/>
      <c r="HZ125" s="28"/>
      <c r="IA125" s="28"/>
      <c r="IB125" s="28"/>
      <c r="IC125" s="28"/>
      <c r="ID125" s="28"/>
      <c r="IE125" s="28"/>
      <c r="IF125" s="28"/>
      <c r="IG125" s="28"/>
      <c r="IH125" s="28"/>
      <c r="II125" s="28"/>
      <c r="IJ125" s="28"/>
      <c r="IK125" s="28"/>
      <c r="IL125" s="28"/>
      <c r="IM125" s="28"/>
      <c r="IN125" s="28"/>
      <c r="IO125" s="28"/>
      <c r="IP125" s="28"/>
      <c r="IQ125" s="28"/>
    </row>
    <row r="126" spans="1:251" s="52" customFormat="1" ht="63" x14ac:dyDescent="0.25">
      <c r="A126" s="59" t="s">
        <v>226</v>
      </c>
      <c r="B126" s="60" t="s">
        <v>229</v>
      </c>
      <c r="C126" s="18">
        <v>0</v>
      </c>
      <c r="D126" s="18">
        <v>0</v>
      </c>
      <c r="E126" s="18">
        <v>0</v>
      </c>
      <c r="F126" s="18">
        <f t="shared" si="3"/>
        <v>0</v>
      </c>
      <c r="G126" s="17"/>
      <c r="H126" s="24">
        <v>12421.5</v>
      </c>
      <c r="I126" s="24">
        <v>12421.5</v>
      </c>
      <c r="J126" s="24">
        <v>12421.5</v>
      </c>
      <c r="K126" s="18">
        <f t="shared" si="4"/>
        <v>0</v>
      </c>
      <c r="L126" s="24">
        <v>0</v>
      </c>
      <c r="M126" s="18"/>
      <c r="N126" s="24">
        <v>0</v>
      </c>
      <c r="O126" s="24">
        <v>0</v>
      </c>
      <c r="P126" s="18">
        <f t="shared" si="5"/>
        <v>0</v>
      </c>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28"/>
      <c r="AZ126" s="28"/>
      <c r="BA126" s="28"/>
      <c r="BB126" s="28"/>
      <c r="BC126" s="28"/>
      <c r="BD126" s="28"/>
      <c r="BE126" s="28"/>
      <c r="BF126" s="28"/>
      <c r="BG126" s="28"/>
      <c r="BH126" s="28"/>
      <c r="BI126" s="28"/>
      <c r="BJ126" s="28"/>
      <c r="BK126" s="28"/>
      <c r="BL126" s="28"/>
      <c r="BM126" s="28"/>
      <c r="BN126" s="28"/>
      <c r="BO126" s="28"/>
      <c r="BP126" s="28"/>
      <c r="BQ126" s="28"/>
      <c r="BR126" s="28"/>
      <c r="BS126" s="28"/>
      <c r="BT126" s="28"/>
      <c r="BU126" s="28"/>
      <c r="BV126" s="28"/>
      <c r="BW126" s="28"/>
      <c r="BX126" s="28"/>
      <c r="BY126" s="28"/>
      <c r="BZ126" s="28"/>
      <c r="CA126" s="28"/>
      <c r="CB126" s="28"/>
      <c r="CC126" s="28"/>
      <c r="CD126" s="28"/>
      <c r="CE126" s="28"/>
      <c r="CF126" s="28"/>
      <c r="CG126" s="28"/>
      <c r="CH126" s="28"/>
      <c r="CI126" s="28"/>
      <c r="CJ126" s="28"/>
      <c r="CK126" s="28"/>
      <c r="CL126" s="28"/>
      <c r="CM126" s="28"/>
      <c r="CN126" s="28"/>
      <c r="CO126" s="28"/>
      <c r="CP126" s="28"/>
      <c r="CQ126" s="28"/>
      <c r="CR126" s="28"/>
      <c r="CS126" s="28"/>
      <c r="CT126" s="28"/>
      <c r="CU126" s="28"/>
      <c r="CV126" s="28"/>
      <c r="CW126" s="28"/>
      <c r="CX126" s="28"/>
      <c r="CY126" s="28"/>
      <c r="CZ126" s="28"/>
      <c r="DA126" s="28"/>
      <c r="DB126" s="28"/>
      <c r="DC126" s="28"/>
      <c r="DD126" s="28"/>
      <c r="DE126" s="28"/>
      <c r="DF126" s="28"/>
      <c r="DG126" s="28"/>
      <c r="DH126" s="28"/>
      <c r="DI126" s="28"/>
      <c r="DJ126" s="28"/>
      <c r="DK126" s="28"/>
      <c r="DL126" s="28"/>
      <c r="DM126" s="28"/>
      <c r="DN126" s="28"/>
      <c r="DO126" s="28"/>
      <c r="DP126" s="28"/>
      <c r="DQ126" s="28"/>
      <c r="DR126" s="28"/>
      <c r="DS126" s="28"/>
      <c r="DT126" s="28"/>
      <c r="DU126" s="28"/>
      <c r="DV126" s="28"/>
      <c r="DW126" s="28"/>
      <c r="DX126" s="28"/>
      <c r="DY126" s="28"/>
      <c r="DZ126" s="28"/>
      <c r="EA126" s="28"/>
      <c r="EB126" s="28"/>
      <c r="EC126" s="28"/>
      <c r="ED126" s="28"/>
      <c r="EE126" s="28"/>
      <c r="EF126" s="28"/>
      <c r="EG126" s="28"/>
      <c r="EH126" s="28"/>
      <c r="EI126" s="28"/>
      <c r="EJ126" s="28"/>
      <c r="EK126" s="28"/>
      <c r="EL126" s="28"/>
      <c r="EM126" s="28"/>
      <c r="EN126" s="28"/>
      <c r="EO126" s="28"/>
      <c r="EP126" s="28"/>
      <c r="EQ126" s="28"/>
      <c r="ER126" s="28"/>
      <c r="ES126" s="28"/>
      <c r="ET126" s="28"/>
      <c r="EU126" s="28"/>
      <c r="EV126" s="28"/>
      <c r="EW126" s="28"/>
      <c r="EX126" s="28"/>
      <c r="EY126" s="28"/>
      <c r="EZ126" s="28"/>
      <c r="FA126" s="28"/>
      <c r="FB126" s="28"/>
      <c r="FC126" s="28"/>
      <c r="FD126" s="28"/>
      <c r="FE126" s="28"/>
      <c r="FF126" s="28"/>
      <c r="FG126" s="28"/>
      <c r="FH126" s="28"/>
      <c r="FI126" s="28"/>
      <c r="FJ126" s="28"/>
      <c r="FK126" s="28"/>
      <c r="FL126" s="28"/>
      <c r="FM126" s="28"/>
      <c r="FN126" s="28"/>
      <c r="FO126" s="28"/>
      <c r="FP126" s="28"/>
      <c r="FQ126" s="28"/>
      <c r="FR126" s="28"/>
      <c r="FS126" s="28"/>
      <c r="FT126" s="28"/>
      <c r="FU126" s="28"/>
      <c r="FV126" s="28"/>
      <c r="FW126" s="28"/>
      <c r="FX126" s="28"/>
      <c r="FY126" s="28"/>
      <c r="FZ126" s="28"/>
      <c r="GA126" s="28"/>
      <c r="GB126" s="28"/>
      <c r="GC126" s="28"/>
      <c r="GD126" s="28"/>
      <c r="GE126" s="28"/>
      <c r="GF126" s="28"/>
      <c r="GG126" s="28"/>
      <c r="GH126" s="28"/>
      <c r="GI126" s="28"/>
      <c r="GJ126" s="28"/>
      <c r="GK126" s="28"/>
      <c r="GL126" s="28"/>
      <c r="GM126" s="28"/>
      <c r="GN126" s="28"/>
      <c r="GO126" s="28"/>
      <c r="GP126" s="28"/>
      <c r="GQ126" s="28"/>
      <c r="GR126" s="28"/>
      <c r="GS126" s="28"/>
      <c r="GT126" s="28"/>
      <c r="GU126" s="28"/>
      <c r="GV126" s="28"/>
      <c r="GW126" s="28"/>
      <c r="GX126" s="28"/>
      <c r="GY126" s="28"/>
      <c r="GZ126" s="28"/>
      <c r="HA126" s="28"/>
      <c r="HB126" s="28"/>
      <c r="HC126" s="28"/>
      <c r="HD126" s="28"/>
      <c r="HE126" s="28"/>
      <c r="HF126" s="28"/>
      <c r="HG126" s="28"/>
      <c r="HH126" s="28"/>
      <c r="HI126" s="28"/>
      <c r="HJ126" s="28"/>
      <c r="HK126" s="28"/>
      <c r="HL126" s="28"/>
      <c r="HM126" s="28"/>
      <c r="HN126" s="28"/>
      <c r="HO126" s="28"/>
      <c r="HP126" s="28"/>
      <c r="HQ126" s="28"/>
      <c r="HR126" s="28"/>
      <c r="HS126" s="28"/>
      <c r="HT126" s="28"/>
      <c r="HU126" s="28"/>
      <c r="HV126" s="28"/>
      <c r="HW126" s="28"/>
      <c r="HX126" s="28"/>
      <c r="HY126" s="28"/>
      <c r="HZ126" s="28"/>
      <c r="IA126" s="28"/>
      <c r="IB126" s="28"/>
      <c r="IC126" s="28"/>
      <c r="ID126" s="28"/>
      <c r="IE126" s="28"/>
      <c r="IF126" s="28"/>
      <c r="IG126" s="28"/>
      <c r="IH126" s="28"/>
      <c r="II126" s="28"/>
      <c r="IJ126" s="28"/>
      <c r="IK126" s="28"/>
      <c r="IL126" s="28"/>
      <c r="IM126" s="28"/>
      <c r="IN126" s="28"/>
      <c r="IO126" s="28"/>
      <c r="IP126" s="28"/>
      <c r="IQ126" s="28"/>
    </row>
    <row r="127" spans="1:251" s="52" customFormat="1" ht="31.5" x14ac:dyDescent="0.25">
      <c r="A127" s="59" t="s">
        <v>226</v>
      </c>
      <c r="B127" s="61" t="s">
        <v>230</v>
      </c>
      <c r="C127" s="18">
        <v>0</v>
      </c>
      <c r="D127" s="18">
        <v>127</v>
      </c>
      <c r="E127" s="18">
        <v>127</v>
      </c>
      <c r="F127" s="18">
        <f t="shared" si="3"/>
        <v>0</v>
      </c>
      <c r="G127" s="17"/>
      <c r="H127" s="24">
        <v>0</v>
      </c>
      <c r="I127" s="24">
        <v>0</v>
      </c>
      <c r="J127" s="24">
        <v>0</v>
      </c>
      <c r="K127" s="18">
        <f t="shared" si="4"/>
        <v>0</v>
      </c>
      <c r="L127" s="24">
        <v>0</v>
      </c>
      <c r="M127" s="18"/>
      <c r="N127" s="24">
        <v>0</v>
      </c>
      <c r="O127" s="24">
        <v>0</v>
      </c>
      <c r="P127" s="18">
        <f t="shared" si="5"/>
        <v>0</v>
      </c>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28"/>
      <c r="AZ127" s="28"/>
      <c r="BA127" s="28"/>
      <c r="BB127" s="28"/>
      <c r="BC127" s="28"/>
      <c r="BD127" s="28"/>
      <c r="BE127" s="28"/>
      <c r="BF127" s="28"/>
      <c r="BG127" s="28"/>
      <c r="BH127" s="28"/>
      <c r="BI127" s="28"/>
      <c r="BJ127" s="28"/>
      <c r="BK127" s="28"/>
      <c r="BL127" s="28"/>
      <c r="BM127" s="28"/>
      <c r="BN127" s="28"/>
      <c r="BO127" s="28"/>
      <c r="BP127" s="28"/>
      <c r="BQ127" s="28"/>
      <c r="BR127" s="28"/>
      <c r="BS127" s="28"/>
      <c r="BT127" s="28"/>
      <c r="BU127" s="28"/>
      <c r="BV127" s="28"/>
      <c r="BW127" s="28"/>
      <c r="BX127" s="28"/>
      <c r="BY127" s="28"/>
      <c r="BZ127" s="28"/>
      <c r="CA127" s="28"/>
      <c r="CB127" s="28"/>
      <c r="CC127" s="28"/>
      <c r="CD127" s="28"/>
      <c r="CE127" s="28"/>
      <c r="CF127" s="28"/>
      <c r="CG127" s="28"/>
      <c r="CH127" s="28"/>
      <c r="CI127" s="28"/>
      <c r="CJ127" s="28"/>
      <c r="CK127" s="28"/>
      <c r="CL127" s="28"/>
      <c r="CM127" s="28"/>
      <c r="CN127" s="28"/>
      <c r="CO127" s="28"/>
      <c r="CP127" s="28"/>
      <c r="CQ127" s="28"/>
      <c r="CR127" s="28"/>
      <c r="CS127" s="28"/>
      <c r="CT127" s="28"/>
      <c r="CU127" s="28"/>
      <c r="CV127" s="28"/>
      <c r="CW127" s="28"/>
      <c r="CX127" s="28"/>
      <c r="CY127" s="28"/>
      <c r="CZ127" s="28"/>
      <c r="DA127" s="28"/>
      <c r="DB127" s="28"/>
      <c r="DC127" s="28"/>
      <c r="DD127" s="28"/>
      <c r="DE127" s="28"/>
      <c r="DF127" s="28"/>
      <c r="DG127" s="28"/>
      <c r="DH127" s="28"/>
      <c r="DI127" s="28"/>
      <c r="DJ127" s="28"/>
      <c r="DK127" s="28"/>
      <c r="DL127" s="28"/>
      <c r="DM127" s="28"/>
      <c r="DN127" s="28"/>
      <c r="DO127" s="28"/>
      <c r="DP127" s="28"/>
      <c r="DQ127" s="28"/>
      <c r="DR127" s="28"/>
      <c r="DS127" s="28"/>
      <c r="DT127" s="28"/>
      <c r="DU127" s="28"/>
      <c r="DV127" s="28"/>
      <c r="DW127" s="28"/>
      <c r="DX127" s="28"/>
      <c r="DY127" s="28"/>
      <c r="DZ127" s="28"/>
      <c r="EA127" s="28"/>
      <c r="EB127" s="28"/>
      <c r="EC127" s="28"/>
      <c r="ED127" s="28"/>
      <c r="EE127" s="28"/>
      <c r="EF127" s="28"/>
      <c r="EG127" s="28"/>
      <c r="EH127" s="28"/>
      <c r="EI127" s="28"/>
      <c r="EJ127" s="28"/>
      <c r="EK127" s="28"/>
      <c r="EL127" s="28"/>
      <c r="EM127" s="28"/>
      <c r="EN127" s="28"/>
      <c r="EO127" s="28"/>
      <c r="EP127" s="28"/>
      <c r="EQ127" s="28"/>
      <c r="ER127" s="28"/>
      <c r="ES127" s="28"/>
      <c r="ET127" s="28"/>
      <c r="EU127" s="28"/>
      <c r="EV127" s="28"/>
      <c r="EW127" s="28"/>
      <c r="EX127" s="28"/>
      <c r="EY127" s="28"/>
      <c r="EZ127" s="28"/>
      <c r="FA127" s="28"/>
      <c r="FB127" s="28"/>
      <c r="FC127" s="28"/>
      <c r="FD127" s="28"/>
      <c r="FE127" s="28"/>
      <c r="FF127" s="28"/>
      <c r="FG127" s="28"/>
      <c r="FH127" s="28"/>
      <c r="FI127" s="28"/>
      <c r="FJ127" s="28"/>
      <c r="FK127" s="28"/>
      <c r="FL127" s="28"/>
      <c r="FM127" s="28"/>
      <c r="FN127" s="28"/>
      <c r="FO127" s="28"/>
      <c r="FP127" s="28"/>
      <c r="FQ127" s="28"/>
      <c r="FR127" s="28"/>
      <c r="FS127" s="28"/>
      <c r="FT127" s="28"/>
      <c r="FU127" s="28"/>
      <c r="FV127" s="28"/>
      <c r="FW127" s="28"/>
      <c r="FX127" s="28"/>
      <c r="FY127" s="28"/>
      <c r="FZ127" s="28"/>
      <c r="GA127" s="28"/>
      <c r="GB127" s="28"/>
      <c r="GC127" s="28"/>
      <c r="GD127" s="28"/>
      <c r="GE127" s="28"/>
      <c r="GF127" s="28"/>
      <c r="GG127" s="28"/>
      <c r="GH127" s="28"/>
      <c r="GI127" s="28"/>
      <c r="GJ127" s="28"/>
      <c r="GK127" s="28"/>
      <c r="GL127" s="28"/>
      <c r="GM127" s="28"/>
      <c r="GN127" s="28"/>
      <c r="GO127" s="28"/>
      <c r="GP127" s="28"/>
      <c r="GQ127" s="28"/>
      <c r="GR127" s="28"/>
      <c r="GS127" s="28"/>
      <c r="GT127" s="28"/>
      <c r="GU127" s="28"/>
      <c r="GV127" s="28"/>
      <c r="GW127" s="28"/>
      <c r="GX127" s="28"/>
      <c r="GY127" s="28"/>
      <c r="GZ127" s="28"/>
      <c r="HA127" s="28"/>
      <c r="HB127" s="28"/>
      <c r="HC127" s="28"/>
      <c r="HD127" s="28"/>
      <c r="HE127" s="28"/>
      <c r="HF127" s="28"/>
      <c r="HG127" s="28"/>
      <c r="HH127" s="28"/>
      <c r="HI127" s="28"/>
      <c r="HJ127" s="28"/>
      <c r="HK127" s="28"/>
      <c r="HL127" s="28"/>
      <c r="HM127" s="28"/>
      <c r="HN127" s="28"/>
      <c r="HO127" s="28"/>
      <c r="HP127" s="28"/>
      <c r="HQ127" s="28"/>
      <c r="HR127" s="28"/>
      <c r="HS127" s="28"/>
      <c r="HT127" s="28"/>
      <c r="HU127" s="28"/>
      <c r="HV127" s="28"/>
      <c r="HW127" s="28"/>
      <c r="HX127" s="28"/>
      <c r="HY127" s="28"/>
      <c r="HZ127" s="28"/>
      <c r="IA127" s="28"/>
      <c r="IB127" s="28"/>
      <c r="IC127" s="28"/>
      <c r="ID127" s="28"/>
      <c r="IE127" s="28"/>
      <c r="IF127" s="28"/>
      <c r="IG127" s="28"/>
      <c r="IH127" s="28"/>
      <c r="II127" s="28"/>
      <c r="IJ127" s="28"/>
      <c r="IK127" s="28"/>
      <c r="IL127" s="28"/>
      <c r="IM127" s="28"/>
      <c r="IN127" s="28"/>
      <c r="IO127" s="28"/>
      <c r="IP127" s="28"/>
      <c r="IQ127" s="28"/>
    </row>
    <row r="128" spans="1:251" s="52" customFormat="1" ht="78.75" x14ac:dyDescent="0.25">
      <c r="A128" s="59" t="s">
        <v>226</v>
      </c>
      <c r="B128" s="62" t="s">
        <v>231</v>
      </c>
      <c r="C128" s="18">
        <v>0</v>
      </c>
      <c r="D128" s="18">
        <v>0</v>
      </c>
      <c r="E128" s="18">
        <v>0</v>
      </c>
      <c r="F128" s="18">
        <f t="shared" si="3"/>
        <v>0</v>
      </c>
      <c r="G128" s="17"/>
      <c r="H128" s="24">
        <v>4669.1000000000004</v>
      </c>
      <c r="I128" s="24">
        <v>4669.1000000000004</v>
      </c>
      <c r="J128" s="24">
        <v>4669.1000000000004</v>
      </c>
      <c r="K128" s="18">
        <f t="shared" si="4"/>
        <v>0</v>
      </c>
      <c r="L128" s="24">
        <v>2735.7</v>
      </c>
      <c r="M128" s="18"/>
      <c r="N128" s="24">
        <v>2735.7</v>
      </c>
      <c r="O128" s="24">
        <v>2735.7</v>
      </c>
      <c r="P128" s="18">
        <f t="shared" si="5"/>
        <v>0</v>
      </c>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c r="BK128" s="28"/>
      <c r="BL128" s="28"/>
      <c r="BM128" s="28"/>
      <c r="BN128" s="28"/>
      <c r="BO128" s="28"/>
      <c r="BP128" s="28"/>
      <c r="BQ128" s="28"/>
      <c r="BR128" s="28"/>
      <c r="BS128" s="28"/>
      <c r="BT128" s="28"/>
      <c r="BU128" s="28"/>
      <c r="BV128" s="28"/>
      <c r="BW128" s="28"/>
      <c r="BX128" s="28"/>
      <c r="BY128" s="28"/>
      <c r="BZ128" s="28"/>
      <c r="CA128" s="28"/>
      <c r="CB128" s="28"/>
      <c r="CC128" s="28"/>
      <c r="CD128" s="28"/>
      <c r="CE128" s="28"/>
      <c r="CF128" s="28"/>
      <c r="CG128" s="28"/>
      <c r="CH128" s="28"/>
      <c r="CI128" s="28"/>
      <c r="CJ128" s="28"/>
      <c r="CK128" s="28"/>
      <c r="CL128" s="28"/>
      <c r="CM128" s="28"/>
      <c r="CN128" s="28"/>
      <c r="CO128" s="28"/>
      <c r="CP128" s="28"/>
      <c r="CQ128" s="28"/>
      <c r="CR128" s="28"/>
      <c r="CS128" s="28"/>
      <c r="CT128" s="28"/>
      <c r="CU128" s="28"/>
      <c r="CV128" s="28"/>
      <c r="CW128" s="28"/>
      <c r="CX128" s="28"/>
      <c r="CY128" s="28"/>
      <c r="CZ128" s="28"/>
      <c r="DA128" s="28"/>
      <c r="DB128" s="28"/>
      <c r="DC128" s="28"/>
      <c r="DD128" s="28"/>
      <c r="DE128" s="28"/>
      <c r="DF128" s="28"/>
      <c r="DG128" s="28"/>
      <c r="DH128" s="28"/>
      <c r="DI128" s="28"/>
      <c r="DJ128" s="28"/>
      <c r="DK128" s="28"/>
      <c r="DL128" s="28"/>
      <c r="DM128" s="28"/>
      <c r="DN128" s="28"/>
      <c r="DO128" s="28"/>
      <c r="DP128" s="28"/>
      <c r="DQ128" s="28"/>
      <c r="DR128" s="28"/>
      <c r="DS128" s="28"/>
      <c r="DT128" s="28"/>
      <c r="DU128" s="28"/>
      <c r="DV128" s="28"/>
      <c r="DW128" s="28"/>
      <c r="DX128" s="28"/>
      <c r="DY128" s="28"/>
      <c r="DZ128" s="28"/>
      <c r="EA128" s="28"/>
      <c r="EB128" s="28"/>
      <c r="EC128" s="28"/>
      <c r="ED128" s="28"/>
      <c r="EE128" s="28"/>
      <c r="EF128" s="28"/>
      <c r="EG128" s="28"/>
      <c r="EH128" s="28"/>
      <c r="EI128" s="28"/>
      <c r="EJ128" s="28"/>
      <c r="EK128" s="28"/>
      <c r="EL128" s="28"/>
      <c r="EM128" s="28"/>
      <c r="EN128" s="28"/>
      <c r="EO128" s="28"/>
      <c r="EP128" s="28"/>
      <c r="EQ128" s="28"/>
      <c r="ER128" s="28"/>
      <c r="ES128" s="28"/>
      <c r="ET128" s="28"/>
      <c r="EU128" s="28"/>
      <c r="EV128" s="28"/>
      <c r="EW128" s="28"/>
      <c r="EX128" s="28"/>
      <c r="EY128" s="28"/>
      <c r="EZ128" s="28"/>
      <c r="FA128" s="28"/>
      <c r="FB128" s="28"/>
      <c r="FC128" s="28"/>
      <c r="FD128" s="28"/>
      <c r="FE128" s="28"/>
      <c r="FF128" s="28"/>
      <c r="FG128" s="28"/>
      <c r="FH128" s="28"/>
      <c r="FI128" s="28"/>
      <c r="FJ128" s="28"/>
      <c r="FK128" s="28"/>
      <c r="FL128" s="28"/>
      <c r="FM128" s="28"/>
      <c r="FN128" s="28"/>
      <c r="FO128" s="28"/>
      <c r="FP128" s="28"/>
      <c r="FQ128" s="28"/>
      <c r="FR128" s="28"/>
      <c r="FS128" s="28"/>
      <c r="FT128" s="28"/>
      <c r="FU128" s="28"/>
      <c r="FV128" s="28"/>
      <c r="FW128" s="28"/>
      <c r="FX128" s="28"/>
      <c r="FY128" s="28"/>
      <c r="FZ128" s="28"/>
      <c r="GA128" s="28"/>
      <c r="GB128" s="28"/>
      <c r="GC128" s="28"/>
      <c r="GD128" s="28"/>
      <c r="GE128" s="28"/>
      <c r="GF128" s="28"/>
      <c r="GG128" s="28"/>
      <c r="GH128" s="28"/>
      <c r="GI128" s="28"/>
      <c r="GJ128" s="28"/>
      <c r="GK128" s="28"/>
      <c r="GL128" s="28"/>
      <c r="GM128" s="28"/>
      <c r="GN128" s="28"/>
      <c r="GO128" s="28"/>
      <c r="GP128" s="28"/>
      <c r="GQ128" s="28"/>
      <c r="GR128" s="28"/>
      <c r="GS128" s="28"/>
      <c r="GT128" s="28"/>
      <c r="GU128" s="28"/>
      <c r="GV128" s="28"/>
      <c r="GW128" s="28"/>
      <c r="GX128" s="28"/>
      <c r="GY128" s="28"/>
      <c r="GZ128" s="28"/>
      <c r="HA128" s="28"/>
      <c r="HB128" s="28"/>
      <c r="HC128" s="28"/>
      <c r="HD128" s="28"/>
      <c r="HE128" s="28"/>
      <c r="HF128" s="28"/>
      <c r="HG128" s="28"/>
      <c r="HH128" s="28"/>
      <c r="HI128" s="28"/>
      <c r="HJ128" s="28"/>
      <c r="HK128" s="28"/>
      <c r="HL128" s="28"/>
      <c r="HM128" s="28"/>
      <c r="HN128" s="28"/>
      <c r="HO128" s="28"/>
      <c r="HP128" s="28"/>
      <c r="HQ128" s="28"/>
      <c r="HR128" s="28"/>
      <c r="HS128" s="28"/>
      <c r="HT128" s="28"/>
      <c r="HU128" s="28"/>
      <c r="HV128" s="28"/>
      <c r="HW128" s="28"/>
      <c r="HX128" s="28"/>
      <c r="HY128" s="28"/>
      <c r="HZ128" s="28"/>
      <c r="IA128" s="28"/>
      <c r="IB128" s="28"/>
      <c r="IC128" s="28"/>
      <c r="ID128" s="28"/>
      <c r="IE128" s="28"/>
      <c r="IF128" s="28"/>
      <c r="IG128" s="28"/>
      <c r="IH128" s="28"/>
      <c r="II128" s="28"/>
      <c r="IJ128" s="28"/>
      <c r="IK128" s="28"/>
      <c r="IL128" s="28"/>
      <c r="IM128" s="28"/>
      <c r="IN128" s="28"/>
      <c r="IO128" s="28"/>
      <c r="IP128" s="28"/>
      <c r="IQ128" s="28"/>
    </row>
    <row r="129" spans="1:251" s="52" customFormat="1" ht="31.5" x14ac:dyDescent="0.25">
      <c r="A129" s="63" t="s">
        <v>232</v>
      </c>
      <c r="B129" s="42" t="s">
        <v>233</v>
      </c>
      <c r="C129" s="18">
        <v>59432.4</v>
      </c>
      <c r="D129" s="18">
        <v>59432.4</v>
      </c>
      <c r="E129" s="18">
        <v>59432.4</v>
      </c>
      <c r="F129" s="18">
        <f t="shared" si="3"/>
        <v>0</v>
      </c>
      <c r="G129" s="17"/>
      <c r="H129" s="24">
        <v>59432.4</v>
      </c>
      <c r="I129" s="24">
        <v>59432.4</v>
      </c>
      <c r="J129" s="24">
        <v>59432.4</v>
      </c>
      <c r="K129" s="18">
        <f t="shared" si="4"/>
        <v>0</v>
      </c>
      <c r="L129" s="24">
        <v>65715.399999999994</v>
      </c>
      <c r="M129" s="18"/>
      <c r="N129" s="24">
        <v>65715.399999999994</v>
      </c>
      <c r="O129" s="24">
        <v>65715.399999999994</v>
      </c>
      <c r="P129" s="18">
        <f t="shared" si="5"/>
        <v>0</v>
      </c>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28"/>
      <c r="BT129" s="28"/>
      <c r="BU129" s="28"/>
      <c r="BV129" s="28"/>
      <c r="BW129" s="28"/>
      <c r="BX129" s="28"/>
      <c r="BY129" s="28"/>
      <c r="BZ129" s="28"/>
      <c r="CA129" s="28"/>
      <c r="CB129" s="28"/>
      <c r="CC129" s="28"/>
      <c r="CD129" s="28"/>
      <c r="CE129" s="28"/>
      <c r="CF129" s="28"/>
      <c r="CG129" s="28"/>
      <c r="CH129" s="28"/>
      <c r="CI129" s="28"/>
      <c r="CJ129" s="28"/>
      <c r="CK129" s="28"/>
      <c r="CL129" s="28"/>
      <c r="CM129" s="28"/>
      <c r="CN129" s="28"/>
      <c r="CO129" s="28"/>
      <c r="CP129" s="28"/>
      <c r="CQ129" s="28"/>
      <c r="CR129" s="28"/>
      <c r="CS129" s="28"/>
      <c r="CT129" s="28"/>
      <c r="CU129" s="28"/>
      <c r="CV129" s="28"/>
      <c r="CW129" s="28"/>
      <c r="CX129" s="28"/>
      <c r="CY129" s="28"/>
      <c r="CZ129" s="28"/>
      <c r="DA129" s="28"/>
      <c r="DB129" s="28"/>
      <c r="DC129" s="28"/>
      <c r="DD129" s="28"/>
      <c r="DE129" s="28"/>
      <c r="DF129" s="28"/>
      <c r="DG129" s="28"/>
      <c r="DH129" s="28"/>
      <c r="DI129" s="28"/>
      <c r="DJ129" s="28"/>
      <c r="DK129" s="28"/>
      <c r="DL129" s="28"/>
      <c r="DM129" s="28"/>
      <c r="DN129" s="28"/>
      <c r="DO129" s="28"/>
      <c r="DP129" s="28"/>
      <c r="DQ129" s="28"/>
      <c r="DR129" s="28"/>
      <c r="DS129" s="28"/>
      <c r="DT129" s="28"/>
      <c r="DU129" s="28"/>
      <c r="DV129" s="28"/>
      <c r="DW129" s="28"/>
      <c r="DX129" s="28"/>
      <c r="DY129" s="28"/>
      <c r="DZ129" s="28"/>
      <c r="EA129" s="28"/>
      <c r="EB129" s="28"/>
      <c r="EC129" s="28"/>
      <c r="ED129" s="28"/>
      <c r="EE129" s="28"/>
      <c r="EF129" s="28"/>
      <c r="EG129" s="28"/>
      <c r="EH129" s="28"/>
      <c r="EI129" s="28"/>
      <c r="EJ129" s="28"/>
      <c r="EK129" s="28"/>
      <c r="EL129" s="28"/>
      <c r="EM129" s="28"/>
      <c r="EN129" s="28"/>
      <c r="EO129" s="28"/>
      <c r="EP129" s="28"/>
      <c r="EQ129" s="28"/>
      <c r="ER129" s="28"/>
      <c r="ES129" s="28"/>
      <c r="ET129" s="28"/>
      <c r="EU129" s="28"/>
      <c r="EV129" s="28"/>
      <c r="EW129" s="28"/>
      <c r="EX129" s="28"/>
      <c r="EY129" s="28"/>
      <c r="EZ129" s="28"/>
      <c r="FA129" s="28"/>
      <c r="FB129" s="28"/>
      <c r="FC129" s="28"/>
      <c r="FD129" s="28"/>
      <c r="FE129" s="28"/>
      <c r="FF129" s="28"/>
      <c r="FG129" s="28"/>
      <c r="FH129" s="28"/>
      <c r="FI129" s="28"/>
      <c r="FJ129" s="28"/>
      <c r="FK129" s="28"/>
      <c r="FL129" s="28"/>
      <c r="FM129" s="28"/>
      <c r="FN129" s="28"/>
      <c r="FO129" s="28"/>
      <c r="FP129" s="28"/>
      <c r="FQ129" s="28"/>
      <c r="FR129" s="28"/>
      <c r="FS129" s="28"/>
      <c r="FT129" s="28"/>
      <c r="FU129" s="28"/>
      <c r="FV129" s="28"/>
      <c r="FW129" s="28"/>
      <c r="FX129" s="28"/>
      <c r="FY129" s="28"/>
      <c r="FZ129" s="28"/>
      <c r="GA129" s="28"/>
      <c r="GB129" s="28"/>
      <c r="GC129" s="28"/>
      <c r="GD129" s="28"/>
      <c r="GE129" s="28"/>
      <c r="GF129" s="28"/>
      <c r="GG129" s="28"/>
      <c r="GH129" s="28"/>
      <c r="GI129" s="28"/>
      <c r="GJ129" s="28"/>
      <c r="GK129" s="28"/>
      <c r="GL129" s="28"/>
      <c r="GM129" s="28"/>
      <c r="GN129" s="28"/>
      <c r="GO129" s="28"/>
      <c r="GP129" s="28"/>
      <c r="GQ129" s="28"/>
      <c r="GR129" s="28"/>
      <c r="GS129" s="28"/>
      <c r="GT129" s="28"/>
      <c r="GU129" s="28"/>
      <c r="GV129" s="28"/>
      <c r="GW129" s="28"/>
      <c r="GX129" s="28"/>
      <c r="GY129" s="28"/>
      <c r="GZ129" s="28"/>
      <c r="HA129" s="28"/>
      <c r="HB129" s="28"/>
      <c r="HC129" s="28"/>
      <c r="HD129" s="28"/>
      <c r="HE129" s="28"/>
      <c r="HF129" s="28"/>
      <c r="HG129" s="28"/>
      <c r="HH129" s="28"/>
      <c r="HI129" s="28"/>
      <c r="HJ129" s="28"/>
      <c r="HK129" s="28"/>
      <c r="HL129" s="28"/>
      <c r="HM129" s="28"/>
      <c r="HN129" s="28"/>
      <c r="HO129" s="28"/>
      <c r="HP129" s="28"/>
      <c r="HQ129" s="28"/>
      <c r="HR129" s="28"/>
      <c r="HS129" s="28"/>
      <c r="HT129" s="28"/>
      <c r="HU129" s="28"/>
      <c r="HV129" s="28"/>
      <c r="HW129" s="28"/>
      <c r="HX129" s="28"/>
      <c r="HY129" s="28"/>
      <c r="HZ129" s="28"/>
      <c r="IA129" s="28"/>
      <c r="IB129" s="28"/>
      <c r="IC129" s="28"/>
      <c r="ID129" s="28"/>
      <c r="IE129" s="28"/>
      <c r="IF129" s="28"/>
      <c r="IG129" s="28"/>
      <c r="IH129" s="28"/>
      <c r="II129" s="28"/>
      <c r="IJ129" s="28"/>
      <c r="IK129" s="28"/>
      <c r="IL129" s="28"/>
      <c r="IM129" s="28"/>
      <c r="IN129" s="28"/>
      <c r="IO129" s="28"/>
      <c r="IP129" s="28"/>
      <c r="IQ129" s="28"/>
    </row>
    <row r="130" spans="1:251" s="52" customFormat="1" ht="47.25" x14ac:dyDescent="0.25">
      <c r="A130" s="13" t="s">
        <v>234</v>
      </c>
      <c r="B130" s="49" t="s">
        <v>235</v>
      </c>
      <c r="C130" s="18">
        <v>0</v>
      </c>
      <c r="D130" s="18">
        <v>0</v>
      </c>
      <c r="E130" s="18">
        <v>0</v>
      </c>
      <c r="F130" s="18">
        <f t="shared" si="3"/>
        <v>0</v>
      </c>
      <c r="G130" s="17"/>
      <c r="H130" s="24">
        <v>17023.8</v>
      </c>
      <c r="I130" s="24">
        <v>17023.8</v>
      </c>
      <c r="J130" s="24">
        <v>17023.8</v>
      </c>
      <c r="K130" s="18">
        <f t="shared" si="4"/>
        <v>0</v>
      </c>
      <c r="L130" s="24">
        <v>17023.8</v>
      </c>
      <c r="M130" s="18"/>
      <c r="N130" s="24">
        <v>17023.8</v>
      </c>
      <c r="O130" s="24">
        <v>17023.8</v>
      </c>
      <c r="P130" s="18">
        <f t="shared" si="5"/>
        <v>0</v>
      </c>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c r="BA130" s="28"/>
      <c r="BB130" s="28"/>
      <c r="BC130" s="28"/>
      <c r="BD130" s="28"/>
      <c r="BE130" s="28"/>
      <c r="BF130" s="28"/>
      <c r="BG130" s="28"/>
      <c r="BH130" s="28"/>
      <c r="BI130" s="28"/>
      <c r="BJ130" s="28"/>
      <c r="BK130" s="28"/>
      <c r="BL130" s="28"/>
      <c r="BM130" s="28"/>
      <c r="BN130" s="28"/>
      <c r="BO130" s="28"/>
      <c r="BP130" s="28"/>
      <c r="BQ130" s="28"/>
      <c r="BR130" s="28"/>
      <c r="BS130" s="28"/>
      <c r="BT130" s="28"/>
      <c r="BU130" s="28"/>
      <c r="BV130" s="28"/>
      <c r="BW130" s="28"/>
      <c r="BX130" s="28"/>
      <c r="BY130" s="28"/>
      <c r="BZ130" s="28"/>
      <c r="CA130" s="28"/>
      <c r="CB130" s="28"/>
      <c r="CC130" s="28"/>
      <c r="CD130" s="28"/>
      <c r="CE130" s="28"/>
      <c r="CF130" s="28"/>
      <c r="CG130" s="28"/>
      <c r="CH130" s="28"/>
      <c r="CI130" s="28"/>
      <c r="CJ130" s="28"/>
      <c r="CK130" s="28"/>
      <c r="CL130" s="28"/>
      <c r="CM130" s="28"/>
      <c r="CN130" s="28"/>
      <c r="CO130" s="28"/>
      <c r="CP130" s="28"/>
      <c r="CQ130" s="28"/>
      <c r="CR130" s="28"/>
      <c r="CS130" s="28"/>
      <c r="CT130" s="28"/>
      <c r="CU130" s="28"/>
      <c r="CV130" s="28"/>
      <c r="CW130" s="28"/>
      <c r="CX130" s="28"/>
      <c r="CY130" s="28"/>
      <c r="CZ130" s="28"/>
      <c r="DA130" s="28"/>
      <c r="DB130" s="28"/>
      <c r="DC130" s="28"/>
      <c r="DD130" s="28"/>
      <c r="DE130" s="28"/>
      <c r="DF130" s="28"/>
      <c r="DG130" s="28"/>
      <c r="DH130" s="28"/>
      <c r="DI130" s="28"/>
      <c r="DJ130" s="28"/>
      <c r="DK130" s="28"/>
      <c r="DL130" s="28"/>
      <c r="DM130" s="28"/>
      <c r="DN130" s="28"/>
      <c r="DO130" s="28"/>
      <c r="DP130" s="28"/>
      <c r="DQ130" s="28"/>
      <c r="DR130" s="28"/>
      <c r="DS130" s="28"/>
      <c r="DT130" s="28"/>
      <c r="DU130" s="28"/>
      <c r="DV130" s="28"/>
      <c r="DW130" s="28"/>
      <c r="DX130" s="28"/>
      <c r="DY130" s="28"/>
      <c r="DZ130" s="28"/>
      <c r="EA130" s="28"/>
      <c r="EB130" s="28"/>
      <c r="EC130" s="28"/>
      <c r="ED130" s="28"/>
      <c r="EE130" s="28"/>
      <c r="EF130" s="28"/>
      <c r="EG130" s="28"/>
      <c r="EH130" s="28"/>
      <c r="EI130" s="28"/>
      <c r="EJ130" s="28"/>
      <c r="EK130" s="28"/>
      <c r="EL130" s="28"/>
      <c r="EM130" s="28"/>
      <c r="EN130" s="28"/>
      <c r="EO130" s="28"/>
      <c r="EP130" s="28"/>
      <c r="EQ130" s="28"/>
      <c r="ER130" s="28"/>
      <c r="ES130" s="28"/>
      <c r="ET130" s="28"/>
      <c r="EU130" s="28"/>
      <c r="EV130" s="28"/>
      <c r="EW130" s="28"/>
      <c r="EX130" s="28"/>
      <c r="EY130" s="28"/>
      <c r="EZ130" s="28"/>
      <c r="FA130" s="28"/>
      <c r="FB130" s="28"/>
      <c r="FC130" s="28"/>
      <c r="FD130" s="28"/>
      <c r="FE130" s="28"/>
      <c r="FF130" s="28"/>
      <c r="FG130" s="28"/>
      <c r="FH130" s="28"/>
      <c r="FI130" s="28"/>
      <c r="FJ130" s="28"/>
      <c r="FK130" s="28"/>
      <c r="FL130" s="28"/>
      <c r="FM130" s="28"/>
      <c r="FN130" s="28"/>
      <c r="FO130" s="28"/>
      <c r="FP130" s="28"/>
      <c r="FQ130" s="28"/>
      <c r="FR130" s="28"/>
      <c r="FS130" s="28"/>
      <c r="FT130" s="28"/>
      <c r="FU130" s="28"/>
      <c r="FV130" s="28"/>
      <c r="FW130" s="28"/>
      <c r="FX130" s="28"/>
      <c r="FY130" s="28"/>
      <c r="FZ130" s="28"/>
      <c r="GA130" s="28"/>
      <c r="GB130" s="28"/>
      <c r="GC130" s="28"/>
      <c r="GD130" s="28"/>
      <c r="GE130" s="28"/>
      <c r="GF130" s="28"/>
      <c r="GG130" s="28"/>
      <c r="GH130" s="28"/>
      <c r="GI130" s="28"/>
      <c r="GJ130" s="28"/>
      <c r="GK130" s="28"/>
      <c r="GL130" s="28"/>
      <c r="GM130" s="28"/>
      <c r="GN130" s="28"/>
      <c r="GO130" s="28"/>
      <c r="GP130" s="28"/>
      <c r="GQ130" s="28"/>
      <c r="GR130" s="28"/>
      <c r="GS130" s="28"/>
      <c r="GT130" s="28"/>
      <c r="GU130" s="28"/>
      <c r="GV130" s="28"/>
      <c r="GW130" s="28"/>
      <c r="GX130" s="28"/>
      <c r="GY130" s="28"/>
      <c r="GZ130" s="28"/>
      <c r="HA130" s="28"/>
      <c r="HB130" s="28"/>
      <c r="HC130" s="28"/>
      <c r="HD130" s="28"/>
      <c r="HE130" s="28"/>
      <c r="HF130" s="28"/>
      <c r="HG130" s="28"/>
      <c r="HH130" s="28"/>
      <c r="HI130" s="28"/>
      <c r="HJ130" s="28"/>
      <c r="HK130" s="28"/>
      <c r="HL130" s="28"/>
      <c r="HM130" s="28"/>
      <c r="HN130" s="28"/>
      <c r="HO130" s="28"/>
      <c r="HP130" s="28"/>
      <c r="HQ130" s="28"/>
      <c r="HR130" s="28"/>
      <c r="HS130" s="28"/>
      <c r="HT130" s="28"/>
      <c r="HU130" s="28"/>
      <c r="HV130" s="28"/>
      <c r="HW130" s="28"/>
      <c r="HX130" s="28"/>
      <c r="HY130" s="28"/>
      <c r="HZ130" s="28"/>
      <c r="IA130" s="28"/>
      <c r="IB130" s="28"/>
      <c r="IC130" s="28"/>
      <c r="ID130" s="28"/>
      <c r="IE130" s="28"/>
      <c r="IF130" s="28"/>
      <c r="IG130" s="28"/>
      <c r="IH130" s="28"/>
      <c r="II130" s="28"/>
      <c r="IJ130" s="28"/>
      <c r="IK130" s="28"/>
      <c r="IL130" s="28"/>
      <c r="IM130" s="28"/>
      <c r="IN130" s="28"/>
      <c r="IO130" s="28"/>
      <c r="IP130" s="28"/>
      <c r="IQ130" s="28"/>
    </row>
    <row r="131" spans="1:251" s="52" customFormat="1" ht="63" x14ac:dyDescent="0.25">
      <c r="A131" s="13" t="s">
        <v>234</v>
      </c>
      <c r="B131" s="49" t="s">
        <v>236</v>
      </c>
      <c r="C131" s="18">
        <v>443374.3</v>
      </c>
      <c r="D131" s="18">
        <v>485836.3</v>
      </c>
      <c r="E131" s="18">
        <v>539744</v>
      </c>
      <c r="F131" s="18">
        <f t="shared" si="3"/>
        <v>53907.700000000012</v>
      </c>
      <c r="G131" s="18" t="s">
        <v>203</v>
      </c>
      <c r="H131" s="24">
        <v>60245.599999999999</v>
      </c>
      <c r="I131" s="24">
        <v>55245.599999999999</v>
      </c>
      <c r="J131" s="24">
        <v>55245.599999999999</v>
      </c>
      <c r="K131" s="18">
        <f t="shared" si="4"/>
        <v>0</v>
      </c>
      <c r="L131" s="24">
        <v>0</v>
      </c>
      <c r="M131" s="18"/>
      <c r="N131" s="24">
        <v>0</v>
      </c>
      <c r="O131" s="24">
        <v>0</v>
      </c>
      <c r="P131" s="18">
        <f t="shared" si="5"/>
        <v>0</v>
      </c>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c r="CD131" s="28"/>
      <c r="CE131" s="28"/>
      <c r="CF131" s="28"/>
      <c r="CG131" s="28"/>
      <c r="CH131" s="28"/>
      <c r="CI131" s="28"/>
      <c r="CJ131" s="28"/>
      <c r="CK131" s="28"/>
      <c r="CL131" s="28"/>
      <c r="CM131" s="28"/>
      <c r="CN131" s="28"/>
      <c r="CO131" s="28"/>
      <c r="CP131" s="28"/>
      <c r="CQ131" s="28"/>
      <c r="CR131" s="28"/>
      <c r="CS131" s="28"/>
      <c r="CT131" s="28"/>
      <c r="CU131" s="28"/>
      <c r="CV131" s="28"/>
      <c r="CW131" s="28"/>
      <c r="CX131" s="28"/>
      <c r="CY131" s="28"/>
      <c r="CZ131" s="28"/>
      <c r="DA131" s="28"/>
      <c r="DB131" s="28"/>
      <c r="DC131" s="28"/>
      <c r="DD131" s="28"/>
      <c r="DE131" s="28"/>
      <c r="DF131" s="28"/>
      <c r="DG131" s="28"/>
      <c r="DH131" s="28"/>
      <c r="DI131" s="28"/>
      <c r="DJ131" s="28"/>
      <c r="DK131" s="28"/>
      <c r="DL131" s="28"/>
      <c r="DM131" s="28"/>
      <c r="DN131" s="28"/>
      <c r="DO131" s="28"/>
      <c r="DP131" s="28"/>
      <c r="DQ131" s="28"/>
      <c r="DR131" s="28"/>
      <c r="DS131" s="28"/>
      <c r="DT131" s="28"/>
      <c r="DU131" s="28"/>
      <c r="DV131" s="28"/>
      <c r="DW131" s="28"/>
      <c r="DX131" s="28"/>
      <c r="DY131" s="28"/>
      <c r="DZ131" s="28"/>
      <c r="EA131" s="28"/>
      <c r="EB131" s="28"/>
      <c r="EC131" s="28"/>
      <c r="ED131" s="28"/>
      <c r="EE131" s="28"/>
      <c r="EF131" s="28"/>
      <c r="EG131" s="28"/>
      <c r="EH131" s="28"/>
      <c r="EI131" s="28"/>
      <c r="EJ131" s="28"/>
      <c r="EK131" s="28"/>
      <c r="EL131" s="28"/>
      <c r="EM131" s="28"/>
      <c r="EN131" s="28"/>
      <c r="EO131" s="28"/>
      <c r="EP131" s="28"/>
      <c r="EQ131" s="28"/>
      <c r="ER131" s="28"/>
      <c r="ES131" s="28"/>
      <c r="ET131" s="28"/>
      <c r="EU131" s="28"/>
      <c r="EV131" s="28"/>
      <c r="EW131" s="28"/>
      <c r="EX131" s="28"/>
      <c r="EY131" s="28"/>
      <c r="EZ131" s="28"/>
      <c r="FA131" s="28"/>
      <c r="FB131" s="28"/>
      <c r="FC131" s="28"/>
      <c r="FD131" s="28"/>
      <c r="FE131" s="28"/>
      <c r="FF131" s="28"/>
      <c r="FG131" s="28"/>
      <c r="FH131" s="28"/>
      <c r="FI131" s="28"/>
      <c r="FJ131" s="28"/>
      <c r="FK131" s="28"/>
      <c r="FL131" s="28"/>
      <c r="FM131" s="28"/>
      <c r="FN131" s="28"/>
      <c r="FO131" s="28"/>
      <c r="FP131" s="28"/>
      <c r="FQ131" s="28"/>
      <c r="FR131" s="28"/>
      <c r="FS131" s="28"/>
      <c r="FT131" s="28"/>
      <c r="FU131" s="28"/>
      <c r="FV131" s="28"/>
      <c r="FW131" s="28"/>
      <c r="FX131" s="28"/>
      <c r="FY131" s="28"/>
      <c r="FZ131" s="28"/>
      <c r="GA131" s="28"/>
      <c r="GB131" s="28"/>
      <c r="GC131" s="28"/>
      <c r="GD131" s="28"/>
      <c r="GE131" s="28"/>
      <c r="GF131" s="28"/>
      <c r="GG131" s="28"/>
      <c r="GH131" s="28"/>
      <c r="GI131" s="28"/>
      <c r="GJ131" s="28"/>
      <c r="GK131" s="28"/>
      <c r="GL131" s="28"/>
      <c r="GM131" s="28"/>
      <c r="GN131" s="28"/>
      <c r="GO131" s="28"/>
      <c r="GP131" s="28"/>
      <c r="GQ131" s="28"/>
      <c r="GR131" s="28"/>
      <c r="GS131" s="28"/>
      <c r="GT131" s="28"/>
      <c r="GU131" s="28"/>
      <c r="GV131" s="28"/>
      <c r="GW131" s="28"/>
      <c r="GX131" s="28"/>
      <c r="GY131" s="28"/>
      <c r="GZ131" s="28"/>
      <c r="HA131" s="28"/>
      <c r="HB131" s="28"/>
      <c r="HC131" s="28"/>
      <c r="HD131" s="28"/>
      <c r="HE131" s="28"/>
      <c r="HF131" s="28"/>
      <c r="HG131" s="28"/>
      <c r="HH131" s="28"/>
      <c r="HI131" s="28"/>
      <c r="HJ131" s="28"/>
      <c r="HK131" s="28"/>
      <c r="HL131" s="28"/>
      <c r="HM131" s="28"/>
      <c r="HN131" s="28"/>
      <c r="HO131" s="28"/>
      <c r="HP131" s="28"/>
      <c r="HQ131" s="28"/>
      <c r="HR131" s="28"/>
      <c r="HS131" s="28"/>
      <c r="HT131" s="28"/>
      <c r="HU131" s="28"/>
      <c r="HV131" s="28"/>
      <c r="HW131" s="28"/>
      <c r="HX131" s="28"/>
      <c r="HY131" s="28"/>
      <c r="HZ131" s="28"/>
      <c r="IA131" s="28"/>
      <c r="IB131" s="28"/>
      <c r="IC131" s="28"/>
      <c r="ID131" s="28"/>
      <c r="IE131" s="28"/>
      <c r="IF131" s="28"/>
      <c r="IG131" s="28"/>
      <c r="IH131" s="28"/>
      <c r="II131" s="28"/>
      <c r="IJ131" s="28"/>
      <c r="IK131" s="28"/>
      <c r="IL131" s="28"/>
      <c r="IM131" s="28"/>
      <c r="IN131" s="28"/>
      <c r="IO131" s="28"/>
      <c r="IP131" s="28"/>
      <c r="IQ131" s="28"/>
    </row>
    <row r="132" spans="1:251" s="52" customFormat="1" ht="63" x14ac:dyDescent="0.25">
      <c r="A132" s="63" t="s">
        <v>237</v>
      </c>
      <c r="B132" s="35" t="s">
        <v>238</v>
      </c>
      <c r="C132" s="18">
        <v>0</v>
      </c>
      <c r="D132" s="18">
        <v>0</v>
      </c>
      <c r="E132" s="18">
        <v>0</v>
      </c>
      <c r="F132" s="18">
        <f t="shared" si="3"/>
        <v>0</v>
      </c>
      <c r="G132" s="17"/>
      <c r="H132" s="24">
        <v>0</v>
      </c>
      <c r="I132" s="24">
        <v>0</v>
      </c>
      <c r="J132" s="24">
        <v>0</v>
      </c>
      <c r="K132" s="18">
        <f t="shared" si="4"/>
        <v>0</v>
      </c>
      <c r="L132" s="24">
        <v>95907.8</v>
      </c>
      <c r="M132" s="18"/>
      <c r="N132" s="24">
        <v>95907.8</v>
      </c>
      <c r="O132" s="24">
        <v>95907.8</v>
      </c>
      <c r="P132" s="18">
        <f t="shared" si="5"/>
        <v>0</v>
      </c>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8"/>
      <c r="BZ132" s="28"/>
      <c r="CA132" s="28"/>
      <c r="CB132" s="28"/>
      <c r="CC132" s="28"/>
      <c r="CD132" s="28"/>
      <c r="CE132" s="28"/>
      <c r="CF132" s="28"/>
      <c r="CG132" s="28"/>
      <c r="CH132" s="28"/>
      <c r="CI132" s="28"/>
      <c r="CJ132" s="28"/>
      <c r="CK132" s="28"/>
      <c r="CL132" s="28"/>
      <c r="CM132" s="28"/>
      <c r="CN132" s="28"/>
      <c r="CO132" s="28"/>
      <c r="CP132" s="28"/>
      <c r="CQ132" s="28"/>
      <c r="CR132" s="28"/>
      <c r="CS132" s="28"/>
      <c r="CT132" s="28"/>
      <c r="CU132" s="28"/>
      <c r="CV132" s="28"/>
      <c r="CW132" s="28"/>
      <c r="CX132" s="28"/>
      <c r="CY132" s="28"/>
      <c r="CZ132" s="28"/>
      <c r="DA132" s="28"/>
      <c r="DB132" s="28"/>
      <c r="DC132" s="28"/>
      <c r="DD132" s="28"/>
      <c r="DE132" s="28"/>
      <c r="DF132" s="28"/>
      <c r="DG132" s="28"/>
      <c r="DH132" s="28"/>
      <c r="DI132" s="28"/>
      <c r="DJ132" s="28"/>
      <c r="DK132" s="28"/>
      <c r="DL132" s="28"/>
      <c r="DM132" s="28"/>
      <c r="DN132" s="28"/>
      <c r="DO132" s="28"/>
      <c r="DP132" s="28"/>
      <c r="DQ132" s="28"/>
      <c r="DR132" s="28"/>
      <c r="DS132" s="28"/>
      <c r="DT132" s="28"/>
      <c r="DU132" s="28"/>
      <c r="DV132" s="28"/>
      <c r="DW132" s="28"/>
      <c r="DX132" s="28"/>
      <c r="DY132" s="28"/>
      <c r="DZ132" s="28"/>
      <c r="EA132" s="28"/>
      <c r="EB132" s="28"/>
      <c r="EC132" s="28"/>
      <c r="ED132" s="28"/>
      <c r="EE132" s="28"/>
      <c r="EF132" s="28"/>
      <c r="EG132" s="28"/>
      <c r="EH132" s="28"/>
      <c r="EI132" s="28"/>
      <c r="EJ132" s="28"/>
      <c r="EK132" s="28"/>
      <c r="EL132" s="28"/>
      <c r="EM132" s="28"/>
      <c r="EN132" s="28"/>
      <c r="EO132" s="28"/>
      <c r="EP132" s="28"/>
      <c r="EQ132" s="28"/>
      <c r="ER132" s="28"/>
      <c r="ES132" s="28"/>
      <c r="ET132" s="28"/>
      <c r="EU132" s="28"/>
      <c r="EV132" s="28"/>
      <c r="EW132" s="28"/>
      <c r="EX132" s="28"/>
      <c r="EY132" s="28"/>
      <c r="EZ132" s="28"/>
      <c r="FA132" s="28"/>
      <c r="FB132" s="28"/>
      <c r="FC132" s="28"/>
      <c r="FD132" s="28"/>
      <c r="FE132" s="28"/>
      <c r="FF132" s="28"/>
      <c r="FG132" s="28"/>
      <c r="FH132" s="28"/>
      <c r="FI132" s="28"/>
      <c r="FJ132" s="28"/>
      <c r="FK132" s="28"/>
      <c r="FL132" s="28"/>
      <c r="FM132" s="28"/>
      <c r="FN132" s="28"/>
      <c r="FO132" s="28"/>
      <c r="FP132" s="28"/>
      <c r="FQ132" s="28"/>
      <c r="FR132" s="28"/>
      <c r="FS132" s="28"/>
      <c r="FT132" s="28"/>
      <c r="FU132" s="28"/>
      <c r="FV132" s="28"/>
      <c r="FW132" s="28"/>
      <c r="FX132" s="28"/>
      <c r="FY132" s="28"/>
      <c r="FZ132" s="28"/>
      <c r="GA132" s="28"/>
      <c r="GB132" s="28"/>
      <c r="GC132" s="28"/>
      <c r="GD132" s="28"/>
      <c r="GE132" s="28"/>
      <c r="GF132" s="28"/>
      <c r="GG132" s="28"/>
      <c r="GH132" s="28"/>
      <c r="GI132" s="28"/>
      <c r="GJ132" s="28"/>
      <c r="GK132" s="28"/>
      <c r="GL132" s="28"/>
      <c r="GM132" s="28"/>
      <c r="GN132" s="28"/>
      <c r="GO132" s="28"/>
      <c r="GP132" s="28"/>
      <c r="GQ132" s="28"/>
      <c r="GR132" s="28"/>
      <c r="GS132" s="28"/>
      <c r="GT132" s="28"/>
      <c r="GU132" s="28"/>
      <c r="GV132" s="28"/>
      <c r="GW132" s="28"/>
      <c r="GX132" s="28"/>
      <c r="GY132" s="28"/>
      <c r="GZ132" s="28"/>
      <c r="HA132" s="28"/>
      <c r="HB132" s="28"/>
      <c r="HC132" s="28"/>
      <c r="HD132" s="28"/>
      <c r="HE132" s="28"/>
      <c r="HF132" s="28"/>
      <c r="HG132" s="28"/>
      <c r="HH132" s="28"/>
      <c r="HI132" s="28"/>
      <c r="HJ132" s="28"/>
      <c r="HK132" s="28"/>
      <c r="HL132" s="28"/>
      <c r="HM132" s="28"/>
      <c r="HN132" s="28"/>
      <c r="HO132" s="28"/>
      <c r="HP132" s="28"/>
      <c r="HQ132" s="28"/>
      <c r="HR132" s="28"/>
      <c r="HS132" s="28"/>
      <c r="HT132" s="28"/>
      <c r="HU132" s="28"/>
      <c r="HV132" s="28"/>
      <c r="HW132" s="28"/>
      <c r="HX132" s="28"/>
      <c r="HY132" s="28"/>
      <c r="HZ132" s="28"/>
      <c r="IA132" s="28"/>
      <c r="IB132" s="28"/>
      <c r="IC132" s="28"/>
      <c r="ID132" s="28"/>
      <c r="IE132" s="28"/>
      <c r="IF132" s="28"/>
      <c r="IG132" s="28"/>
      <c r="IH132" s="28"/>
      <c r="II132" s="28"/>
      <c r="IJ132" s="28"/>
      <c r="IK132" s="28"/>
      <c r="IL132" s="28"/>
      <c r="IM132" s="28"/>
      <c r="IN132" s="28"/>
      <c r="IO132" s="28"/>
      <c r="IP132" s="28"/>
      <c r="IQ132" s="28"/>
    </row>
    <row r="133" spans="1:251" s="52" customFormat="1" ht="31.5" x14ac:dyDescent="0.25">
      <c r="A133" s="63" t="s">
        <v>237</v>
      </c>
      <c r="B133" s="35" t="s">
        <v>239</v>
      </c>
      <c r="C133" s="18">
        <v>815694.8</v>
      </c>
      <c r="D133" s="18">
        <v>815694.8</v>
      </c>
      <c r="E133" s="18">
        <v>815694.8</v>
      </c>
      <c r="F133" s="18">
        <f t="shared" si="3"/>
        <v>0</v>
      </c>
      <c r="G133" s="17"/>
      <c r="H133" s="24">
        <v>0</v>
      </c>
      <c r="I133" s="24">
        <v>0</v>
      </c>
      <c r="J133" s="24">
        <v>0</v>
      </c>
      <c r="K133" s="18">
        <f t="shared" si="4"/>
        <v>0</v>
      </c>
      <c r="L133" s="24">
        <v>0</v>
      </c>
      <c r="M133" s="18"/>
      <c r="N133" s="24">
        <v>0</v>
      </c>
      <c r="O133" s="24">
        <v>0</v>
      </c>
      <c r="P133" s="18">
        <f t="shared" si="5"/>
        <v>0</v>
      </c>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28"/>
      <c r="AZ133" s="28"/>
      <c r="BA133" s="28"/>
      <c r="BB133" s="28"/>
      <c r="BC133" s="28"/>
      <c r="BD133" s="28"/>
      <c r="BE133" s="28"/>
      <c r="BF133" s="28"/>
      <c r="BG133" s="28"/>
      <c r="BH133" s="28"/>
      <c r="BI133" s="28"/>
      <c r="BJ133" s="28"/>
      <c r="BK133" s="28"/>
      <c r="BL133" s="28"/>
      <c r="BM133" s="28"/>
      <c r="BN133" s="28"/>
      <c r="BO133" s="28"/>
      <c r="BP133" s="28"/>
      <c r="BQ133" s="28"/>
      <c r="BR133" s="28"/>
      <c r="BS133" s="28"/>
      <c r="BT133" s="28"/>
      <c r="BU133" s="28"/>
      <c r="BV133" s="28"/>
      <c r="BW133" s="28"/>
      <c r="BX133" s="28"/>
      <c r="BY133" s="28"/>
      <c r="BZ133" s="28"/>
      <c r="CA133" s="28"/>
      <c r="CB133" s="28"/>
      <c r="CC133" s="28"/>
      <c r="CD133" s="28"/>
      <c r="CE133" s="28"/>
      <c r="CF133" s="28"/>
      <c r="CG133" s="28"/>
      <c r="CH133" s="28"/>
      <c r="CI133" s="28"/>
      <c r="CJ133" s="28"/>
      <c r="CK133" s="28"/>
      <c r="CL133" s="28"/>
      <c r="CM133" s="28"/>
      <c r="CN133" s="28"/>
      <c r="CO133" s="28"/>
      <c r="CP133" s="28"/>
      <c r="CQ133" s="28"/>
      <c r="CR133" s="28"/>
      <c r="CS133" s="28"/>
      <c r="CT133" s="28"/>
      <c r="CU133" s="28"/>
      <c r="CV133" s="28"/>
      <c r="CW133" s="28"/>
      <c r="CX133" s="28"/>
      <c r="CY133" s="28"/>
      <c r="CZ133" s="28"/>
      <c r="DA133" s="28"/>
      <c r="DB133" s="28"/>
      <c r="DC133" s="28"/>
      <c r="DD133" s="28"/>
      <c r="DE133" s="28"/>
      <c r="DF133" s="28"/>
      <c r="DG133" s="28"/>
      <c r="DH133" s="28"/>
      <c r="DI133" s="28"/>
      <c r="DJ133" s="28"/>
      <c r="DK133" s="28"/>
      <c r="DL133" s="28"/>
      <c r="DM133" s="28"/>
      <c r="DN133" s="28"/>
      <c r="DO133" s="28"/>
      <c r="DP133" s="28"/>
      <c r="DQ133" s="28"/>
      <c r="DR133" s="28"/>
      <c r="DS133" s="28"/>
      <c r="DT133" s="28"/>
      <c r="DU133" s="28"/>
      <c r="DV133" s="28"/>
      <c r="DW133" s="28"/>
      <c r="DX133" s="28"/>
      <c r="DY133" s="28"/>
      <c r="DZ133" s="28"/>
      <c r="EA133" s="28"/>
      <c r="EB133" s="28"/>
      <c r="EC133" s="28"/>
      <c r="ED133" s="28"/>
      <c r="EE133" s="28"/>
      <c r="EF133" s="28"/>
      <c r="EG133" s="28"/>
      <c r="EH133" s="28"/>
      <c r="EI133" s="28"/>
      <c r="EJ133" s="28"/>
      <c r="EK133" s="28"/>
      <c r="EL133" s="28"/>
      <c r="EM133" s="28"/>
      <c r="EN133" s="28"/>
      <c r="EO133" s="28"/>
      <c r="EP133" s="28"/>
      <c r="EQ133" s="28"/>
      <c r="ER133" s="28"/>
      <c r="ES133" s="28"/>
      <c r="ET133" s="28"/>
      <c r="EU133" s="28"/>
      <c r="EV133" s="28"/>
      <c r="EW133" s="28"/>
      <c r="EX133" s="28"/>
      <c r="EY133" s="28"/>
      <c r="EZ133" s="28"/>
      <c r="FA133" s="28"/>
      <c r="FB133" s="28"/>
      <c r="FC133" s="28"/>
      <c r="FD133" s="28"/>
      <c r="FE133" s="28"/>
      <c r="FF133" s="28"/>
      <c r="FG133" s="28"/>
      <c r="FH133" s="28"/>
      <c r="FI133" s="28"/>
      <c r="FJ133" s="28"/>
      <c r="FK133" s="28"/>
      <c r="FL133" s="28"/>
      <c r="FM133" s="28"/>
      <c r="FN133" s="28"/>
      <c r="FO133" s="28"/>
      <c r="FP133" s="28"/>
      <c r="FQ133" s="28"/>
      <c r="FR133" s="28"/>
      <c r="FS133" s="28"/>
      <c r="FT133" s="28"/>
      <c r="FU133" s="28"/>
      <c r="FV133" s="28"/>
      <c r="FW133" s="28"/>
      <c r="FX133" s="28"/>
      <c r="FY133" s="28"/>
      <c r="FZ133" s="28"/>
      <c r="GA133" s="28"/>
      <c r="GB133" s="28"/>
      <c r="GC133" s="28"/>
      <c r="GD133" s="28"/>
      <c r="GE133" s="28"/>
      <c r="GF133" s="28"/>
      <c r="GG133" s="28"/>
      <c r="GH133" s="28"/>
      <c r="GI133" s="28"/>
      <c r="GJ133" s="28"/>
      <c r="GK133" s="28"/>
      <c r="GL133" s="28"/>
      <c r="GM133" s="28"/>
      <c r="GN133" s="28"/>
      <c r="GO133" s="28"/>
      <c r="GP133" s="28"/>
      <c r="GQ133" s="28"/>
      <c r="GR133" s="28"/>
      <c r="GS133" s="28"/>
      <c r="GT133" s="28"/>
      <c r="GU133" s="28"/>
      <c r="GV133" s="28"/>
      <c r="GW133" s="28"/>
      <c r="GX133" s="28"/>
      <c r="GY133" s="28"/>
      <c r="GZ133" s="28"/>
      <c r="HA133" s="28"/>
      <c r="HB133" s="28"/>
      <c r="HC133" s="28"/>
      <c r="HD133" s="28"/>
      <c r="HE133" s="28"/>
      <c r="HF133" s="28"/>
      <c r="HG133" s="28"/>
      <c r="HH133" s="28"/>
      <c r="HI133" s="28"/>
      <c r="HJ133" s="28"/>
      <c r="HK133" s="28"/>
      <c r="HL133" s="28"/>
      <c r="HM133" s="28"/>
      <c r="HN133" s="28"/>
      <c r="HO133" s="28"/>
      <c r="HP133" s="28"/>
      <c r="HQ133" s="28"/>
      <c r="HR133" s="28"/>
      <c r="HS133" s="28"/>
      <c r="HT133" s="28"/>
      <c r="HU133" s="28"/>
      <c r="HV133" s="28"/>
      <c r="HW133" s="28"/>
      <c r="HX133" s="28"/>
      <c r="HY133" s="28"/>
      <c r="HZ133" s="28"/>
      <c r="IA133" s="28"/>
      <c r="IB133" s="28"/>
      <c r="IC133" s="28"/>
      <c r="ID133" s="28"/>
      <c r="IE133" s="28"/>
      <c r="IF133" s="28"/>
      <c r="IG133" s="28"/>
      <c r="IH133" s="28"/>
      <c r="II133" s="28"/>
      <c r="IJ133" s="28"/>
      <c r="IK133" s="28"/>
      <c r="IL133" s="28"/>
      <c r="IM133" s="28"/>
      <c r="IN133" s="28"/>
      <c r="IO133" s="28"/>
      <c r="IP133" s="28"/>
      <c r="IQ133" s="28"/>
    </row>
    <row r="134" spans="1:251" s="52" customFormat="1" ht="31.5" x14ac:dyDescent="0.25">
      <c r="A134" s="63" t="s">
        <v>237</v>
      </c>
      <c r="B134" s="35" t="s">
        <v>240</v>
      </c>
      <c r="C134" s="18">
        <v>100000</v>
      </c>
      <c r="D134" s="18">
        <v>100000</v>
      </c>
      <c r="E134" s="18">
        <v>100000</v>
      </c>
      <c r="F134" s="18">
        <f t="shared" si="3"/>
        <v>0</v>
      </c>
      <c r="G134" s="17"/>
      <c r="H134" s="24">
        <v>35000</v>
      </c>
      <c r="I134" s="24">
        <v>35000</v>
      </c>
      <c r="J134" s="24">
        <v>35000</v>
      </c>
      <c r="K134" s="18">
        <f t="shared" si="4"/>
        <v>0</v>
      </c>
      <c r="L134" s="24">
        <v>180360.3</v>
      </c>
      <c r="M134" s="18"/>
      <c r="N134" s="24">
        <v>180360.3</v>
      </c>
      <c r="O134" s="24">
        <v>180360.3</v>
      </c>
      <c r="P134" s="18">
        <f t="shared" si="5"/>
        <v>0</v>
      </c>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c r="BO134" s="28"/>
      <c r="BP134" s="28"/>
      <c r="BQ134" s="28"/>
      <c r="BR134" s="28"/>
      <c r="BS134" s="28"/>
      <c r="BT134" s="28"/>
      <c r="BU134" s="28"/>
      <c r="BV134" s="28"/>
      <c r="BW134" s="28"/>
      <c r="BX134" s="28"/>
      <c r="BY134" s="28"/>
      <c r="BZ134" s="28"/>
      <c r="CA134" s="28"/>
      <c r="CB134" s="28"/>
      <c r="CC134" s="28"/>
      <c r="CD134" s="28"/>
      <c r="CE134" s="28"/>
      <c r="CF134" s="28"/>
      <c r="CG134" s="28"/>
      <c r="CH134" s="28"/>
      <c r="CI134" s="28"/>
      <c r="CJ134" s="28"/>
      <c r="CK134" s="28"/>
      <c r="CL134" s="28"/>
      <c r="CM134" s="28"/>
      <c r="CN134" s="28"/>
      <c r="CO134" s="28"/>
      <c r="CP134" s="28"/>
      <c r="CQ134" s="28"/>
      <c r="CR134" s="28"/>
      <c r="CS134" s="28"/>
      <c r="CT134" s="28"/>
      <c r="CU134" s="28"/>
      <c r="CV134" s="28"/>
      <c r="CW134" s="28"/>
      <c r="CX134" s="28"/>
      <c r="CY134" s="28"/>
      <c r="CZ134" s="28"/>
      <c r="DA134" s="28"/>
      <c r="DB134" s="28"/>
      <c r="DC134" s="28"/>
      <c r="DD134" s="28"/>
      <c r="DE134" s="28"/>
      <c r="DF134" s="28"/>
      <c r="DG134" s="28"/>
      <c r="DH134" s="28"/>
      <c r="DI134" s="28"/>
      <c r="DJ134" s="28"/>
      <c r="DK134" s="28"/>
      <c r="DL134" s="28"/>
      <c r="DM134" s="28"/>
      <c r="DN134" s="28"/>
      <c r="DO134" s="28"/>
      <c r="DP134" s="28"/>
      <c r="DQ134" s="28"/>
      <c r="DR134" s="28"/>
      <c r="DS134" s="28"/>
      <c r="DT134" s="28"/>
      <c r="DU134" s="28"/>
      <c r="DV134" s="28"/>
      <c r="DW134" s="28"/>
      <c r="DX134" s="28"/>
      <c r="DY134" s="28"/>
      <c r="DZ134" s="28"/>
      <c r="EA134" s="28"/>
      <c r="EB134" s="28"/>
      <c r="EC134" s="28"/>
      <c r="ED134" s="28"/>
      <c r="EE134" s="28"/>
      <c r="EF134" s="28"/>
      <c r="EG134" s="28"/>
      <c r="EH134" s="28"/>
      <c r="EI134" s="28"/>
      <c r="EJ134" s="28"/>
      <c r="EK134" s="28"/>
      <c r="EL134" s="28"/>
      <c r="EM134" s="28"/>
      <c r="EN134" s="28"/>
      <c r="EO134" s="28"/>
      <c r="EP134" s="28"/>
      <c r="EQ134" s="28"/>
      <c r="ER134" s="28"/>
      <c r="ES134" s="28"/>
      <c r="ET134" s="28"/>
      <c r="EU134" s="28"/>
      <c r="EV134" s="28"/>
      <c r="EW134" s="28"/>
      <c r="EX134" s="28"/>
      <c r="EY134" s="28"/>
      <c r="EZ134" s="28"/>
      <c r="FA134" s="28"/>
      <c r="FB134" s="28"/>
      <c r="FC134" s="28"/>
      <c r="FD134" s="28"/>
      <c r="FE134" s="28"/>
      <c r="FF134" s="28"/>
      <c r="FG134" s="28"/>
      <c r="FH134" s="28"/>
      <c r="FI134" s="28"/>
      <c r="FJ134" s="28"/>
      <c r="FK134" s="28"/>
      <c r="FL134" s="28"/>
      <c r="FM134" s="28"/>
      <c r="FN134" s="28"/>
      <c r="FO134" s="28"/>
      <c r="FP134" s="28"/>
      <c r="FQ134" s="28"/>
      <c r="FR134" s="28"/>
      <c r="FS134" s="28"/>
      <c r="FT134" s="28"/>
      <c r="FU134" s="28"/>
      <c r="FV134" s="28"/>
      <c r="FW134" s="28"/>
      <c r="FX134" s="28"/>
      <c r="FY134" s="28"/>
      <c r="FZ134" s="28"/>
      <c r="GA134" s="28"/>
      <c r="GB134" s="28"/>
      <c r="GC134" s="28"/>
      <c r="GD134" s="28"/>
      <c r="GE134" s="28"/>
      <c r="GF134" s="28"/>
      <c r="GG134" s="28"/>
      <c r="GH134" s="28"/>
      <c r="GI134" s="28"/>
      <c r="GJ134" s="28"/>
      <c r="GK134" s="28"/>
      <c r="GL134" s="28"/>
      <c r="GM134" s="28"/>
      <c r="GN134" s="28"/>
      <c r="GO134" s="28"/>
      <c r="GP134" s="28"/>
      <c r="GQ134" s="28"/>
      <c r="GR134" s="28"/>
      <c r="GS134" s="28"/>
      <c r="GT134" s="28"/>
      <c r="GU134" s="28"/>
      <c r="GV134" s="28"/>
      <c r="GW134" s="28"/>
      <c r="GX134" s="28"/>
      <c r="GY134" s="28"/>
      <c r="GZ134" s="28"/>
      <c r="HA134" s="28"/>
      <c r="HB134" s="28"/>
      <c r="HC134" s="28"/>
      <c r="HD134" s="28"/>
      <c r="HE134" s="28"/>
      <c r="HF134" s="28"/>
      <c r="HG134" s="28"/>
      <c r="HH134" s="28"/>
      <c r="HI134" s="28"/>
      <c r="HJ134" s="28"/>
      <c r="HK134" s="28"/>
      <c r="HL134" s="28"/>
      <c r="HM134" s="28"/>
      <c r="HN134" s="28"/>
      <c r="HO134" s="28"/>
      <c r="HP134" s="28"/>
      <c r="HQ134" s="28"/>
      <c r="HR134" s="28"/>
      <c r="HS134" s="28"/>
      <c r="HT134" s="28"/>
      <c r="HU134" s="28"/>
      <c r="HV134" s="28"/>
      <c r="HW134" s="28"/>
      <c r="HX134" s="28"/>
      <c r="HY134" s="28"/>
      <c r="HZ134" s="28"/>
      <c r="IA134" s="28"/>
      <c r="IB134" s="28"/>
      <c r="IC134" s="28"/>
      <c r="ID134" s="28"/>
      <c r="IE134" s="28"/>
      <c r="IF134" s="28"/>
      <c r="IG134" s="28"/>
      <c r="IH134" s="28"/>
      <c r="II134" s="28"/>
      <c r="IJ134" s="28"/>
      <c r="IK134" s="28"/>
      <c r="IL134" s="28"/>
      <c r="IM134" s="28"/>
      <c r="IN134" s="28"/>
      <c r="IO134" s="28"/>
      <c r="IP134" s="28"/>
      <c r="IQ134" s="28"/>
    </row>
    <row r="135" spans="1:251" s="52" customFormat="1" ht="31.5" x14ac:dyDescent="0.25">
      <c r="A135" s="63" t="s">
        <v>237</v>
      </c>
      <c r="B135" s="35" t="s">
        <v>241</v>
      </c>
      <c r="C135" s="18"/>
      <c r="D135" s="18">
        <v>0</v>
      </c>
      <c r="E135" s="18">
        <v>1412.5</v>
      </c>
      <c r="F135" s="18">
        <f t="shared" si="3"/>
        <v>1412.5</v>
      </c>
      <c r="G135" s="18" t="s">
        <v>203</v>
      </c>
      <c r="H135" s="24"/>
      <c r="I135" s="24">
        <v>0</v>
      </c>
      <c r="J135" s="24">
        <v>900.2</v>
      </c>
      <c r="K135" s="18">
        <f t="shared" si="4"/>
        <v>900.2</v>
      </c>
      <c r="L135" s="24"/>
      <c r="M135" s="18"/>
      <c r="N135" s="24">
        <v>0</v>
      </c>
      <c r="O135" s="24">
        <v>0</v>
      </c>
      <c r="P135" s="18">
        <f t="shared" si="5"/>
        <v>0</v>
      </c>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c r="BC135" s="28"/>
      <c r="BD135" s="28"/>
      <c r="BE135" s="28"/>
      <c r="BF135" s="28"/>
      <c r="BG135" s="28"/>
      <c r="BH135" s="28"/>
      <c r="BI135" s="28"/>
      <c r="BJ135" s="28"/>
      <c r="BK135" s="28"/>
      <c r="BL135" s="28"/>
      <c r="BM135" s="28"/>
      <c r="BN135" s="28"/>
      <c r="BO135" s="28"/>
      <c r="BP135" s="28"/>
      <c r="BQ135" s="28"/>
      <c r="BR135" s="28"/>
      <c r="BS135" s="28"/>
      <c r="BT135" s="28"/>
      <c r="BU135" s="28"/>
      <c r="BV135" s="28"/>
      <c r="BW135" s="28"/>
      <c r="BX135" s="28"/>
      <c r="BY135" s="28"/>
      <c r="BZ135" s="28"/>
      <c r="CA135" s="28"/>
      <c r="CB135" s="28"/>
      <c r="CC135" s="28"/>
      <c r="CD135" s="28"/>
      <c r="CE135" s="28"/>
      <c r="CF135" s="28"/>
      <c r="CG135" s="28"/>
      <c r="CH135" s="28"/>
      <c r="CI135" s="28"/>
      <c r="CJ135" s="28"/>
      <c r="CK135" s="28"/>
      <c r="CL135" s="28"/>
      <c r="CM135" s="28"/>
      <c r="CN135" s="28"/>
      <c r="CO135" s="28"/>
      <c r="CP135" s="28"/>
      <c r="CQ135" s="28"/>
      <c r="CR135" s="28"/>
      <c r="CS135" s="28"/>
      <c r="CT135" s="28"/>
      <c r="CU135" s="28"/>
      <c r="CV135" s="28"/>
      <c r="CW135" s="28"/>
      <c r="CX135" s="28"/>
      <c r="CY135" s="28"/>
      <c r="CZ135" s="28"/>
      <c r="DA135" s="28"/>
      <c r="DB135" s="28"/>
      <c r="DC135" s="28"/>
      <c r="DD135" s="28"/>
      <c r="DE135" s="28"/>
      <c r="DF135" s="28"/>
      <c r="DG135" s="28"/>
      <c r="DH135" s="28"/>
      <c r="DI135" s="28"/>
      <c r="DJ135" s="28"/>
      <c r="DK135" s="28"/>
      <c r="DL135" s="28"/>
      <c r="DM135" s="28"/>
      <c r="DN135" s="28"/>
      <c r="DO135" s="28"/>
      <c r="DP135" s="28"/>
      <c r="DQ135" s="28"/>
      <c r="DR135" s="28"/>
      <c r="DS135" s="28"/>
      <c r="DT135" s="28"/>
      <c r="DU135" s="28"/>
      <c r="DV135" s="28"/>
      <c r="DW135" s="28"/>
      <c r="DX135" s="28"/>
      <c r="DY135" s="28"/>
      <c r="DZ135" s="28"/>
      <c r="EA135" s="28"/>
      <c r="EB135" s="28"/>
      <c r="EC135" s="28"/>
      <c r="ED135" s="28"/>
      <c r="EE135" s="28"/>
      <c r="EF135" s="28"/>
      <c r="EG135" s="28"/>
      <c r="EH135" s="28"/>
      <c r="EI135" s="28"/>
      <c r="EJ135" s="28"/>
      <c r="EK135" s="28"/>
      <c r="EL135" s="28"/>
      <c r="EM135" s="28"/>
      <c r="EN135" s="28"/>
      <c r="EO135" s="28"/>
      <c r="EP135" s="28"/>
      <c r="EQ135" s="28"/>
      <c r="ER135" s="28"/>
      <c r="ES135" s="28"/>
      <c r="ET135" s="28"/>
      <c r="EU135" s="28"/>
      <c r="EV135" s="28"/>
      <c r="EW135" s="28"/>
      <c r="EX135" s="28"/>
      <c r="EY135" s="28"/>
      <c r="EZ135" s="28"/>
      <c r="FA135" s="28"/>
      <c r="FB135" s="28"/>
      <c r="FC135" s="28"/>
      <c r="FD135" s="28"/>
      <c r="FE135" s="28"/>
      <c r="FF135" s="28"/>
      <c r="FG135" s="28"/>
      <c r="FH135" s="28"/>
      <c r="FI135" s="28"/>
      <c r="FJ135" s="28"/>
      <c r="FK135" s="28"/>
      <c r="FL135" s="28"/>
      <c r="FM135" s="28"/>
      <c r="FN135" s="28"/>
      <c r="FO135" s="28"/>
      <c r="FP135" s="28"/>
      <c r="FQ135" s="28"/>
      <c r="FR135" s="28"/>
      <c r="FS135" s="28"/>
      <c r="FT135" s="28"/>
      <c r="FU135" s="28"/>
      <c r="FV135" s="28"/>
      <c r="FW135" s="28"/>
      <c r="FX135" s="28"/>
      <c r="FY135" s="28"/>
      <c r="FZ135" s="28"/>
      <c r="GA135" s="28"/>
      <c r="GB135" s="28"/>
      <c r="GC135" s="28"/>
      <c r="GD135" s="28"/>
      <c r="GE135" s="28"/>
      <c r="GF135" s="28"/>
      <c r="GG135" s="28"/>
      <c r="GH135" s="28"/>
      <c r="GI135" s="28"/>
      <c r="GJ135" s="28"/>
      <c r="GK135" s="28"/>
      <c r="GL135" s="28"/>
      <c r="GM135" s="28"/>
      <c r="GN135" s="28"/>
      <c r="GO135" s="28"/>
      <c r="GP135" s="28"/>
      <c r="GQ135" s="28"/>
      <c r="GR135" s="28"/>
      <c r="GS135" s="28"/>
      <c r="GT135" s="28"/>
      <c r="GU135" s="28"/>
      <c r="GV135" s="28"/>
      <c r="GW135" s="28"/>
      <c r="GX135" s="28"/>
      <c r="GY135" s="28"/>
      <c r="GZ135" s="28"/>
      <c r="HA135" s="28"/>
      <c r="HB135" s="28"/>
      <c r="HC135" s="28"/>
      <c r="HD135" s="28"/>
      <c r="HE135" s="28"/>
      <c r="HF135" s="28"/>
      <c r="HG135" s="28"/>
      <c r="HH135" s="28"/>
      <c r="HI135" s="28"/>
      <c r="HJ135" s="28"/>
      <c r="HK135" s="28"/>
      <c r="HL135" s="28"/>
      <c r="HM135" s="28"/>
      <c r="HN135" s="28"/>
      <c r="HO135" s="28"/>
      <c r="HP135" s="28"/>
      <c r="HQ135" s="28"/>
      <c r="HR135" s="28"/>
      <c r="HS135" s="28"/>
      <c r="HT135" s="28"/>
      <c r="HU135" s="28"/>
      <c r="HV135" s="28"/>
      <c r="HW135" s="28"/>
      <c r="HX135" s="28"/>
      <c r="HY135" s="28"/>
      <c r="HZ135" s="28"/>
      <c r="IA135" s="28"/>
      <c r="IB135" s="28"/>
      <c r="IC135" s="28"/>
      <c r="ID135" s="28"/>
      <c r="IE135" s="28"/>
      <c r="IF135" s="28"/>
      <c r="IG135" s="28"/>
      <c r="IH135" s="28"/>
      <c r="II135" s="28"/>
      <c r="IJ135" s="28"/>
      <c r="IK135" s="28"/>
      <c r="IL135" s="28"/>
      <c r="IM135" s="28"/>
      <c r="IN135" s="28"/>
      <c r="IO135" s="28"/>
      <c r="IP135" s="28"/>
      <c r="IQ135" s="28"/>
    </row>
    <row r="136" spans="1:251" s="52" customFormat="1" ht="63" x14ac:dyDescent="0.25">
      <c r="A136" s="63" t="s">
        <v>237</v>
      </c>
      <c r="B136" s="35" t="s">
        <v>242</v>
      </c>
      <c r="C136" s="18">
        <v>100000</v>
      </c>
      <c r="D136" s="18">
        <v>100000</v>
      </c>
      <c r="E136" s="18">
        <v>100000</v>
      </c>
      <c r="F136" s="18">
        <f t="shared" si="3"/>
        <v>0</v>
      </c>
      <c r="G136" s="17"/>
      <c r="H136" s="24">
        <v>100000</v>
      </c>
      <c r="I136" s="24">
        <v>100000</v>
      </c>
      <c r="J136" s="24">
        <v>100000</v>
      </c>
      <c r="K136" s="18">
        <f t="shared" si="4"/>
        <v>0</v>
      </c>
      <c r="L136" s="24">
        <v>100000</v>
      </c>
      <c r="M136" s="18"/>
      <c r="N136" s="24">
        <v>100000</v>
      </c>
      <c r="O136" s="24">
        <v>100000</v>
      </c>
      <c r="P136" s="18">
        <f t="shared" ref="P136:P199" si="6">O136-N136</f>
        <v>0</v>
      </c>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c r="BC136" s="28"/>
      <c r="BD136" s="28"/>
      <c r="BE136" s="28"/>
      <c r="BF136" s="28"/>
      <c r="BG136" s="28"/>
      <c r="BH136" s="28"/>
      <c r="BI136" s="28"/>
      <c r="BJ136" s="28"/>
      <c r="BK136" s="28"/>
      <c r="BL136" s="28"/>
      <c r="BM136" s="28"/>
      <c r="BN136" s="28"/>
      <c r="BO136" s="28"/>
      <c r="BP136" s="28"/>
      <c r="BQ136" s="28"/>
      <c r="BR136" s="28"/>
      <c r="BS136" s="28"/>
      <c r="BT136" s="28"/>
      <c r="BU136" s="28"/>
      <c r="BV136" s="28"/>
      <c r="BW136" s="28"/>
      <c r="BX136" s="28"/>
      <c r="BY136" s="28"/>
      <c r="BZ136" s="28"/>
      <c r="CA136" s="28"/>
      <c r="CB136" s="28"/>
      <c r="CC136" s="28"/>
      <c r="CD136" s="28"/>
      <c r="CE136" s="28"/>
      <c r="CF136" s="28"/>
      <c r="CG136" s="28"/>
      <c r="CH136" s="28"/>
      <c r="CI136" s="28"/>
      <c r="CJ136" s="28"/>
      <c r="CK136" s="28"/>
      <c r="CL136" s="28"/>
      <c r="CM136" s="28"/>
      <c r="CN136" s="28"/>
      <c r="CO136" s="28"/>
      <c r="CP136" s="28"/>
      <c r="CQ136" s="28"/>
      <c r="CR136" s="28"/>
      <c r="CS136" s="28"/>
      <c r="CT136" s="28"/>
      <c r="CU136" s="28"/>
      <c r="CV136" s="28"/>
      <c r="CW136" s="28"/>
      <c r="CX136" s="28"/>
      <c r="CY136" s="28"/>
      <c r="CZ136" s="28"/>
      <c r="DA136" s="28"/>
      <c r="DB136" s="28"/>
      <c r="DC136" s="28"/>
      <c r="DD136" s="28"/>
      <c r="DE136" s="28"/>
      <c r="DF136" s="28"/>
      <c r="DG136" s="28"/>
      <c r="DH136" s="28"/>
      <c r="DI136" s="28"/>
      <c r="DJ136" s="28"/>
      <c r="DK136" s="28"/>
      <c r="DL136" s="28"/>
      <c r="DM136" s="28"/>
      <c r="DN136" s="28"/>
      <c r="DO136" s="28"/>
      <c r="DP136" s="28"/>
      <c r="DQ136" s="28"/>
      <c r="DR136" s="28"/>
      <c r="DS136" s="28"/>
      <c r="DT136" s="28"/>
      <c r="DU136" s="28"/>
      <c r="DV136" s="28"/>
      <c r="DW136" s="28"/>
      <c r="DX136" s="28"/>
      <c r="DY136" s="28"/>
      <c r="DZ136" s="28"/>
      <c r="EA136" s="28"/>
      <c r="EB136" s="28"/>
      <c r="EC136" s="28"/>
      <c r="ED136" s="28"/>
      <c r="EE136" s="28"/>
      <c r="EF136" s="28"/>
      <c r="EG136" s="28"/>
      <c r="EH136" s="28"/>
      <c r="EI136" s="28"/>
      <c r="EJ136" s="28"/>
      <c r="EK136" s="28"/>
      <c r="EL136" s="28"/>
      <c r="EM136" s="28"/>
      <c r="EN136" s="28"/>
      <c r="EO136" s="28"/>
      <c r="EP136" s="28"/>
      <c r="EQ136" s="28"/>
      <c r="ER136" s="28"/>
      <c r="ES136" s="28"/>
      <c r="ET136" s="28"/>
      <c r="EU136" s="28"/>
      <c r="EV136" s="28"/>
      <c r="EW136" s="28"/>
      <c r="EX136" s="28"/>
      <c r="EY136" s="28"/>
      <c r="EZ136" s="28"/>
      <c r="FA136" s="28"/>
      <c r="FB136" s="28"/>
      <c r="FC136" s="28"/>
      <c r="FD136" s="28"/>
      <c r="FE136" s="28"/>
      <c r="FF136" s="28"/>
      <c r="FG136" s="28"/>
      <c r="FH136" s="28"/>
      <c r="FI136" s="28"/>
      <c r="FJ136" s="28"/>
      <c r="FK136" s="28"/>
      <c r="FL136" s="28"/>
      <c r="FM136" s="28"/>
      <c r="FN136" s="28"/>
      <c r="FO136" s="28"/>
      <c r="FP136" s="28"/>
      <c r="FQ136" s="28"/>
      <c r="FR136" s="28"/>
      <c r="FS136" s="28"/>
      <c r="FT136" s="28"/>
      <c r="FU136" s="28"/>
      <c r="FV136" s="28"/>
      <c r="FW136" s="28"/>
      <c r="FX136" s="28"/>
      <c r="FY136" s="28"/>
      <c r="FZ136" s="28"/>
      <c r="GA136" s="28"/>
      <c r="GB136" s="28"/>
      <c r="GC136" s="28"/>
      <c r="GD136" s="28"/>
      <c r="GE136" s="28"/>
      <c r="GF136" s="28"/>
      <c r="GG136" s="28"/>
      <c r="GH136" s="28"/>
      <c r="GI136" s="28"/>
      <c r="GJ136" s="28"/>
      <c r="GK136" s="28"/>
      <c r="GL136" s="28"/>
      <c r="GM136" s="28"/>
      <c r="GN136" s="28"/>
      <c r="GO136" s="28"/>
      <c r="GP136" s="28"/>
      <c r="GQ136" s="28"/>
      <c r="GR136" s="28"/>
      <c r="GS136" s="28"/>
      <c r="GT136" s="28"/>
      <c r="GU136" s="28"/>
      <c r="GV136" s="28"/>
      <c r="GW136" s="28"/>
      <c r="GX136" s="28"/>
      <c r="GY136" s="28"/>
      <c r="GZ136" s="28"/>
      <c r="HA136" s="28"/>
      <c r="HB136" s="28"/>
      <c r="HC136" s="28"/>
      <c r="HD136" s="28"/>
      <c r="HE136" s="28"/>
      <c r="HF136" s="28"/>
      <c r="HG136" s="28"/>
      <c r="HH136" s="28"/>
      <c r="HI136" s="28"/>
      <c r="HJ136" s="28"/>
      <c r="HK136" s="28"/>
      <c r="HL136" s="28"/>
      <c r="HM136" s="28"/>
      <c r="HN136" s="28"/>
      <c r="HO136" s="28"/>
      <c r="HP136" s="28"/>
      <c r="HQ136" s="28"/>
      <c r="HR136" s="28"/>
      <c r="HS136" s="28"/>
      <c r="HT136" s="28"/>
      <c r="HU136" s="28"/>
      <c r="HV136" s="28"/>
      <c r="HW136" s="28"/>
      <c r="HX136" s="28"/>
      <c r="HY136" s="28"/>
      <c r="HZ136" s="28"/>
      <c r="IA136" s="28"/>
      <c r="IB136" s="28"/>
      <c r="IC136" s="28"/>
      <c r="ID136" s="28"/>
      <c r="IE136" s="28"/>
      <c r="IF136" s="28"/>
      <c r="IG136" s="28"/>
      <c r="IH136" s="28"/>
      <c r="II136" s="28"/>
      <c r="IJ136" s="28"/>
      <c r="IK136" s="28"/>
      <c r="IL136" s="28"/>
      <c r="IM136" s="28"/>
      <c r="IN136" s="28"/>
      <c r="IO136" s="28"/>
      <c r="IP136" s="28"/>
      <c r="IQ136" s="28"/>
    </row>
    <row r="137" spans="1:251" s="52" customFormat="1" ht="110.25" x14ac:dyDescent="0.25">
      <c r="A137" s="63" t="s">
        <v>237</v>
      </c>
      <c r="B137" s="35" t="s">
        <v>243</v>
      </c>
      <c r="C137" s="18">
        <v>72154.7</v>
      </c>
      <c r="D137" s="18">
        <v>72154.7</v>
      </c>
      <c r="E137" s="18">
        <v>72154.7</v>
      </c>
      <c r="F137" s="18">
        <f t="shared" si="3"/>
        <v>0</v>
      </c>
      <c r="G137" s="17"/>
      <c r="H137" s="24">
        <v>68547</v>
      </c>
      <c r="I137" s="24">
        <v>68547</v>
      </c>
      <c r="J137" s="24">
        <v>68547</v>
      </c>
      <c r="K137" s="18">
        <f t="shared" ref="K137:K201" si="7">J137-I137</f>
        <v>0</v>
      </c>
      <c r="L137" s="24">
        <v>64939.3</v>
      </c>
      <c r="M137" s="18"/>
      <c r="N137" s="24">
        <v>64939.3</v>
      </c>
      <c r="O137" s="24">
        <v>64939.3</v>
      </c>
      <c r="P137" s="18">
        <f t="shared" si="6"/>
        <v>0</v>
      </c>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c r="BC137" s="28"/>
      <c r="BD137" s="28"/>
      <c r="BE137" s="28"/>
      <c r="BF137" s="28"/>
      <c r="BG137" s="28"/>
      <c r="BH137" s="28"/>
      <c r="BI137" s="28"/>
      <c r="BJ137" s="28"/>
      <c r="BK137" s="28"/>
      <c r="BL137" s="28"/>
      <c r="BM137" s="28"/>
      <c r="BN137" s="28"/>
      <c r="BO137" s="28"/>
      <c r="BP137" s="28"/>
      <c r="BQ137" s="28"/>
      <c r="BR137" s="28"/>
      <c r="BS137" s="28"/>
      <c r="BT137" s="28"/>
      <c r="BU137" s="28"/>
      <c r="BV137" s="28"/>
      <c r="BW137" s="28"/>
      <c r="BX137" s="28"/>
      <c r="BY137" s="28"/>
      <c r="BZ137" s="28"/>
      <c r="CA137" s="28"/>
      <c r="CB137" s="28"/>
      <c r="CC137" s="28"/>
      <c r="CD137" s="28"/>
      <c r="CE137" s="28"/>
      <c r="CF137" s="28"/>
      <c r="CG137" s="28"/>
      <c r="CH137" s="28"/>
      <c r="CI137" s="28"/>
      <c r="CJ137" s="28"/>
      <c r="CK137" s="28"/>
      <c r="CL137" s="28"/>
      <c r="CM137" s="28"/>
      <c r="CN137" s="28"/>
      <c r="CO137" s="28"/>
      <c r="CP137" s="28"/>
      <c r="CQ137" s="28"/>
      <c r="CR137" s="28"/>
      <c r="CS137" s="28"/>
      <c r="CT137" s="28"/>
      <c r="CU137" s="28"/>
      <c r="CV137" s="28"/>
      <c r="CW137" s="28"/>
      <c r="CX137" s="28"/>
      <c r="CY137" s="28"/>
      <c r="CZ137" s="28"/>
      <c r="DA137" s="28"/>
      <c r="DB137" s="28"/>
      <c r="DC137" s="28"/>
      <c r="DD137" s="28"/>
      <c r="DE137" s="28"/>
      <c r="DF137" s="28"/>
      <c r="DG137" s="28"/>
      <c r="DH137" s="28"/>
      <c r="DI137" s="28"/>
      <c r="DJ137" s="28"/>
      <c r="DK137" s="28"/>
      <c r="DL137" s="28"/>
      <c r="DM137" s="28"/>
      <c r="DN137" s="28"/>
      <c r="DO137" s="28"/>
      <c r="DP137" s="28"/>
      <c r="DQ137" s="28"/>
      <c r="DR137" s="28"/>
      <c r="DS137" s="28"/>
      <c r="DT137" s="28"/>
      <c r="DU137" s="28"/>
      <c r="DV137" s="28"/>
      <c r="DW137" s="28"/>
      <c r="DX137" s="28"/>
      <c r="DY137" s="28"/>
      <c r="DZ137" s="28"/>
      <c r="EA137" s="28"/>
      <c r="EB137" s="28"/>
      <c r="EC137" s="28"/>
      <c r="ED137" s="28"/>
      <c r="EE137" s="28"/>
      <c r="EF137" s="28"/>
      <c r="EG137" s="28"/>
      <c r="EH137" s="28"/>
      <c r="EI137" s="28"/>
      <c r="EJ137" s="28"/>
      <c r="EK137" s="28"/>
      <c r="EL137" s="28"/>
      <c r="EM137" s="28"/>
      <c r="EN137" s="28"/>
      <c r="EO137" s="28"/>
      <c r="EP137" s="28"/>
      <c r="EQ137" s="28"/>
      <c r="ER137" s="28"/>
      <c r="ES137" s="28"/>
      <c r="ET137" s="28"/>
      <c r="EU137" s="28"/>
      <c r="EV137" s="28"/>
      <c r="EW137" s="28"/>
      <c r="EX137" s="28"/>
      <c r="EY137" s="28"/>
      <c r="EZ137" s="28"/>
      <c r="FA137" s="28"/>
      <c r="FB137" s="28"/>
      <c r="FC137" s="28"/>
      <c r="FD137" s="28"/>
      <c r="FE137" s="28"/>
      <c r="FF137" s="28"/>
      <c r="FG137" s="28"/>
      <c r="FH137" s="28"/>
      <c r="FI137" s="28"/>
      <c r="FJ137" s="28"/>
      <c r="FK137" s="28"/>
      <c r="FL137" s="28"/>
      <c r="FM137" s="28"/>
      <c r="FN137" s="28"/>
      <c r="FO137" s="28"/>
      <c r="FP137" s="28"/>
      <c r="FQ137" s="28"/>
      <c r="FR137" s="28"/>
      <c r="FS137" s="28"/>
      <c r="FT137" s="28"/>
      <c r="FU137" s="28"/>
      <c r="FV137" s="28"/>
      <c r="FW137" s="28"/>
      <c r="FX137" s="28"/>
      <c r="FY137" s="28"/>
      <c r="FZ137" s="28"/>
      <c r="GA137" s="28"/>
      <c r="GB137" s="28"/>
      <c r="GC137" s="28"/>
      <c r="GD137" s="28"/>
      <c r="GE137" s="28"/>
      <c r="GF137" s="28"/>
      <c r="GG137" s="28"/>
      <c r="GH137" s="28"/>
      <c r="GI137" s="28"/>
      <c r="GJ137" s="28"/>
      <c r="GK137" s="28"/>
      <c r="GL137" s="28"/>
      <c r="GM137" s="28"/>
      <c r="GN137" s="28"/>
      <c r="GO137" s="28"/>
      <c r="GP137" s="28"/>
      <c r="GQ137" s="28"/>
      <c r="GR137" s="28"/>
      <c r="GS137" s="28"/>
      <c r="GT137" s="28"/>
      <c r="GU137" s="28"/>
      <c r="GV137" s="28"/>
      <c r="GW137" s="28"/>
      <c r="GX137" s="28"/>
      <c r="GY137" s="28"/>
      <c r="GZ137" s="28"/>
      <c r="HA137" s="28"/>
      <c r="HB137" s="28"/>
      <c r="HC137" s="28"/>
      <c r="HD137" s="28"/>
      <c r="HE137" s="28"/>
      <c r="HF137" s="28"/>
      <c r="HG137" s="28"/>
      <c r="HH137" s="28"/>
      <c r="HI137" s="28"/>
      <c r="HJ137" s="28"/>
      <c r="HK137" s="28"/>
      <c r="HL137" s="28"/>
      <c r="HM137" s="28"/>
      <c r="HN137" s="28"/>
      <c r="HO137" s="28"/>
      <c r="HP137" s="28"/>
      <c r="HQ137" s="28"/>
      <c r="HR137" s="28"/>
      <c r="HS137" s="28"/>
      <c r="HT137" s="28"/>
      <c r="HU137" s="28"/>
      <c r="HV137" s="28"/>
      <c r="HW137" s="28"/>
      <c r="HX137" s="28"/>
      <c r="HY137" s="28"/>
      <c r="HZ137" s="28"/>
      <c r="IA137" s="28"/>
      <c r="IB137" s="28"/>
      <c r="IC137" s="28"/>
      <c r="ID137" s="28"/>
      <c r="IE137" s="28"/>
      <c r="IF137" s="28"/>
      <c r="IG137" s="28"/>
      <c r="IH137" s="28"/>
      <c r="II137" s="28"/>
      <c r="IJ137" s="28"/>
      <c r="IK137" s="28"/>
      <c r="IL137" s="28"/>
      <c r="IM137" s="28"/>
      <c r="IN137" s="28"/>
      <c r="IO137" s="28"/>
      <c r="IP137" s="28"/>
      <c r="IQ137" s="28"/>
    </row>
    <row r="138" spans="1:251" s="52" customFormat="1" ht="126" x14ac:dyDescent="0.25">
      <c r="A138" s="63" t="s">
        <v>244</v>
      </c>
      <c r="B138" s="49" t="s">
        <v>245</v>
      </c>
      <c r="C138" s="18">
        <v>354574.9</v>
      </c>
      <c r="D138" s="18">
        <v>84000</v>
      </c>
      <c r="E138" s="18">
        <v>84000</v>
      </c>
      <c r="F138" s="18">
        <f t="shared" si="3"/>
        <v>0</v>
      </c>
      <c r="G138" s="17"/>
      <c r="H138" s="24">
        <v>23255.8</v>
      </c>
      <c r="I138" s="24">
        <v>23255.8</v>
      </c>
      <c r="J138" s="24">
        <v>23255.8</v>
      </c>
      <c r="K138" s="18">
        <f t="shared" si="7"/>
        <v>0</v>
      </c>
      <c r="L138" s="24">
        <v>23255.8</v>
      </c>
      <c r="M138" s="18"/>
      <c r="N138" s="24">
        <v>23255.8</v>
      </c>
      <c r="O138" s="24">
        <v>23255.8</v>
      </c>
      <c r="P138" s="18">
        <f t="shared" si="6"/>
        <v>0</v>
      </c>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c r="BC138" s="28"/>
      <c r="BD138" s="28"/>
      <c r="BE138" s="28"/>
      <c r="BF138" s="28"/>
      <c r="BG138" s="28"/>
      <c r="BH138" s="28"/>
      <c r="BI138" s="28"/>
      <c r="BJ138" s="28"/>
      <c r="BK138" s="28"/>
      <c r="BL138" s="28"/>
      <c r="BM138" s="28"/>
      <c r="BN138" s="28"/>
      <c r="BO138" s="28"/>
      <c r="BP138" s="28"/>
      <c r="BQ138" s="28"/>
      <c r="BR138" s="28"/>
      <c r="BS138" s="28"/>
      <c r="BT138" s="28"/>
      <c r="BU138" s="28"/>
      <c r="BV138" s="28"/>
      <c r="BW138" s="28"/>
      <c r="BX138" s="28"/>
      <c r="BY138" s="28"/>
      <c r="BZ138" s="28"/>
      <c r="CA138" s="28"/>
      <c r="CB138" s="28"/>
      <c r="CC138" s="28"/>
      <c r="CD138" s="28"/>
      <c r="CE138" s="28"/>
      <c r="CF138" s="28"/>
      <c r="CG138" s="28"/>
      <c r="CH138" s="28"/>
      <c r="CI138" s="28"/>
      <c r="CJ138" s="28"/>
      <c r="CK138" s="28"/>
      <c r="CL138" s="28"/>
      <c r="CM138" s="28"/>
      <c r="CN138" s="28"/>
      <c r="CO138" s="28"/>
      <c r="CP138" s="28"/>
      <c r="CQ138" s="28"/>
      <c r="CR138" s="28"/>
      <c r="CS138" s="28"/>
      <c r="CT138" s="28"/>
      <c r="CU138" s="28"/>
      <c r="CV138" s="28"/>
      <c r="CW138" s="28"/>
      <c r="CX138" s="28"/>
      <c r="CY138" s="28"/>
      <c r="CZ138" s="28"/>
      <c r="DA138" s="28"/>
      <c r="DB138" s="28"/>
      <c r="DC138" s="28"/>
      <c r="DD138" s="28"/>
      <c r="DE138" s="28"/>
      <c r="DF138" s="28"/>
      <c r="DG138" s="28"/>
      <c r="DH138" s="28"/>
      <c r="DI138" s="28"/>
      <c r="DJ138" s="28"/>
      <c r="DK138" s="28"/>
      <c r="DL138" s="28"/>
      <c r="DM138" s="28"/>
      <c r="DN138" s="28"/>
      <c r="DO138" s="28"/>
      <c r="DP138" s="28"/>
      <c r="DQ138" s="28"/>
      <c r="DR138" s="28"/>
      <c r="DS138" s="28"/>
      <c r="DT138" s="28"/>
      <c r="DU138" s="28"/>
      <c r="DV138" s="28"/>
      <c r="DW138" s="28"/>
      <c r="DX138" s="28"/>
      <c r="DY138" s="28"/>
      <c r="DZ138" s="28"/>
      <c r="EA138" s="28"/>
      <c r="EB138" s="28"/>
      <c r="EC138" s="28"/>
      <c r="ED138" s="28"/>
      <c r="EE138" s="28"/>
      <c r="EF138" s="28"/>
      <c r="EG138" s="28"/>
      <c r="EH138" s="28"/>
      <c r="EI138" s="28"/>
      <c r="EJ138" s="28"/>
      <c r="EK138" s="28"/>
      <c r="EL138" s="28"/>
      <c r="EM138" s="28"/>
      <c r="EN138" s="28"/>
      <c r="EO138" s="28"/>
      <c r="EP138" s="28"/>
      <c r="EQ138" s="28"/>
      <c r="ER138" s="28"/>
      <c r="ES138" s="28"/>
      <c r="ET138" s="28"/>
      <c r="EU138" s="28"/>
      <c r="EV138" s="28"/>
      <c r="EW138" s="28"/>
      <c r="EX138" s="28"/>
      <c r="EY138" s="28"/>
      <c r="EZ138" s="28"/>
      <c r="FA138" s="28"/>
      <c r="FB138" s="28"/>
      <c r="FC138" s="28"/>
      <c r="FD138" s="28"/>
      <c r="FE138" s="28"/>
      <c r="FF138" s="28"/>
      <c r="FG138" s="28"/>
      <c r="FH138" s="28"/>
      <c r="FI138" s="28"/>
      <c r="FJ138" s="28"/>
      <c r="FK138" s="28"/>
      <c r="FL138" s="28"/>
      <c r="FM138" s="28"/>
      <c r="FN138" s="28"/>
      <c r="FO138" s="28"/>
      <c r="FP138" s="28"/>
      <c r="FQ138" s="28"/>
      <c r="FR138" s="28"/>
      <c r="FS138" s="28"/>
      <c r="FT138" s="28"/>
      <c r="FU138" s="28"/>
      <c r="FV138" s="28"/>
      <c r="FW138" s="28"/>
      <c r="FX138" s="28"/>
      <c r="FY138" s="28"/>
      <c r="FZ138" s="28"/>
      <c r="GA138" s="28"/>
      <c r="GB138" s="28"/>
      <c r="GC138" s="28"/>
      <c r="GD138" s="28"/>
      <c r="GE138" s="28"/>
      <c r="GF138" s="28"/>
      <c r="GG138" s="28"/>
      <c r="GH138" s="28"/>
      <c r="GI138" s="28"/>
      <c r="GJ138" s="28"/>
      <c r="GK138" s="28"/>
      <c r="GL138" s="28"/>
      <c r="GM138" s="28"/>
      <c r="GN138" s="28"/>
      <c r="GO138" s="28"/>
      <c r="GP138" s="28"/>
      <c r="GQ138" s="28"/>
      <c r="GR138" s="28"/>
      <c r="GS138" s="28"/>
      <c r="GT138" s="28"/>
      <c r="GU138" s="28"/>
      <c r="GV138" s="28"/>
      <c r="GW138" s="28"/>
      <c r="GX138" s="28"/>
      <c r="GY138" s="28"/>
      <c r="GZ138" s="28"/>
      <c r="HA138" s="28"/>
      <c r="HB138" s="28"/>
      <c r="HC138" s="28"/>
      <c r="HD138" s="28"/>
      <c r="HE138" s="28"/>
      <c r="HF138" s="28"/>
      <c r="HG138" s="28"/>
      <c r="HH138" s="28"/>
      <c r="HI138" s="28"/>
      <c r="HJ138" s="28"/>
      <c r="HK138" s="28"/>
      <c r="HL138" s="28"/>
      <c r="HM138" s="28"/>
      <c r="HN138" s="28"/>
      <c r="HO138" s="28"/>
      <c r="HP138" s="28"/>
      <c r="HQ138" s="28"/>
      <c r="HR138" s="28"/>
      <c r="HS138" s="28"/>
      <c r="HT138" s="28"/>
      <c r="HU138" s="28"/>
      <c r="HV138" s="28"/>
      <c r="HW138" s="28"/>
      <c r="HX138" s="28"/>
      <c r="HY138" s="28"/>
      <c r="HZ138" s="28"/>
      <c r="IA138" s="28"/>
      <c r="IB138" s="28"/>
      <c r="IC138" s="28"/>
      <c r="ID138" s="28"/>
      <c r="IE138" s="28"/>
      <c r="IF138" s="28"/>
      <c r="IG138" s="28"/>
      <c r="IH138" s="28"/>
      <c r="II138" s="28"/>
      <c r="IJ138" s="28"/>
      <c r="IK138" s="28"/>
      <c r="IL138" s="28"/>
      <c r="IM138" s="28"/>
      <c r="IN138" s="28"/>
      <c r="IO138" s="28"/>
      <c r="IP138" s="28"/>
      <c r="IQ138" s="28"/>
    </row>
    <row r="139" spans="1:251" ht="47.25" x14ac:dyDescent="0.25">
      <c r="A139" s="13" t="s">
        <v>246</v>
      </c>
      <c r="B139" s="35" t="s">
        <v>247</v>
      </c>
      <c r="C139" s="18">
        <v>20281.900000000001</v>
      </c>
      <c r="D139" s="18">
        <v>21157.4</v>
      </c>
      <c r="E139" s="18">
        <v>21157.4</v>
      </c>
      <c r="F139" s="18">
        <f t="shared" ref="F139:F203" si="8">E139-D139</f>
        <v>0</v>
      </c>
      <c r="G139" s="17"/>
      <c r="H139" s="18">
        <v>20281.900000000001</v>
      </c>
      <c r="I139" s="18">
        <v>21157.4</v>
      </c>
      <c r="J139" s="18">
        <v>21157.4</v>
      </c>
      <c r="K139" s="18">
        <f t="shared" si="7"/>
        <v>0</v>
      </c>
      <c r="L139" s="18">
        <v>20281.900000000001</v>
      </c>
      <c r="M139" s="18"/>
      <c r="N139" s="18">
        <v>21157.4</v>
      </c>
      <c r="O139" s="18">
        <v>21157.4</v>
      </c>
      <c r="P139" s="18">
        <f t="shared" si="6"/>
        <v>0</v>
      </c>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c r="BC139" s="28"/>
      <c r="BD139" s="28"/>
      <c r="BE139" s="28"/>
      <c r="BF139" s="28"/>
      <c r="BG139" s="28"/>
      <c r="BH139" s="28"/>
      <c r="BI139" s="28"/>
      <c r="BJ139" s="28"/>
      <c r="BK139" s="28"/>
      <c r="BL139" s="28"/>
      <c r="BM139" s="28"/>
      <c r="BN139" s="28"/>
      <c r="BO139" s="28"/>
      <c r="BP139" s="28"/>
      <c r="BQ139" s="28"/>
      <c r="BR139" s="28"/>
      <c r="BS139" s="28"/>
      <c r="BT139" s="28"/>
      <c r="BU139" s="28"/>
      <c r="BV139" s="28"/>
      <c r="BW139" s="28"/>
      <c r="BX139" s="28"/>
      <c r="BY139" s="28"/>
      <c r="BZ139" s="28"/>
      <c r="CA139" s="28"/>
      <c r="CB139" s="28"/>
      <c r="CC139" s="28"/>
      <c r="CD139" s="28"/>
      <c r="CE139" s="28"/>
      <c r="CF139" s="28"/>
      <c r="CG139" s="28"/>
      <c r="CH139" s="28"/>
      <c r="CI139" s="28"/>
      <c r="CJ139" s="28"/>
      <c r="CK139" s="28"/>
      <c r="CL139" s="28"/>
      <c r="CM139" s="28"/>
      <c r="CN139" s="28"/>
      <c r="CO139" s="28"/>
      <c r="CP139" s="28"/>
      <c r="CQ139" s="28"/>
      <c r="CR139" s="28"/>
      <c r="CS139" s="28"/>
      <c r="CT139" s="28"/>
      <c r="CU139" s="28"/>
      <c r="CV139" s="28"/>
      <c r="CW139" s="28"/>
      <c r="CX139" s="28"/>
      <c r="CY139" s="28"/>
      <c r="CZ139" s="28"/>
      <c r="DA139" s="28"/>
      <c r="DB139" s="28"/>
      <c r="DC139" s="28"/>
      <c r="DD139" s="28"/>
      <c r="DE139" s="28"/>
      <c r="DF139" s="28"/>
      <c r="DG139" s="28"/>
      <c r="DH139" s="28"/>
      <c r="DI139" s="28"/>
      <c r="DJ139" s="28"/>
      <c r="DK139" s="28"/>
      <c r="DL139" s="28"/>
      <c r="DM139" s="28"/>
      <c r="DN139" s="28"/>
      <c r="DO139" s="28"/>
      <c r="DP139" s="28"/>
      <c r="DQ139" s="28"/>
      <c r="DR139" s="28"/>
      <c r="DS139" s="28"/>
      <c r="DT139" s="28"/>
      <c r="DU139" s="28"/>
      <c r="DV139" s="28"/>
      <c r="DW139" s="28"/>
      <c r="DX139" s="28"/>
      <c r="DY139" s="28"/>
      <c r="DZ139" s="28"/>
      <c r="EA139" s="28"/>
      <c r="EB139" s="28"/>
      <c r="EC139" s="28"/>
      <c r="ED139" s="28"/>
      <c r="EE139" s="28"/>
      <c r="EF139" s="28"/>
      <c r="EG139" s="28"/>
      <c r="EH139" s="28"/>
      <c r="EI139" s="28"/>
      <c r="EJ139" s="28"/>
      <c r="EK139" s="28"/>
      <c r="EL139" s="28"/>
      <c r="EM139" s="28"/>
      <c r="EN139" s="28"/>
      <c r="EO139" s="28"/>
      <c r="EP139" s="28"/>
      <c r="EQ139" s="28"/>
      <c r="ER139" s="28"/>
      <c r="ES139" s="28"/>
      <c r="ET139" s="28"/>
      <c r="EU139" s="28"/>
      <c r="EV139" s="28"/>
      <c r="EW139" s="28"/>
      <c r="EX139" s="28"/>
      <c r="EY139" s="28"/>
      <c r="EZ139" s="28"/>
      <c r="FA139" s="28"/>
      <c r="FB139" s="28"/>
      <c r="FC139" s="28"/>
      <c r="FD139" s="28"/>
      <c r="FE139" s="28"/>
      <c r="FF139" s="28"/>
      <c r="FG139" s="28"/>
      <c r="FH139" s="28"/>
      <c r="FI139" s="28"/>
      <c r="FJ139" s="28"/>
      <c r="FK139" s="28"/>
      <c r="FL139" s="28"/>
      <c r="FM139" s="28"/>
      <c r="FN139" s="28"/>
      <c r="FO139" s="28"/>
      <c r="FP139" s="28"/>
      <c r="FQ139" s="28"/>
      <c r="FR139" s="28"/>
      <c r="FS139" s="28"/>
      <c r="FT139" s="28"/>
      <c r="FU139" s="28"/>
      <c r="FV139" s="28"/>
      <c r="FW139" s="28"/>
      <c r="FX139" s="28"/>
      <c r="FY139" s="28"/>
      <c r="FZ139" s="28"/>
      <c r="GA139" s="28"/>
      <c r="GB139" s="28"/>
      <c r="GC139" s="28"/>
      <c r="GD139" s="28"/>
      <c r="GE139" s="28"/>
      <c r="GF139" s="28"/>
      <c r="GG139" s="28"/>
      <c r="GH139" s="28"/>
      <c r="GI139" s="28"/>
      <c r="GJ139" s="28"/>
      <c r="GK139" s="28"/>
      <c r="GL139" s="28"/>
      <c r="GM139" s="28"/>
      <c r="GN139" s="28"/>
      <c r="GO139" s="28"/>
      <c r="GP139" s="28"/>
      <c r="GQ139" s="28"/>
      <c r="GR139" s="28"/>
      <c r="GS139" s="28"/>
      <c r="GT139" s="28"/>
      <c r="GU139" s="28"/>
      <c r="GV139" s="28"/>
      <c r="GW139" s="28"/>
      <c r="GX139" s="28"/>
      <c r="GY139" s="28"/>
      <c r="GZ139" s="28"/>
      <c r="HA139" s="28"/>
      <c r="HB139" s="28"/>
      <c r="HC139" s="28"/>
      <c r="HD139" s="28"/>
      <c r="HE139" s="28"/>
      <c r="HF139" s="28"/>
      <c r="HG139" s="28"/>
      <c r="HH139" s="28"/>
      <c r="HI139" s="28"/>
      <c r="HJ139" s="28"/>
      <c r="HK139" s="28"/>
      <c r="HL139" s="28"/>
      <c r="HM139" s="28"/>
      <c r="HN139" s="28"/>
      <c r="HO139" s="28"/>
      <c r="HP139" s="28"/>
      <c r="HQ139" s="28"/>
      <c r="HR139" s="28"/>
      <c r="HS139" s="28"/>
      <c r="HT139" s="28"/>
      <c r="HU139" s="28"/>
      <c r="HV139" s="28"/>
      <c r="HW139" s="28"/>
      <c r="HX139" s="28"/>
      <c r="HY139" s="28"/>
      <c r="HZ139" s="28"/>
      <c r="IA139" s="28"/>
      <c r="IB139" s="28"/>
      <c r="IC139" s="28"/>
      <c r="ID139" s="28"/>
      <c r="IE139" s="28"/>
      <c r="IF139" s="28"/>
      <c r="IG139" s="28"/>
      <c r="IH139" s="28"/>
      <c r="II139" s="28"/>
      <c r="IJ139" s="28"/>
      <c r="IK139" s="28"/>
      <c r="IL139" s="28"/>
      <c r="IM139" s="28"/>
      <c r="IN139" s="28"/>
      <c r="IO139" s="28"/>
      <c r="IP139" s="28"/>
      <c r="IQ139" s="28"/>
    </row>
    <row r="140" spans="1:251" s="52" customFormat="1" ht="47.25" x14ac:dyDescent="0.25">
      <c r="A140" s="13" t="s">
        <v>248</v>
      </c>
      <c r="B140" s="49" t="s">
        <v>249</v>
      </c>
      <c r="C140" s="18">
        <v>1584.9</v>
      </c>
      <c r="D140" s="18">
        <v>1584.9</v>
      </c>
      <c r="E140" s="18">
        <v>1584.9</v>
      </c>
      <c r="F140" s="18">
        <f t="shared" si="8"/>
        <v>0</v>
      </c>
      <c r="G140" s="17"/>
      <c r="H140" s="18">
        <v>1584.9</v>
      </c>
      <c r="I140" s="18">
        <v>1584.9</v>
      </c>
      <c r="J140" s="18">
        <v>1584.9</v>
      </c>
      <c r="K140" s="18">
        <f t="shared" si="7"/>
        <v>0</v>
      </c>
      <c r="L140" s="18">
        <v>1584.9</v>
      </c>
      <c r="M140" s="18"/>
      <c r="N140" s="18">
        <v>1584.9</v>
      </c>
      <c r="O140" s="18">
        <v>1584.9</v>
      </c>
      <c r="P140" s="18">
        <f t="shared" si="6"/>
        <v>0</v>
      </c>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c r="BC140" s="28"/>
      <c r="BD140" s="28"/>
      <c r="BE140" s="28"/>
      <c r="BF140" s="28"/>
      <c r="BG140" s="28"/>
      <c r="BH140" s="28"/>
      <c r="BI140" s="28"/>
      <c r="BJ140" s="28"/>
      <c r="BK140" s="28"/>
      <c r="BL140" s="28"/>
      <c r="BM140" s="28"/>
      <c r="BN140" s="28"/>
      <c r="BO140" s="28"/>
      <c r="BP140" s="28"/>
      <c r="BQ140" s="28"/>
      <c r="BR140" s="28"/>
      <c r="BS140" s="28"/>
      <c r="BT140" s="28"/>
      <c r="BU140" s="28"/>
      <c r="BV140" s="28"/>
      <c r="BW140" s="28"/>
      <c r="BX140" s="28"/>
      <c r="BY140" s="28"/>
      <c r="BZ140" s="28"/>
      <c r="CA140" s="28"/>
      <c r="CB140" s="28"/>
      <c r="CC140" s="28"/>
      <c r="CD140" s="28"/>
      <c r="CE140" s="28"/>
      <c r="CF140" s="28"/>
      <c r="CG140" s="28"/>
      <c r="CH140" s="28"/>
      <c r="CI140" s="28"/>
      <c r="CJ140" s="28"/>
      <c r="CK140" s="28"/>
      <c r="CL140" s="28"/>
      <c r="CM140" s="28"/>
      <c r="CN140" s="28"/>
      <c r="CO140" s="28"/>
      <c r="CP140" s="28"/>
      <c r="CQ140" s="28"/>
      <c r="CR140" s="28"/>
      <c r="CS140" s="28"/>
      <c r="CT140" s="28"/>
      <c r="CU140" s="28"/>
      <c r="CV140" s="28"/>
      <c r="CW140" s="28"/>
      <c r="CX140" s="28"/>
      <c r="CY140" s="28"/>
      <c r="CZ140" s="28"/>
      <c r="DA140" s="28"/>
      <c r="DB140" s="28"/>
      <c r="DC140" s="28"/>
      <c r="DD140" s="28"/>
      <c r="DE140" s="28"/>
      <c r="DF140" s="28"/>
      <c r="DG140" s="28"/>
      <c r="DH140" s="28"/>
      <c r="DI140" s="28"/>
      <c r="DJ140" s="28"/>
      <c r="DK140" s="28"/>
      <c r="DL140" s="28"/>
      <c r="DM140" s="28"/>
      <c r="DN140" s="28"/>
      <c r="DO140" s="28"/>
      <c r="DP140" s="28"/>
      <c r="DQ140" s="28"/>
      <c r="DR140" s="28"/>
      <c r="DS140" s="28"/>
      <c r="DT140" s="28"/>
      <c r="DU140" s="28"/>
      <c r="DV140" s="28"/>
      <c r="DW140" s="28"/>
      <c r="DX140" s="28"/>
      <c r="DY140" s="28"/>
      <c r="DZ140" s="28"/>
      <c r="EA140" s="28"/>
      <c r="EB140" s="28"/>
      <c r="EC140" s="28"/>
      <c r="ED140" s="28"/>
      <c r="EE140" s="28"/>
      <c r="EF140" s="28"/>
      <c r="EG140" s="28"/>
      <c r="EH140" s="28"/>
      <c r="EI140" s="28"/>
      <c r="EJ140" s="28"/>
      <c r="EK140" s="28"/>
      <c r="EL140" s="28"/>
      <c r="EM140" s="28"/>
      <c r="EN140" s="28"/>
      <c r="EO140" s="28"/>
      <c r="EP140" s="28"/>
      <c r="EQ140" s="28"/>
      <c r="ER140" s="28"/>
      <c r="ES140" s="28"/>
      <c r="ET140" s="28"/>
      <c r="EU140" s="28"/>
      <c r="EV140" s="28"/>
      <c r="EW140" s="28"/>
      <c r="EX140" s="28"/>
      <c r="EY140" s="28"/>
      <c r="EZ140" s="28"/>
      <c r="FA140" s="28"/>
      <c r="FB140" s="28"/>
      <c r="FC140" s="28"/>
      <c r="FD140" s="28"/>
      <c r="FE140" s="28"/>
      <c r="FF140" s="28"/>
      <c r="FG140" s="28"/>
      <c r="FH140" s="28"/>
      <c r="FI140" s="28"/>
      <c r="FJ140" s="28"/>
      <c r="FK140" s="28"/>
      <c r="FL140" s="28"/>
      <c r="FM140" s="28"/>
      <c r="FN140" s="28"/>
      <c r="FO140" s="28"/>
      <c r="FP140" s="28"/>
      <c r="FQ140" s="28"/>
      <c r="FR140" s="28"/>
      <c r="FS140" s="28"/>
      <c r="FT140" s="28"/>
      <c r="FU140" s="28"/>
      <c r="FV140" s="28"/>
      <c r="FW140" s="28"/>
      <c r="FX140" s="28"/>
      <c r="FY140" s="28"/>
      <c r="FZ140" s="28"/>
      <c r="GA140" s="28"/>
      <c r="GB140" s="28"/>
      <c r="GC140" s="28"/>
      <c r="GD140" s="28"/>
      <c r="GE140" s="28"/>
      <c r="GF140" s="28"/>
      <c r="GG140" s="28"/>
      <c r="GH140" s="28"/>
      <c r="GI140" s="28"/>
      <c r="GJ140" s="28"/>
      <c r="GK140" s="28"/>
      <c r="GL140" s="28"/>
      <c r="GM140" s="28"/>
      <c r="GN140" s="28"/>
      <c r="GO140" s="28"/>
      <c r="GP140" s="28"/>
      <c r="GQ140" s="28"/>
      <c r="GR140" s="28"/>
      <c r="GS140" s="28"/>
      <c r="GT140" s="28"/>
      <c r="GU140" s="28"/>
      <c r="GV140" s="28"/>
      <c r="GW140" s="28"/>
      <c r="GX140" s="28"/>
      <c r="GY140" s="28"/>
      <c r="GZ140" s="28"/>
      <c r="HA140" s="28"/>
      <c r="HB140" s="28"/>
      <c r="HC140" s="28"/>
      <c r="HD140" s="28"/>
      <c r="HE140" s="28"/>
      <c r="HF140" s="28"/>
      <c r="HG140" s="28"/>
      <c r="HH140" s="28"/>
      <c r="HI140" s="28"/>
      <c r="HJ140" s="28"/>
      <c r="HK140" s="28"/>
      <c r="HL140" s="28"/>
      <c r="HM140" s="28"/>
      <c r="HN140" s="28"/>
      <c r="HO140" s="28"/>
      <c r="HP140" s="28"/>
      <c r="HQ140" s="28"/>
      <c r="HR140" s="28"/>
      <c r="HS140" s="28"/>
      <c r="HT140" s="28"/>
      <c r="HU140" s="28"/>
      <c r="HV140" s="28"/>
      <c r="HW140" s="28"/>
      <c r="HX140" s="28"/>
      <c r="HY140" s="28"/>
      <c r="HZ140" s="28"/>
      <c r="IA140" s="28"/>
      <c r="IB140" s="28"/>
      <c r="IC140" s="28"/>
      <c r="ID140" s="28"/>
      <c r="IE140" s="28"/>
      <c r="IF140" s="28"/>
      <c r="IG140" s="28"/>
      <c r="IH140" s="28"/>
      <c r="II140" s="28"/>
      <c r="IJ140" s="28"/>
      <c r="IK140" s="28"/>
      <c r="IL140" s="28"/>
      <c r="IM140" s="28"/>
      <c r="IN140" s="28"/>
      <c r="IO140" s="28"/>
      <c r="IP140" s="28"/>
      <c r="IQ140" s="28"/>
    </row>
    <row r="141" spans="1:251" s="52" customFormat="1" ht="63" x14ac:dyDescent="0.25">
      <c r="A141" s="13" t="s">
        <v>248</v>
      </c>
      <c r="B141" s="49" t="s">
        <v>250</v>
      </c>
      <c r="C141" s="18">
        <v>422.6</v>
      </c>
      <c r="D141" s="18">
        <v>422.6</v>
      </c>
      <c r="E141" s="18">
        <v>422.6</v>
      </c>
      <c r="F141" s="18">
        <f t="shared" si="8"/>
        <v>0</v>
      </c>
      <c r="G141" s="17"/>
      <c r="H141" s="18">
        <v>422.6</v>
      </c>
      <c r="I141" s="18">
        <v>422.6</v>
      </c>
      <c r="J141" s="18">
        <v>422.6</v>
      </c>
      <c r="K141" s="18">
        <f t="shared" si="7"/>
        <v>0</v>
      </c>
      <c r="L141" s="18">
        <v>422.6</v>
      </c>
      <c r="M141" s="18"/>
      <c r="N141" s="18">
        <v>422.6</v>
      </c>
      <c r="O141" s="18">
        <v>422.6</v>
      </c>
      <c r="P141" s="18">
        <f t="shared" si="6"/>
        <v>0</v>
      </c>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c r="BC141" s="28"/>
      <c r="BD141" s="28"/>
      <c r="BE141" s="28"/>
      <c r="BF141" s="28"/>
      <c r="BG141" s="28"/>
      <c r="BH141" s="28"/>
      <c r="BI141" s="28"/>
      <c r="BJ141" s="28"/>
      <c r="BK141" s="28"/>
      <c r="BL141" s="28"/>
      <c r="BM141" s="28"/>
      <c r="BN141" s="28"/>
      <c r="BO141" s="28"/>
      <c r="BP141" s="28"/>
      <c r="BQ141" s="28"/>
      <c r="BR141" s="28"/>
      <c r="BS141" s="28"/>
      <c r="BT141" s="28"/>
      <c r="BU141" s="28"/>
      <c r="BV141" s="28"/>
      <c r="BW141" s="28"/>
      <c r="BX141" s="28"/>
      <c r="BY141" s="28"/>
      <c r="BZ141" s="28"/>
      <c r="CA141" s="28"/>
      <c r="CB141" s="28"/>
      <c r="CC141" s="28"/>
      <c r="CD141" s="28"/>
      <c r="CE141" s="28"/>
      <c r="CF141" s="28"/>
      <c r="CG141" s="28"/>
      <c r="CH141" s="28"/>
      <c r="CI141" s="28"/>
      <c r="CJ141" s="28"/>
      <c r="CK141" s="28"/>
      <c r="CL141" s="28"/>
      <c r="CM141" s="28"/>
      <c r="CN141" s="28"/>
      <c r="CO141" s="28"/>
      <c r="CP141" s="28"/>
      <c r="CQ141" s="28"/>
      <c r="CR141" s="28"/>
      <c r="CS141" s="28"/>
      <c r="CT141" s="28"/>
      <c r="CU141" s="28"/>
      <c r="CV141" s="28"/>
      <c r="CW141" s="28"/>
      <c r="CX141" s="28"/>
      <c r="CY141" s="28"/>
      <c r="CZ141" s="28"/>
      <c r="DA141" s="28"/>
      <c r="DB141" s="28"/>
      <c r="DC141" s="28"/>
      <c r="DD141" s="28"/>
      <c r="DE141" s="28"/>
      <c r="DF141" s="28"/>
      <c r="DG141" s="28"/>
      <c r="DH141" s="28"/>
      <c r="DI141" s="28"/>
      <c r="DJ141" s="28"/>
      <c r="DK141" s="28"/>
      <c r="DL141" s="28"/>
      <c r="DM141" s="28"/>
      <c r="DN141" s="28"/>
      <c r="DO141" s="28"/>
      <c r="DP141" s="28"/>
      <c r="DQ141" s="28"/>
      <c r="DR141" s="28"/>
      <c r="DS141" s="28"/>
      <c r="DT141" s="28"/>
      <c r="DU141" s="28"/>
      <c r="DV141" s="28"/>
      <c r="DW141" s="28"/>
      <c r="DX141" s="28"/>
      <c r="DY141" s="28"/>
      <c r="DZ141" s="28"/>
      <c r="EA141" s="28"/>
      <c r="EB141" s="28"/>
      <c r="EC141" s="28"/>
      <c r="ED141" s="28"/>
      <c r="EE141" s="28"/>
      <c r="EF141" s="28"/>
      <c r="EG141" s="28"/>
      <c r="EH141" s="28"/>
      <c r="EI141" s="28"/>
      <c r="EJ141" s="28"/>
      <c r="EK141" s="28"/>
      <c r="EL141" s="28"/>
      <c r="EM141" s="28"/>
      <c r="EN141" s="28"/>
      <c r="EO141" s="28"/>
      <c r="EP141" s="28"/>
      <c r="EQ141" s="28"/>
      <c r="ER141" s="28"/>
      <c r="ES141" s="28"/>
      <c r="ET141" s="28"/>
      <c r="EU141" s="28"/>
      <c r="EV141" s="28"/>
      <c r="EW141" s="28"/>
      <c r="EX141" s="28"/>
      <c r="EY141" s="28"/>
      <c r="EZ141" s="28"/>
      <c r="FA141" s="28"/>
      <c r="FB141" s="28"/>
      <c r="FC141" s="28"/>
      <c r="FD141" s="28"/>
      <c r="FE141" s="28"/>
      <c r="FF141" s="28"/>
      <c r="FG141" s="28"/>
      <c r="FH141" s="28"/>
      <c r="FI141" s="28"/>
      <c r="FJ141" s="28"/>
      <c r="FK141" s="28"/>
      <c r="FL141" s="28"/>
      <c r="FM141" s="28"/>
      <c r="FN141" s="28"/>
      <c r="FO141" s="28"/>
      <c r="FP141" s="28"/>
      <c r="FQ141" s="28"/>
      <c r="FR141" s="28"/>
      <c r="FS141" s="28"/>
      <c r="FT141" s="28"/>
      <c r="FU141" s="28"/>
      <c r="FV141" s="28"/>
      <c r="FW141" s="28"/>
      <c r="FX141" s="28"/>
      <c r="FY141" s="28"/>
      <c r="FZ141" s="28"/>
      <c r="GA141" s="28"/>
      <c r="GB141" s="28"/>
      <c r="GC141" s="28"/>
      <c r="GD141" s="28"/>
      <c r="GE141" s="28"/>
      <c r="GF141" s="28"/>
      <c r="GG141" s="28"/>
      <c r="GH141" s="28"/>
      <c r="GI141" s="28"/>
      <c r="GJ141" s="28"/>
      <c r="GK141" s="28"/>
      <c r="GL141" s="28"/>
      <c r="GM141" s="28"/>
      <c r="GN141" s="28"/>
      <c r="GO141" s="28"/>
      <c r="GP141" s="28"/>
      <c r="GQ141" s="28"/>
      <c r="GR141" s="28"/>
      <c r="GS141" s="28"/>
      <c r="GT141" s="28"/>
      <c r="GU141" s="28"/>
      <c r="GV141" s="28"/>
      <c r="GW141" s="28"/>
      <c r="GX141" s="28"/>
      <c r="GY141" s="28"/>
      <c r="GZ141" s="28"/>
      <c r="HA141" s="28"/>
      <c r="HB141" s="28"/>
      <c r="HC141" s="28"/>
      <c r="HD141" s="28"/>
      <c r="HE141" s="28"/>
      <c r="HF141" s="28"/>
      <c r="HG141" s="28"/>
      <c r="HH141" s="28"/>
      <c r="HI141" s="28"/>
      <c r="HJ141" s="28"/>
      <c r="HK141" s="28"/>
      <c r="HL141" s="28"/>
      <c r="HM141" s="28"/>
      <c r="HN141" s="28"/>
      <c r="HO141" s="28"/>
      <c r="HP141" s="28"/>
      <c r="HQ141" s="28"/>
      <c r="HR141" s="28"/>
      <c r="HS141" s="28"/>
      <c r="HT141" s="28"/>
      <c r="HU141" s="28"/>
      <c r="HV141" s="28"/>
      <c r="HW141" s="28"/>
      <c r="HX141" s="28"/>
      <c r="HY141" s="28"/>
      <c r="HZ141" s="28"/>
      <c r="IA141" s="28"/>
      <c r="IB141" s="28"/>
      <c r="IC141" s="28"/>
      <c r="ID141" s="28"/>
      <c r="IE141" s="28"/>
      <c r="IF141" s="28"/>
      <c r="IG141" s="28"/>
      <c r="IH141" s="28"/>
      <c r="II141" s="28"/>
      <c r="IJ141" s="28"/>
      <c r="IK141" s="28"/>
      <c r="IL141" s="28"/>
      <c r="IM141" s="28"/>
      <c r="IN141" s="28"/>
      <c r="IO141" s="28"/>
      <c r="IP141" s="28"/>
      <c r="IQ141" s="28"/>
    </row>
    <row r="142" spans="1:251" s="52" customFormat="1" ht="47.25" x14ac:dyDescent="0.25">
      <c r="A142" s="13" t="s">
        <v>248</v>
      </c>
      <c r="B142" s="49" t="s">
        <v>251</v>
      </c>
      <c r="C142" s="18">
        <v>528.29999999999995</v>
      </c>
      <c r="D142" s="18">
        <v>528.29999999999995</v>
      </c>
      <c r="E142" s="18">
        <v>528.29999999999995</v>
      </c>
      <c r="F142" s="18">
        <f t="shared" si="8"/>
        <v>0</v>
      </c>
      <c r="G142" s="17"/>
      <c r="H142" s="18">
        <v>528.29999999999995</v>
      </c>
      <c r="I142" s="18">
        <v>528.29999999999995</v>
      </c>
      <c r="J142" s="18">
        <v>528.29999999999995</v>
      </c>
      <c r="K142" s="18">
        <f t="shared" si="7"/>
        <v>0</v>
      </c>
      <c r="L142" s="18">
        <v>528.29999999999995</v>
      </c>
      <c r="M142" s="18"/>
      <c r="N142" s="18">
        <v>528.29999999999995</v>
      </c>
      <c r="O142" s="18">
        <v>528.29999999999995</v>
      </c>
      <c r="P142" s="18">
        <f t="shared" si="6"/>
        <v>0</v>
      </c>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c r="BC142" s="28"/>
      <c r="BD142" s="28"/>
      <c r="BE142" s="28"/>
      <c r="BF142" s="28"/>
      <c r="BG142" s="28"/>
      <c r="BH142" s="28"/>
      <c r="BI142" s="28"/>
      <c r="BJ142" s="28"/>
      <c r="BK142" s="28"/>
      <c r="BL142" s="28"/>
      <c r="BM142" s="28"/>
      <c r="BN142" s="28"/>
      <c r="BO142" s="28"/>
      <c r="BP142" s="28"/>
      <c r="BQ142" s="28"/>
      <c r="BR142" s="28"/>
      <c r="BS142" s="28"/>
      <c r="BT142" s="28"/>
      <c r="BU142" s="28"/>
      <c r="BV142" s="28"/>
      <c r="BW142" s="28"/>
      <c r="BX142" s="28"/>
      <c r="BY142" s="28"/>
      <c r="BZ142" s="28"/>
      <c r="CA142" s="28"/>
      <c r="CB142" s="28"/>
      <c r="CC142" s="28"/>
      <c r="CD142" s="28"/>
      <c r="CE142" s="28"/>
      <c r="CF142" s="28"/>
      <c r="CG142" s="28"/>
      <c r="CH142" s="28"/>
      <c r="CI142" s="28"/>
      <c r="CJ142" s="28"/>
      <c r="CK142" s="28"/>
      <c r="CL142" s="28"/>
      <c r="CM142" s="28"/>
      <c r="CN142" s="28"/>
      <c r="CO142" s="28"/>
      <c r="CP142" s="28"/>
      <c r="CQ142" s="28"/>
      <c r="CR142" s="28"/>
      <c r="CS142" s="28"/>
      <c r="CT142" s="28"/>
      <c r="CU142" s="28"/>
      <c r="CV142" s="28"/>
      <c r="CW142" s="28"/>
      <c r="CX142" s="28"/>
      <c r="CY142" s="28"/>
      <c r="CZ142" s="28"/>
      <c r="DA142" s="28"/>
      <c r="DB142" s="28"/>
      <c r="DC142" s="28"/>
      <c r="DD142" s="28"/>
      <c r="DE142" s="28"/>
      <c r="DF142" s="28"/>
      <c r="DG142" s="28"/>
      <c r="DH142" s="28"/>
      <c r="DI142" s="28"/>
      <c r="DJ142" s="28"/>
      <c r="DK142" s="28"/>
      <c r="DL142" s="28"/>
      <c r="DM142" s="28"/>
      <c r="DN142" s="28"/>
      <c r="DO142" s="28"/>
      <c r="DP142" s="28"/>
      <c r="DQ142" s="28"/>
      <c r="DR142" s="28"/>
      <c r="DS142" s="28"/>
      <c r="DT142" s="28"/>
      <c r="DU142" s="28"/>
      <c r="DV142" s="28"/>
      <c r="DW142" s="28"/>
      <c r="DX142" s="28"/>
      <c r="DY142" s="28"/>
      <c r="DZ142" s="28"/>
      <c r="EA142" s="28"/>
      <c r="EB142" s="28"/>
      <c r="EC142" s="28"/>
      <c r="ED142" s="28"/>
      <c r="EE142" s="28"/>
      <c r="EF142" s="28"/>
      <c r="EG142" s="28"/>
      <c r="EH142" s="28"/>
      <c r="EI142" s="28"/>
      <c r="EJ142" s="28"/>
      <c r="EK142" s="28"/>
      <c r="EL142" s="28"/>
      <c r="EM142" s="28"/>
      <c r="EN142" s="28"/>
      <c r="EO142" s="28"/>
      <c r="EP142" s="28"/>
      <c r="EQ142" s="28"/>
      <c r="ER142" s="28"/>
      <c r="ES142" s="28"/>
      <c r="ET142" s="28"/>
      <c r="EU142" s="28"/>
      <c r="EV142" s="28"/>
      <c r="EW142" s="28"/>
      <c r="EX142" s="28"/>
      <c r="EY142" s="28"/>
      <c r="EZ142" s="28"/>
      <c r="FA142" s="28"/>
      <c r="FB142" s="28"/>
      <c r="FC142" s="28"/>
      <c r="FD142" s="28"/>
      <c r="FE142" s="28"/>
      <c r="FF142" s="28"/>
      <c r="FG142" s="28"/>
      <c r="FH142" s="28"/>
      <c r="FI142" s="28"/>
      <c r="FJ142" s="28"/>
      <c r="FK142" s="28"/>
      <c r="FL142" s="28"/>
      <c r="FM142" s="28"/>
      <c r="FN142" s="28"/>
      <c r="FO142" s="28"/>
      <c r="FP142" s="28"/>
      <c r="FQ142" s="28"/>
      <c r="FR142" s="28"/>
      <c r="FS142" s="28"/>
      <c r="FT142" s="28"/>
      <c r="FU142" s="28"/>
      <c r="FV142" s="28"/>
      <c r="FW142" s="28"/>
      <c r="FX142" s="28"/>
      <c r="FY142" s="28"/>
      <c r="FZ142" s="28"/>
      <c r="GA142" s="28"/>
      <c r="GB142" s="28"/>
      <c r="GC142" s="28"/>
      <c r="GD142" s="28"/>
      <c r="GE142" s="28"/>
      <c r="GF142" s="28"/>
      <c r="GG142" s="28"/>
      <c r="GH142" s="28"/>
      <c r="GI142" s="28"/>
      <c r="GJ142" s="28"/>
      <c r="GK142" s="28"/>
      <c r="GL142" s="28"/>
      <c r="GM142" s="28"/>
      <c r="GN142" s="28"/>
      <c r="GO142" s="28"/>
      <c r="GP142" s="28"/>
      <c r="GQ142" s="28"/>
      <c r="GR142" s="28"/>
      <c r="GS142" s="28"/>
      <c r="GT142" s="28"/>
      <c r="GU142" s="28"/>
      <c r="GV142" s="28"/>
      <c r="GW142" s="28"/>
      <c r="GX142" s="28"/>
      <c r="GY142" s="28"/>
      <c r="GZ142" s="28"/>
      <c r="HA142" s="28"/>
      <c r="HB142" s="28"/>
      <c r="HC142" s="28"/>
      <c r="HD142" s="28"/>
      <c r="HE142" s="28"/>
      <c r="HF142" s="28"/>
      <c r="HG142" s="28"/>
      <c r="HH142" s="28"/>
      <c r="HI142" s="28"/>
      <c r="HJ142" s="28"/>
      <c r="HK142" s="28"/>
      <c r="HL142" s="28"/>
      <c r="HM142" s="28"/>
      <c r="HN142" s="28"/>
      <c r="HO142" s="28"/>
      <c r="HP142" s="28"/>
      <c r="HQ142" s="28"/>
      <c r="HR142" s="28"/>
      <c r="HS142" s="28"/>
      <c r="HT142" s="28"/>
      <c r="HU142" s="28"/>
      <c r="HV142" s="28"/>
      <c r="HW142" s="28"/>
      <c r="HX142" s="28"/>
      <c r="HY142" s="28"/>
      <c r="HZ142" s="28"/>
      <c r="IA142" s="28"/>
      <c r="IB142" s="28"/>
      <c r="IC142" s="28"/>
      <c r="ID142" s="28"/>
      <c r="IE142" s="28"/>
      <c r="IF142" s="28"/>
      <c r="IG142" s="28"/>
      <c r="IH142" s="28"/>
      <c r="II142" s="28"/>
      <c r="IJ142" s="28"/>
      <c r="IK142" s="28"/>
      <c r="IL142" s="28"/>
      <c r="IM142" s="28"/>
      <c r="IN142" s="28"/>
      <c r="IO142" s="28"/>
      <c r="IP142" s="28"/>
      <c r="IQ142" s="28"/>
    </row>
    <row r="143" spans="1:251" ht="63" x14ac:dyDescent="0.25">
      <c r="A143" s="13" t="s">
        <v>248</v>
      </c>
      <c r="B143" s="35" t="s">
        <v>252</v>
      </c>
      <c r="C143" s="18">
        <v>0</v>
      </c>
      <c r="D143" s="18">
        <v>0</v>
      </c>
      <c r="E143" s="18">
        <v>0</v>
      </c>
      <c r="F143" s="18">
        <f t="shared" si="8"/>
        <v>0</v>
      </c>
      <c r="G143" s="17"/>
      <c r="H143" s="24">
        <v>0</v>
      </c>
      <c r="I143" s="24">
        <v>0</v>
      </c>
      <c r="J143" s="24">
        <v>0</v>
      </c>
      <c r="K143" s="18">
        <f t="shared" si="7"/>
        <v>0</v>
      </c>
      <c r="L143" s="24">
        <v>0</v>
      </c>
      <c r="M143" s="18"/>
      <c r="N143" s="24">
        <v>0</v>
      </c>
      <c r="O143" s="24">
        <v>0</v>
      </c>
      <c r="P143" s="18">
        <f t="shared" si="6"/>
        <v>0</v>
      </c>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8"/>
      <c r="BZ143" s="28"/>
      <c r="CA143" s="28"/>
      <c r="CB143" s="28"/>
      <c r="CC143" s="28"/>
      <c r="CD143" s="28"/>
      <c r="CE143" s="28"/>
      <c r="CF143" s="28"/>
      <c r="CG143" s="28"/>
      <c r="CH143" s="28"/>
      <c r="CI143" s="28"/>
      <c r="CJ143" s="28"/>
      <c r="CK143" s="28"/>
      <c r="CL143" s="28"/>
      <c r="CM143" s="28"/>
      <c r="CN143" s="28"/>
      <c r="CO143" s="28"/>
      <c r="CP143" s="28"/>
      <c r="CQ143" s="28"/>
      <c r="CR143" s="28"/>
      <c r="CS143" s="28"/>
      <c r="CT143" s="28"/>
      <c r="CU143" s="28"/>
      <c r="CV143" s="28"/>
      <c r="CW143" s="28"/>
      <c r="CX143" s="28"/>
      <c r="CY143" s="28"/>
      <c r="CZ143" s="28"/>
      <c r="DA143" s="28"/>
      <c r="DB143" s="28"/>
      <c r="DC143" s="28"/>
      <c r="DD143" s="28"/>
      <c r="DE143" s="28"/>
      <c r="DF143" s="28"/>
      <c r="DG143" s="28"/>
      <c r="DH143" s="28"/>
      <c r="DI143" s="28"/>
      <c r="DJ143" s="28"/>
      <c r="DK143" s="28"/>
      <c r="DL143" s="28"/>
      <c r="DM143" s="28"/>
      <c r="DN143" s="28"/>
      <c r="DO143" s="28"/>
      <c r="DP143" s="28"/>
      <c r="DQ143" s="28"/>
      <c r="DR143" s="28"/>
      <c r="DS143" s="28"/>
      <c r="DT143" s="28"/>
      <c r="DU143" s="28"/>
      <c r="DV143" s="28"/>
      <c r="DW143" s="28"/>
      <c r="DX143" s="28"/>
      <c r="DY143" s="28"/>
      <c r="DZ143" s="28"/>
      <c r="EA143" s="28"/>
      <c r="EB143" s="28"/>
      <c r="EC143" s="28"/>
      <c r="ED143" s="28"/>
      <c r="EE143" s="28"/>
      <c r="EF143" s="28"/>
      <c r="EG143" s="28"/>
      <c r="EH143" s="28"/>
      <c r="EI143" s="28"/>
      <c r="EJ143" s="28"/>
      <c r="EK143" s="28"/>
      <c r="EL143" s="28"/>
      <c r="EM143" s="28"/>
      <c r="EN143" s="28"/>
      <c r="EO143" s="28"/>
      <c r="EP143" s="28"/>
      <c r="EQ143" s="28"/>
      <c r="ER143" s="28"/>
      <c r="ES143" s="28"/>
      <c r="ET143" s="28"/>
      <c r="EU143" s="28"/>
      <c r="EV143" s="28"/>
      <c r="EW143" s="28"/>
      <c r="EX143" s="28"/>
      <c r="EY143" s="28"/>
      <c r="EZ143" s="28"/>
      <c r="FA143" s="28"/>
      <c r="FB143" s="28"/>
      <c r="FC143" s="28"/>
      <c r="FD143" s="28"/>
      <c r="FE143" s="28"/>
      <c r="FF143" s="28"/>
      <c r="FG143" s="28"/>
      <c r="FH143" s="28"/>
      <c r="FI143" s="28"/>
      <c r="FJ143" s="28"/>
      <c r="FK143" s="28"/>
      <c r="FL143" s="28"/>
      <c r="FM143" s="28"/>
      <c r="FN143" s="28"/>
      <c r="FO143" s="28"/>
      <c r="FP143" s="28"/>
      <c r="FQ143" s="28"/>
      <c r="FR143" s="28"/>
      <c r="FS143" s="28"/>
      <c r="FT143" s="28"/>
      <c r="FU143" s="28"/>
      <c r="FV143" s="28"/>
      <c r="FW143" s="28"/>
      <c r="FX143" s="28"/>
      <c r="FY143" s="28"/>
      <c r="FZ143" s="28"/>
      <c r="GA143" s="28"/>
      <c r="GB143" s="28"/>
      <c r="GC143" s="28"/>
      <c r="GD143" s="28"/>
      <c r="GE143" s="28"/>
      <c r="GF143" s="28"/>
      <c r="GG143" s="28"/>
      <c r="GH143" s="28"/>
      <c r="GI143" s="28"/>
      <c r="GJ143" s="28"/>
      <c r="GK143" s="28"/>
      <c r="GL143" s="28"/>
      <c r="GM143" s="28"/>
      <c r="GN143" s="28"/>
      <c r="GO143" s="28"/>
      <c r="GP143" s="28"/>
      <c r="GQ143" s="28"/>
      <c r="GR143" s="28"/>
      <c r="GS143" s="28"/>
      <c r="GT143" s="28"/>
      <c r="GU143" s="28"/>
      <c r="GV143" s="28"/>
      <c r="GW143" s="28"/>
      <c r="GX143" s="28"/>
      <c r="GY143" s="28"/>
      <c r="GZ143" s="28"/>
      <c r="HA143" s="28"/>
      <c r="HB143" s="28"/>
      <c r="HC143" s="28"/>
      <c r="HD143" s="28"/>
      <c r="HE143" s="28"/>
      <c r="HF143" s="28"/>
      <c r="HG143" s="28"/>
      <c r="HH143" s="28"/>
      <c r="HI143" s="28"/>
      <c r="HJ143" s="28"/>
      <c r="HK143" s="28"/>
      <c r="HL143" s="28"/>
      <c r="HM143" s="28"/>
      <c r="HN143" s="28"/>
      <c r="HO143" s="28"/>
      <c r="HP143" s="28"/>
      <c r="HQ143" s="28"/>
      <c r="HR143" s="28"/>
      <c r="HS143" s="28"/>
      <c r="HT143" s="28"/>
      <c r="HU143" s="28"/>
      <c r="HV143" s="28"/>
      <c r="HW143" s="28"/>
      <c r="HX143" s="28"/>
      <c r="HY143" s="28"/>
      <c r="HZ143" s="28"/>
      <c r="IA143" s="28"/>
      <c r="IB143" s="28"/>
      <c r="IC143" s="28"/>
      <c r="ID143" s="28"/>
      <c r="IE143" s="28"/>
      <c r="IF143" s="28"/>
      <c r="IG143" s="28"/>
      <c r="IH143" s="28"/>
      <c r="II143" s="28"/>
      <c r="IJ143" s="28"/>
      <c r="IK143" s="28"/>
      <c r="IL143" s="28"/>
      <c r="IM143" s="28"/>
      <c r="IN143" s="28"/>
      <c r="IO143" s="28"/>
      <c r="IP143" s="28"/>
      <c r="IQ143" s="28"/>
    </row>
    <row r="144" spans="1:251" ht="78.75" x14ac:dyDescent="0.25">
      <c r="A144" s="13" t="s">
        <v>248</v>
      </c>
      <c r="B144" s="49" t="s">
        <v>253</v>
      </c>
      <c r="C144" s="18">
        <v>0</v>
      </c>
      <c r="D144" s="18">
        <v>0</v>
      </c>
      <c r="E144" s="18">
        <v>0</v>
      </c>
      <c r="F144" s="18">
        <f t="shared" si="8"/>
        <v>0</v>
      </c>
      <c r="G144" s="17"/>
      <c r="H144" s="24">
        <v>0</v>
      </c>
      <c r="I144" s="24">
        <v>30000</v>
      </c>
      <c r="J144" s="24">
        <v>30000</v>
      </c>
      <c r="K144" s="18">
        <f t="shared" si="7"/>
        <v>0</v>
      </c>
      <c r="L144" s="24">
        <v>0</v>
      </c>
      <c r="M144" s="18"/>
      <c r="N144" s="24">
        <v>0</v>
      </c>
      <c r="O144" s="24">
        <v>0</v>
      </c>
      <c r="P144" s="18">
        <f t="shared" si="6"/>
        <v>0</v>
      </c>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c r="BY144" s="28"/>
      <c r="BZ144" s="28"/>
      <c r="CA144" s="28"/>
      <c r="CB144" s="28"/>
      <c r="CC144" s="28"/>
      <c r="CD144" s="28"/>
      <c r="CE144" s="28"/>
      <c r="CF144" s="28"/>
      <c r="CG144" s="28"/>
      <c r="CH144" s="28"/>
      <c r="CI144" s="28"/>
      <c r="CJ144" s="28"/>
      <c r="CK144" s="28"/>
      <c r="CL144" s="28"/>
      <c r="CM144" s="28"/>
      <c r="CN144" s="28"/>
      <c r="CO144" s="28"/>
      <c r="CP144" s="28"/>
      <c r="CQ144" s="28"/>
      <c r="CR144" s="28"/>
      <c r="CS144" s="28"/>
      <c r="CT144" s="28"/>
      <c r="CU144" s="28"/>
      <c r="CV144" s="28"/>
      <c r="CW144" s="28"/>
      <c r="CX144" s="28"/>
      <c r="CY144" s="28"/>
      <c r="CZ144" s="28"/>
      <c r="DA144" s="28"/>
      <c r="DB144" s="28"/>
      <c r="DC144" s="28"/>
      <c r="DD144" s="28"/>
      <c r="DE144" s="28"/>
      <c r="DF144" s="28"/>
      <c r="DG144" s="28"/>
      <c r="DH144" s="28"/>
      <c r="DI144" s="28"/>
      <c r="DJ144" s="28"/>
      <c r="DK144" s="28"/>
      <c r="DL144" s="28"/>
      <c r="DM144" s="28"/>
      <c r="DN144" s="28"/>
      <c r="DO144" s="28"/>
      <c r="DP144" s="28"/>
      <c r="DQ144" s="28"/>
      <c r="DR144" s="28"/>
      <c r="DS144" s="28"/>
      <c r="DT144" s="28"/>
      <c r="DU144" s="28"/>
      <c r="DV144" s="28"/>
      <c r="DW144" s="28"/>
      <c r="DX144" s="28"/>
      <c r="DY144" s="28"/>
      <c r="DZ144" s="28"/>
      <c r="EA144" s="28"/>
      <c r="EB144" s="28"/>
      <c r="EC144" s="28"/>
      <c r="ED144" s="28"/>
      <c r="EE144" s="28"/>
      <c r="EF144" s="28"/>
      <c r="EG144" s="28"/>
      <c r="EH144" s="28"/>
      <c r="EI144" s="28"/>
      <c r="EJ144" s="28"/>
      <c r="EK144" s="28"/>
      <c r="EL144" s="28"/>
      <c r="EM144" s="28"/>
      <c r="EN144" s="28"/>
      <c r="EO144" s="28"/>
      <c r="EP144" s="28"/>
      <c r="EQ144" s="28"/>
      <c r="ER144" s="28"/>
      <c r="ES144" s="28"/>
      <c r="ET144" s="28"/>
      <c r="EU144" s="28"/>
      <c r="EV144" s="28"/>
      <c r="EW144" s="28"/>
      <c r="EX144" s="28"/>
      <c r="EY144" s="28"/>
      <c r="EZ144" s="28"/>
      <c r="FA144" s="28"/>
      <c r="FB144" s="28"/>
      <c r="FC144" s="28"/>
      <c r="FD144" s="28"/>
      <c r="FE144" s="28"/>
      <c r="FF144" s="28"/>
      <c r="FG144" s="28"/>
      <c r="FH144" s="28"/>
      <c r="FI144" s="28"/>
      <c r="FJ144" s="28"/>
      <c r="FK144" s="28"/>
      <c r="FL144" s="28"/>
      <c r="FM144" s="28"/>
      <c r="FN144" s="28"/>
      <c r="FO144" s="28"/>
      <c r="FP144" s="28"/>
      <c r="FQ144" s="28"/>
      <c r="FR144" s="28"/>
      <c r="FS144" s="28"/>
      <c r="FT144" s="28"/>
      <c r="FU144" s="28"/>
      <c r="FV144" s="28"/>
      <c r="FW144" s="28"/>
      <c r="FX144" s="28"/>
      <c r="FY144" s="28"/>
      <c r="FZ144" s="28"/>
      <c r="GA144" s="28"/>
      <c r="GB144" s="28"/>
      <c r="GC144" s="28"/>
      <c r="GD144" s="28"/>
      <c r="GE144" s="28"/>
      <c r="GF144" s="28"/>
      <c r="GG144" s="28"/>
      <c r="GH144" s="28"/>
      <c r="GI144" s="28"/>
      <c r="GJ144" s="28"/>
      <c r="GK144" s="28"/>
      <c r="GL144" s="28"/>
      <c r="GM144" s="28"/>
      <c r="GN144" s="28"/>
      <c r="GO144" s="28"/>
      <c r="GP144" s="28"/>
      <c r="GQ144" s="28"/>
      <c r="GR144" s="28"/>
      <c r="GS144" s="28"/>
      <c r="GT144" s="28"/>
      <c r="GU144" s="28"/>
      <c r="GV144" s="28"/>
      <c r="GW144" s="28"/>
      <c r="GX144" s="28"/>
      <c r="GY144" s="28"/>
      <c r="GZ144" s="28"/>
      <c r="HA144" s="28"/>
      <c r="HB144" s="28"/>
      <c r="HC144" s="28"/>
      <c r="HD144" s="28"/>
      <c r="HE144" s="28"/>
      <c r="HF144" s="28"/>
      <c r="HG144" s="28"/>
      <c r="HH144" s="28"/>
      <c r="HI144" s="28"/>
      <c r="HJ144" s="28"/>
      <c r="HK144" s="28"/>
      <c r="HL144" s="28"/>
      <c r="HM144" s="28"/>
      <c r="HN144" s="28"/>
      <c r="HO144" s="28"/>
      <c r="HP144" s="28"/>
      <c r="HQ144" s="28"/>
      <c r="HR144" s="28"/>
      <c r="HS144" s="28"/>
      <c r="HT144" s="28"/>
      <c r="HU144" s="28"/>
      <c r="HV144" s="28"/>
      <c r="HW144" s="28"/>
      <c r="HX144" s="28"/>
      <c r="HY144" s="28"/>
      <c r="HZ144" s="28"/>
      <c r="IA144" s="28"/>
      <c r="IB144" s="28"/>
      <c r="IC144" s="28"/>
      <c r="ID144" s="28"/>
      <c r="IE144" s="28"/>
      <c r="IF144" s="28"/>
      <c r="IG144" s="28"/>
      <c r="IH144" s="28"/>
      <c r="II144" s="28"/>
      <c r="IJ144" s="28"/>
      <c r="IK144" s="28"/>
      <c r="IL144" s="28"/>
      <c r="IM144" s="28"/>
      <c r="IN144" s="28"/>
      <c r="IO144" s="28"/>
      <c r="IP144" s="28"/>
      <c r="IQ144" s="28"/>
    </row>
    <row r="145" spans="1:251" s="52" customFormat="1" ht="63" x14ac:dyDescent="0.25">
      <c r="A145" s="13" t="s">
        <v>248</v>
      </c>
      <c r="B145" s="35" t="s">
        <v>254</v>
      </c>
      <c r="C145" s="18">
        <v>528.29999999999995</v>
      </c>
      <c r="D145" s="18">
        <v>528.29999999999995</v>
      </c>
      <c r="E145" s="18">
        <v>528.29999999999995</v>
      </c>
      <c r="F145" s="18">
        <f t="shared" si="8"/>
        <v>0</v>
      </c>
      <c r="G145" s="17"/>
      <c r="H145" s="18">
        <v>528.29999999999995</v>
      </c>
      <c r="I145" s="18">
        <v>528.29999999999995</v>
      </c>
      <c r="J145" s="18">
        <v>528.29999999999995</v>
      </c>
      <c r="K145" s="18">
        <f t="shared" si="7"/>
        <v>0</v>
      </c>
      <c r="L145" s="18">
        <v>528.29999999999995</v>
      </c>
      <c r="M145" s="18"/>
      <c r="N145" s="18">
        <v>528.29999999999995</v>
      </c>
      <c r="O145" s="18">
        <v>528.29999999999995</v>
      </c>
      <c r="P145" s="18">
        <f t="shared" si="6"/>
        <v>0</v>
      </c>
      <c r="Q145" s="6"/>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8"/>
      <c r="AY145" s="28"/>
      <c r="AZ145" s="28"/>
      <c r="BA145" s="28"/>
      <c r="BB145" s="28"/>
      <c r="BC145" s="28"/>
      <c r="BD145" s="28"/>
      <c r="BE145" s="28"/>
      <c r="BF145" s="28"/>
      <c r="BG145" s="28"/>
      <c r="BH145" s="28"/>
      <c r="BI145" s="28"/>
      <c r="BJ145" s="28"/>
      <c r="BK145" s="28"/>
      <c r="BL145" s="28"/>
      <c r="BM145" s="28"/>
      <c r="BN145" s="28"/>
      <c r="BO145" s="28"/>
      <c r="BP145" s="28"/>
      <c r="BQ145" s="28"/>
      <c r="BR145" s="28"/>
      <c r="BS145" s="28"/>
      <c r="BT145" s="28"/>
      <c r="BU145" s="28"/>
      <c r="BV145" s="28"/>
      <c r="BW145" s="28"/>
      <c r="BX145" s="28"/>
      <c r="BY145" s="28"/>
      <c r="BZ145" s="28"/>
      <c r="CA145" s="28"/>
      <c r="CB145" s="28"/>
      <c r="CC145" s="28"/>
      <c r="CD145" s="28"/>
      <c r="CE145" s="28"/>
      <c r="CF145" s="28"/>
      <c r="CG145" s="28"/>
      <c r="CH145" s="28"/>
      <c r="CI145" s="28"/>
      <c r="CJ145" s="28"/>
      <c r="CK145" s="28"/>
      <c r="CL145" s="28"/>
      <c r="CM145" s="28"/>
      <c r="CN145" s="28"/>
      <c r="CO145" s="28"/>
      <c r="CP145" s="28"/>
      <c r="CQ145" s="28"/>
      <c r="CR145" s="28"/>
      <c r="CS145" s="28"/>
      <c r="CT145" s="28"/>
      <c r="CU145" s="28"/>
      <c r="CV145" s="28"/>
      <c r="CW145" s="28"/>
      <c r="CX145" s="28"/>
      <c r="CY145" s="28"/>
      <c r="CZ145" s="28"/>
      <c r="DA145" s="28"/>
      <c r="DB145" s="28"/>
      <c r="DC145" s="28"/>
      <c r="DD145" s="28"/>
      <c r="DE145" s="28"/>
      <c r="DF145" s="28"/>
      <c r="DG145" s="28"/>
      <c r="DH145" s="28"/>
      <c r="DI145" s="28"/>
      <c r="DJ145" s="28"/>
      <c r="DK145" s="28"/>
      <c r="DL145" s="28"/>
      <c r="DM145" s="28"/>
      <c r="DN145" s="28"/>
      <c r="DO145" s="28"/>
      <c r="DP145" s="28"/>
      <c r="DQ145" s="28"/>
      <c r="DR145" s="28"/>
      <c r="DS145" s="28"/>
      <c r="DT145" s="28"/>
      <c r="DU145" s="28"/>
      <c r="DV145" s="28"/>
      <c r="DW145" s="28"/>
      <c r="DX145" s="28"/>
      <c r="DY145" s="28"/>
      <c r="DZ145" s="28"/>
      <c r="EA145" s="28"/>
      <c r="EB145" s="28"/>
      <c r="EC145" s="28"/>
      <c r="ED145" s="28"/>
      <c r="EE145" s="28"/>
      <c r="EF145" s="28"/>
      <c r="EG145" s="28"/>
      <c r="EH145" s="28"/>
      <c r="EI145" s="28"/>
      <c r="EJ145" s="28"/>
      <c r="EK145" s="28"/>
      <c r="EL145" s="28"/>
      <c r="EM145" s="28"/>
      <c r="EN145" s="28"/>
      <c r="EO145" s="28"/>
      <c r="EP145" s="28"/>
      <c r="EQ145" s="28"/>
      <c r="ER145" s="28"/>
      <c r="ES145" s="28"/>
      <c r="ET145" s="28"/>
      <c r="EU145" s="28"/>
      <c r="EV145" s="28"/>
      <c r="EW145" s="28"/>
      <c r="EX145" s="28"/>
      <c r="EY145" s="28"/>
      <c r="EZ145" s="28"/>
      <c r="FA145" s="28"/>
      <c r="FB145" s="28"/>
      <c r="FC145" s="28"/>
      <c r="FD145" s="28"/>
      <c r="FE145" s="28"/>
      <c r="FF145" s="28"/>
      <c r="FG145" s="28"/>
      <c r="FH145" s="28"/>
      <c r="FI145" s="28"/>
      <c r="FJ145" s="28"/>
      <c r="FK145" s="28"/>
      <c r="FL145" s="28"/>
      <c r="FM145" s="28"/>
      <c r="FN145" s="28"/>
      <c r="FO145" s="28"/>
      <c r="FP145" s="28"/>
      <c r="FQ145" s="28"/>
      <c r="FR145" s="28"/>
      <c r="FS145" s="28"/>
      <c r="FT145" s="28"/>
      <c r="FU145" s="28"/>
      <c r="FV145" s="28"/>
      <c r="FW145" s="28"/>
      <c r="FX145" s="28"/>
      <c r="FY145" s="28"/>
      <c r="FZ145" s="28"/>
      <c r="GA145" s="28"/>
      <c r="GB145" s="28"/>
      <c r="GC145" s="28"/>
      <c r="GD145" s="28"/>
      <c r="GE145" s="28"/>
      <c r="GF145" s="28"/>
      <c r="GG145" s="28"/>
      <c r="GH145" s="28"/>
      <c r="GI145" s="28"/>
      <c r="GJ145" s="28"/>
      <c r="GK145" s="28"/>
      <c r="GL145" s="28"/>
      <c r="GM145" s="28"/>
      <c r="GN145" s="28"/>
      <c r="GO145" s="28"/>
      <c r="GP145" s="28"/>
      <c r="GQ145" s="28"/>
      <c r="GR145" s="28"/>
      <c r="GS145" s="28"/>
      <c r="GT145" s="28"/>
      <c r="GU145" s="28"/>
      <c r="GV145" s="28"/>
      <c r="GW145" s="28"/>
      <c r="GX145" s="28"/>
      <c r="GY145" s="28"/>
      <c r="GZ145" s="28"/>
      <c r="HA145" s="28"/>
      <c r="HB145" s="28"/>
      <c r="HC145" s="28"/>
      <c r="HD145" s="28"/>
      <c r="HE145" s="28"/>
      <c r="HF145" s="28"/>
      <c r="HG145" s="28"/>
      <c r="HH145" s="28"/>
      <c r="HI145" s="28"/>
      <c r="HJ145" s="28"/>
      <c r="HK145" s="28"/>
      <c r="HL145" s="28"/>
      <c r="HM145" s="28"/>
      <c r="HN145" s="28"/>
      <c r="HO145" s="28"/>
      <c r="HP145" s="28"/>
      <c r="HQ145" s="28"/>
      <c r="HR145" s="28"/>
      <c r="HS145" s="28"/>
      <c r="HT145" s="28"/>
      <c r="HU145" s="28"/>
      <c r="HV145" s="28"/>
      <c r="HW145" s="28"/>
      <c r="HX145" s="28"/>
      <c r="HY145" s="28"/>
      <c r="HZ145" s="28"/>
      <c r="IA145" s="28"/>
      <c r="IB145" s="28"/>
      <c r="IC145" s="28"/>
      <c r="ID145" s="28"/>
      <c r="IE145" s="28"/>
      <c r="IF145" s="28"/>
      <c r="IG145" s="28"/>
      <c r="IH145" s="28"/>
      <c r="II145" s="28"/>
      <c r="IJ145" s="28"/>
      <c r="IK145" s="28"/>
      <c r="IL145" s="28"/>
      <c r="IM145" s="28"/>
      <c r="IN145" s="28"/>
      <c r="IO145" s="28"/>
      <c r="IP145" s="28"/>
      <c r="IQ145" s="28"/>
    </row>
    <row r="146" spans="1:251" s="52" customFormat="1" ht="47.25" x14ac:dyDescent="0.25">
      <c r="A146" s="13" t="s">
        <v>248</v>
      </c>
      <c r="B146" s="35" t="s">
        <v>255</v>
      </c>
      <c r="C146" s="18">
        <v>3000</v>
      </c>
      <c r="D146" s="18">
        <v>3000</v>
      </c>
      <c r="E146" s="18">
        <v>3000</v>
      </c>
      <c r="F146" s="18">
        <f t="shared" si="8"/>
        <v>0</v>
      </c>
      <c r="G146" s="17"/>
      <c r="H146" s="18">
        <v>3000</v>
      </c>
      <c r="I146" s="18">
        <v>3000</v>
      </c>
      <c r="J146" s="18">
        <v>3000</v>
      </c>
      <c r="K146" s="18">
        <f t="shared" si="7"/>
        <v>0</v>
      </c>
      <c r="L146" s="18">
        <v>3000</v>
      </c>
      <c r="M146" s="18"/>
      <c r="N146" s="18">
        <v>3000</v>
      </c>
      <c r="O146" s="18">
        <v>3000</v>
      </c>
      <c r="P146" s="18">
        <f t="shared" si="6"/>
        <v>0</v>
      </c>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8"/>
      <c r="BZ146" s="28"/>
      <c r="CA146" s="28"/>
      <c r="CB146" s="28"/>
      <c r="CC146" s="28"/>
      <c r="CD146" s="28"/>
      <c r="CE146" s="28"/>
      <c r="CF146" s="28"/>
      <c r="CG146" s="28"/>
      <c r="CH146" s="28"/>
      <c r="CI146" s="28"/>
      <c r="CJ146" s="28"/>
      <c r="CK146" s="28"/>
      <c r="CL146" s="28"/>
      <c r="CM146" s="28"/>
      <c r="CN146" s="28"/>
      <c r="CO146" s="28"/>
      <c r="CP146" s="28"/>
      <c r="CQ146" s="28"/>
      <c r="CR146" s="28"/>
      <c r="CS146" s="28"/>
      <c r="CT146" s="28"/>
      <c r="CU146" s="28"/>
      <c r="CV146" s="28"/>
      <c r="CW146" s="28"/>
      <c r="CX146" s="28"/>
      <c r="CY146" s="28"/>
      <c r="CZ146" s="28"/>
      <c r="DA146" s="28"/>
      <c r="DB146" s="28"/>
      <c r="DC146" s="28"/>
      <c r="DD146" s="28"/>
      <c r="DE146" s="28"/>
      <c r="DF146" s="28"/>
      <c r="DG146" s="28"/>
      <c r="DH146" s="28"/>
      <c r="DI146" s="28"/>
      <c r="DJ146" s="28"/>
      <c r="DK146" s="28"/>
      <c r="DL146" s="28"/>
      <c r="DM146" s="28"/>
      <c r="DN146" s="28"/>
      <c r="DO146" s="28"/>
      <c r="DP146" s="28"/>
      <c r="DQ146" s="28"/>
      <c r="DR146" s="28"/>
      <c r="DS146" s="28"/>
      <c r="DT146" s="28"/>
      <c r="DU146" s="28"/>
      <c r="DV146" s="28"/>
      <c r="DW146" s="28"/>
      <c r="DX146" s="28"/>
      <c r="DY146" s="28"/>
      <c r="DZ146" s="28"/>
      <c r="EA146" s="28"/>
      <c r="EB146" s="28"/>
      <c r="EC146" s="28"/>
      <c r="ED146" s="28"/>
      <c r="EE146" s="28"/>
      <c r="EF146" s="28"/>
      <c r="EG146" s="28"/>
      <c r="EH146" s="28"/>
      <c r="EI146" s="28"/>
      <c r="EJ146" s="28"/>
      <c r="EK146" s="28"/>
      <c r="EL146" s="28"/>
      <c r="EM146" s="28"/>
      <c r="EN146" s="28"/>
      <c r="EO146" s="28"/>
      <c r="EP146" s="28"/>
      <c r="EQ146" s="28"/>
      <c r="ER146" s="28"/>
      <c r="ES146" s="28"/>
      <c r="ET146" s="28"/>
      <c r="EU146" s="28"/>
      <c r="EV146" s="28"/>
      <c r="EW146" s="28"/>
      <c r="EX146" s="28"/>
      <c r="EY146" s="28"/>
      <c r="EZ146" s="28"/>
      <c r="FA146" s="28"/>
      <c r="FB146" s="28"/>
      <c r="FC146" s="28"/>
      <c r="FD146" s="28"/>
      <c r="FE146" s="28"/>
      <c r="FF146" s="28"/>
      <c r="FG146" s="28"/>
      <c r="FH146" s="28"/>
      <c r="FI146" s="28"/>
      <c r="FJ146" s="28"/>
      <c r="FK146" s="28"/>
      <c r="FL146" s="28"/>
      <c r="FM146" s="28"/>
      <c r="FN146" s="28"/>
      <c r="FO146" s="28"/>
      <c r="FP146" s="28"/>
      <c r="FQ146" s="28"/>
      <c r="FR146" s="28"/>
      <c r="FS146" s="28"/>
      <c r="FT146" s="28"/>
      <c r="FU146" s="28"/>
      <c r="FV146" s="28"/>
      <c r="FW146" s="28"/>
      <c r="FX146" s="28"/>
      <c r="FY146" s="28"/>
      <c r="FZ146" s="28"/>
      <c r="GA146" s="28"/>
      <c r="GB146" s="28"/>
      <c r="GC146" s="28"/>
      <c r="GD146" s="28"/>
      <c r="GE146" s="28"/>
      <c r="GF146" s="28"/>
      <c r="GG146" s="28"/>
      <c r="GH146" s="28"/>
      <c r="GI146" s="28"/>
      <c r="GJ146" s="28"/>
      <c r="GK146" s="28"/>
      <c r="GL146" s="28"/>
      <c r="GM146" s="28"/>
      <c r="GN146" s="28"/>
      <c r="GO146" s="28"/>
      <c r="GP146" s="28"/>
      <c r="GQ146" s="28"/>
      <c r="GR146" s="28"/>
      <c r="GS146" s="28"/>
      <c r="GT146" s="28"/>
      <c r="GU146" s="28"/>
      <c r="GV146" s="28"/>
      <c r="GW146" s="28"/>
      <c r="GX146" s="28"/>
      <c r="GY146" s="28"/>
      <c r="GZ146" s="28"/>
      <c r="HA146" s="28"/>
      <c r="HB146" s="28"/>
      <c r="HC146" s="28"/>
      <c r="HD146" s="28"/>
      <c r="HE146" s="28"/>
      <c r="HF146" s="28"/>
      <c r="HG146" s="28"/>
      <c r="HH146" s="28"/>
      <c r="HI146" s="28"/>
      <c r="HJ146" s="28"/>
      <c r="HK146" s="28"/>
      <c r="HL146" s="28"/>
      <c r="HM146" s="28"/>
      <c r="HN146" s="28"/>
      <c r="HO146" s="28"/>
      <c r="HP146" s="28"/>
      <c r="HQ146" s="28"/>
      <c r="HR146" s="28"/>
      <c r="HS146" s="28"/>
      <c r="HT146" s="28"/>
      <c r="HU146" s="28"/>
      <c r="HV146" s="28"/>
      <c r="HW146" s="28"/>
      <c r="HX146" s="28"/>
      <c r="HY146" s="28"/>
      <c r="HZ146" s="28"/>
      <c r="IA146" s="28"/>
      <c r="IB146" s="28"/>
      <c r="IC146" s="28"/>
      <c r="ID146" s="28"/>
      <c r="IE146" s="28"/>
      <c r="IF146" s="28"/>
      <c r="IG146" s="28"/>
      <c r="IH146" s="28"/>
      <c r="II146" s="28"/>
      <c r="IJ146" s="28"/>
      <c r="IK146" s="28"/>
      <c r="IL146" s="28"/>
      <c r="IM146" s="28"/>
      <c r="IN146" s="28"/>
      <c r="IO146" s="28"/>
      <c r="IP146" s="28"/>
      <c r="IQ146" s="28"/>
    </row>
    <row r="147" spans="1:251" s="52" customFormat="1" ht="63" x14ac:dyDescent="0.25">
      <c r="A147" s="63" t="s">
        <v>248</v>
      </c>
      <c r="B147" s="35" t="s">
        <v>256</v>
      </c>
      <c r="C147" s="18">
        <v>3353.7</v>
      </c>
      <c r="D147" s="18">
        <v>3353.7</v>
      </c>
      <c r="E147" s="18">
        <v>3353.7</v>
      </c>
      <c r="F147" s="18">
        <f t="shared" si="8"/>
        <v>0</v>
      </c>
      <c r="G147" s="17"/>
      <c r="H147" s="18">
        <v>3353.7</v>
      </c>
      <c r="I147" s="18">
        <v>3353.7</v>
      </c>
      <c r="J147" s="18">
        <v>3353.7</v>
      </c>
      <c r="K147" s="18">
        <f t="shared" si="7"/>
        <v>0</v>
      </c>
      <c r="L147" s="18">
        <v>3353.7</v>
      </c>
      <c r="M147" s="18"/>
      <c r="N147" s="18">
        <v>3353.7</v>
      </c>
      <c r="O147" s="18">
        <v>3353.7</v>
      </c>
      <c r="P147" s="18">
        <f t="shared" si="6"/>
        <v>0</v>
      </c>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c r="BI147" s="28"/>
      <c r="BJ147" s="28"/>
      <c r="BK147" s="28"/>
      <c r="BL147" s="28"/>
      <c r="BM147" s="28"/>
      <c r="BN147" s="28"/>
      <c r="BO147" s="28"/>
      <c r="BP147" s="28"/>
      <c r="BQ147" s="28"/>
      <c r="BR147" s="28"/>
      <c r="BS147" s="28"/>
      <c r="BT147" s="28"/>
      <c r="BU147" s="28"/>
      <c r="BV147" s="28"/>
      <c r="BW147" s="28"/>
      <c r="BX147" s="28"/>
      <c r="BY147" s="28"/>
      <c r="BZ147" s="28"/>
      <c r="CA147" s="28"/>
      <c r="CB147" s="28"/>
      <c r="CC147" s="28"/>
      <c r="CD147" s="28"/>
      <c r="CE147" s="28"/>
      <c r="CF147" s="28"/>
      <c r="CG147" s="28"/>
      <c r="CH147" s="28"/>
      <c r="CI147" s="28"/>
      <c r="CJ147" s="28"/>
      <c r="CK147" s="28"/>
      <c r="CL147" s="28"/>
      <c r="CM147" s="28"/>
      <c r="CN147" s="28"/>
      <c r="CO147" s="28"/>
      <c r="CP147" s="28"/>
      <c r="CQ147" s="28"/>
      <c r="CR147" s="28"/>
      <c r="CS147" s="28"/>
      <c r="CT147" s="28"/>
      <c r="CU147" s="28"/>
      <c r="CV147" s="28"/>
      <c r="CW147" s="28"/>
      <c r="CX147" s="28"/>
      <c r="CY147" s="28"/>
      <c r="CZ147" s="28"/>
      <c r="DA147" s="28"/>
      <c r="DB147" s="28"/>
      <c r="DC147" s="28"/>
      <c r="DD147" s="28"/>
      <c r="DE147" s="28"/>
      <c r="DF147" s="28"/>
      <c r="DG147" s="28"/>
      <c r="DH147" s="28"/>
      <c r="DI147" s="28"/>
      <c r="DJ147" s="28"/>
      <c r="DK147" s="28"/>
      <c r="DL147" s="28"/>
      <c r="DM147" s="28"/>
      <c r="DN147" s="28"/>
      <c r="DO147" s="28"/>
      <c r="DP147" s="28"/>
      <c r="DQ147" s="28"/>
      <c r="DR147" s="28"/>
      <c r="DS147" s="28"/>
      <c r="DT147" s="28"/>
      <c r="DU147" s="28"/>
      <c r="DV147" s="28"/>
      <c r="DW147" s="28"/>
      <c r="DX147" s="28"/>
      <c r="DY147" s="28"/>
      <c r="DZ147" s="28"/>
      <c r="EA147" s="28"/>
      <c r="EB147" s="28"/>
      <c r="EC147" s="28"/>
      <c r="ED147" s="28"/>
      <c r="EE147" s="28"/>
      <c r="EF147" s="28"/>
      <c r="EG147" s="28"/>
      <c r="EH147" s="28"/>
      <c r="EI147" s="28"/>
      <c r="EJ147" s="28"/>
      <c r="EK147" s="28"/>
      <c r="EL147" s="28"/>
      <c r="EM147" s="28"/>
      <c r="EN147" s="28"/>
      <c r="EO147" s="28"/>
      <c r="EP147" s="28"/>
      <c r="EQ147" s="28"/>
      <c r="ER147" s="28"/>
      <c r="ES147" s="28"/>
      <c r="ET147" s="28"/>
      <c r="EU147" s="28"/>
      <c r="EV147" s="28"/>
      <c r="EW147" s="28"/>
      <c r="EX147" s="28"/>
      <c r="EY147" s="28"/>
      <c r="EZ147" s="28"/>
      <c r="FA147" s="28"/>
      <c r="FB147" s="28"/>
      <c r="FC147" s="28"/>
      <c r="FD147" s="28"/>
      <c r="FE147" s="28"/>
      <c r="FF147" s="28"/>
      <c r="FG147" s="28"/>
      <c r="FH147" s="28"/>
      <c r="FI147" s="28"/>
      <c r="FJ147" s="28"/>
      <c r="FK147" s="28"/>
      <c r="FL147" s="28"/>
      <c r="FM147" s="28"/>
      <c r="FN147" s="28"/>
      <c r="FO147" s="28"/>
      <c r="FP147" s="28"/>
      <c r="FQ147" s="28"/>
      <c r="FR147" s="28"/>
      <c r="FS147" s="28"/>
      <c r="FT147" s="28"/>
      <c r="FU147" s="28"/>
      <c r="FV147" s="28"/>
      <c r="FW147" s="28"/>
      <c r="FX147" s="28"/>
      <c r="FY147" s="28"/>
      <c r="FZ147" s="28"/>
      <c r="GA147" s="28"/>
      <c r="GB147" s="28"/>
      <c r="GC147" s="28"/>
      <c r="GD147" s="28"/>
      <c r="GE147" s="28"/>
      <c r="GF147" s="28"/>
      <c r="GG147" s="28"/>
      <c r="GH147" s="28"/>
      <c r="GI147" s="28"/>
      <c r="GJ147" s="28"/>
      <c r="GK147" s="28"/>
      <c r="GL147" s="28"/>
      <c r="GM147" s="28"/>
      <c r="GN147" s="28"/>
      <c r="GO147" s="28"/>
      <c r="GP147" s="28"/>
      <c r="GQ147" s="28"/>
      <c r="GR147" s="28"/>
      <c r="GS147" s="28"/>
      <c r="GT147" s="28"/>
      <c r="GU147" s="28"/>
      <c r="GV147" s="28"/>
      <c r="GW147" s="28"/>
      <c r="GX147" s="28"/>
      <c r="GY147" s="28"/>
      <c r="GZ147" s="28"/>
      <c r="HA147" s="28"/>
      <c r="HB147" s="28"/>
      <c r="HC147" s="28"/>
      <c r="HD147" s="28"/>
      <c r="HE147" s="28"/>
      <c r="HF147" s="28"/>
      <c r="HG147" s="28"/>
      <c r="HH147" s="28"/>
      <c r="HI147" s="28"/>
      <c r="HJ147" s="28"/>
      <c r="HK147" s="28"/>
      <c r="HL147" s="28"/>
      <c r="HM147" s="28"/>
      <c r="HN147" s="28"/>
      <c r="HO147" s="28"/>
      <c r="HP147" s="28"/>
      <c r="HQ147" s="28"/>
      <c r="HR147" s="28"/>
      <c r="HS147" s="28"/>
      <c r="HT147" s="28"/>
      <c r="HU147" s="28"/>
      <c r="HV147" s="28"/>
      <c r="HW147" s="28"/>
      <c r="HX147" s="28"/>
      <c r="HY147" s="28"/>
      <c r="HZ147" s="28"/>
      <c r="IA147" s="28"/>
      <c r="IB147" s="28"/>
      <c r="IC147" s="28"/>
      <c r="ID147" s="28"/>
      <c r="IE147" s="28"/>
      <c r="IF147" s="28"/>
      <c r="IG147" s="28"/>
      <c r="IH147" s="28"/>
      <c r="II147" s="28"/>
      <c r="IJ147" s="28"/>
      <c r="IK147" s="28"/>
      <c r="IL147" s="28"/>
      <c r="IM147" s="28"/>
      <c r="IN147" s="28"/>
      <c r="IO147" s="28"/>
      <c r="IP147" s="28"/>
      <c r="IQ147" s="28"/>
    </row>
    <row r="148" spans="1:251" s="52" customFormat="1" ht="31.5" x14ac:dyDescent="0.25">
      <c r="A148" s="63" t="s">
        <v>257</v>
      </c>
      <c r="B148" s="35" t="s">
        <v>258</v>
      </c>
      <c r="C148" s="18">
        <v>21192.1</v>
      </c>
      <c r="D148" s="18">
        <v>21192.1</v>
      </c>
      <c r="E148" s="18">
        <v>21192.1</v>
      </c>
      <c r="F148" s="18">
        <f t="shared" si="8"/>
        <v>0</v>
      </c>
      <c r="G148" s="17"/>
      <c r="H148" s="18">
        <v>21192.1</v>
      </c>
      <c r="I148" s="18">
        <v>21192.1</v>
      </c>
      <c r="J148" s="18">
        <v>21192.1</v>
      </c>
      <c r="K148" s="18">
        <f t="shared" si="7"/>
        <v>0</v>
      </c>
      <c r="L148" s="18">
        <v>21192.1</v>
      </c>
      <c r="M148" s="17"/>
      <c r="N148" s="18">
        <v>21192.1</v>
      </c>
      <c r="O148" s="18">
        <v>21192.1</v>
      </c>
      <c r="P148" s="18">
        <f t="shared" si="6"/>
        <v>0</v>
      </c>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c r="AY148" s="28"/>
      <c r="AZ148" s="28"/>
      <c r="BA148" s="28"/>
      <c r="BB148" s="28"/>
      <c r="BC148" s="28"/>
      <c r="BD148" s="28"/>
      <c r="BE148" s="28"/>
      <c r="BF148" s="28"/>
      <c r="BG148" s="28"/>
      <c r="BH148" s="28"/>
      <c r="BI148" s="28"/>
      <c r="BJ148" s="28"/>
      <c r="BK148" s="28"/>
      <c r="BL148" s="28"/>
      <c r="BM148" s="28"/>
      <c r="BN148" s="28"/>
      <c r="BO148" s="28"/>
      <c r="BP148" s="28"/>
      <c r="BQ148" s="28"/>
      <c r="BR148" s="28"/>
      <c r="BS148" s="28"/>
      <c r="BT148" s="28"/>
      <c r="BU148" s="28"/>
      <c r="BV148" s="28"/>
      <c r="BW148" s="28"/>
      <c r="BX148" s="28"/>
      <c r="BY148" s="28"/>
      <c r="BZ148" s="28"/>
      <c r="CA148" s="28"/>
      <c r="CB148" s="28"/>
      <c r="CC148" s="28"/>
      <c r="CD148" s="28"/>
      <c r="CE148" s="28"/>
      <c r="CF148" s="28"/>
      <c r="CG148" s="28"/>
      <c r="CH148" s="28"/>
      <c r="CI148" s="28"/>
      <c r="CJ148" s="28"/>
      <c r="CK148" s="28"/>
      <c r="CL148" s="28"/>
      <c r="CM148" s="28"/>
      <c r="CN148" s="28"/>
      <c r="CO148" s="28"/>
      <c r="CP148" s="28"/>
      <c r="CQ148" s="28"/>
      <c r="CR148" s="28"/>
      <c r="CS148" s="28"/>
      <c r="CT148" s="28"/>
      <c r="CU148" s="28"/>
      <c r="CV148" s="28"/>
      <c r="CW148" s="28"/>
      <c r="CX148" s="28"/>
      <c r="CY148" s="28"/>
      <c r="CZ148" s="28"/>
      <c r="DA148" s="28"/>
      <c r="DB148" s="28"/>
      <c r="DC148" s="28"/>
      <c r="DD148" s="28"/>
      <c r="DE148" s="28"/>
      <c r="DF148" s="28"/>
      <c r="DG148" s="28"/>
      <c r="DH148" s="28"/>
      <c r="DI148" s="28"/>
      <c r="DJ148" s="28"/>
      <c r="DK148" s="28"/>
      <c r="DL148" s="28"/>
      <c r="DM148" s="28"/>
      <c r="DN148" s="28"/>
      <c r="DO148" s="28"/>
      <c r="DP148" s="28"/>
      <c r="DQ148" s="28"/>
      <c r="DR148" s="28"/>
      <c r="DS148" s="28"/>
      <c r="DT148" s="28"/>
      <c r="DU148" s="28"/>
      <c r="DV148" s="28"/>
      <c r="DW148" s="28"/>
      <c r="DX148" s="28"/>
      <c r="DY148" s="28"/>
      <c r="DZ148" s="28"/>
      <c r="EA148" s="28"/>
      <c r="EB148" s="28"/>
      <c r="EC148" s="28"/>
      <c r="ED148" s="28"/>
      <c r="EE148" s="28"/>
      <c r="EF148" s="28"/>
      <c r="EG148" s="28"/>
      <c r="EH148" s="28"/>
      <c r="EI148" s="28"/>
      <c r="EJ148" s="28"/>
      <c r="EK148" s="28"/>
      <c r="EL148" s="28"/>
      <c r="EM148" s="28"/>
      <c r="EN148" s="28"/>
      <c r="EO148" s="28"/>
      <c r="EP148" s="28"/>
      <c r="EQ148" s="28"/>
      <c r="ER148" s="28"/>
      <c r="ES148" s="28"/>
      <c r="ET148" s="28"/>
      <c r="EU148" s="28"/>
      <c r="EV148" s="28"/>
      <c r="EW148" s="28"/>
      <c r="EX148" s="28"/>
      <c r="EY148" s="28"/>
      <c r="EZ148" s="28"/>
      <c r="FA148" s="28"/>
      <c r="FB148" s="28"/>
      <c r="FC148" s="28"/>
      <c r="FD148" s="28"/>
      <c r="FE148" s="28"/>
      <c r="FF148" s="28"/>
      <c r="FG148" s="28"/>
      <c r="FH148" s="28"/>
      <c r="FI148" s="28"/>
      <c r="FJ148" s="28"/>
      <c r="FK148" s="28"/>
      <c r="FL148" s="28"/>
      <c r="FM148" s="28"/>
      <c r="FN148" s="28"/>
      <c r="FO148" s="28"/>
      <c r="FP148" s="28"/>
      <c r="FQ148" s="28"/>
      <c r="FR148" s="28"/>
      <c r="FS148" s="28"/>
      <c r="FT148" s="28"/>
      <c r="FU148" s="28"/>
      <c r="FV148" s="28"/>
      <c r="FW148" s="28"/>
      <c r="FX148" s="28"/>
      <c r="FY148" s="28"/>
      <c r="FZ148" s="28"/>
      <c r="GA148" s="28"/>
      <c r="GB148" s="28"/>
      <c r="GC148" s="28"/>
      <c r="GD148" s="28"/>
      <c r="GE148" s="28"/>
      <c r="GF148" s="28"/>
      <c r="GG148" s="28"/>
      <c r="GH148" s="28"/>
      <c r="GI148" s="28"/>
      <c r="GJ148" s="28"/>
      <c r="GK148" s="28"/>
      <c r="GL148" s="28"/>
      <c r="GM148" s="28"/>
      <c r="GN148" s="28"/>
      <c r="GO148" s="28"/>
      <c r="GP148" s="28"/>
      <c r="GQ148" s="28"/>
      <c r="GR148" s="28"/>
      <c r="GS148" s="28"/>
      <c r="GT148" s="28"/>
      <c r="GU148" s="28"/>
      <c r="GV148" s="28"/>
      <c r="GW148" s="28"/>
      <c r="GX148" s="28"/>
      <c r="GY148" s="28"/>
      <c r="GZ148" s="28"/>
      <c r="HA148" s="28"/>
      <c r="HB148" s="28"/>
      <c r="HC148" s="28"/>
      <c r="HD148" s="28"/>
      <c r="HE148" s="28"/>
      <c r="HF148" s="28"/>
      <c r="HG148" s="28"/>
      <c r="HH148" s="28"/>
      <c r="HI148" s="28"/>
      <c r="HJ148" s="28"/>
      <c r="HK148" s="28"/>
      <c r="HL148" s="28"/>
      <c r="HM148" s="28"/>
      <c r="HN148" s="28"/>
      <c r="HO148" s="28"/>
      <c r="HP148" s="28"/>
      <c r="HQ148" s="28"/>
      <c r="HR148" s="28"/>
      <c r="HS148" s="28"/>
      <c r="HT148" s="28"/>
      <c r="HU148" s="28"/>
      <c r="HV148" s="28"/>
      <c r="HW148" s="28"/>
      <c r="HX148" s="28"/>
      <c r="HY148" s="28"/>
      <c r="HZ148" s="28"/>
      <c r="IA148" s="28"/>
      <c r="IB148" s="28"/>
      <c r="IC148" s="28"/>
      <c r="ID148" s="28"/>
      <c r="IE148" s="28"/>
      <c r="IF148" s="28"/>
      <c r="IG148" s="28"/>
      <c r="IH148" s="28"/>
      <c r="II148" s="28"/>
      <c r="IJ148" s="28"/>
      <c r="IK148" s="28"/>
      <c r="IL148" s="28"/>
      <c r="IM148" s="28"/>
      <c r="IN148" s="28"/>
      <c r="IO148" s="28"/>
      <c r="IP148" s="28"/>
      <c r="IQ148" s="28"/>
    </row>
    <row r="149" spans="1:251" s="52" customFormat="1" ht="47.25" x14ac:dyDescent="0.25">
      <c r="A149" s="63" t="s">
        <v>257</v>
      </c>
      <c r="B149" s="35" t="s">
        <v>259</v>
      </c>
      <c r="C149" s="18">
        <v>1075.2</v>
      </c>
      <c r="D149" s="18">
        <v>1216.5</v>
      </c>
      <c r="E149" s="18">
        <v>1216.5</v>
      </c>
      <c r="F149" s="18">
        <f t="shared" si="8"/>
        <v>0</v>
      </c>
      <c r="G149" s="17"/>
      <c r="H149" s="18">
        <v>1075.2</v>
      </c>
      <c r="I149" s="18">
        <v>1216.5</v>
      </c>
      <c r="J149" s="18">
        <v>1216.5</v>
      </c>
      <c r="K149" s="18">
        <f t="shared" si="7"/>
        <v>0</v>
      </c>
      <c r="L149" s="18">
        <v>1075.2</v>
      </c>
      <c r="M149" s="17"/>
      <c r="N149" s="18">
        <v>1216.5</v>
      </c>
      <c r="O149" s="18">
        <v>1216.5</v>
      </c>
      <c r="P149" s="18">
        <f t="shared" si="6"/>
        <v>0</v>
      </c>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28"/>
      <c r="BH149" s="28"/>
      <c r="BI149" s="28"/>
      <c r="BJ149" s="28"/>
      <c r="BK149" s="28"/>
      <c r="BL149" s="28"/>
      <c r="BM149" s="28"/>
      <c r="BN149" s="28"/>
      <c r="BO149" s="28"/>
      <c r="BP149" s="28"/>
      <c r="BQ149" s="28"/>
      <c r="BR149" s="28"/>
      <c r="BS149" s="28"/>
      <c r="BT149" s="28"/>
      <c r="BU149" s="28"/>
      <c r="BV149" s="28"/>
      <c r="BW149" s="28"/>
      <c r="BX149" s="28"/>
      <c r="BY149" s="28"/>
      <c r="BZ149" s="28"/>
      <c r="CA149" s="28"/>
      <c r="CB149" s="28"/>
      <c r="CC149" s="28"/>
      <c r="CD149" s="28"/>
      <c r="CE149" s="28"/>
      <c r="CF149" s="28"/>
      <c r="CG149" s="28"/>
      <c r="CH149" s="28"/>
      <c r="CI149" s="28"/>
      <c r="CJ149" s="28"/>
      <c r="CK149" s="28"/>
      <c r="CL149" s="28"/>
      <c r="CM149" s="28"/>
      <c r="CN149" s="28"/>
      <c r="CO149" s="28"/>
      <c r="CP149" s="28"/>
      <c r="CQ149" s="28"/>
      <c r="CR149" s="28"/>
      <c r="CS149" s="28"/>
      <c r="CT149" s="28"/>
      <c r="CU149" s="28"/>
      <c r="CV149" s="28"/>
      <c r="CW149" s="28"/>
      <c r="CX149" s="28"/>
      <c r="CY149" s="28"/>
      <c r="CZ149" s="28"/>
      <c r="DA149" s="28"/>
      <c r="DB149" s="28"/>
      <c r="DC149" s="28"/>
      <c r="DD149" s="28"/>
      <c r="DE149" s="28"/>
      <c r="DF149" s="28"/>
      <c r="DG149" s="28"/>
      <c r="DH149" s="28"/>
      <c r="DI149" s="28"/>
      <c r="DJ149" s="28"/>
      <c r="DK149" s="28"/>
      <c r="DL149" s="28"/>
      <c r="DM149" s="28"/>
      <c r="DN149" s="28"/>
      <c r="DO149" s="28"/>
      <c r="DP149" s="28"/>
      <c r="DQ149" s="28"/>
      <c r="DR149" s="28"/>
      <c r="DS149" s="28"/>
      <c r="DT149" s="28"/>
      <c r="DU149" s="28"/>
      <c r="DV149" s="28"/>
      <c r="DW149" s="28"/>
      <c r="DX149" s="28"/>
      <c r="DY149" s="28"/>
      <c r="DZ149" s="28"/>
      <c r="EA149" s="28"/>
      <c r="EB149" s="28"/>
      <c r="EC149" s="28"/>
      <c r="ED149" s="28"/>
      <c r="EE149" s="28"/>
      <c r="EF149" s="28"/>
      <c r="EG149" s="28"/>
      <c r="EH149" s="28"/>
      <c r="EI149" s="28"/>
      <c r="EJ149" s="28"/>
      <c r="EK149" s="28"/>
      <c r="EL149" s="28"/>
      <c r="EM149" s="28"/>
      <c r="EN149" s="28"/>
      <c r="EO149" s="28"/>
      <c r="EP149" s="28"/>
      <c r="EQ149" s="28"/>
      <c r="ER149" s="28"/>
      <c r="ES149" s="28"/>
      <c r="ET149" s="28"/>
      <c r="EU149" s="28"/>
      <c r="EV149" s="28"/>
      <c r="EW149" s="28"/>
      <c r="EX149" s="28"/>
      <c r="EY149" s="28"/>
      <c r="EZ149" s="28"/>
      <c r="FA149" s="28"/>
      <c r="FB149" s="28"/>
      <c r="FC149" s="28"/>
      <c r="FD149" s="28"/>
      <c r="FE149" s="28"/>
      <c r="FF149" s="28"/>
      <c r="FG149" s="28"/>
      <c r="FH149" s="28"/>
      <c r="FI149" s="28"/>
      <c r="FJ149" s="28"/>
      <c r="FK149" s="28"/>
      <c r="FL149" s="28"/>
      <c r="FM149" s="28"/>
      <c r="FN149" s="28"/>
      <c r="FO149" s="28"/>
      <c r="FP149" s="28"/>
      <c r="FQ149" s="28"/>
      <c r="FR149" s="28"/>
      <c r="FS149" s="28"/>
      <c r="FT149" s="28"/>
      <c r="FU149" s="28"/>
      <c r="FV149" s="28"/>
      <c r="FW149" s="28"/>
      <c r="FX149" s="28"/>
      <c r="FY149" s="28"/>
      <c r="FZ149" s="28"/>
      <c r="GA149" s="28"/>
      <c r="GB149" s="28"/>
      <c r="GC149" s="28"/>
      <c r="GD149" s="28"/>
      <c r="GE149" s="28"/>
      <c r="GF149" s="28"/>
      <c r="GG149" s="28"/>
      <c r="GH149" s="28"/>
      <c r="GI149" s="28"/>
      <c r="GJ149" s="28"/>
      <c r="GK149" s="28"/>
      <c r="GL149" s="28"/>
      <c r="GM149" s="28"/>
      <c r="GN149" s="28"/>
      <c r="GO149" s="28"/>
      <c r="GP149" s="28"/>
      <c r="GQ149" s="28"/>
      <c r="GR149" s="28"/>
      <c r="GS149" s="28"/>
      <c r="GT149" s="28"/>
      <c r="GU149" s="28"/>
      <c r="GV149" s="28"/>
      <c r="GW149" s="28"/>
      <c r="GX149" s="28"/>
      <c r="GY149" s="28"/>
      <c r="GZ149" s="28"/>
      <c r="HA149" s="28"/>
      <c r="HB149" s="28"/>
      <c r="HC149" s="28"/>
      <c r="HD149" s="28"/>
      <c r="HE149" s="28"/>
      <c r="HF149" s="28"/>
      <c r="HG149" s="28"/>
      <c r="HH149" s="28"/>
      <c r="HI149" s="28"/>
      <c r="HJ149" s="28"/>
      <c r="HK149" s="28"/>
      <c r="HL149" s="28"/>
      <c r="HM149" s="28"/>
      <c r="HN149" s="28"/>
      <c r="HO149" s="28"/>
      <c r="HP149" s="28"/>
      <c r="HQ149" s="28"/>
      <c r="HR149" s="28"/>
      <c r="HS149" s="28"/>
      <c r="HT149" s="28"/>
      <c r="HU149" s="28"/>
      <c r="HV149" s="28"/>
      <c r="HW149" s="28"/>
      <c r="HX149" s="28"/>
      <c r="HY149" s="28"/>
      <c r="HZ149" s="28"/>
      <c r="IA149" s="28"/>
      <c r="IB149" s="28"/>
      <c r="IC149" s="28"/>
      <c r="ID149" s="28"/>
      <c r="IE149" s="28"/>
      <c r="IF149" s="28"/>
      <c r="IG149" s="28"/>
      <c r="IH149" s="28"/>
      <c r="II149" s="28"/>
      <c r="IJ149" s="28"/>
      <c r="IK149" s="28"/>
      <c r="IL149" s="28"/>
      <c r="IM149" s="28"/>
      <c r="IN149" s="28"/>
      <c r="IO149" s="28"/>
      <c r="IP149" s="28"/>
      <c r="IQ149" s="28"/>
    </row>
    <row r="150" spans="1:251" s="52" customFormat="1" ht="47.25" x14ac:dyDescent="0.25">
      <c r="A150" s="63" t="s">
        <v>257</v>
      </c>
      <c r="B150" s="35" t="s">
        <v>260</v>
      </c>
      <c r="C150" s="18">
        <v>851.8</v>
      </c>
      <c r="D150" s="18">
        <v>518</v>
      </c>
      <c r="E150" s="18">
        <v>518</v>
      </c>
      <c r="F150" s="18">
        <f t="shared" si="8"/>
        <v>0</v>
      </c>
      <c r="G150" s="17"/>
      <c r="H150" s="18">
        <v>851.8</v>
      </c>
      <c r="I150" s="18">
        <v>518</v>
      </c>
      <c r="J150" s="18">
        <v>518</v>
      </c>
      <c r="K150" s="18">
        <f t="shared" si="7"/>
        <v>0</v>
      </c>
      <c r="L150" s="18">
        <v>851.8</v>
      </c>
      <c r="M150" s="17"/>
      <c r="N150" s="18">
        <v>518</v>
      </c>
      <c r="O150" s="18">
        <v>518</v>
      </c>
      <c r="P150" s="18">
        <f t="shared" si="6"/>
        <v>0</v>
      </c>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8"/>
      <c r="AY150" s="28"/>
      <c r="AZ150" s="28"/>
      <c r="BA150" s="28"/>
      <c r="BB150" s="28"/>
      <c r="BC150" s="28"/>
      <c r="BD150" s="28"/>
      <c r="BE150" s="28"/>
      <c r="BF150" s="28"/>
      <c r="BG150" s="28"/>
      <c r="BH150" s="28"/>
      <c r="BI150" s="28"/>
      <c r="BJ150" s="28"/>
      <c r="BK150" s="28"/>
      <c r="BL150" s="28"/>
      <c r="BM150" s="28"/>
      <c r="BN150" s="28"/>
      <c r="BO150" s="28"/>
      <c r="BP150" s="28"/>
      <c r="BQ150" s="28"/>
      <c r="BR150" s="28"/>
      <c r="BS150" s="28"/>
      <c r="BT150" s="28"/>
      <c r="BU150" s="28"/>
      <c r="BV150" s="28"/>
      <c r="BW150" s="28"/>
      <c r="BX150" s="28"/>
      <c r="BY150" s="28"/>
      <c r="BZ150" s="28"/>
      <c r="CA150" s="28"/>
      <c r="CB150" s="28"/>
      <c r="CC150" s="28"/>
      <c r="CD150" s="28"/>
      <c r="CE150" s="28"/>
      <c r="CF150" s="28"/>
      <c r="CG150" s="28"/>
      <c r="CH150" s="28"/>
      <c r="CI150" s="28"/>
      <c r="CJ150" s="28"/>
      <c r="CK150" s="28"/>
      <c r="CL150" s="28"/>
      <c r="CM150" s="28"/>
      <c r="CN150" s="28"/>
      <c r="CO150" s="28"/>
      <c r="CP150" s="28"/>
      <c r="CQ150" s="28"/>
      <c r="CR150" s="28"/>
      <c r="CS150" s="28"/>
      <c r="CT150" s="28"/>
      <c r="CU150" s="28"/>
      <c r="CV150" s="28"/>
      <c r="CW150" s="28"/>
      <c r="CX150" s="28"/>
      <c r="CY150" s="28"/>
      <c r="CZ150" s="28"/>
      <c r="DA150" s="28"/>
      <c r="DB150" s="28"/>
      <c r="DC150" s="28"/>
      <c r="DD150" s="28"/>
      <c r="DE150" s="28"/>
      <c r="DF150" s="28"/>
      <c r="DG150" s="28"/>
      <c r="DH150" s="28"/>
      <c r="DI150" s="28"/>
      <c r="DJ150" s="28"/>
      <c r="DK150" s="28"/>
      <c r="DL150" s="28"/>
      <c r="DM150" s="28"/>
      <c r="DN150" s="28"/>
      <c r="DO150" s="28"/>
      <c r="DP150" s="28"/>
      <c r="DQ150" s="28"/>
      <c r="DR150" s="28"/>
      <c r="DS150" s="28"/>
      <c r="DT150" s="28"/>
      <c r="DU150" s="28"/>
      <c r="DV150" s="28"/>
      <c r="DW150" s="28"/>
      <c r="DX150" s="28"/>
      <c r="DY150" s="28"/>
      <c r="DZ150" s="28"/>
      <c r="EA150" s="28"/>
      <c r="EB150" s="28"/>
      <c r="EC150" s="28"/>
      <c r="ED150" s="28"/>
      <c r="EE150" s="28"/>
      <c r="EF150" s="28"/>
      <c r="EG150" s="28"/>
      <c r="EH150" s="28"/>
      <c r="EI150" s="28"/>
      <c r="EJ150" s="28"/>
      <c r="EK150" s="28"/>
      <c r="EL150" s="28"/>
      <c r="EM150" s="28"/>
      <c r="EN150" s="28"/>
      <c r="EO150" s="28"/>
      <c r="EP150" s="28"/>
      <c r="EQ150" s="28"/>
      <c r="ER150" s="28"/>
      <c r="ES150" s="28"/>
      <c r="ET150" s="28"/>
      <c r="EU150" s="28"/>
      <c r="EV150" s="28"/>
      <c r="EW150" s="28"/>
      <c r="EX150" s="28"/>
      <c r="EY150" s="28"/>
      <c r="EZ150" s="28"/>
      <c r="FA150" s="28"/>
      <c r="FB150" s="28"/>
      <c r="FC150" s="28"/>
      <c r="FD150" s="28"/>
      <c r="FE150" s="28"/>
      <c r="FF150" s="28"/>
      <c r="FG150" s="28"/>
      <c r="FH150" s="28"/>
      <c r="FI150" s="28"/>
      <c r="FJ150" s="28"/>
      <c r="FK150" s="28"/>
      <c r="FL150" s="28"/>
      <c r="FM150" s="28"/>
      <c r="FN150" s="28"/>
      <c r="FO150" s="28"/>
      <c r="FP150" s="28"/>
      <c r="FQ150" s="28"/>
      <c r="FR150" s="28"/>
      <c r="FS150" s="28"/>
      <c r="FT150" s="28"/>
      <c r="FU150" s="28"/>
      <c r="FV150" s="28"/>
      <c r="FW150" s="28"/>
      <c r="FX150" s="28"/>
      <c r="FY150" s="28"/>
      <c r="FZ150" s="28"/>
      <c r="GA150" s="28"/>
      <c r="GB150" s="28"/>
      <c r="GC150" s="28"/>
      <c r="GD150" s="28"/>
      <c r="GE150" s="28"/>
      <c r="GF150" s="28"/>
      <c r="GG150" s="28"/>
      <c r="GH150" s="28"/>
      <c r="GI150" s="28"/>
      <c r="GJ150" s="28"/>
      <c r="GK150" s="28"/>
      <c r="GL150" s="28"/>
      <c r="GM150" s="28"/>
      <c r="GN150" s="28"/>
      <c r="GO150" s="28"/>
      <c r="GP150" s="28"/>
      <c r="GQ150" s="28"/>
      <c r="GR150" s="28"/>
      <c r="GS150" s="28"/>
      <c r="GT150" s="28"/>
      <c r="GU150" s="28"/>
      <c r="GV150" s="28"/>
      <c r="GW150" s="28"/>
      <c r="GX150" s="28"/>
      <c r="GY150" s="28"/>
      <c r="GZ150" s="28"/>
      <c r="HA150" s="28"/>
      <c r="HB150" s="28"/>
      <c r="HC150" s="28"/>
      <c r="HD150" s="28"/>
      <c r="HE150" s="28"/>
      <c r="HF150" s="28"/>
      <c r="HG150" s="28"/>
      <c r="HH150" s="28"/>
      <c r="HI150" s="28"/>
      <c r="HJ150" s="28"/>
      <c r="HK150" s="28"/>
      <c r="HL150" s="28"/>
      <c r="HM150" s="28"/>
      <c r="HN150" s="28"/>
      <c r="HO150" s="28"/>
      <c r="HP150" s="28"/>
      <c r="HQ150" s="28"/>
      <c r="HR150" s="28"/>
      <c r="HS150" s="28"/>
      <c r="HT150" s="28"/>
      <c r="HU150" s="28"/>
      <c r="HV150" s="28"/>
      <c r="HW150" s="28"/>
      <c r="HX150" s="28"/>
      <c r="HY150" s="28"/>
      <c r="HZ150" s="28"/>
      <c r="IA150" s="28"/>
      <c r="IB150" s="28"/>
      <c r="IC150" s="28"/>
      <c r="ID150" s="28"/>
      <c r="IE150" s="28"/>
      <c r="IF150" s="28"/>
      <c r="IG150" s="28"/>
      <c r="IH150" s="28"/>
      <c r="II150" s="28"/>
      <c r="IJ150" s="28"/>
      <c r="IK150" s="28"/>
      <c r="IL150" s="28"/>
      <c r="IM150" s="28"/>
      <c r="IN150" s="28"/>
      <c r="IO150" s="28"/>
      <c r="IP150" s="28"/>
      <c r="IQ150" s="28"/>
    </row>
    <row r="151" spans="1:251" s="52" customFormat="1" ht="63" x14ac:dyDescent="0.25">
      <c r="A151" s="63" t="s">
        <v>257</v>
      </c>
      <c r="B151" s="35" t="s">
        <v>261</v>
      </c>
      <c r="C151" s="18">
        <v>917.6</v>
      </c>
      <c r="D151" s="18">
        <v>917.6</v>
      </c>
      <c r="E151" s="18">
        <v>917.6</v>
      </c>
      <c r="F151" s="18">
        <f t="shared" si="8"/>
        <v>0</v>
      </c>
      <c r="G151" s="17"/>
      <c r="H151" s="18">
        <v>917.6</v>
      </c>
      <c r="I151" s="18">
        <v>917.6</v>
      </c>
      <c r="J151" s="18">
        <v>917.6</v>
      </c>
      <c r="K151" s="18">
        <f t="shared" si="7"/>
        <v>0</v>
      </c>
      <c r="L151" s="18">
        <v>917.6</v>
      </c>
      <c r="M151" s="17"/>
      <c r="N151" s="18">
        <v>917.6</v>
      </c>
      <c r="O151" s="18">
        <v>917.6</v>
      </c>
      <c r="P151" s="18">
        <f t="shared" si="6"/>
        <v>0</v>
      </c>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28"/>
      <c r="AV151" s="28"/>
      <c r="AW151" s="28"/>
      <c r="AX151" s="28"/>
      <c r="AY151" s="28"/>
      <c r="AZ151" s="28"/>
      <c r="BA151" s="28"/>
      <c r="BB151" s="28"/>
      <c r="BC151" s="28"/>
      <c r="BD151" s="28"/>
      <c r="BE151" s="28"/>
      <c r="BF151" s="28"/>
      <c r="BG151" s="28"/>
      <c r="BH151" s="28"/>
      <c r="BI151" s="28"/>
      <c r="BJ151" s="28"/>
      <c r="BK151" s="28"/>
      <c r="BL151" s="28"/>
      <c r="BM151" s="28"/>
      <c r="BN151" s="28"/>
      <c r="BO151" s="28"/>
      <c r="BP151" s="28"/>
      <c r="BQ151" s="28"/>
      <c r="BR151" s="28"/>
      <c r="BS151" s="28"/>
      <c r="BT151" s="28"/>
      <c r="BU151" s="28"/>
      <c r="BV151" s="28"/>
      <c r="BW151" s="28"/>
      <c r="BX151" s="28"/>
      <c r="BY151" s="28"/>
      <c r="BZ151" s="28"/>
      <c r="CA151" s="28"/>
      <c r="CB151" s="28"/>
      <c r="CC151" s="28"/>
      <c r="CD151" s="28"/>
      <c r="CE151" s="28"/>
      <c r="CF151" s="28"/>
      <c r="CG151" s="28"/>
      <c r="CH151" s="28"/>
      <c r="CI151" s="28"/>
      <c r="CJ151" s="28"/>
      <c r="CK151" s="28"/>
      <c r="CL151" s="28"/>
      <c r="CM151" s="28"/>
      <c r="CN151" s="28"/>
      <c r="CO151" s="28"/>
      <c r="CP151" s="28"/>
      <c r="CQ151" s="28"/>
      <c r="CR151" s="28"/>
      <c r="CS151" s="28"/>
      <c r="CT151" s="28"/>
      <c r="CU151" s="28"/>
      <c r="CV151" s="28"/>
      <c r="CW151" s="28"/>
      <c r="CX151" s="28"/>
      <c r="CY151" s="28"/>
      <c r="CZ151" s="28"/>
      <c r="DA151" s="28"/>
      <c r="DB151" s="28"/>
      <c r="DC151" s="28"/>
      <c r="DD151" s="28"/>
      <c r="DE151" s="28"/>
      <c r="DF151" s="28"/>
      <c r="DG151" s="28"/>
      <c r="DH151" s="28"/>
      <c r="DI151" s="28"/>
      <c r="DJ151" s="28"/>
      <c r="DK151" s="28"/>
      <c r="DL151" s="28"/>
      <c r="DM151" s="28"/>
      <c r="DN151" s="28"/>
      <c r="DO151" s="28"/>
      <c r="DP151" s="28"/>
      <c r="DQ151" s="28"/>
      <c r="DR151" s="28"/>
      <c r="DS151" s="28"/>
      <c r="DT151" s="28"/>
      <c r="DU151" s="28"/>
      <c r="DV151" s="28"/>
      <c r="DW151" s="28"/>
      <c r="DX151" s="28"/>
      <c r="DY151" s="28"/>
      <c r="DZ151" s="28"/>
      <c r="EA151" s="28"/>
      <c r="EB151" s="28"/>
      <c r="EC151" s="28"/>
      <c r="ED151" s="28"/>
      <c r="EE151" s="28"/>
      <c r="EF151" s="28"/>
      <c r="EG151" s="28"/>
      <c r="EH151" s="28"/>
      <c r="EI151" s="28"/>
      <c r="EJ151" s="28"/>
      <c r="EK151" s="28"/>
      <c r="EL151" s="28"/>
      <c r="EM151" s="28"/>
      <c r="EN151" s="28"/>
      <c r="EO151" s="28"/>
      <c r="EP151" s="28"/>
      <c r="EQ151" s="28"/>
      <c r="ER151" s="28"/>
      <c r="ES151" s="28"/>
      <c r="ET151" s="28"/>
      <c r="EU151" s="28"/>
      <c r="EV151" s="28"/>
      <c r="EW151" s="28"/>
      <c r="EX151" s="28"/>
      <c r="EY151" s="28"/>
      <c r="EZ151" s="28"/>
      <c r="FA151" s="28"/>
      <c r="FB151" s="28"/>
      <c r="FC151" s="28"/>
      <c r="FD151" s="28"/>
      <c r="FE151" s="28"/>
      <c r="FF151" s="28"/>
      <c r="FG151" s="28"/>
      <c r="FH151" s="28"/>
      <c r="FI151" s="28"/>
      <c r="FJ151" s="28"/>
      <c r="FK151" s="28"/>
      <c r="FL151" s="28"/>
      <c r="FM151" s="28"/>
      <c r="FN151" s="28"/>
      <c r="FO151" s="28"/>
      <c r="FP151" s="28"/>
      <c r="FQ151" s="28"/>
      <c r="FR151" s="28"/>
      <c r="FS151" s="28"/>
      <c r="FT151" s="28"/>
      <c r="FU151" s="28"/>
      <c r="FV151" s="28"/>
      <c r="FW151" s="28"/>
      <c r="FX151" s="28"/>
      <c r="FY151" s="28"/>
      <c r="FZ151" s="28"/>
      <c r="GA151" s="28"/>
      <c r="GB151" s="28"/>
      <c r="GC151" s="28"/>
      <c r="GD151" s="28"/>
      <c r="GE151" s="28"/>
      <c r="GF151" s="28"/>
      <c r="GG151" s="28"/>
      <c r="GH151" s="28"/>
      <c r="GI151" s="28"/>
      <c r="GJ151" s="28"/>
      <c r="GK151" s="28"/>
      <c r="GL151" s="28"/>
      <c r="GM151" s="28"/>
      <c r="GN151" s="28"/>
      <c r="GO151" s="28"/>
      <c r="GP151" s="28"/>
      <c r="GQ151" s="28"/>
      <c r="GR151" s="28"/>
      <c r="GS151" s="28"/>
      <c r="GT151" s="28"/>
      <c r="GU151" s="28"/>
      <c r="GV151" s="28"/>
      <c r="GW151" s="28"/>
      <c r="GX151" s="28"/>
      <c r="GY151" s="28"/>
      <c r="GZ151" s="28"/>
      <c r="HA151" s="28"/>
      <c r="HB151" s="28"/>
      <c r="HC151" s="28"/>
      <c r="HD151" s="28"/>
      <c r="HE151" s="28"/>
      <c r="HF151" s="28"/>
      <c r="HG151" s="28"/>
      <c r="HH151" s="28"/>
      <c r="HI151" s="28"/>
      <c r="HJ151" s="28"/>
      <c r="HK151" s="28"/>
      <c r="HL151" s="28"/>
      <c r="HM151" s="28"/>
      <c r="HN151" s="28"/>
      <c r="HO151" s="28"/>
      <c r="HP151" s="28"/>
      <c r="HQ151" s="28"/>
      <c r="HR151" s="28"/>
      <c r="HS151" s="28"/>
      <c r="HT151" s="28"/>
      <c r="HU151" s="28"/>
      <c r="HV151" s="28"/>
      <c r="HW151" s="28"/>
      <c r="HX151" s="28"/>
      <c r="HY151" s="28"/>
      <c r="HZ151" s="28"/>
      <c r="IA151" s="28"/>
      <c r="IB151" s="28"/>
      <c r="IC151" s="28"/>
      <c r="ID151" s="28"/>
      <c r="IE151" s="28"/>
      <c r="IF151" s="28"/>
      <c r="IG151" s="28"/>
      <c r="IH151" s="28"/>
      <c r="II151" s="28"/>
      <c r="IJ151" s="28"/>
      <c r="IK151" s="28"/>
      <c r="IL151" s="28"/>
      <c r="IM151" s="28"/>
      <c r="IN151" s="28"/>
      <c r="IO151" s="28"/>
      <c r="IP151" s="28"/>
      <c r="IQ151" s="28"/>
    </row>
    <row r="152" spans="1:251" s="19" customFormat="1" ht="110.25" x14ac:dyDescent="0.25">
      <c r="A152" s="63" t="s">
        <v>257</v>
      </c>
      <c r="B152" s="35" t="s">
        <v>262</v>
      </c>
      <c r="C152" s="18">
        <v>0</v>
      </c>
      <c r="D152" s="18">
        <v>0</v>
      </c>
      <c r="E152" s="18">
        <v>0</v>
      </c>
      <c r="F152" s="18">
        <f t="shared" si="8"/>
        <v>0</v>
      </c>
      <c r="G152" s="17"/>
      <c r="H152" s="24">
        <v>0</v>
      </c>
      <c r="I152" s="24">
        <v>0</v>
      </c>
      <c r="J152" s="24">
        <v>0</v>
      </c>
      <c r="K152" s="18">
        <f t="shared" si="7"/>
        <v>0</v>
      </c>
      <c r="L152" s="24">
        <v>0</v>
      </c>
      <c r="M152" s="18"/>
      <c r="N152" s="24">
        <v>0</v>
      </c>
      <c r="O152" s="24">
        <v>0</v>
      </c>
      <c r="P152" s="18">
        <f t="shared" si="6"/>
        <v>0</v>
      </c>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8"/>
      <c r="AN152" s="28"/>
      <c r="AO152" s="28"/>
      <c r="AP152" s="28"/>
      <c r="AQ152" s="28"/>
      <c r="AR152" s="28"/>
      <c r="AS152" s="28"/>
      <c r="AT152" s="28"/>
      <c r="AU152" s="28"/>
      <c r="AV152" s="28"/>
      <c r="AW152" s="28"/>
      <c r="AX152" s="28"/>
      <c r="AY152" s="28"/>
      <c r="AZ152" s="28"/>
      <c r="BA152" s="28"/>
      <c r="BB152" s="28"/>
      <c r="BC152" s="28"/>
      <c r="BD152" s="28"/>
      <c r="BE152" s="28"/>
      <c r="BF152" s="28"/>
      <c r="BG152" s="28"/>
      <c r="BH152" s="28"/>
      <c r="BI152" s="28"/>
      <c r="BJ152" s="28"/>
      <c r="BK152" s="28"/>
      <c r="BL152" s="28"/>
      <c r="BM152" s="28"/>
      <c r="BN152" s="28"/>
      <c r="BO152" s="28"/>
      <c r="BP152" s="28"/>
      <c r="BQ152" s="28"/>
      <c r="BR152" s="28"/>
      <c r="BS152" s="28"/>
      <c r="BT152" s="28"/>
      <c r="BU152" s="28"/>
      <c r="BV152" s="28"/>
      <c r="BW152" s="28"/>
      <c r="BX152" s="28"/>
      <c r="BY152" s="28"/>
      <c r="BZ152" s="28"/>
      <c r="CA152" s="28"/>
      <c r="CB152" s="28"/>
      <c r="CC152" s="28"/>
      <c r="CD152" s="28"/>
      <c r="CE152" s="28"/>
      <c r="CF152" s="28"/>
      <c r="CG152" s="28"/>
      <c r="CH152" s="28"/>
      <c r="CI152" s="28"/>
      <c r="CJ152" s="28"/>
      <c r="CK152" s="28"/>
      <c r="CL152" s="28"/>
      <c r="CM152" s="28"/>
      <c r="CN152" s="28"/>
      <c r="CO152" s="28"/>
      <c r="CP152" s="28"/>
      <c r="CQ152" s="28"/>
      <c r="CR152" s="28"/>
      <c r="CS152" s="28"/>
      <c r="CT152" s="28"/>
      <c r="CU152" s="28"/>
      <c r="CV152" s="28"/>
      <c r="CW152" s="28"/>
      <c r="CX152" s="28"/>
      <c r="CY152" s="28"/>
      <c r="CZ152" s="28"/>
      <c r="DA152" s="28"/>
      <c r="DB152" s="28"/>
      <c r="DC152" s="28"/>
      <c r="DD152" s="28"/>
      <c r="DE152" s="28"/>
      <c r="DF152" s="28"/>
      <c r="DG152" s="28"/>
      <c r="DH152" s="28"/>
      <c r="DI152" s="28"/>
      <c r="DJ152" s="28"/>
      <c r="DK152" s="28"/>
      <c r="DL152" s="28"/>
      <c r="DM152" s="28"/>
      <c r="DN152" s="28"/>
      <c r="DO152" s="28"/>
      <c r="DP152" s="28"/>
      <c r="DQ152" s="28"/>
      <c r="DR152" s="28"/>
      <c r="DS152" s="28"/>
      <c r="DT152" s="28"/>
      <c r="DU152" s="28"/>
      <c r="DV152" s="28"/>
      <c r="DW152" s="28"/>
      <c r="DX152" s="28"/>
      <c r="DY152" s="28"/>
      <c r="DZ152" s="28"/>
      <c r="EA152" s="28"/>
      <c r="EB152" s="28"/>
      <c r="EC152" s="28"/>
      <c r="ED152" s="28"/>
      <c r="EE152" s="28"/>
      <c r="EF152" s="28"/>
      <c r="EG152" s="28"/>
      <c r="EH152" s="28"/>
      <c r="EI152" s="28"/>
      <c r="EJ152" s="28"/>
      <c r="EK152" s="28"/>
      <c r="EL152" s="28"/>
      <c r="EM152" s="28"/>
      <c r="EN152" s="28"/>
      <c r="EO152" s="28"/>
      <c r="EP152" s="28"/>
      <c r="EQ152" s="28"/>
      <c r="ER152" s="28"/>
      <c r="ES152" s="28"/>
      <c r="ET152" s="28"/>
      <c r="EU152" s="28"/>
      <c r="EV152" s="28"/>
      <c r="EW152" s="28"/>
      <c r="EX152" s="28"/>
      <c r="EY152" s="28"/>
      <c r="EZ152" s="28"/>
      <c r="FA152" s="28"/>
      <c r="FB152" s="28"/>
      <c r="FC152" s="28"/>
      <c r="FD152" s="28"/>
      <c r="FE152" s="28"/>
      <c r="FF152" s="28"/>
      <c r="FG152" s="28"/>
      <c r="FH152" s="28"/>
      <c r="FI152" s="28"/>
      <c r="FJ152" s="28"/>
      <c r="FK152" s="28"/>
      <c r="FL152" s="28"/>
      <c r="FM152" s="28"/>
      <c r="FN152" s="28"/>
      <c r="FO152" s="28"/>
      <c r="FP152" s="28"/>
      <c r="FQ152" s="28"/>
      <c r="FR152" s="28"/>
      <c r="FS152" s="28"/>
      <c r="FT152" s="28"/>
      <c r="FU152" s="28"/>
      <c r="FV152" s="28"/>
      <c r="FW152" s="28"/>
      <c r="FX152" s="28"/>
      <c r="FY152" s="28"/>
      <c r="FZ152" s="28"/>
      <c r="GA152" s="28"/>
      <c r="GB152" s="28"/>
      <c r="GC152" s="28"/>
      <c r="GD152" s="28"/>
      <c r="GE152" s="28"/>
      <c r="GF152" s="28"/>
      <c r="GG152" s="28"/>
      <c r="GH152" s="28"/>
      <c r="GI152" s="28"/>
      <c r="GJ152" s="28"/>
      <c r="GK152" s="28"/>
      <c r="GL152" s="28"/>
      <c r="GM152" s="28"/>
      <c r="GN152" s="28"/>
      <c r="GO152" s="28"/>
      <c r="GP152" s="28"/>
      <c r="GQ152" s="28"/>
      <c r="GR152" s="28"/>
      <c r="GS152" s="28"/>
      <c r="GT152" s="28"/>
      <c r="GU152" s="28"/>
      <c r="GV152" s="28"/>
      <c r="GW152" s="28"/>
      <c r="GX152" s="28"/>
      <c r="GY152" s="28"/>
      <c r="GZ152" s="28"/>
      <c r="HA152" s="28"/>
      <c r="HB152" s="28"/>
      <c r="HC152" s="28"/>
      <c r="HD152" s="28"/>
      <c r="HE152" s="28"/>
      <c r="HF152" s="28"/>
      <c r="HG152" s="28"/>
      <c r="HH152" s="28"/>
      <c r="HI152" s="28"/>
      <c r="HJ152" s="28"/>
      <c r="HK152" s="28"/>
      <c r="HL152" s="28"/>
      <c r="HM152" s="28"/>
      <c r="HN152" s="28"/>
      <c r="HO152" s="28"/>
      <c r="HP152" s="28"/>
      <c r="HQ152" s="28"/>
      <c r="HR152" s="28"/>
      <c r="HS152" s="28"/>
      <c r="HT152" s="28"/>
      <c r="HU152" s="28"/>
      <c r="HV152" s="28"/>
      <c r="HW152" s="28"/>
      <c r="HX152" s="28"/>
      <c r="HY152" s="28"/>
      <c r="HZ152" s="28"/>
      <c r="IA152" s="28"/>
      <c r="IB152" s="28"/>
      <c r="IC152" s="28"/>
      <c r="ID152" s="28"/>
      <c r="IE152" s="28"/>
      <c r="IF152" s="28"/>
      <c r="IG152" s="28"/>
      <c r="IH152" s="28"/>
      <c r="II152" s="28"/>
      <c r="IJ152" s="28"/>
      <c r="IK152" s="28"/>
      <c r="IL152" s="28"/>
      <c r="IM152" s="28"/>
      <c r="IN152" s="28"/>
      <c r="IO152" s="28"/>
      <c r="IP152" s="28"/>
      <c r="IQ152" s="28"/>
    </row>
    <row r="153" spans="1:251" s="19" customFormat="1" ht="78.75" x14ac:dyDescent="0.25">
      <c r="A153" s="63" t="s">
        <v>257</v>
      </c>
      <c r="B153" s="35" t="s">
        <v>263</v>
      </c>
      <c r="C153" s="18">
        <v>1568.7</v>
      </c>
      <c r="D153" s="18">
        <v>1568.7</v>
      </c>
      <c r="E153" s="18">
        <v>1568.7</v>
      </c>
      <c r="F153" s="18">
        <f t="shared" si="8"/>
        <v>0</v>
      </c>
      <c r="G153" s="17"/>
      <c r="H153" s="24">
        <v>0</v>
      </c>
      <c r="I153" s="24">
        <v>0</v>
      </c>
      <c r="J153" s="24">
        <v>0</v>
      </c>
      <c r="K153" s="18">
        <f t="shared" si="7"/>
        <v>0</v>
      </c>
      <c r="L153" s="24">
        <v>1500</v>
      </c>
      <c r="M153" s="18"/>
      <c r="N153" s="24">
        <v>1500</v>
      </c>
      <c r="O153" s="24">
        <v>1500</v>
      </c>
      <c r="P153" s="18">
        <f t="shared" si="6"/>
        <v>0</v>
      </c>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c r="AO153" s="28"/>
      <c r="AP153" s="28"/>
      <c r="AQ153" s="28"/>
      <c r="AR153" s="28"/>
      <c r="AS153" s="28"/>
      <c r="AT153" s="28"/>
      <c r="AU153" s="28"/>
      <c r="AV153" s="28"/>
      <c r="AW153" s="28"/>
      <c r="AX153" s="28"/>
      <c r="AY153" s="28"/>
      <c r="AZ153" s="28"/>
      <c r="BA153" s="28"/>
      <c r="BB153" s="28"/>
      <c r="BC153" s="28"/>
      <c r="BD153" s="28"/>
      <c r="BE153" s="28"/>
      <c r="BF153" s="28"/>
      <c r="BG153" s="28"/>
      <c r="BH153" s="28"/>
      <c r="BI153" s="28"/>
      <c r="BJ153" s="28"/>
      <c r="BK153" s="28"/>
      <c r="BL153" s="28"/>
      <c r="BM153" s="28"/>
      <c r="BN153" s="28"/>
      <c r="BO153" s="28"/>
      <c r="BP153" s="28"/>
      <c r="BQ153" s="28"/>
      <c r="BR153" s="28"/>
      <c r="BS153" s="28"/>
      <c r="BT153" s="28"/>
      <c r="BU153" s="28"/>
      <c r="BV153" s="28"/>
      <c r="BW153" s="28"/>
      <c r="BX153" s="28"/>
      <c r="BY153" s="28"/>
      <c r="BZ153" s="28"/>
      <c r="CA153" s="28"/>
      <c r="CB153" s="28"/>
      <c r="CC153" s="28"/>
      <c r="CD153" s="28"/>
      <c r="CE153" s="28"/>
      <c r="CF153" s="28"/>
      <c r="CG153" s="28"/>
      <c r="CH153" s="28"/>
      <c r="CI153" s="28"/>
      <c r="CJ153" s="28"/>
      <c r="CK153" s="28"/>
      <c r="CL153" s="28"/>
      <c r="CM153" s="28"/>
      <c r="CN153" s="28"/>
      <c r="CO153" s="28"/>
      <c r="CP153" s="28"/>
      <c r="CQ153" s="28"/>
      <c r="CR153" s="28"/>
      <c r="CS153" s="28"/>
      <c r="CT153" s="28"/>
      <c r="CU153" s="28"/>
      <c r="CV153" s="28"/>
      <c r="CW153" s="28"/>
      <c r="CX153" s="28"/>
      <c r="CY153" s="28"/>
      <c r="CZ153" s="28"/>
      <c r="DA153" s="28"/>
      <c r="DB153" s="28"/>
      <c r="DC153" s="28"/>
      <c r="DD153" s="28"/>
      <c r="DE153" s="28"/>
      <c r="DF153" s="28"/>
      <c r="DG153" s="28"/>
      <c r="DH153" s="28"/>
      <c r="DI153" s="28"/>
      <c r="DJ153" s="28"/>
      <c r="DK153" s="28"/>
      <c r="DL153" s="28"/>
      <c r="DM153" s="28"/>
      <c r="DN153" s="28"/>
      <c r="DO153" s="28"/>
      <c r="DP153" s="28"/>
      <c r="DQ153" s="28"/>
      <c r="DR153" s="28"/>
      <c r="DS153" s="28"/>
      <c r="DT153" s="28"/>
      <c r="DU153" s="28"/>
      <c r="DV153" s="28"/>
      <c r="DW153" s="28"/>
      <c r="DX153" s="28"/>
      <c r="DY153" s="28"/>
      <c r="DZ153" s="28"/>
      <c r="EA153" s="28"/>
      <c r="EB153" s="28"/>
      <c r="EC153" s="28"/>
      <c r="ED153" s="28"/>
      <c r="EE153" s="28"/>
      <c r="EF153" s="28"/>
      <c r="EG153" s="28"/>
      <c r="EH153" s="28"/>
      <c r="EI153" s="28"/>
      <c r="EJ153" s="28"/>
      <c r="EK153" s="28"/>
      <c r="EL153" s="28"/>
      <c r="EM153" s="28"/>
      <c r="EN153" s="28"/>
      <c r="EO153" s="28"/>
      <c r="EP153" s="28"/>
      <c r="EQ153" s="28"/>
      <c r="ER153" s="28"/>
      <c r="ES153" s="28"/>
      <c r="ET153" s="28"/>
      <c r="EU153" s="28"/>
      <c r="EV153" s="28"/>
      <c r="EW153" s="28"/>
      <c r="EX153" s="28"/>
      <c r="EY153" s="28"/>
      <c r="EZ153" s="28"/>
      <c r="FA153" s="28"/>
      <c r="FB153" s="28"/>
      <c r="FC153" s="28"/>
      <c r="FD153" s="28"/>
      <c r="FE153" s="28"/>
      <c r="FF153" s="28"/>
      <c r="FG153" s="28"/>
      <c r="FH153" s="28"/>
      <c r="FI153" s="28"/>
      <c r="FJ153" s="28"/>
      <c r="FK153" s="28"/>
      <c r="FL153" s="28"/>
      <c r="FM153" s="28"/>
      <c r="FN153" s="28"/>
      <c r="FO153" s="28"/>
      <c r="FP153" s="28"/>
      <c r="FQ153" s="28"/>
      <c r="FR153" s="28"/>
      <c r="FS153" s="28"/>
      <c r="FT153" s="28"/>
      <c r="FU153" s="28"/>
      <c r="FV153" s="28"/>
      <c r="FW153" s="28"/>
      <c r="FX153" s="28"/>
      <c r="FY153" s="28"/>
      <c r="FZ153" s="28"/>
      <c r="GA153" s="28"/>
      <c r="GB153" s="28"/>
      <c r="GC153" s="28"/>
      <c r="GD153" s="28"/>
      <c r="GE153" s="28"/>
      <c r="GF153" s="28"/>
      <c r="GG153" s="28"/>
      <c r="GH153" s="28"/>
      <c r="GI153" s="28"/>
      <c r="GJ153" s="28"/>
      <c r="GK153" s="28"/>
      <c r="GL153" s="28"/>
      <c r="GM153" s="28"/>
      <c r="GN153" s="28"/>
      <c r="GO153" s="28"/>
      <c r="GP153" s="28"/>
      <c r="GQ153" s="28"/>
      <c r="GR153" s="28"/>
      <c r="GS153" s="28"/>
      <c r="GT153" s="28"/>
      <c r="GU153" s="28"/>
      <c r="GV153" s="28"/>
      <c r="GW153" s="28"/>
      <c r="GX153" s="28"/>
      <c r="GY153" s="28"/>
      <c r="GZ153" s="28"/>
      <c r="HA153" s="28"/>
      <c r="HB153" s="28"/>
      <c r="HC153" s="28"/>
      <c r="HD153" s="28"/>
      <c r="HE153" s="28"/>
      <c r="HF153" s="28"/>
      <c r="HG153" s="28"/>
      <c r="HH153" s="28"/>
      <c r="HI153" s="28"/>
      <c r="HJ153" s="28"/>
      <c r="HK153" s="28"/>
      <c r="HL153" s="28"/>
      <c r="HM153" s="28"/>
      <c r="HN153" s="28"/>
      <c r="HO153" s="28"/>
      <c r="HP153" s="28"/>
      <c r="HQ153" s="28"/>
      <c r="HR153" s="28"/>
      <c r="HS153" s="28"/>
      <c r="HT153" s="28"/>
      <c r="HU153" s="28"/>
      <c r="HV153" s="28"/>
      <c r="HW153" s="28"/>
      <c r="HX153" s="28"/>
      <c r="HY153" s="28"/>
      <c r="HZ153" s="28"/>
      <c r="IA153" s="28"/>
      <c r="IB153" s="28"/>
      <c r="IC153" s="28"/>
      <c r="ID153" s="28"/>
      <c r="IE153" s="28"/>
      <c r="IF153" s="28"/>
      <c r="IG153" s="28"/>
      <c r="IH153" s="28"/>
      <c r="II153" s="28"/>
      <c r="IJ153" s="28"/>
      <c r="IK153" s="28"/>
      <c r="IL153" s="28"/>
      <c r="IM153" s="28"/>
      <c r="IN153" s="28"/>
      <c r="IO153" s="28"/>
      <c r="IP153" s="28"/>
      <c r="IQ153" s="28"/>
    </row>
    <row r="154" spans="1:251" s="19" customFormat="1" ht="47.25" x14ac:dyDescent="0.25">
      <c r="A154" s="63" t="s">
        <v>257</v>
      </c>
      <c r="B154" s="35" t="s">
        <v>264</v>
      </c>
      <c r="C154" s="18">
        <v>4156.5</v>
      </c>
      <c r="D154" s="18">
        <v>4156.5</v>
      </c>
      <c r="E154" s="18">
        <v>4156.5</v>
      </c>
      <c r="F154" s="18">
        <f t="shared" si="8"/>
        <v>0</v>
      </c>
      <c r="G154" s="17"/>
      <c r="H154" s="18">
        <v>4156.5</v>
      </c>
      <c r="I154" s="18">
        <v>4156.5</v>
      </c>
      <c r="J154" s="18">
        <v>4156.5</v>
      </c>
      <c r="K154" s="18">
        <f t="shared" si="7"/>
        <v>0</v>
      </c>
      <c r="L154" s="18">
        <v>4156.5</v>
      </c>
      <c r="M154" s="18"/>
      <c r="N154" s="18">
        <v>4156.5</v>
      </c>
      <c r="O154" s="18">
        <v>4156.5</v>
      </c>
      <c r="P154" s="18">
        <f t="shared" si="6"/>
        <v>0</v>
      </c>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c r="AO154" s="28"/>
      <c r="AP154" s="28"/>
      <c r="AQ154" s="28"/>
      <c r="AR154" s="28"/>
      <c r="AS154" s="28"/>
      <c r="AT154" s="28"/>
      <c r="AU154" s="28"/>
      <c r="AV154" s="28"/>
      <c r="AW154" s="28"/>
      <c r="AX154" s="28"/>
      <c r="AY154" s="28"/>
      <c r="AZ154" s="28"/>
      <c r="BA154" s="28"/>
      <c r="BB154" s="28"/>
      <c r="BC154" s="28"/>
      <c r="BD154" s="28"/>
      <c r="BE154" s="28"/>
      <c r="BF154" s="28"/>
      <c r="BG154" s="28"/>
      <c r="BH154" s="28"/>
      <c r="BI154" s="28"/>
      <c r="BJ154" s="28"/>
      <c r="BK154" s="28"/>
      <c r="BL154" s="28"/>
      <c r="BM154" s="28"/>
      <c r="BN154" s="28"/>
      <c r="BO154" s="28"/>
      <c r="BP154" s="28"/>
      <c r="BQ154" s="28"/>
      <c r="BR154" s="28"/>
      <c r="BS154" s="28"/>
      <c r="BT154" s="28"/>
      <c r="BU154" s="28"/>
      <c r="BV154" s="28"/>
      <c r="BW154" s="28"/>
      <c r="BX154" s="28"/>
      <c r="BY154" s="28"/>
      <c r="BZ154" s="28"/>
      <c r="CA154" s="28"/>
      <c r="CB154" s="28"/>
      <c r="CC154" s="28"/>
      <c r="CD154" s="28"/>
      <c r="CE154" s="28"/>
      <c r="CF154" s="28"/>
      <c r="CG154" s="28"/>
      <c r="CH154" s="28"/>
      <c r="CI154" s="28"/>
      <c r="CJ154" s="28"/>
      <c r="CK154" s="28"/>
      <c r="CL154" s="28"/>
      <c r="CM154" s="28"/>
      <c r="CN154" s="28"/>
      <c r="CO154" s="28"/>
      <c r="CP154" s="28"/>
      <c r="CQ154" s="28"/>
      <c r="CR154" s="28"/>
      <c r="CS154" s="28"/>
      <c r="CT154" s="28"/>
      <c r="CU154" s="28"/>
      <c r="CV154" s="28"/>
      <c r="CW154" s="28"/>
      <c r="CX154" s="28"/>
      <c r="CY154" s="28"/>
      <c r="CZ154" s="28"/>
      <c r="DA154" s="28"/>
      <c r="DB154" s="28"/>
      <c r="DC154" s="28"/>
      <c r="DD154" s="28"/>
      <c r="DE154" s="28"/>
      <c r="DF154" s="28"/>
      <c r="DG154" s="28"/>
      <c r="DH154" s="28"/>
      <c r="DI154" s="28"/>
      <c r="DJ154" s="28"/>
      <c r="DK154" s="28"/>
      <c r="DL154" s="28"/>
      <c r="DM154" s="28"/>
      <c r="DN154" s="28"/>
      <c r="DO154" s="28"/>
      <c r="DP154" s="28"/>
      <c r="DQ154" s="28"/>
      <c r="DR154" s="28"/>
      <c r="DS154" s="28"/>
      <c r="DT154" s="28"/>
      <c r="DU154" s="28"/>
      <c r="DV154" s="28"/>
      <c r="DW154" s="28"/>
      <c r="DX154" s="28"/>
      <c r="DY154" s="28"/>
      <c r="DZ154" s="28"/>
      <c r="EA154" s="28"/>
      <c r="EB154" s="28"/>
      <c r="EC154" s="28"/>
      <c r="ED154" s="28"/>
      <c r="EE154" s="28"/>
      <c r="EF154" s="28"/>
      <c r="EG154" s="28"/>
      <c r="EH154" s="28"/>
      <c r="EI154" s="28"/>
      <c r="EJ154" s="28"/>
      <c r="EK154" s="28"/>
      <c r="EL154" s="28"/>
      <c r="EM154" s="28"/>
      <c r="EN154" s="28"/>
      <c r="EO154" s="28"/>
      <c r="EP154" s="28"/>
      <c r="EQ154" s="28"/>
      <c r="ER154" s="28"/>
      <c r="ES154" s="28"/>
      <c r="ET154" s="28"/>
      <c r="EU154" s="28"/>
      <c r="EV154" s="28"/>
      <c r="EW154" s="28"/>
      <c r="EX154" s="28"/>
      <c r="EY154" s="28"/>
      <c r="EZ154" s="28"/>
      <c r="FA154" s="28"/>
      <c r="FB154" s="28"/>
      <c r="FC154" s="28"/>
      <c r="FD154" s="28"/>
      <c r="FE154" s="28"/>
      <c r="FF154" s="28"/>
      <c r="FG154" s="28"/>
      <c r="FH154" s="28"/>
      <c r="FI154" s="28"/>
      <c r="FJ154" s="28"/>
      <c r="FK154" s="28"/>
      <c r="FL154" s="28"/>
      <c r="FM154" s="28"/>
      <c r="FN154" s="28"/>
      <c r="FO154" s="28"/>
      <c r="FP154" s="28"/>
      <c r="FQ154" s="28"/>
      <c r="FR154" s="28"/>
      <c r="FS154" s="28"/>
      <c r="FT154" s="28"/>
      <c r="FU154" s="28"/>
      <c r="FV154" s="28"/>
      <c r="FW154" s="28"/>
      <c r="FX154" s="28"/>
      <c r="FY154" s="28"/>
      <c r="FZ154" s="28"/>
      <c r="GA154" s="28"/>
      <c r="GB154" s="28"/>
      <c r="GC154" s="28"/>
      <c r="GD154" s="28"/>
      <c r="GE154" s="28"/>
      <c r="GF154" s="28"/>
      <c r="GG154" s="28"/>
      <c r="GH154" s="28"/>
      <c r="GI154" s="28"/>
      <c r="GJ154" s="28"/>
      <c r="GK154" s="28"/>
      <c r="GL154" s="28"/>
      <c r="GM154" s="28"/>
      <c r="GN154" s="28"/>
      <c r="GO154" s="28"/>
      <c r="GP154" s="28"/>
      <c r="GQ154" s="28"/>
      <c r="GR154" s="28"/>
      <c r="GS154" s="28"/>
      <c r="GT154" s="28"/>
      <c r="GU154" s="28"/>
      <c r="GV154" s="28"/>
      <c r="GW154" s="28"/>
      <c r="GX154" s="28"/>
      <c r="GY154" s="28"/>
      <c r="GZ154" s="28"/>
      <c r="HA154" s="28"/>
      <c r="HB154" s="28"/>
      <c r="HC154" s="28"/>
      <c r="HD154" s="28"/>
      <c r="HE154" s="28"/>
      <c r="HF154" s="28"/>
      <c r="HG154" s="28"/>
      <c r="HH154" s="28"/>
      <c r="HI154" s="28"/>
      <c r="HJ154" s="28"/>
      <c r="HK154" s="28"/>
      <c r="HL154" s="28"/>
      <c r="HM154" s="28"/>
      <c r="HN154" s="28"/>
      <c r="HO154" s="28"/>
      <c r="HP154" s="28"/>
      <c r="HQ154" s="28"/>
      <c r="HR154" s="28"/>
      <c r="HS154" s="28"/>
      <c r="HT154" s="28"/>
      <c r="HU154" s="28"/>
      <c r="HV154" s="28"/>
      <c r="HW154" s="28"/>
      <c r="HX154" s="28"/>
      <c r="HY154" s="28"/>
      <c r="HZ154" s="28"/>
      <c r="IA154" s="28"/>
      <c r="IB154" s="28"/>
      <c r="IC154" s="28"/>
      <c r="ID154" s="28"/>
      <c r="IE154" s="28"/>
      <c r="IF154" s="28"/>
      <c r="IG154" s="28"/>
      <c r="IH154" s="28"/>
      <c r="II154" s="28"/>
      <c r="IJ154" s="28"/>
      <c r="IK154" s="28"/>
      <c r="IL154" s="28"/>
      <c r="IM154" s="28"/>
      <c r="IN154" s="28"/>
      <c r="IO154" s="28"/>
      <c r="IP154" s="28"/>
      <c r="IQ154" s="28"/>
    </row>
    <row r="155" spans="1:251" s="19" customFormat="1" ht="47.25" x14ac:dyDescent="0.25">
      <c r="A155" s="63" t="s">
        <v>257</v>
      </c>
      <c r="B155" s="35" t="s">
        <v>265</v>
      </c>
      <c r="C155" s="18">
        <v>1028.8</v>
      </c>
      <c r="D155" s="18">
        <v>1028.8</v>
      </c>
      <c r="E155" s="18">
        <v>1028.8</v>
      </c>
      <c r="F155" s="18">
        <f t="shared" si="8"/>
        <v>0</v>
      </c>
      <c r="G155" s="17"/>
      <c r="H155" s="24">
        <v>1078.8</v>
      </c>
      <c r="I155" s="24">
        <v>1078.8</v>
      </c>
      <c r="J155" s="24">
        <v>1078.8</v>
      </c>
      <c r="K155" s="18">
        <f t="shared" si="7"/>
        <v>0</v>
      </c>
      <c r="L155" s="24">
        <v>1078.8</v>
      </c>
      <c r="M155" s="17"/>
      <c r="N155" s="24">
        <v>1078.8</v>
      </c>
      <c r="O155" s="24">
        <v>1078.8</v>
      </c>
      <c r="P155" s="18">
        <f t="shared" si="6"/>
        <v>0</v>
      </c>
      <c r="Q155" s="28"/>
      <c r="R155" s="28"/>
      <c r="S155" s="28"/>
      <c r="T155" s="28"/>
      <c r="U155" s="28"/>
      <c r="V155" s="28"/>
      <c r="W155" s="28"/>
      <c r="X155" s="28"/>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8"/>
      <c r="AY155" s="28"/>
      <c r="AZ155" s="28"/>
      <c r="BA155" s="28"/>
      <c r="BB155" s="28"/>
      <c r="BC155" s="28"/>
      <c r="BD155" s="28"/>
      <c r="BE155" s="28"/>
      <c r="BF155" s="28"/>
      <c r="BG155" s="28"/>
      <c r="BH155" s="28"/>
      <c r="BI155" s="28"/>
      <c r="BJ155" s="28"/>
      <c r="BK155" s="28"/>
      <c r="BL155" s="28"/>
      <c r="BM155" s="28"/>
      <c r="BN155" s="28"/>
      <c r="BO155" s="28"/>
      <c r="BP155" s="28"/>
      <c r="BQ155" s="28"/>
      <c r="BR155" s="28"/>
      <c r="BS155" s="28"/>
      <c r="BT155" s="28"/>
      <c r="BU155" s="28"/>
      <c r="BV155" s="28"/>
      <c r="BW155" s="28"/>
      <c r="BX155" s="28"/>
      <c r="BY155" s="28"/>
      <c r="BZ155" s="28"/>
      <c r="CA155" s="28"/>
      <c r="CB155" s="28"/>
      <c r="CC155" s="28"/>
      <c r="CD155" s="28"/>
      <c r="CE155" s="28"/>
      <c r="CF155" s="28"/>
      <c r="CG155" s="28"/>
      <c r="CH155" s="28"/>
      <c r="CI155" s="28"/>
      <c r="CJ155" s="28"/>
      <c r="CK155" s="28"/>
      <c r="CL155" s="28"/>
      <c r="CM155" s="28"/>
      <c r="CN155" s="28"/>
      <c r="CO155" s="28"/>
      <c r="CP155" s="28"/>
      <c r="CQ155" s="28"/>
      <c r="CR155" s="28"/>
      <c r="CS155" s="28"/>
      <c r="CT155" s="28"/>
      <c r="CU155" s="28"/>
      <c r="CV155" s="28"/>
      <c r="CW155" s="28"/>
      <c r="CX155" s="28"/>
      <c r="CY155" s="28"/>
      <c r="CZ155" s="28"/>
      <c r="DA155" s="28"/>
      <c r="DB155" s="28"/>
      <c r="DC155" s="28"/>
      <c r="DD155" s="28"/>
      <c r="DE155" s="28"/>
      <c r="DF155" s="28"/>
      <c r="DG155" s="28"/>
      <c r="DH155" s="28"/>
      <c r="DI155" s="28"/>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8"/>
      <c r="EZ155" s="28"/>
      <c r="FA155" s="28"/>
      <c r="FB155" s="28"/>
      <c r="FC155" s="28"/>
      <c r="FD155" s="28"/>
      <c r="FE155" s="28"/>
      <c r="FF155" s="28"/>
      <c r="FG155" s="28"/>
      <c r="FH155" s="28"/>
      <c r="FI155" s="28"/>
      <c r="FJ155" s="28"/>
      <c r="FK155" s="28"/>
      <c r="FL155" s="28"/>
      <c r="FM155" s="28"/>
      <c r="FN155" s="28"/>
      <c r="FO155" s="28"/>
      <c r="FP155" s="28"/>
      <c r="FQ155" s="28"/>
      <c r="FR155" s="28"/>
      <c r="FS155" s="28"/>
      <c r="FT155" s="28"/>
      <c r="FU155" s="28"/>
      <c r="FV155" s="28"/>
      <c r="FW155" s="28"/>
      <c r="FX155" s="28"/>
      <c r="FY155" s="28"/>
      <c r="FZ155" s="28"/>
      <c r="GA155" s="28"/>
      <c r="GB155" s="28"/>
      <c r="GC155" s="28"/>
      <c r="GD155" s="28"/>
      <c r="GE155" s="28"/>
      <c r="GF155" s="28"/>
      <c r="GG155" s="28"/>
      <c r="GH155" s="28"/>
      <c r="GI155" s="28"/>
      <c r="GJ155" s="28"/>
      <c r="GK155" s="28"/>
      <c r="GL155" s="28"/>
      <c r="GM155" s="28"/>
      <c r="GN155" s="28"/>
      <c r="GO155" s="28"/>
      <c r="GP155" s="28"/>
      <c r="GQ155" s="28"/>
      <c r="GR155" s="28"/>
      <c r="GS155" s="28"/>
      <c r="GT155" s="28"/>
      <c r="GU155" s="28"/>
      <c r="GV155" s="28"/>
      <c r="GW155" s="28"/>
      <c r="GX155" s="28"/>
      <c r="GY155" s="28"/>
      <c r="GZ155" s="28"/>
      <c r="HA155" s="28"/>
      <c r="HB155" s="28"/>
      <c r="HC155" s="28"/>
      <c r="HD155" s="28"/>
      <c r="HE155" s="28"/>
      <c r="HF155" s="28"/>
      <c r="HG155" s="28"/>
      <c r="HH155" s="28"/>
      <c r="HI155" s="28"/>
      <c r="HJ155" s="28"/>
      <c r="HK155" s="28"/>
      <c r="HL155" s="28"/>
      <c r="HM155" s="28"/>
      <c r="HN155" s="28"/>
      <c r="HO155" s="28"/>
      <c r="HP155" s="28"/>
      <c r="HQ155" s="28"/>
      <c r="HR155" s="28"/>
      <c r="HS155" s="28"/>
      <c r="HT155" s="28"/>
      <c r="HU155" s="28"/>
      <c r="HV155" s="28"/>
      <c r="HW155" s="28"/>
      <c r="HX155" s="28"/>
      <c r="HY155" s="28"/>
      <c r="HZ155" s="28"/>
      <c r="IA155" s="28"/>
      <c r="IB155" s="28"/>
      <c r="IC155" s="28"/>
      <c r="ID155" s="28"/>
      <c r="IE155" s="28"/>
      <c r="IF155" s="28"/>
      <c r="IG155" s="28"/>
      <c r="IH155" s="28"/>
      <c r="II155" s="28"/>
      <c r="IJ155" s="28"/>
      <c r="IK155" s="28"/>
      <c r="IL155" s="28"/>
      <c r="IM155" s="28"/>
      <c r="IN155" s="28"/>
      <c r="IO155" s="28"/>
      <c r="IP155" s="28"/>
      <c r="IQ155" s="28"/>
    </row>
    <row r="156" spans="1:251" s="19" customFormat="1" ht="63" x14ac:dyDescent="0.25">
      <c r="A156" s="63" t="s">
        <v>257</v>
      </c>
      <c r="B156" s="35" t="s">
        <v>266</v>
      </c>
      <c r="C156" s="18">
        <v>1151.5999999999999</v>
      </c>
      <c r="D156" s="18">
        <v>1151.5999999999999</v>
      </c>
      <c r="E156" s="18">
        <v>1151.5999999999999</v>
      </c>
      <c r="F156" s="18">
        <f t="shared" si="8"/>
        <v>0</v>
      </c>
      <c r="G156" s="17"/>
      <c r="H156" s="18">
        <v>1151.5999999999999</v>
      </c>
      <c r="I156" s="18">
        <v>1151.5999999999999</v>
      </c>
      <c r="J156" s="18">
        <v>1151.5999999999999</v>
      </c>
      <c r="K156" s="18">
        <f t="shared" si="7"/>
        <v>0</v>
      </c>
      <c r="L156" s="18">
        <v>1151.5999999999999</v>
      </c>
      <c r="M156" s="18"/>
      <c r="N156" s="18">
        <v>1151.5999999999999</v>
      </c>
      <c r="O156" s="18">
        <v>1151.5999999999999</v>
      </c>
      <c r="P156" s="18">
        <f t="shared" si="6"/>
        <v>0</v>
      </c>
      <c r="Q156" s="28"/>
      <c r="R156" s="28"/>
      <c r="S156" s="28"/>
      <c r="T156" s="28"/>
      <c r="U156" s="28"/>
      <c r="V156" s="28"/>
      <c r="W156" s="28"/>
      <c r="X156" s="28"/>
      <c r="Y156" s="28"/>
      <c r="Z156" s="28"/>
      <c r="AA156" s="28"/>
      <c r="AB156" s="28"/>
      <c r="AC156" s="28"/>
      <c r="AD156" s="28"/>
      <c r="AE156" s="28"/>
      <c r="AF156" s="28"/>
      <c r="AG156" s="28"/>
      <c r="AH156" s="28"/>
      <c r="AI156" s="28"/>
      <c r="AJ156" s="28"/>
      <c r="AK156" s="28"/>
      <c r="AL156" s="28"/>
      <c r="AM156" s="28"/>
      <c r="AN156" s="28"/>
      <c r="AO156" s="28"/>
      <c r="AP156" s="28"/>
      <c r="AQ156" s="28"/>
      <c r="AR156" s="28"/>
      <c r="AS156" s="28"/>
      <c r="AT156" s="28"/>
      <c r="AU156" s="28"/>
      <c r="AV156" s="28"/>
      <c r="AW156" s="28"/>
      <c r="AX156" s="28"/>
      <c r="AY156" s="28"/>
      <c r="AZ156" s="28"/>
      <c r="BA156" s="28"/>
      <c r="BB156" s="28"/>
      <c r="BC156" s="28"/>
      <c r="BD156" s="28"/>
      <c r="BE156" s="28"/>
      <c r="BF156" s="28"/>
      <c r="BG156" s="28"/>
      <c r="BH156" s="28"/>
      <c r="BI156" s="28"/>
      <c r="BJ156" s="28"/>
      <c r="BK156" s="28"/>
      <c r="BL156" s="28"/>
      <c r="BM156" s="28"/>
      <c r="BN156" s="28"/>
      <c r="BO156" s="28"/>
      <c r="BP156" s="28"/>
      <c r="BQ156" s="28"/>
      <c r="BR156" s="28"/>
      <c r="BS156" s="28"/>
      <c r="BT156" s="28"/>
      <c r="BU156" s="28"/>
      <c r="BV156" s="28"/>
      <c r="BW156" s="28"/>
      <c r="BX156" s="28"/>
      <c r="BY156" s="28"/>
      <c r="BZ156" s="28"/>
      <c r="CA156" s="28"/>
      <c r="CB156" s="28"/>
      <c r="CC156" s="28"/>
      <c r="CD156" s="28"/>
      <c r="CE156" s="28"/>
      <c r="CF156" s="28"/>
      <c r="CG156" s="28"/>
      <c r="CH156" s="28"/>
      <c r="CI156" s="28"/>
      <c r="CJ156" s="28"/>
      <c r="CK156" s="28"/>
      <c r="CL156" s="28"/>
      <c r="CM156" s="28"/>
      <c r="CN156" s="28"/>
      <c r="CO156" s="28"/>
      <c r="CP156" s="28"/>
      <c r="CQ156" s="28"/>
      <c r="CR156" s="28"/>
      <c r="CS156" s="28"/>
      <c r="CT156" s="28"/>
      <c r="CU156" s="28"/>
      <c r="CV156" s="28"/>
      <c r="CW156" s="28"/>
      <c r="CX156" s="28"/>
      <c r="CY156" s="28"/>
      <c r="CZ156" s="28"/>
      <c r="DA156" s="28"/>
      <c r="DB156" s="28"/>
      <c r="DC156" s="28"/>
      <c r="DD156" s="28"/>
      <c r="DE156" s="28"/>
      <c r="DF156" s="28"/>
      <c r="DG156" s="28"/>
      <c r="DH156" s="28"/>
      <c r="DI156" s="28"/>
      <c r="DJ156" s="28"/>
      <c r="DK156" s="28"/>
      <c r="DL156" s="28"/>
      <c r="DM156" s="28"/>
      <c r="DN156" s="28"/>
      <c r="DO156" s="28"/>
      <c r="DP156" s="28"/>
      <c r="DQ156" s="28"/>
      <c r="DR156" s="28"/>
      <c r="DS156" s="28"/>
      <c r="DT156" s="28"/>
      <c r="DU156" s="28"/>
      <c r="DV156" s="28"/>
      <c r="DW156" s="28"/>
      <c r="DX156" s="28"/>
      <c r="DY156" s="28"/>
      <c r="DZ156" s="28"/>
      <c r="EA156" s="28"/>
      <c r="EB156" s="28"/>
      <c r="EC156" s="28"/>
      <c r="ED156" s="28"/>
      <c r="EE156" s="28"/>
      <c r="EF156" s="28"/>
      <c r="EG156" s="28"/>
      <c r="EH156" s="28"/>
      <c r="EI156" s="28"/>
      <c r="EJ156" s="28"/>
      <c r="EK156" s="28"/>
      <c r="EL156" s="28"/>
      <c r="EM156" s="28"/>
      <c r="EN156" s="28"/>
      <c r="EO156" s="28"/>
      <c r="EP156" s="28"/>
      <c r="EQ156" s="28"/>
      <c r="ER156" s="28"/>
      <c r="ES156" s="28"/>
      <c r="ET156" s="28"/>
      <c r="EU156" s="28"/>
      <c r="EV156" s="28"/>
      <c r="EW156" s="28"/>
      <c r="EX156" s="28"/>
      <c r="EY156" s="28"/>
      <c r="EZ156" s="28"/>
      <c r="FA156" s="28"/>
      <c r="FB156" s="28"/>
      <c r="FC156" s="28"/>
      <c r="FD156" s="28"/>
      <c r="FE156" s="28"/>
      <c r="FF156" s="28"/>
      <c r="FG156" s="28"/>
      <c r="FH156" s="28"/>
      <c r="FI156" s="28"/>
      <c r="FJ156" s="28"/>
      <c r="FK156" s="28"/>
      <c r="FL156" s="28"/>
      <c r="FM156" s="28"/>
      <c r="FN156" s="28"/>
      <c r="FO156" s="28"/>
      <c r="FP156" s="28"/>
      <c r="FQ156" s="28"/>
      <c r="FR156" s="28"/>
      <c r="FS156" s="28"/>
      <c r="FT156" s="28"/>
      <c r="FU156" s="28"/>
      <c r="FV156" s="28"/>
      <c r="FW156" s="28"/>
      <c r="FX156" s="28"/>
      <c r="FY156" s="28"/>
      <c r="FZ156" s="28"/>
      <c r="GA156" s="28"/>
      <c r="GB156" s="28"/>
      <c r="GC156" s="28"/>
      <c r="GD156" s="28"/>
      <c r="GE156" s="28"/>
      <c r="GF156" s="28"/>
      <c r="GG156" s="28"/>
      <c r="GH156" s="28"/>
      <c r="GI156" s="28"/>
      <c r="GJ156" s="28"/>
      <c r="GK156" s="28"/>
      <c r="GL156" s="28"/>
      <c r="GM156" s="28"/>
      <c r="GN156" s="28"/>
      <c r="GO156" s="28"/>
      <c r="GP156" s="28"/>
      <c r="GQ156" s="28"/>
      <c r="GR156" s="28"/>
      <c r="GS156" s="28"/>
      <c r="GT156" s="28"/>
      <c r="GU156" s="28"/>
      <c r="GV156" s="28"/>
      <c r="GW156" s="28"/>
      <c r="GX156" s="28"/>
      <c r="GY156" s="28"/>
      <c r="GZ156" s="28"/>
      <c r="HA156" s="28"/>
      <c r="HB156" s="28"/>
      <c r="HC156" s="28"/>
      <c r="HD156" s="28"/>
      <c r="HE156" s="28"/>
      <c r="HF156" s="28"/>
      <c r="HG156" s="28"/>
      <c r="HH156" s="28"/>
      <c r="HI156" s="28"/>
      <c r="HJ156" s="28"/>
      <c r="HK156" s="28"/>
      <c r="HL156" s="28"/>
      <c r="HM156" s="28"/>
      <c r="HN156" s="28"/>
      <c r="HO156" s="28"/>
      <c r="HP156" s="28"/>
      <c r="HQ156" s="28"/>
      <c r="HR156" s="28"/>
      <c r="HS156" s="28"/>
      <c r="HT156" s="28"/>
      <c r="HU156" s="28"/>
      <c r="HV156" s="28"/>
      <c r="HW156" s="28"/>
      <c r="HX156" s="28"/>
      <c r="HY156" s="28"/>
      <c r="HZ156" s="28"/>
      <c r="IA156" s="28"/>
      <c r="IB156" s="28"/>
      <c r="IC156" s="28"/>
      <c r="ID156" s="28"/>
      <c r="IE156" s="28"/>
      <c r="IF156" s="28"/>
      <c r="IG156" s="28"/>
      <c r="IH156" s="28"/>
      <c r="II156" s="28"/>
      <c r="IJ156" s="28"/>
      <c r="IK156" s="28"/>
      <c r="IL156" s="28"/>
      <c r="IM156" s="28"/>
      <c r="IN156" s="28"/>
      <c r="IO156" s="28"/>
      <c r="IP156" s="28"/>
      <c r="IQ156" s="28"/>
    </row>
    <row r="157" spans="1:251" ht="63" x14ac:dyDescent="0.25">
      <c r="A157" s="59" t="s">
        <v>257</v>
      </c>
      <c r="B157" s="64" t="s">
        <v>267</v>
      </c>
      <c r="C157" s="18">
        <v>12245.1</v>
      </c>
      <c r="D157" s="18">
        <v>12245.1</v>
      </c>
      <c r="E157" s="18">
        <v>12245.1</v>
      </c>
      <c r="F157" s="18">
        <f t="shared" si="8"/>
        <v>0</v>
      </c>
      <c r="G157" s="17"/>
      <c r="H157" s="18">
        <v>12245.1</v>
      </c>
      <c r="I157" s="18">
        <v>12245.1</v>
      </c>
      <c r="J157" s="18">
        <v>12245.1</v>
      </c>
      <c r="K157" s="18">
        <f t="shared" si="7"/>
        <v>0</v>
      </c>
      <c r="L157" s="18">
        <v>12245.1</v>
      </c>
      <c r="M157" s="18"/>
      <c r="N157" s="18">
        <v>12245.1</v>
      </c>
      <c r="O157" s="18">
        <v>12245.1</v>
      </c>
      <c r="P157" s="18">
        <f t="shared" si="6"/>
        <v>0</v>
      </c>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28"/>
      <c r="BA157" s="28"/>
      <c r="BB157" s="28"/>
      <c r="BC157" s="28"/>
      <c r="BD157" s="28"/>
      <c r="BE157" s="28"/>
      <c r="BF157" s="28"/>
      <c r="BG157" s="28"/>
      <c r="BH157" s="28"/>
      <c r="BI157" s="28"/>
      <c r="BJ157" s="28"/>
      <c r="BK157" s="28"/>
      <c r="BL157" s="28"/>
      <c r="BM157" s="28"/>
      <c r="BN157" s="28"/>
      <c r="BO157" s="28"/>
      <c r="BP157" s="28"/>
      <c r="BQ157" s="28"/>
      <c r="BR157" s="28"/>
      <c r="BS157" s="28"/>
      <c r="BT157" s="28"/>
      <c r="BU157" s="28"/>
      <c r="BV157" s="28"/>
      <c r="BW157" s="28"/>
      <c r="BX157" s="28"/>
      <c r="BY157" s="28"/>
      <c r="BZ157" s="28"/>
      <c r="CA157" s="28"/>
      <c r="CB157" s="28"/>
      <c r="CC157" s="28"/>
      <c r="CD157" s="28"/>
      <c r="CE157" s="28"/>
      <c r="CF157" s="28"/>
      <c r="CG157" s="28"/>
      <c r="CH157" s="28"/>
      <c r="CI157" s="28"/>
      <c r="CJ157" s="28"/>
      <c r="CK157" s="28"/>
      <c r="CL157" s="28"/>
      <c r="CM157" s="28"/>
      <c r="CN157" s="28"/>
      <c r="CO157" s="28"/>
      <c r="CP157" s="28"/>
      <c r="CQ157" s="28"/>
      <c r="CR157" s="28"/>
      <c r="CS157" s="28"/>
      <c r="CT157" s="28"/>
      <c r="CU157" s="28"/>
      <c r="CV157" s="28"/>
      <c r="CW157" s="28"/>
      <c r="CX157" s="28"/>
      <c r="CY157" s="28"/>
      <c r="CZ157" s="28"/>
      <c r="DA157" s="28"/>
      <c r="DB157" s="28"/>
      <c r="DC157" s="28"/>
      <c r="DD157" s="28"/>
      <c r="DE157" s="28"/>
      <c r="DF157" s="28"/>
      <c r="DG157" s="28"/>
      <c r="DH157" s="28"/>
      <c r="DI157" s="28"/>
      <c r="DJ157" s="28"/>
      <c r="DK157" s="28"/>
      <c r="DL157" s="28"/>
      <c r="DM157" s="28"/>
      <c r="DN157" s="28"/>
      <c r="DO157" s="28"/>
      <c r="DP157" s="28"/>
      <c r="DQ157" s="28"/>
      <c r="DR157" s="28"/>
      <c r="DS157" s="28"/>
      <c r="DT157" s="28"/>
      <c r="DU157" s="28"/>
      <c r="DV157" s="28"/>
      <c r="DW157" s="28"/>
      <c r="DX157" s="28"/>
      <c r="DY157" s="28"/>
      <c r="DZ157" s="28"/>
      <c r="EA157" s="28"/>
      <c r="EB157" s="28"/>
      <c r="EC157" s="28"/>
      <c r="ED157" s="28"/>
      <c r="EE157" s="28"/>
      <c r="EF157" s="28"/>
      <c r="EG157" s="28"/>
      <c r="EH157" s="28"/>
      <c r="EI157" s="28"/>
      <c r="EJ157" s="28"/>
      <c r="EK157" s="28"/>
      <c r="EL157" s="28"/>
      <c r="EM157" s="28"/>
      <c r="EN157" s="28"/>
      <c r="EO157" s="28"/>
      <c r="EP157" s="28"/>
      <c r="EQ157" s="28"/>
      <c r="ER157" s="28"/>
      <c r="ES157" s="28"/>
      <c r="ET157" s="28"/>
      <c r="EU157" s="28"/>
      <c r="EV157" s="28"/>
      <c r="EW157" s="28"/>
      <c r="EX157" s="28"/>
      <c r="EY157" s="28"/>
      <c r="EZ157" s="28"/>
      <c r="FA157" s="28"/>
      <c r="FB157" s="28"/>
      <c r="FC157" s="28"/>
      <c r="FD157" s="28"/>
      <c r="FE157" s="28"/>
      <c r="FF157" s="28"/>
      <c r="FG157" s="28"/>
      <c r="FH157" s="28"/>
      <c r="FI157" s="28"/>
      <c r="FJ157" s="28"/>
      <c r="FK157" s="28"/>
      <c r="FL157" s="28"/>
      <c r="FM157" s="28"/>
      <c r="FN157" s="28"/>
      <c r="FO157" s="28"/>
      <c r="FP157" s="28"/>
      <c r="FQ157" s="28"/>
      <c r="FR157" s="28"/>
      <c r="FS157" s="28"/>
      <c r="FT157" s="28"/>
      <c r="FU157" s="28"/>
      <c r="FV157" s="28"/>
      <c r="FW157" s="28"/>
      <c r="FX157" s="28"/>
      <c r="FY157" s="28"/>
      <c r="FZ157" s="28"/>
      <c r="GA157" s="28"/>
      <c r="GB157" s="28"/>
      <c r="GC157" s="28"/>
      <c r="GD157" s="28"/>
      <c r="GE157" s="28"/>
      <c r="GF157" s="28"/>
      <c r="GG157" s="28"/>
      <c r="GH157" s="28"/>
      <c r="GI157" s="28"/>
      <c r="GJ157" s="28"/>
      <c r="GK157" s="28"/>
      <c r="GL157" s="28"/>
      <c r="GM157" s="28"/>
      <c r="GN157" s="28"/>
      <c r="GO157" s="28"/>
      <c r="GP157" s="28"/>
      <c r="GQ157" s="28"/>
      <c r="GR157" s="28"/>
      <c r="GS157" s="28"/>
      <c r="GT157" s="28"/>
      <c r="GU157" s="28"/>
      <c r="GV157" s="28"/>
      <c r="GW157" s="28"/>
      <c r="GX157" s="28"/>
      <c r="GY157" s="28"/>
      <c r="GZ157" s="28"/>
      <c r="HA157" s="28"/>
      <c r="HB157" s="28"/>
      <c r="HC157" s="28"/>
      <c r="HD157" s="28"/>
      <c r="HE157" s="28"/>
      <c r="HF157" s="28"/>
      <c r="HG157" s="28"/>
      <c r="HH157" s="28"/>
      <c r="HI157" s="28"/>
      <c r="HJ157" s="28"/>
      <c r="HK157" s="28"/>
      <c r="HL157" s="28"/>
      <c r="HM157" s="28"/>
      <c r="HN157" s="28"/>
      <c r="HO157" s="28"/>
      <c r="HP157" s="28"/>
      <c r="HQ157" s="28"/>
      <c r="HR157" s="28"/>
      <c r="HS157" s="28"/>
      <c r="HT157" s="28"/>
      <c r="HU157" s="28"/>
      <c r="HV157" s="28"/>
      <c r="HW157" s="28"/>
      <c r="HX157" s="28"/>
      <c r="HY157" s="28"/>
      <c r="HZ157" s="28"/>
      <c r="IA157" s="28"/>
      <c r="IB157" s="28"/>
      <c r="IC157" s="28"/>
      <c r="ID157" s="28"/>
      <c r="IE157" s="28"/>
      <c r="IF157" s="28"/>
      <c r="IG157" s="28"/>
      <c r="IH157" s="28"/>
      <c r="II157" s="28"/>
      <c r="IJ157" s="28"/>
      <c r="IK157" s="28"/>
      <c r="IL157" s="28"/>
      <c r="IM157" s="28"/>
      <c r="IN157" s="28"/>
      <c r="IO157" s="28"/>
      <c r="IP157" s="28"/>
      <c r="IQ157" s="28"/>
    </row>
    <row r="158" spans="1:251" ht="94.5" x14ac:dyDescent="0.25">
      <c r="A158" s="63" t="s">
        <v>268</v>
      </c>
      <c r="B158" s="35" t="s">
        <v>269</v>
      </c>
      <c r="C158" s="18">
        <v>3832.8</v>
      </c>
      <c r="D158" s="18">
        <v>3832.8</v>
      </c>
      <c r="E158" s="18">
        <v>3832.8</v>
      </c>
      <c r="F158" s="18">
        <f t="shared" si="8"/>
        <v>0</v>
      </c>
      <c r="G158" s="17"/>
      <c r="H158" s="18">
        <v>3832.8</v>
      </c>
      <c r="I158" s="18">
        <v>3832.8</v>
      </c>
      <c r="J158" s="18">
        <v>3832.8</v>
      </c>
      <c r="K158" s="18">
        <f t="shared" si="7"/>
        <v>0</v>
      </c>
      <c r="L158" s="18">
        <v>3832.8</v>
      </c>
      <c r="M158" s="18"/>
      <c r="N158" s="18">
        <v>3832.8</v>
      </c>
      <c r="O158" s="18">
        <v>3832.8</v>
      </c>
      <c r="P158" s="18">
        <f t="shared" si="6"/>
        <v>0</v>
      </c>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28"/>
      <c r="AV158" s="28"/>
      <c r="AW158" s="28"/>
      <c r="AX158" s="28"/>
      <c r="AY158" s="28"/>
      <c r="AZ158" s="28"/>
      <c r="BA158" s="28"/>
      <c r="BB158" s="28"/>
      <c r="BC158" s="28"/>
      <c r="BD158" s="28"/>
      <c r="BE158" s="28"/>
      <c r="BF158" s="28"/>
      <c r="BG158" s="28"/>
      <c r="BH158" s="28"/>
      <c r="BI158" s="28"/>
      <c r="BJ158" s="28"/>
      <c r="BK158" s="28"/>
      <c r="BL158" s="28"/>
      <c r="BM158" s="28"/>
      <c r="BN158" s="28"/>
      <c r="BO158" s="28"/>
      <c r="BP158" s="28"/>
      <c r="BQ158" s="28"/>
      <c r="BR158" s="28"/>
      <c r="BS158" s="28"/>
      <c r="BT158" s="28"/>
      <c r="BU158" s="28"/>
      <c r="BV158" s="28"/>
      <c r="BW158" s="28"/>
      <c r="BX158" s="28"/>
      <c r="BY158" s="28"/>
      <c r="BZ158" s="28"/>
      <c r="CA158" s="28"/>
      <c r="CB158" s="28"/>
      <c r="CC158" s="28"/>
      <c r="CD158" s="28"/>
      <c r="CE158" s="28"/>
      <c r="CF158" s="28"/>
      <c r="CG158" s="28"/>
      <c r="CH158" s="28"/>
      <c r="CI158" s="28"/>
      <c r="CJ158" s="28"/>
      <c r="CK158" s="28"/>
      <c r="CL158" s="28"/>
      <c r="CM158" s="28"/>
      <c r="CN158" s="28"/>
      <c r="CO158" s="28"/>
      <c r="CP158" s="28"/>
      <c r="CQ158" s="28"/>
      <c r="CR158" s="28"/>
      <c r="CS158" s="28"/>
      <c r="CT158" s="28"/>
      <c r="CU158" s="28"/>
      <c r="CV158" s="28"/>
      <c r="CW158" s="28"/>
      <c r="CX158" s="28"/>
      <c r="CY158" s="28"/>
      <c r="CZ158" s="28"/>
      <c r="DA158" s="28"/>
      <c r="DB158" s="28"/>
      <c r="DC158" s="28"/>
      <c r="DD158" s="28"/>
      <c r="DE158" s="28"/>
      <c r="DF158" s="28"/>
      <c r="DG158" s="28"/>
      <c r="DH158" s="28"/>
      <c r="DI158" s="28"/>
      <c r="DJ158" s="28"/>
      <c r="DK158" s="28"/>
      <c r="DL158" s="28"/>
      <c r="DM158" s="28"/>
      <c r="DN158" s="28"/>
      <c r="DO158" s="28"/>
      <c r="DP158" s="28"/>
      <c r="DQ158" s="28"/>
      <c r="DR158" s="28"/>
      <c r="DS158" s="28"/>
      <c r="DT158" s="28"/>
      <c r="DU158" s="28"/>
      <c r="DV158" s="28"/>
      <c r="DW158" s="28"/>
      <c r="DX158" s="28"/>
      <c r="DY158" s="28"/>
      <c r="DZ158" s="28"/>
      <c r="EA158" s="28"/>
      <c r="EB158" s="28"/>
      <c r="EC158" s="28"/>
      <c r="ED158" s="28"/>
      <c r="EE158" s="28"/>
      <c r="EF158" s="28"/>
      <c r="EG158" s="28"/>
      <c r="EH158" s="28"/>
      <c r="EI158" s="28"/>
      <c r="EJ158" s="28"/>
      <c r="EK158" s="28"/>
      <c r="EL158" s="28"/>
      <c r="EM158" s="28"/>
      <c r="EN158" s="28"/>
      <c r="EO158" s="28"/>
      <c r="EP158" s="28"/>
      <c r="EQ158" s="28"/>
      <c r="ER158" s="28"/>
      <c r="ES158" s="28"/>
      <c r="ET158" s="28"/>
      <c r="EU158" s="28"/>
      <c r="EV158" s="28"/>
      <c r="EW158" s="28"/>
      <c r="EX158" s="28"/>
      <c r="EY158" s="28"/>
      <c r="EZ158" s="28"/>
      <c r="FA158" s="28"/>
      <c r="FB158" s="28"/>
      <c r="FC158" s="28"/>
      <c r="FD158" s="28"/>
      <c r="FE158" s="28"/>
      <c r="FF158" s="28"/>
      <c r="FG158" s="28"/>
      <c r="FH158" s="28"/>
      <c r="FI158" s="28"/>
      <c r="FJ158" s="28"/>
      <c r="FK158" s="28"/>
      <c r="FL158" s="28"/>
      <c r="FM158" s="28"/>
      <c r="FN158" s="28"/>
      <c r="FO158" s="28"/>
      <c r="FP158" s="28"/>
      <c r="FQ158" s="28"/>
      <c r="FR158" s="28"/>
      <c r="FS158" s="28"/>
      <c r="FT158" s="28"/>
      <c r="FU158" s="28"/>
      <c r="FV158" s="28"/>
      <c r="FW158" s="28"/>
      <c r="FX158" s="28"/>
      <c r="FY158" s="28"/>
      <c r="FZ158" s="28"/>
      <c r="GA158" s="28"/>
      <c r="GB158" s="28"/>
      <c r="GC158" s="28"/>
      <c r="GD158" s="28"/>
      <c r="GE158" s="28"/>
      <c r="GF158" s="28"/>
      <c r="GG158" s="28"/>
      <c r="GH158" s="28"/>
      <c r="GI158" s="28"/>
      <c r="GJ158" s="28"/>
      <c r="GK158" s="28"/>
      <c r="GL158" s="28"/>
      <c r="GM158" s="28"/>
      <c r="GN158" s="28"/>
      <c r="GO158" s="28"/>
      <c r="GP158" s="28"/>
      <c r="GQ158" s="28"/>
      <c r="GR158" s="28"/>
      <c r="GS158" s="28"/>
      <c r="GT158" s="28"/>
      <c r="GU158" s="28"/>
      <c r="GV158" s="28"/>
      <c r="GW158" s="28"/>
      <c r="GX158" s="28"/>
      <c r="GY158" s="28"/>
      <c r="GZ158" s="28"/>
      <c r="HA158" s="28"/>
      <c r="HB158" s="28"/>
      <c r="HC158" s="28"/>
      <c r="HD158" s="28"/>
      <c r="HE158" s="28"/>
      <c r="HF158" s="28"/>
      <c r="HG158" s="28"/>
      <c r="HH158" s="28"/>
      <c r="HI158" s="28"/>
      <c r="HJ158" s="28"/>
      <c r="HK158" s="28"/>
      <c r="HL158" s="28"/>
      <c r="HM158" s="28"/>
      <c r="HN158" s="28"/>
      <c r="HO158" s="28"/>
      <c r="HP158" s="28"/>
      <c r="HQ158" s="28"/>
      <c r="HR158" s="28"/>
      <c r="HS158" s="28"/>
      <c r="HT158" s="28"/>
      <c r="HU158" s="28"/>
      <c r="HV158" s="28"/>
      <c r="HW158" s="28"/>
      <c r="HX158" s="28"/>
      <c r="HY158" s="28"/>
      <c r="HZ158" s="28"/>
      <c r="IA158" s="28"/>
      <c r="IB158" s="28"/>
      <c r="IC158" s="28"/>
      <c r="ID158" s="28"/>
      <c r="IE158" s="28"/>
      <c r="IF158" s="28"/>
      <c r="IG158" s="28"/>
      <c r="IH158" s="28"/>
      <c r="II158" s="28"/>
      <c r="IJ158" s="28"/>
      <c r="IK158" s="28"/>
      <c r="IL158" s="28"/>
      <c r="IM158" s="28"/>
      <c r="IN158" s="28"/>
      <c r="IO158" s="28"/>
      <c r="IP158" s="28"/>
      <c r="IQ158" s="28"/>
    </row>
    <row r="159" spans="1:251" s="19" customFormat="1" ht="110.25" x14ac:dyDescent="0.25">
      <c r="A159" s="63" t="s">
        <v>268</v>
      </c>
      <c r="B159" s="35" t="s">
        <v>270</v>
      </c>
      <c r="C159" s="18">
        <v>1912.3</v>
      </c>
      <c r="D159" s="18">
        <v>1912.3</v>
      </c>
      <c r="E159" s="18">
        <v>1912.3</v>
      </c>
      <c r="F159" s="18">
        <f t="shared" si="8"/>
        <v>0</v>
      </c>
      <c r="G159" s="17"/>
      <c r="H159" s="18">
        <v>1912.3</v>
      </c>
      <c r="I159" s="18">
        <v>1912.3</v>
      </c>
      <c r="J159" s="18">
        <v>1912.3</v>
      </c>
      <c r="K159" s="18">
        <f t="shared" si="7"/>
        <v>0</v>
      </c>
      <c r="L159" s="18">
        <v>1912.3</v>
      </c>
      <c r="M159" s="18"/>
      <c r="N159" s="18">
        <v>1912.3</v>
      </c>
      <c r="O159" s="18">
        <v>1912.3</v>
      </c>
      <c r="P159" s="18">
        <f t="shared" si="6"/>
        <v>0</v>
      </c>
      <c r="Q159" s="28"/>
      <c r="R159" s="28"/>
      <c r="S159" s="28"/>
      <c r="T159" s="28"/>
      <c r="U159" s="28"/>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28"/>
      <c r="AV159" s="28"/>
      <c r="AW159" s="28"/>
      <c r="AX159" s="28"/>
      <c r="AY159" s="28"/>
      <c r="AZ159" s="28"/>
      <c r="BA159" s="28"/>
      <c r="BB159" s="28"/>
      <c r="BC159" s="28"/>
      <c r="BD159" s="28"/>
      <c r="BE159" s="28"/>
      <c r="BF159" s="28"/>
      <c r="BG159" s="28"/>
      <c r="BH159" s="28"/>
      <c r="BI159" s="28"/>
      <c r="BJ159" s="28"/>
      <c r="BK159" s="28"/>
      <c r="BL159" s="28"/>
      <c r="BM159" s="28"/>
      <c r="BN159" s="28"/>
      <c r="BO159" s="28"/>
      <c r="BP159" s="28"/>
      <c r="BQ159" s="28"/>
      <c r="BR159" s="28"/>
      <c r="BS159" s="28"/>
      <c r="BT159" s="28"/>
      <c r="BU159" s="28"/>
      <c r="BV159" s="28"/>
      <c r="BW159" s="28"/>
      <c r="BX159" s="28"/>
      <c r="BY159" s="28"/>
      <c r="BZ159" s="28"/>
      <c r="CA159" s="28"/>
      <c r="CB159" s="28"/>
      <c r="CC159" s="28"/>
      <c r="CD159" s="28"/>
      <c r="CE159" s="28"/>
      <c r="CF159" s="28"/>
      <c r="CG159" s="28"/>
      <c r="CH159" s="28"/>
      <c r="CI159" s="28"/>
      <c r="CJ159" s="28"/>
      <c r="CK159" s="28"/>
      <c r="CL159" s="28"/>
      <c r="CM159" s="28"/>
      <c r="CN159" s="28"/>
      <c r="CO159" s="28"/>
      <c r="CP159" s="28"/>
      <c r="CQ159" s="28"/>
      <c r="CR159" s="28"/>
      <c r="CS159" s="28"/>
      <c r="CT159" s="28"/>
      <c r="CU159" s="28"/>
      <c r="CV159" s="28"/>
      <c r="CW159" s="28"/>
      <c r="CX159" s="28"/>
      <c r="CY159" s="28"/>
      <c r="CZ159" s="28"/>
      <c r="DA159" s="28"/>
      <c r="DB159" s="28"/>
      <c r="DC159" s="28"/>
      <c r="DD159" s="28"/>
      <c r="DE159" s="28"/>
      <c r="DF159" s="28"/>
      <c r="DG159" s="28"/>
      <c r="DH159" s="28"/>
      <c r="DI159" s="28"/>
      <c r="DJ159" s="28"/>
      <c r="DK159" s="28"/>
      <c r="DL159" s="28"/>
      <c r="DM159" s="28"/>
      <c r="DN159" s="28"/>
      <c r="DO159" s="28"/>
      <c r="DP159" s="28"/>
      <c r="DQ159" s="28"/>
      <c r="DR159" s="28"/>
      <c r="DS159" s="28"/>
      <c r="DT159" s="28"/>
      <c r="DU159" s="28"/>
      <c r="DV159" s="28"/>
      <c r="DW159" s="28"/>
      <c r="DX159" s="28"/>
      <c r="DY159" s="28"/>
      <c r="DZ159" s="28"/>
      <c r="EA159" s="28"/>
      <c r="EB159" s="28"/>
      <c r="EC159" s="28"/>
      <c r="ED159" s="28"/>
      <c r="EE159" s="28"/>
      <c r="EF159" s="28"/>
      <c r="EG159" s="28"/>
      <c r="EH159" s="28"/>
      <c r="EI159" s="28"/>
      <c r="EJ159" s="28"/>
      <c r="EK159" s="28"/>
      <c r="EL159" s="28"/>
      <c r="EM159" s="28"/>
      <c r="EN159" s="28"/>
      <c r="EO159" s="28"/>
      <c r="EP159" s="28"/>
      <c r="EQ159" s="28"/>
      <c r="ER159" s="28"/>
      <c r="ES159" s="28"/>
      <c r="ET159" s="28"/>
      <c r="EU159" s="28"/>
      <c r="EV159" s="28"/>
      <c r="EW159" s="28"/>
      <c r="EX159" s="28"/>
      <c r="EY159" s="28"/>
      <c r="EZ159" s="28"/>
      <c r="FA159" s="28"/>
      <c r="FB159" s="28"/>
      <c r="FC159" s="28"/>
      <c r="FD159" s="28"/>
      <c r="FE159" s="28"/>
      <c r="FF159" s="28"/>
      <c r="FG159" s="28"/>
      <c r="FH159" s="28"/>
      <c r="FI159" s="28"/>
      <c r="FJ159" s="28"/>
      <c r="FK159" s="28"/>
      <c r="FL159" s="28"/>
      <c r="FM159" s="28"/>
      <c r="FN159" s="28"/>
      <c r="FO159" s="28"/>
      <c r="FP159" s="28"/>
      <c r="FQ159" s="28"/>
      <c r="FR159" s="28"/>
      <c r="FS159" s="28"/>
      <c r="FT159" s="28"/>
      <c r="FU159" s="28"/>
      <c r="FV159" s="28"/>
      <c r="FW159" s="28"/>
      <c r="FX159" s="28"/>
      <c r="FY159" s="28"/>
      <c r="FZ159" s="28"/>
      <c r="GA159" s="28"/>
      <c r="GB159" s="28"/>
      <c r="GC159" s="28"/>
      <c r="GD159" s="28"/>
      <c r="GE159" s="28"/>
      <c r="GF159" s="28"/>
      <c r="GG159" s="28"/>
      <c r="GH159" s="28"/>
      <c r="GI159" s="28"/>
      <c r="GJ159" s="28"/>
      <c r="GK159" s="28"/>
      <c r="GL159" s="28"/>
      <c r="GM159" s="28"/>
      <c r="GN159" s="28"/>
      <c r="GO159" s="28"/>
      <c r="GP159" s="28"/>
      <c r="GQ159" s="28"/>
      <c r="GR159" s="28"/>
      <c r="GS159" s="28"/>
      <c r="GT159" s="28"/>
      <c r="GU159" s="28"/>
      <c r="GV159" s="28"/>
      <c r="GW159" s="28"/>
      <c r="GX159" s="28"/>
      <c r="GY159" s="28"/>
      <c r="GZ159" s="28"/>
      <c r="HA159" s="28"/>
      <c r="HB159" s="28"/>
      <c r="HC159" s="28"/>
      <c r="HD159" s="28"/>
      <c r="HE159" s="28"/>
      <c r="HF159" s="28"/>
      <c r="HG159" s="28"/>
      <c r="HH159" s="28"/>
      <c r="HI159" s="28"/>
      <c r="HJ159" s="28"/>
      <c r="HK159" s="28"/>
      <c r="HL159" s="28"/>
      <c r="HM159" s="28"/>
      <c r="HN159" s="28"/>
      <c r="HO159" s="28"/>
      <c r="HP159" s="28"/>
      <c r="HQ159" s="28"/>
      <c r="HR159" s="28"/>
      <c r="HS159" s="28"/>
      <c r="HT159" s="28"/>
      <c r="HU159" s="28"/>
      <c r="HV159" s="28"/>
      <c r="HW159" s="28"/>
      <c r="HX159" s="28"/>
      <c r="HY159" s="28"/>
      <c r="HZ159" s="28"/>
      <c r="IA159" s="28"/>
      <c r="IB159" s="28"/>
      <c r="IC159" s="28"/>
      <c r="ID159" s="28"/>
      <c r="IE159" s="28"/>
      <c r="IF159" s="28"/>
      <c r="IG159" s="28"/>
      <c r="IH159" s="28"/>
      <c r="II159" s="28"/>
      <c r="IJ159" s="28"/>
      <c r="IK159" s="28"/>
      <c r="IL159" s="28"/>
      <c r="IM159" s="28"/>
      <c r="IN159" s="28"/>
      <c r="IO159" s="28"/>
      <c r="IP159" s="28"/>
      <c r="IQ159" s="28"/>
    </row>
    <row r="160" spans="1:251" s="19" customFormat="1" ht="31.5" x14ac:dyDescent="0.25">
      <c r="A160" s="63" t="s">
        <v>257</v>
      </c>
      <c r="B160" s="35" t="s">
        <v>271</v>
      </c>
      <c r="C160" s="18">
        <v>234</v>
      </c>
      <c r="D160" s="18">
        <v>234</v>
      </c>
      <c r="E160" s="18">
        <v>234</v>
      </c>
      <c r="F160" s="18">
        <f t="shared" si="8"/>
        <v>0</v>
      </c>
      <c r="G160" s="17"/>
      <c r="H160" s="18">
        <v>234</v>
      </c>
      <c r="I160" s="18">
        <v>234</v>
      </c>
      <c r="J160" s="18">
        <v>234</v>
      </c>
      <c r="K160" s="18">
        <f t="shared" si="7"/>
        <v>0</v>
      </c>
      <c r="L160" s="18">
        <v>234</v>
      </c>
      <c r="M160" s="18"/>
      <c r="N160" s="18">
        <v>234</v>
      </c>
      <c r="O160" s="18">
        <v>234</v>
      </c>
      <c r="P160" s="18">
        <f t="shared" si="6"/>
        <v>0</v>
      </c>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8"/>
      <c r="BZ160" s="28"/>
      <c r="CA160" s="28"/>
      <c r="CB160" s="28"/>
      <c r="CC160" s="28"/>
      <c r="CD160" s="28"/>
      <c r="CE160" s="28"/>
      <c r="CF160" s="28"/>
      <c r="CG160" s="28"/>
      <c r="CH160" s="28"/>
      <c r="CI160" s="28"/>
      <c r="CJ160" s="28"/>
      <c r="CK160" s="28"/>
      <c r="CL160" s="28"/>
      <c r="CM160" s="28"/>
      <c r="CN160" s="28"/>
      <c r="CO160" s="28"/>
      <c r="CP160" s="28"/>
      <c r="CQ160" s="28"/>
      <c r="CR160" s="28"/>
      <c r="CS160" s="28"/>
      <c r="CT160" s="28"/>
      <c r="CU160" s="28"/>
      <c r="CV160" s="28"/>
      <c r="CW160" s="28"/>
      <c r="CX160" s="28"/>
      <c r="CY160" s="28"/>
      <c r="CZ160" s="28"/>
      <c r="DA160" s="28"/>
      <c r="DB160" s="28"/>
      <c r="DC160" s="28"/>
      <c r="DD160" s="28"/>
      <c r="DE160" s="28"/>
      <c r="DF160" s="28"/>
      <c r="DG160" s="28"/>
      <c r="DH160" s="28"/>
      <c r="DI160" s="28"/>
      <c r="DJ160" s="28"/>
      <c r="DK160" s="28"/>
      <c r="DL160" s="28"/>
      <c r="DM160" s="28"/>
      <c r="DN160" s="28"/>
      <c r="DO160" s="28"/>
      <c r="DP160" s="28"/>
      <c r="DQ160" s="28"/>
      <c r="DR160" s="28"/>
      <c r="DS160" s="28"/>
      <c r="DT160" s="28"/>
      <c r="DU160" s="28"/>
      <c r="DV160" s="28"/>
      <c r="DW160" s="28"/>
      <c r="DX160" s="28"/>
      <c r="DY160" s="28"/>
      <c r="DZ160" s="28"/>
      <c r="EA160" s="28"/>
      <c r="EB160" s="28"/>
      <c r="EC160" s="28"/>
      <c r="ED160" s="28"/>
      <c r="EE160" s="28"/>
      <c r="EF160" s="28"/>
      <c r="EG160" s="28"/>
      <c r="EH160" s="28"/>
      <c r="EI160" s="28"/>
      <c r="EJ160" s="28"/>
      <c r="EK160" s="28"/>
      <c r="EL160" s="28"/>
      <c r="EM160" s="28"/>
      <c r="EN160" s="28"/>
      <c r="EO160" s="28"/>
      <c r="EP160" s="28"/>
      <c r="EQ160" s="28"/>
      <c r="ER160" s="28"/>
      <c r="ES160" s="28"/>
      <c r="ET160" s="28"/>
      <c r="EU160" s="28"/>
      <c r="EV160" s="28"/>
      <c r="EW160" s="28"/>
      <c r="EX160" s="28"/>
      <c r="EY160" s="28"/>
      <c r="EZ160" s="28"/>
      <c r="FA160" s="28"/>
      <c r="FB160" s="28"/>
      <c r="FC160" s="28"/>
      <c r="FD160" s="28"/>
      <c r="FE160" s="28"/>
      <c r="FF160" s="28"/>
      <c r="FG160" s="28"/>
      <c r="FH160" s="28"/>
      <c r="FI160" s="28"/>
      <c r="FJ160" s="28"/>
      <c r="FK160" s="28"/>
      <c r="FL160" s="28"/>
      <c r="FM160" s="28"/>
      <c r="FN160" s="28"/>
      <c r="FO160" s="28"/>
      <c r="FP160" s="28"/>
      <c r="FQ160" s="28"/>
      <c r="FR160" s="28"/>
      <c r="FS160" s="28"/>
      <c r="FT160" s="28"/>
      <c r="FU160" s="28"/>
      <c r="FV160" s="28"/>
      <c r="FW160" s="28"/>
      <c r="FX160" s="28"/>
      <c r="FY160" s="28"/>
      <c r="FZ160" s="28"/>
      <c r="GA160" s="28"/>
      <c r="GB160" s="28"/>
      <c r="GC160" s="28"/>
      <c r="GD160" s="28"/>
      <c r="GE160" s="28"/>
      <c r="GF160" s="28"/>
      <c r="GG160" s="28"/>
      <c r="GH160" s="28"/>
      <c r="GI160" s="28"/>
      <c r="GJ160" s="28"/>
      <c r="GK160" s="28"/>
      <c r="GL160" s="28"/>
      <c r="GM160" s="28"/>
      <c r="GN160" s="28"/>
      <c r="GO160" s="28"/>
      <c r="GP160" s="28"/>
      <c r="GQ160" s="28"/>
      <c r="GR160" s="28"/>
      <c r="GS160" s="28"/>
      <c r="GT160" s="28"/>
      <c r="GU160" s="28"/>
      <c r="GV160" s="28"/>
      <c r="GW160" s="28"/>
      <c r="GX160" s="28"/>
      <c r="GY160" s="28"/>
      <c r="GZ160" s="28"/>
      <c r="HA160" s="28"/>
      <c r="HB160" s="28"/>
      <c r="HC160" s="28"/>
      <c r="HD160" s="28"/>
      <c r="HE160" s="28"/>
      <c r="HF160" s="28"/>
      <c r="HG160" s="28"/>
      <c r="HH160" s="28"/>
      <c r="HI160" s="28"/>
      <c r="HJ160" s="28"/>
      <c r="HK160" s="28"/>
      <c r="HL160" s="28"/>
      <c r="HM160" s="28"/>
      <c r="HN160" s="28"/>
      <c r="HO160" s="28"/>
      <c r="HP160" s="28"/>
      <c r="HQ160" s="28"/>
      <c r="HR160" s="28"/>
      <c r="HS160" s="28"/>
      <c r="HT160" s="28"/>
      <c r="HU160" s="28"/>
      <c r="HV160" s="28"/>
      <c r="HW160" s="28"/>
      <c r="HX160" s="28"/>
      <c r="HY160" s="28"/>
      <c r="HZ160" s="28"/>
      <c r="IA160" s="28"/>
      <c r="IB160" s="28"/>
      <c r="IC160" s="28"/>
      <c r="ID160" s="28"/>
      <c r="IE160" s="28"/>
      <c r="IF160" s="28"/>
      <c r="IG160" s="28"/>
      <c r="IH160" s="28"/>
      <c r="II160" s="28"/>
      <c r="IJ160" s="28"/>
      <c r="IK160" s="28"/>
      <c r="IL160" s="28"/>
      <c r="IM160" s="28"/>
      <c r="IN160" s="28"/>
      <c r="IO160" s="28"/>
      <c r="IP160" s="28"/>
      <c r="IQ160" s="28"/>
    </row>
    <row r="161" spans="1:251" s="19" customFormat="1" ht="47.25" x14ac:dyDescent="0.25">
      <c r="A161" s="65" t="s">
        <v>257</v>
      </c>
      <c r="B161" s="64" t="s">
        <v>272</v>
      </c>
      <c r="C161" s="18">
        <v>0</v>
      </c>
      <c r="D161" s="18">
        <v>0</v>
      </c>
      <c r="E161" s="18">
        <v>0</v>
      </c>
      <c r="F161" s="18">
        <f t="shared" si="8"/>
        <v>0</v>
      </c>
      <c r="G161" s="17"/>
      <c r="H161" s="24">
        <v>0</v>
      </c>
      <c r="I161" s="24">
        <v>0</v>
      </c>
      <c r="J161" s="24">
        <v>0</v>
      </c>
      <c r="K161" s="18">
        <f t="shared" si="7"/>
        <v>0</v>
      </c>
      <c r="L161" s="24">
        <v>0</v>
      </c>
      <c r="M161" s="18"/>
      <c r="N161" s="24">
        <v>0</v>
      </c>
      <c r="O161" s="24">
        <v>0</v>
      </c>
      <c r="P161" s="18">
        <f t="shared" si="6"/>
        <v>0</v>
      </c>
      <c r="Q161" s="28"/>
      <c r="R161" s="28"/>
      <c r="S161" s="28"/>
      <c r="T161" s="28"/>
      <c r="U161" s="28"/>
      <c r="V161" s="28"/>
      <c r="W161" s="28"/>
      <c r="X161" s="28"/>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U161" s="28"/>
      <c r="AV161" s="28"/>
      <c r="AW161" s="28"/>
      <c r="AX161" s="28"/>
      <c r="AY161" s="28"/>
      <c r="AZ161" s="28"/>
      <c r="BA161" s="28"/>
      <c r="BB161" s="28"/>
      <c r="BC161" s="28"/>
      <c r="BD161" s="28"/>
      <c r="BE161" s="28"/>
      <c r="BF161" s="28"/>
      <c r="BG161" s="28"/>
      <c r="BH161" s="28"/>
      <c r="BI161" s="28"/>
      <c r="BJ161" s="28"/>
      <c r="BK161" s="28"/>
      <c r="BL161" s="28"/>
      <c r="BM161" s="28"/>
      <c r="BN161" s="28"/>
      <c r="BO161" s="28"/>
      <c r="BP161" s="28"/>
      <c r="BQ161" s="28"/>
      <c r="BR161" s="28"/>
      <c r="BS161" s="28"/>
      <c r="BT161" s="28"/>
      <c r="BU161" s="28"/>
      <c r="BV161" s="28"/>
      <c r="BW161" s="28"/>
      <c r="BX161" s="28"/>
      <c r="BY161" s="28"/>
      <c r="BZ161" s="28"/>
      <c r="CA161" s="28"/>
      <c r="CB161" s="28"/>
      <c r="CC161" s="28"/>
      <c r="CD161" s="28"/>
      <c r="CE161" s="28"/>
      <c r="CF161" s="28"/>
      <c r="CG161" s="28"/>
      <c r="CH161" s="28"/>
      <c r="CI161" s="28"/>
      <c r="CJ161" s="28"/>
      <c r="CK161" s="28"/>
      <c r="CL161" s="28"/>
      <c r="CM161" s="28"/>
      <c r="CN161" s="28"/>
      <c r="CO161" s="28"/>
      <c r="CP161" s="28"/>
      <c r="CQ161" s="28"/>
      <c r="CR161" s="28"/>
      <c r="CS161" s="28"/>
      <c r="CT161" s="28"/>
      <c r="CU161" s="28"/>
      <c r="CV161" s="28"/>
      <c r="CW161" s="28"/>
      <c r="CX161" s="28"/>
      <c r="CY161" s="28"/>
      <c r="CZ161" s="28"/>
      <c r="DA161" s="28"/>
      <c r="DB161" s="28"/>
      <c r="DC161" s="28"/>
      <c r="DD161" s="28"/>
      <c r="DE161" s="28"/>
      <c r="DF161" s="28"/>
      <c r="DG161" s="28"/>
      <c r="DH161" s="28"/>
      <c r="DI161" s="28"/>
      <c r="DJ161" s="28"/>
      <c r="DK161" s="28"/>
      <c r="DL161" s="28"/>
      <c r="DM161" s="28"/>
      <c r="DN161" s="28"/>
      <c r="DO161" s="28"/>
      <c r="DP161" s="28"/>
      <c r="DQ161" s="28"/>
      <c r="DR161" s="28"/>
      <c r="DS161" s="28"/>
      <c r="DT161" s="28"/>
      <c r="DU161" s="28"/>
      <c r="DV161" s="28"/>
      <c r="DW161" s="28"/>
      <c r="DX161" s="28"/>
      <c r="DY161" s="28"/>
      <c r="DZ161" s="28"/>
      <c r="EA161" s="28"/>
      <c r="EB161" s="28"/>
      <c r="EC161" s="28"/>
      <c r="ED161" s="28"/>
      <c r="EE161" s="28"/>
      <c r="EF161" s="28"/>
      <c r="EG161" s="28"/>
      <c r="EH161" s="28"/>
      <c r="EI161" s="28"/>
      <c r="EJ161" s="28"/>
      <c r="EK161" s="28"/>
      <c r="EL161" s="28"/>
      <c r="EM161" s="28"/>
      <c r="EN161" s="28"/>
      <c r="EO161" s="28"/>
      <c r="EP161" s="28"/>
      <c r="EQ161" s="28"/>
      <c r="ER161" s="28"/>
      <c r="ES161" s="28"/>
      <c r="ET161" s="28"/>
      <c r="EU161" s="28"/>
      <c r="EV161" s="28"/>
      <c r="EW161" s="28"/>
      <c r="EX161" s="28"/>
      <c r="EY161" s="28"/>
      <c r="EZ161" s="28"/>
      <c r="FA161" s="28"/>
      <c r="FB161" s="28"/>
      <c r="FC161" s="28"/>
      <c r="FD161" s="28"/>
      <c r="FE161" s="28"/>
      <c r="FF161" s="28"/>
      <c r="FG161" s="28"/>
      <c r="FH161" s="28"/>
      <c r="FI161" s="28"/>
      <c r="FJ161" s="28"/>
      <c r="FK161" s="28"/>
      <c r="FL161" s="28"/>
      <c r="FM161" s="28"/>
      <c r="FN161" s="28"/>
      <c r="FO161" s="28"/>
      <c r="FP161" s="28"/>
      <c r="FQ161" s="28"/>
      <c r="FR161" s="28"/>
      <c r="FS161" s="28"/>
      <c r="FT161" s="28"/>
      <c r="FU161" s="28"/>
      <c r="FV161" s="28"/>
      <c r="FW161" s="28"/>
      <c r="FX161" s="28"/>
      <c r="FY161" s="28"/>
      <c r="FZ161" s="28"/>
      <c r="GA161" s="28"/>
      <c r="GB161" s="28"/>
      <c r="GC161" s="28"/>
      <c r="GD161" s="28"/>
      <c r="GE161" s="28"/>
      <c r="GF161" s="28"/>
      <c r="GG161" s="28"/>
      <c r="GH161" s="28"/>
      <c r="GI161" s="28"/>
      <c r="GJ161" s="28"/>
      <c r="GK161" s="28"/>
      <c r="GL161" s="28"/>
      <c r="GM161" s="28"/>
      <c r="GN161" s="28"/>
      <c r="GO161" s="28"/>
      <c r="GP161" s="28"/>
      <c r="GQ161" s="28"/>
      <c r="GR161" s="28"/>
      <c r="GS161" s="28"/>
      <c r="GT161" s="28"/>
      <c r="GU161" s="28"/>
      <c r="GV161" s="28"/>
      <c r="GW161" s="28"/>
      <c r="GX161" s="28"/>
      <c r="GY161" s="28"/>
      <c r="GZ161" s="28"/>
      <c r="HA161" s="28"/>
      <c r="HB161" s="28"/>
      <c r="HC161" s="28"/>
      <c r="HD161" s="28"/>
      <c r="HE161" s="28"/>
      <c r="HF161" s="28"/>
      <c r="HG161" s="28"/>
      <c r="HH161" s="28"/>
      <c r="HI161" s="28"/>
      <c r="HJ161" s="28"/>
      <c r="HK161" s="28"/>
      <c r="HL161" s="28"/>
      <c r="HM161" s="28"/>
      <c r="HN161" s="28"/>
      <c r="HO161" s="28"/>
      <c r="HP161" s="28"/>
      <c r="HQ161" s="28"/>
      <c r="HR161" s="28"/>
      <c r="HS161" s="28"/>
      <c r="HT161" s="28"/>
      <c r="HU161" s="28"/>
      <c r="HV161" s="28"/>
      <c r="HW161" s="28"/>
      <c r="HX161" s="28"/>
      <c r="HY161" s="28"/>
      <c r="HZ161" s="28"/>
      <c r="IA161" s="28"/>
      <c r="IB161" s="28"/>
      <c r="IC161" s="28"/>
      <c r="ID161" s="28"/>
      <c r="IE161" s="28"/>
      <c r="IF161" s="28"/>
      <c r="IG161" s="28"/>
      <c r="IH161" s="28"/>
      <c r="II161" s="28"/>
      <c r="IJ161" s="28"/>
      <c r="IK161" s="28"/>
      <c r="IL161" s="28"/>
      <c r="IM161" s="28"/>
      <c r="IN161" s="28"/>
      <c r="IO161" s="28"/>
      <c r="IP161" s="28"/>
      <c r="IQ161" s="28"/>
    </row>
    <row r="162" spans="1:251" ht="94.5" x14ac:dyDescent="0.25">
      <c r="A162" s="59" t="s">
        <v>273</v>
      </c>
      <c r="B162" s="35" t="s">
        <v>274</v>
      </c>
      <c r="C162" s="18">
        <v>14643.3</v>
      </c>
      <c r="D162" s="18">
        <v>14643.3</v>
      </c>
      <c r="E162" s="18">
        <v>14643.3</v>
      </c>
      <c r="F162" s="18">
        <f t="shared" si="8"/>
        <v>0</v>
      </c>
      <c r="G162" s="17"/>
      <c r="H162" s="24">
        <v>40470</v>
      </c>
      <c r="I162" s="24">
        <v>40470</v>
      </c>
      <c r="J162" s="24">
        <v>40470</v>
      </c>
      <c r="K162" s="18">
        <f t="shared" si="7"/>
        <v>0</v>
      </c>
      <c r="L162" s="24">
        <v>1915.9</v>
      </c>
      <c r="M162" s="18"/>
      <c r="N162" s="24">
        <v>1915.9</v>
      </c>
      <c r="O162" s="24">
        <v>1915.9</v>
      </c>
      <c r="P162" s="18">
        <f t="shared" si="6"/>
        <v>0</v>
      </c>
      <c r="Q162" s="28"/>
      <c r="R162" s="28"/>
      <c r="S162" s="28"/>
      <c r="T162" s="28"/>
      <c r="U162" s="28"/>
      <c r="V162" s="28"/>
      <c r="W162" s="28"/>
      <c r="X162" s="28"/>
      <c r="Y162" s="28"/>
      <c r="Z162" s="28"/>
      <c r="AA162" s="28"/>
      <c r="AB162" s="28"/>
      <c r="AC162" s="28"/>
      <c r="AD162" s="28"/>
      <c r="AE162" s="28"/>
      <c r="AF162" s="28"/>
      <c r="AG162" s="28"/>
      <c r="AH162" s="28"/>
      <c r="AI162" s="28"/>
      <c r="AJ162" s="28"/>
      <c r="AK162" s="28"/>
      <c r="AL162" s="28"/>
      <c r="AM162" s="28"/>
      <c r="AN162" s="28"/>
      <c r="AO162" s="28"/>
      <c r="AP162" s="28"/>
      <c r="AQ162" s="28"/>
      <c r="AR162" s="28"/>
      <c r="AS162" s="28"/>
      <c r="AT162" s="28"/>
      <c r="AU162" s="28"/>
      <c r="AV162" s="28"/>
      <c r="AW162" s="28"/>
      <c r="AX162" s="28"/>
      <c r="AY162" s="28"/>
      <c r="AZ162" s="28"/>
      <c r="BA162" s="28"/>
      <c r="BB162" s="28"/>
      <c r="BC162" s="28"/>
      <c r="BD162" s="28"/>
      <c r="BE162" s="28"/>
      <c r="BF162" s="28"/>
      <c r="BG162" s="28"/>
      <c r="BH162" s="28"/>
      <c r="BI162" s="28"/>
      <c r="BJ162" s="28"/>
      <c r="BK162" s="28"/>
      <c r="BL162" s="28"/>
      <c r="BM162" s="28"/>
      <c r="BN162" s="28"/>
      <c r="BO162" s="28"/>
      <c r="BP162" s="28"/>
      <c r="BQ162" s="28"/>
      <c r="BR162" s="28"/>
      <c r="BS162" s="28"/>
      <c r="BT162" s="28"/>
      <c r="BU162" s="28"/>
      <c r="BV162" s="28"/>
      <c r="BW162" s="28"/>
      <c r="BX162" s="28"/>
      <c r="BY162" s="28"/>
      <c r="BZ162" s="28"/>
      <c r="CA162" s="28"/>
      <c r="CB162" s="28"/>
      <c r="CC162" s="28"/>
      <c r="CD162" s="28"/>
      <c r="CE162" s="28"/>
      <c r="CF162" s="28"/>
      <c r="CG162" s="28"/>
      <c r="CH162" s="28"/>
      <c r="CI162" s="28"/>
      <c r="CJ162" s="28"/>
      <c r="CK162" s="28"/>
      <c r="CL162" s="28"/>
      <c r="CM162" s="28"/>
      <c r="CN162" s="28"/>
      <c r="CO162" s="28"/>
      <c r="CP162" s="28"/>
      <c r="CQ162" s="28"/>
      <c r="CR162" s="28"/>
      <c r="CS162" s="28"/>
      <c r="CT162" s="28"/>
      <c r="CU162" s="28"/>
      <c r="CV162" s="28"/>
      <c r="CW162" s="28"/>
      <c r="CX162" s="28"/>
      <c r="CY162" s="28"/>
      <c r="CZ162" s="28"/>
      <c r="DA162" s="28"/>
      <c r="DB162" s="28"/>
      <c r="DC162" s="28"/>
      <c r="DD162" s="28"/>
      <c r="DE162" s="28"/>
      <c r="DF162" s="28"/>
      <c r="DG162" s="28"/>
      <c r="DH162" s="28"/>
      <c r="DI162" s="28"/>
      <c r="DJ162" s="28"/>
      <c r="DK162" s="28"/>
      <c r="DL162" s="28"/>
      <c r="DM162" s="28"/>
      <c r="DN162" s="28"/>
      <c r="DO162" s="28"/>
      <c r="DP162" s="28"/>
      <c r="DQ162" s="28"/>
      <c r="DR162" s="28"/>
      <c r="DS162" s="28"/>
      <c r="DT162" s="28"/>
      <c r="DU162" s="28"/>
      <c r="DV162" s="28"/>
      <c r="DW162" s="28"/>
      <c r="DX162" s="28"/>
      <c r="DY162" s="28"/>
      <c r="DZ162" s="28"/>
      <c r="EA162" s="28"/>
      <c r="EB162" s="28"/>
      <c r="EC162" s="28"/>
      <c r="ED162" s="28"/>
      <c r="EE162" s="28"/>
      <c r="EF162" s="28"/>
      <c r="EG162" s="28"/>
      <c r="EH162" s="28"/>
      <c r="EI162" s="28"/>
      <c r="EJ162" s="28"/>
      <c r="EK162" s="28"/>
      <c r="EL162" s="28"/>
      <c r="EM162" s="28"/>
      <c r="EN162" s="28"/>
      <c r="EO162" s="28"/>
      <c r="EP162" s="28"/>
      <c r="EQ162" s="28"/>
      <c r="ER162" s="28"/>
      <c r="ES162" s="28"/>
      <c r="ET162" s="28"/>
      <c r="EU162" s="28"/>
      <c r="EV162" s="28"/>
      <c r="EW162" s="28"/>
      <c r="EX162" s="28"/>
      <c r="EY162" s="28"/>
      <c r="EZ162" s="28"/>
      <c r="FA162" s="28"/>
      <c r="FB162" s="28"/>
      <c r="FC162" s="28"/>
      <c r="FD162" s="28"/>
      <c r="FE162" s="28"/>
      <c r="FF162" s="28"/>
      <c r="FG162" s="28"/>
      <c r="FH162" s="28"/>
      <c r="FI162" s="28"/>
      <c r="FJ162" s="28"/>
      <c r="FK162" s="28"/>
      <c r="FL162" s="28"/>
      <c r="FM162" s="28"/>
      <c r="FN162" s="28"/>
      <c r="FO162" s="28"/>
      <c r="FP162" s="28"/>
      <c r="FQ162" s="28"/>
      <c r="FR162" s="28"/>
      <c r="FS162" s="28"/>
      <c r="FT162" s="28"/>
      <c r="FU162" s="28"/>
      <c r="FV162" s="28"/>
      <c r="FW162" s="28"/>
      <c r="FX162" s="28"/>
      <c r="FY162" s="28"/>
      <c r="FZ162" s="28"/>
      <c r="GA162" s="28"/>
      <c r="GB162" s="28"/>
      <c r="GC162" s="28"/>
      <c r="GD162" s="28"/>
      <c r="GE162" s="28"/>
      <c r="GF162" s="28"/>
      <c r="GG162" s="28"/>
      <c r="GH162" s="28"/>
      <c r="GI162" s="28"/>
      <c r="GJ162" s="28"/>
      <c r="GK162" s="28"/>
      <c r="GL162" s="28"/>
      <c r="GM162" s="28"/>
      <c r="GN162" s="28"/>
      <c r="GO162" s="28"/>
      <c r="GP162" s="28"/>
      <c r="GQ162" s="28"/>
      <c r="GR162" s="28"/>
      <c r="GS162" s="28"/>
      <c r="GT162" s="28"/>
      <c r="GU162" s="28"/>
      <c r="GV162" s="28"/>
      <c r="GW162" s="28"/>
      <c r="GX162" s="28"/>
      <c r="GY162" s="28"/>
      <c r="GZ162" s="28"/>
      <c r="HA162" s="28"/>
      <c r="HB162" s="28"/>
      <c r="HC162" s="28"/>
      <c r="HD162" s="28"/>
      <c r="HE162" s="28"/>
      <c r="HF162" s="28"/>
      <c r="HG162" s="28"/>
      <c r="HH162" s="28"/>
      <c r="HI162" s="28"/>
      <c r="HJ162" s="28"/>
      <c r="HK162" s="28"/>
      <c r="HL162" s="28"/>
      <c r="HM162" s="28"/>
      <c r="HN162" s="28"/>
      <c r="HO162" s="28"/>
      <c r="HP162" s="28"/>
      <c r="HQ162" s="28"/>
      <c r="HR162" s="28"/>
      <c r="HS162" s="28"/>
      <c r="HT162" s="28"/>
      <c r="HU162" s="28"/>
      <c r="HV162" s="28"/>
      <c r="HW162" s="28"/>
      <c r="HX162" s="28"/>
      <c r="HY162" s="28"/>
      <c r="HZ162" s="28"/>
      <c r="IA162" s="28"/>
      <c r="IB162" s="28"/>
      <c r="IC162" s="28"/>
      <c r="ID162" s="28"/>
      <c r="IE162" s="28"/>
      <c r="IF162" s="28"/>
      <c r="IG162" s="28"/>
      <c r="IH162" s="28"/>
      <c r="II162" s="28"/>
      <c r="IJ162" s="28"/>
      <c r="IK162" s="28"/>
      <c r="IL162" s="28"/>
      <c r="IM162" s="28"/>
      <c r="IN162" s="28"/>
      <c r="IO162" s="28"/>
      <c r="IP162" s="28"/>
      <c r="IQ162" s="28"/>
    </row>
    <row r="163" spans="1:251" s="52" customFormat="1" ht="63" x14ac:dyDescent="0.25">
      <c r="A163" s="59" t="s">
        <v>273</v>
      </c>
      <c r="B163" s="62" t="s">
        <v>275</v>
      </c>
      <c r="C163" s="18">
        <v>0</v>
      </c>
      <c r="D163" s="18">
        <v>0</v>
      </c>
      <c r="E163" s="18">
        <v>0</v>
      </c>
      <c r="F163" s="18">
        <f t="shared" si="8"/>
        <v>0</v>
      </c>
      <c r="G163" s="17"/>
      <c r="H163" s="24">
        <v>3920</v>
      </c>
      <c r="I163" s="24">
        <v>3920</v>
      </c>
      <c r="J163" s="24">
        <v>3920</v>
      </c>
      <c r="K163" s="18">
        <f t="shared" si="7"/>
        <v>0</v>
      </c>
      <c r="L163" s="24">
        <v>3920</v>
      </c>
      <c r="M163" s="18"/>
      <c r="N163" s="24">
        <v>3920</v>
      </c>
      <c r="O163" s="24">
        <v>3920</v>
      </c>
      <c r="P163" s="18">
        <f t="shared" si="6"/>
        <v>0</v>
      </c>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c r="BM163" s="28"/>
      <c r="BN163" s="28"/>
      <c r="BO163" s="28"/>
      <c r="BP163" s="28"/>
      <c r="BQ163" s="28"/>
      <c r="BR163" s="28"/>
      <c r="BS163" s="28"/>
      <c r="BT163" s="28"/>
      <c r="BU163" s="28"/>
      <c r="BV163" s="28"/>
      <c r="BW163" s="28"/>
      <c r="BX163" s="28"/>
      <c r="BY163" s="28"/>
      <c r="BZ163" s="28"/>
      <c r="CA163" s="28"/>
      <c r="CB163" s="28"/>
      <c r="CC163" s="28"/>
      <c r="CD163" s="28"/>
      <c r="CE163" s="28"/>
      <c r="CF163" s="28"/>
      <c r="CG163" s="28"/>
      <c r="CH163" s="28"/>
      <c r="CI163" s="28"/>
      <c r="CJ163" s="28"/>
      <c r="CK163" s="28"/>
      <c r="CL163" s="28"/>
      <c r="CM163" s="28"/>
      <c r="CN163" s="28"/>
      <c r="CO163" s="28"/>
      <c r="CP163" s="28"/>
      <c r="CQ163" s="28"/>
      <c r="CR163" s="28"/>
      <c r="CS163" s="28"/>
      <c r="CT163" s="28"/>
      <c r="CU163" s="28"/>
      <c r="CV163" s="28"/>
      <c r="CW163" s="28"/>
      <c r="CX163" s="28"/>
      <c r="CY163" s="28"/>
      <c r="CZ163" s="28"/>
      <c r="DA163" s="28"/>
      <c r="DB163" s="28"/>
      <c r="DC163" s="28"/>
      <c r="DD163" s="28"/>
      <c r="DE163" s="28"/>
      <c r="DF163" s="28"/>
      <c r="DG163" s="28"/>
      <c r="DH163" s="28"/>
      <c r="DI163" s="28"/>
      <c r="DJ163" s="28"/>
      <c r="DK163" s="28"/>
      <c r="DL163" s="28"/>
      <c r="DM163" s="28"/>
      <c r="DN163" s="28"/>
      <c r="DO163" s="28"/>
      <c r="DP163" s="28"/>
      <c r="DQ163" s="28"/>
      <c r="DR163" s="28"/>
      <c r="DS163" s="28"/>
      <c r="DT163" s="28"/>
      <c r="DU163" s="28"/>
      <c r="DV163" s="28"/>
      <c r="DW163" s="28"/>
      <c r="DX163" s="28"/>
      <c r="DY163" s="28"/>
      <c r="DZ163" s="28"/>
      <c r="EA163" s="28"/>
      <c r="EB163" s="28"/>
      <c r="EC163" s="28"/>
      <c r="ED163" s="28"/>
      <c r="EE163" s="28"/>
      <c r="EF163" s="28"/>
      <c r="EG163" s="28"/>
      <c r="EH163" s="28"/>
      <c r="EI163" s="28"/>
      <c r="EJ163" s="28"/>
      <c r="EK163" s="28"/>
      <c r="EL163" s="28"/>
      <c r="EM163" s="28"/>
      <c r="EN163" s="28"/>
      <c r="EO163" s="28"/>
      <c r="EP163" s="28"/>
      <c r="EQ163" s="28"/>
      <c r="ER163" s="28"/>
      <c r="ES163" s="28"/>
      <c r="ET163" s="28"/>
      <c r="EU163" s="28"/>
      <c r="EV163" s="28"/>
      <c r="EW163" s="28"/>
      <c r="EX163" s="28"/>
      <c r="EY163" s="28"/>
      <c r="EZ163" s="28"/>
      <c r="FA163" s="28"/>
      <c r="FB163" s="28"/>
      <c r="FC163" s="28"/>
      <c r="FD163" s="28"/>
      <c r="FE163" s="28"/>
      <c r="FF163" s="28"/>
      <c r="FG163" s="28"/>
      <c r="FH163" s="28"/>
      <c r="FI163" s="28"/>
      <c r="FJ163" s="28"/>
      <c r="FK163" s="28"/>
      <c r="FL163" s="28"/>
      <c r="FM163" s="28"/>
      <c r="FN163" s="28"/>
      <c r="FO163" s="28"/>
      <c r="FP163" s="28"/>
      <c r="FQ163" s="28"/>
      <c r="FR163" s="28"/>
      <c r="FS163" s="28"/>
      <c r="FT163" s="28"/>
      <c r="FU163" s="28"/>
      <c r="FV163" s="28"/>
      <c r="FW163" s="28"/>
      <c r="FX163" s="28"/>
      <c r="FY163" s="28"/>
      <c r="FZ163" s="28"/>
      <c r="GA163" s="28"/>
      <c r="GB163" s="28"/>
      <c r="GC163" s="28"/>
      <c r="GD163" s="28"/>
      <c r="GE163" s="28"/>
      <c r="GF163" s="28"/>
      <c r="GG163" s="28"/>
      <c r="GH163" s="28"/>
      <c r="GI163" s="28"/>
      <c r="GJ163" s="28"/>
      <c r="GK163" s="28"/>
      <c r="GL163" s="28"/>
      <c r="GM163" s="28"/>
      <c r="GN163" s="28"/>
      <c r="GO163" s="28"/>
      <c r="GP163" s="28"/>
      <c r="GQ163" s="28"/>
      <c r="GR163" s="28"/>
      <c r="GS163" s="28"/>
      <c r="GT163" s="28"/>
      <c r="GU163" s="28"/>
      <c r="GV163" s="28"/>
      <c r="GW163" s="28"/>
      <c r="GX163" s="28"/>
      <c r="GY163" s="28"/>
      <c r="GZ163" s="28"/>
      <c r="HA163" s="28"/>
      <c r="HB163" s="28"/>
      <c r="HC163" s="28"/>
      <c r="HD163" s="28"/>
      <c r="HE163" s="28"/>
      <c r="HF163" s="28"/>
      <c r="HG163" s="28"/>
      <c r="HH163" s="28"/>
      <c r="HI163" s="28"/>
      <c r="HJ163" s="28"/>
      <c r="HK163" s="28"/>
      <c r="HL163" s="28"/>
      <c r="HM163" s="28"/>
      <c r="HN163" s="28"/>
      <c r="HO163" s="28"/>
      <c r="HP163" s="28"/>
      <c r="HQ163" s="28"/>
      <c r="HR163" s="28"/>
      <c r="HS163" s="28"/>
      <c r="HT163" s="28"/>
      <c r="HU163" s="28"/>
      <c r="HV163" s="28"/>
      <c r="HW163" s="28"/>
      <c r="HX163" s="28"/>
      <c r="HY163" s="28"/>
      <c r="HZ163" s="28"/>
      <c r="IA163" s="28"/>
      <c r="IB163" s="28"/>
      <c r="IC163" s="28"/>
      <c r="ID163" s="28"/>
      <c r="IE163" s="28"/>
      <c r="IF163" s="28"/>
      <c r="IG163" s="28"/>
      <c r="IH163" s="28"/>
      <c r="II163" s="28"/>
      <c r="IJ163" s="28"/>
      <c r="IK163" s="28"/>
      <c r="IL163" s="28"/>
      <c r="IM163" s="28"/>
      <c r="IN163" s="28"/>
      <c r="IO163" s="28"/>
      <c r="IP163" s="28"/>
      <c r="IQ163" s="28"/>
    </row>
    <row r="164" spans="1:251" ht="31.5" x14ac:dyDescent="0.25">
      <c r="A164" s="15" t="s">
        <v>276</v>
      </c>
      <c r="B164" s="16" t="s">
        <v>277</v>
      </c>
      <c r="C164" s="17">
        <f>SUM(C165:C205)</f>
        <v>2677346.9</v>
      </c>
      <c r="D164" s="17">
        <f>SUM(D165:D205)</f>
        <v>2769103.9999999995</v>
      </c>
      <c r="E164" s="17">
        <f>SUM(E165:E205)</f>
        <v>2769103.9999999995</v>
      </c>
      <c r="F164" s="18">
        <f t="shared" si="8"/>
        <v>0</v>
      </c>
      <c r="G164" s="17"/>
      <c r="H164" s="17">
        <f>SUM(H165:H205)</f>
        <v>2724116.3</v>
      </c>
      <c r="I164" s="17">
        <f>SUM(I165:I205)</f>
        <v>2815959.0999999996</v>
      </c>
      <c r="J164" s="17">
        <f>SUM(J165:J205)</f>
        <v>2815959.0999999992</v>
      </c>
      <c r="K164" s="18">
        <f t="shared" si="7"/>
        <v>0</v>
      </c>
      <c r="L164" s="17">
        <f>SUM(L165:L205)</f>
        <v>2777637.2</v>
      </c>
      <c r="M164" s="18"/>
      <c r="N164" s="17">
        <f>SUM(N165:N205)</f>
        <v>2869122.1</v>
      </c>
      <c r="O164" s="17">
        <f>SUM(O165:O205)</f>
        <v>2869122.1</v>
      </c>
      <c r="P164" s="18">
        <f t="shared" si="6"/>
        <v>0</v>
      </c>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8"/>
      <c r="BM164" s="28"/>
      <c r="BN164" s="28"/>
      <c r="BO164" s="28"/>
      <c r="BP164" s="28"/>
      <c r="BQ164" s="28"/>
      <c r="BR164" s="28"/>
      <c r="BS164" s="28"/>
      <c r="BT164" s="28"/>
      <c r="BU164" s="28"/>
      <c r="BV164" s="28"/>
      <c r="BW164" s="28"/>
      <c r="BX164" s="28"/>
      <c r="BY164" s="28"/>
      <c r="BZ164" s="28"/>
      <c r="CA164" s="28"/>
      <c r="CB164" s="28"/>
      <c r="CC164" s="28"/>
      <c r="CD164" s="28"/>
      <c r="CE164" s="28"/>
      <c r="CF164" s="28"/>
      <c r="CG164" s="28"/>
      <c r="CH164" s="28"/>
      <c r="CI164" s="28"/>
      <c r="CJ164" s="28"/>
      <c r="CK164" s="28"/>
      <c r="CL164" s="28"/>
      <c r="CM164" s="28"/>
      <c r="CN164" s="28"/>
      <c r="CO164" s="28"/>
      <c r="CP164" s="28"/>
      <c r="CQ164" s="28"/>
      <c r="CR164" s="28"/>
      <c r="CS164" s="28"/>
      <c r="CT164" s="28"/>
      <c r="CU164" s="28"/>
      <c r="CV164" s="28"/>
      <c r="CW164" s="28"/>
      <c r="CX164" s="28"/>
      <c r="CY164" s="28"/>
      <c r="CZ164" s="28"/>
      <c r="DA164" s="28"/>
      <c r="DB164" s="28"/>
      <c r="DC164" s="28"/>
      <c r="DD164" s="28"/>
      <c r="DE164" s="28"/>
      <c r="DF164" s="28"/>
      <c r="DG164" s="28"/>
      <c r="DH164" s="28"/>
      <c r="DI164" s="28"/>
      <c r="DJ164" s="28"/>
      <c r="DK164" s="28"/>
      <c r="DL164" s="28"/>
      <c r="DM164" s="28"/>
      <c r="DN164" s="28"/>
      <c r="DO164" s="28"/>
      <c r="DP164" s="28"/>
      <c r="DQ164" s="28"/>
      <c r="DR164" s="28"/>
      <c r="DS164" s="28"/>
      <c r="DT164" s="28"/>
      <c r="DU164" s="28"/>
      <c r="DV164" s="28"/>
      <c r="DW164" s="28"/>
      <c r="DX164" s="28"/>
      <c r="DY164" s="28"/>
      <c r="DZ164" s="28"/>
      <c r="EA164" s="28"/>
      <c r="EB164" s="28"/>
      <c r="EC164" s="28"/>
      <c r="ED164" s="28"/>
      <c r="EE164" s="28"/>
      <c r="EF164" s="28"/>
      <c r="EG164" s="28"/>
      <c r="EH164" s="28"/>
      <c r="EI164" s="28"/>
      <c r="EJ164" s="28"/>
      <c r="EK164" s="28"/>
      <c r="EL164" s="28"/>
      <c r="EM164" s="28"/>
      <c r="EN164" s="28"/>
      <c r="EO164" s="28"/>
      <c r="EP164" s="28"/>
      <c r="EQ164" s="28"/>
      <c r="ER164" s="28"/>
      <c r="ES164" s="28"/>
      <c r="ET164" s="28"/>
      <c r="EU164" s="28"/>
      <c r="EV164" s="28"/>
      <c r="EW164" s="28"/>
      <c r="EX164" s="28"/>
      <c r="EY164" s="28"/>
      <c r="EZ164" s="28"/>
      <c r="FA164" s="28"/>
      <c r="FB164" s="28"/>
      <c r="FC164" s="28"/>
      <c r="FD164" s="28"/>
      <c r="FE164" s="28"/>
      <c r="FF164" s="28"/>
      <c r="FG164" s="28"/>
      <c r="FH164" s="28"/>
      <c r="FI164" s="28"/>
      <c r="FJ164" s="28"/>
      <c r="FK164" s="28"/>
      <c r="FL164" s="28"/>
      <c r="FM164" s="28"/>
      <c r="FN164" s="28"/>
      <c r="FO164" s="28"/>
      <c r="FP164" s="28"/>
      <c r="FQ164" s="28"/>
      <c r="FR164" s="28"/>
      <c r="FS164" s="28"/>
      <c r="FT164" s="28"/>
      <c r="FU164" s="28"/>
      <c r="FV164" s="28"/>
      <c r="FW164" s="28"/>
      <c r="FX164" s="28"/>
      <c r="FY164" s="28"/>
      <c r="FZ164" s="28"/>
      <c r="GA164" s="28"/>
      <c r="GB164" s="28"/>
      <c r="GC164" s="28"/>
      <c r="GD164" s="28"/>
      <c r="GE164" s="28"/>
      <c r="GF164" s="28"/>
      <c r="GG164" s="28"/>
      <c r="GH164" s="28"/>
      <c r="GI164" s="28"/>
      <c r="GJ164" s="28"/>
      <c r="GK164" s="28"/>
      <c r="GL164" s="28"/>
      <c r="GM164" s="28"/>
      <c r="GN164" s="28"/>
      <c r="GO164" s="28"/>
      <c r="GP164" s="28"/>
      <c r="GQ164" s="28"/>
      <c r="GR164" s="28"/>
      <c r="GS164" s="28"/>
      <c r="GT164" s="28"/>
      <c r="GU164" s="28"/>
      <c r="GV164" s="28"/>
      <c r="GW164" s="28"/>
      <c r="GX164" s="28"/>
      <c r="GY164" s="28"/>
      <c r="GZ164" s="28"/>
      <c r="HA164" s="28"/>
      <c r="HB164" s="28"/>
      <c r="HC164" s="28"/>
      <c r="HD164" s="28"/>
      <c r="HE164" s="28"/>
      <c r="HF164" s="28"/>
      <c r="HG164" s="28"/>
      <c r="HH164" s="28"/>
      <c r="HI164" s="28"/>
      <c r="HJ164" s="28"/>
      <c r="HK164" s="28"/>
      <c r="HL164" s="28"/>
      <c r="HM164" s="28"/>
      <c r="HN164" s="28"/>
      <c r="HO164" s="28"/>
      <c r="HP164" s="28"/>
      <c r="HQ164" s="28"/>
      <c r="HR164" s="28"/>
      <c r="HS164" s="28"/>
      <c r="HT164" s="28"/>
      <c r="HU164" s="28"/>
      <c r="HV164" s="28"/>
      <c r="HW164" s="28"/>
      <c r="HX164" s="28"/>
      <c r="HY164" s="28"/>
      <c r="HZ164" s="28"/>
      <c r="IA164" s="28"/>
      <c r="IB164" s="28"/>
      <c r="IC164" s="28"/>
      <c r="ID164" s="28"/>
      <c r="IE164" s="28"/>
      <c r="IF164" s="28"/>
      <c r="IG164" s="28"/>
      <c r="IH164" s="28"/>
      <c r="II164" s="28"/>
      <c r="IJ164" s="28"/>
      <c r="IK164" s="28"/>
      <c r="IL164" s="28"/>
      <c r="IM164" s="28"/>
      <c r="IN164" s="28"/>
      <c r="IO164" s="28"/>
      <c r="IP164" s="28"/>
      <c r="IQ164" s="28"/>
    </row>
    <row r="165" spans="1:251" ht="47.25" x14ac:dyDescent="0.25">
      <c r="A165" s="13" t="s">
        <v>278</v>
      </c>
      <c r="B165" s="35" t="s">
        <v>279</v>
      </c>
      <c r="C165" s="18">
        <v>10769.5</v>
      </c>
      <c r="D165" s="18">
        <v>10769.5</v>
      </c>
      <c r="E165" s="18">
        <v>10769.5</v>
      </c>
      <c r="F165" s="18">
        <f t="shared" si="8"/>
        <v>0</v>
      </c>
      <c r="G165" s="17"/>
      <c r="H165" s="24">
        <v>11117.9</v>
      </c>
      <c r="I165" s="24">
        <v>11117.9</v>
      </c>
      <c r="J165" s="24">
        <v>11117.9</v>
      </c>
      <c r="K165" s="18">
        <f t="shared" si="7"/>
        <v>0</v>
      </c>
      <c r="L165" s="24">
        <v>11480.2</v>
      </c>
      <c r="M165" s="18"/>
      <c r="N165" s="24">
        <v>11480.2</v>
      </c>
      <c r="O165" s="24">
        <v>11480.2</v>
      </c>
      <c r="P165" s="18">
        <f t="shared" si="6"/>
        <v>0</v>
      </c>
      <c r="Q165" s="28"/>
      <c r="R165" s="28"/>
      <c r="S165" s="28"/>
      <c r="T165" s="28"/>
      <c r="U165" s="28"/>
      <c r="V165" s="28"/>
      <c r="W165" s="28"/>
      <c r="X165" s="28"/>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c r="AU165" s="28"/>
      <c r="AV165" s="28"/>
      <c r="AW165" s="28"/>
      <c r="AX165" s="28"/>
      <c r="AY165" s="28"/>
      <c r="AZ165" s="28"/>
      <c r="BA165" s="28"/>
      <c r="BB165" s="28"/>
      <c r="BC165" s="28"/>
      <c r="BD165" s="28"/>
      <c r="BE165" s="28"/>
      <c r="BF165" s="28"/>
      <c r="BG165" s="28"/>
      <c r="BH165" s="28"/>
      <c r="BI165" s="28"/>
      <c r="BJ165" s="28"/>
      <c r="BK165" s="28"/>
      <c r="BL165" s="28"/>
      <c r="BM165" s="28"/>
      <c r="BN165" s="28"/>
      <c r="BO165" s="28"/>
      <c r="BP165" s="28"/>
      <c r="BQ165" s="28"/>
      <c r="BR165" s="28"/>
      <c r="BS165" s="28"/>
      <c r="BT165" s="28"/>
      <c r="BU165" s="28"/>
      <c r="BV165" s="28"/>
      <c r="BW165" s="28"/>
      <c r="BX165" s="28"/>
      <c r="BY165" s="28"/>
      <c r="BZ165" s="28"/>
      <c r="CA165" s="28"/>
      <c r="CB165" s="28"/>
      <c r="CC165" s="28"/>
      <c r="CD165" s="28"/>
      <c r="CE165" s="28"/>
      <c r="CF165" s="28"/>
      <c r="CG165" s="28"/>
      <c r="CH165" s="28"/>
      <c r="CI165" s="28"/>
      <c r="CJ165" s="28"/>
      <c r="CK165" s="28"/>
      <c r="CL165" s="28"/>
      <c r="CM165" s="28"/>
      <c r="CN165" s="28"/>
      <c r="CO165" s="28"/>
      <c r="CP165" s="28"/>
      <c r="CQ165" s="28"/>
      <c r="CR165" s="28"/>
      <c r="CS165" s="28"/>
      <c r="CT165" s="28"/>
      <c r="CU165" s="28"/>
      <c r="CV165" s="28"/>
      <c r="CW165" s="28"/>
      <c r="CX165" s="28"/>
      <c r="CY165" s="28"/>
      <c r="CZ165" s="28"/>
      <c r="DA165" s="28"/>
      <c r="DB165" s="28"/>
      <c r="DC165" s="28"/>
      <c r="DD165" s="28"/>
      <c r="DE165" s="28"/>
      <c r="DF165" s="28"/>
      <c r="DG165" s="28"/>
      <c r="DH165" s="28"/>
      <c r="DI165" s="28"/>
      <c r="DJ165" s="28"/>
      <c r="DK165" s="28"/>
      <c r="DL165" s="28"/>
      <c r="DM165" s="28"/>
      <c r="DN165" s="28"/>
      <c r="DO165" s="28"/>
      <c r="DP165" s="28"/>
      <c r="DQ165" s="28"/>
      <c r="DR165" s="28"/>
      <c r="DS165" s="28"/>
      <c r="DT165" s="28"/>
      <c r="DU165" s="28"/>
      <c r="DV165" s="28"/>
      <c r="DW165" s="28"/>
      <c r="DX165" s="28"/>
      <c r="DY165" s="28"/>
      <c r="DZ165" s="28"/>
      <c r="EA165" s="28"/>
      <c r="EB165" s="28"/>
      <c r="EC165" s="28"/>
      <c r="ED165" s="28"/>
      <c r="EE165" s="28"/>
      <c r="EF165" s="28"/>
      <c r="EG165" s="28"/>
      <c r="EH165" s="28"/>
      <c r="EI165" s="28"/>
      <c r="EJ165" s="28"/>
      <c r="EK165" s="28"/>
      <c r="EL165" s="28"/>
      <c r="EM165" s="28"/>
      <c r="EN165" s="28"/>
      <c r="EO165" s="28"/>
      <c r="EP165" s="28"/>
      <c r="EQ165" s="28"/>
      <c r="ER165" s="28"/>
      <c r="ES165" s="28"/>
      <c r="ET165" s="28"/>
      <c r="EU165" s="28"/>
      <c r="EV165" s="28"/>
      <c r="EW165" s="28"/>
      <c r="EX165" s="28"/>
      <c r="EY165" s="28"/>
      <c r="EZ165" s="28"/>
      <c r="FA165" s="28"/>
      <c r="FB165" s="28"/>
      <c r="FC165" s="28"/>
      <c r="FD165" s="28"/>
      <c r="FE165" s="28"/>
      <c r="FF165" s="28"/>
      <c r="FG165" s="28"/>
      <c r="FH165" s="28"/>
      <c r="FI165" s="28"/>
      <c r="FJ165" s="28"/>
      <c r="FK165" s="28"/>
      <c r="FL165" s="28"/>
      <c r="FM165" s="28"/>
      <c r="FN165" s="28"/>
      <c r="FO165" s="28"/>
      <c r="FP165" s="28"/>
      <c r="FQ165" s="28"/>
      <c r="FR165" s="28"/>
      <c r="FS165" s="28"/>
      <c r="FT165" s="28"/>
      <c r="FU165" s="28"/>
      <c r="FV165" s="28"/>
      <c r="FW165" s="28"/>
      <c r="FX165" s="28"/>
      <c r="FY165" s="28"/>
      <c r="FZ165" s="28"/>
      <c r="GA165" s="28"/>
      <c r="GB165" s="28"/>
      <c r="GC165" s="28"/>
      <c r="GD165" s="28"/>
      <c r="GE165" s="28"/>
      <c r="GF165" s="28"/>
      <c r="GG165" s="28"/>
      <c r="GH165" s="28"/>
      <c r="GI165" s="28"/>
      <c r="GJ165" s="28"/>
      <c r="GK165" s="28"/>
      <c r="GL165" s="28"/>
      <c r="GM165" s="28"/>
      <c r="GN165" s="28"/>
      <c r="GO165" s="28"/>
      <c r="GP165" s="28"/>
      <c r="GQ165" s="28"/>
      <c r="GR165" s="28"/>
      <c r="GS165" s="28"/>
      <c r="GT165" s="28"/>
      <c r="GU165" s="28"/>
      <c r="GV165" s="28"/>
      <c r="GW165" s="28"/>
      <c r="GX165" s="28"/>
      <c r="GY165" s="28"/>
      <c r="GZ165" s="28"/>
      <c r="HA165" s="28"/>
      <c r="HB165" s="28"/>
      <c r="HC165" s="28"/>
      <c r="HD165" s="28"/>
      <c r="HE165" s="28"/>
      <c r="HF165" s="28"/>
      <c r="HG165" s="28"/>
      <c r="HH165" s="28"/>
      <c r="HI165" s="28"/>
      <c r="HJ165" s="28"/>
      <c r="HK165" s="28"/>
      <c r="HL165" s="28"/>
      <c r="HM165" s="28"/>
      <c r="HN165" s="28"/>
      <c r="HO165" s="28"/>
      <c r="HP165" s="28"/>
      <c r="HQ165" s="28"/>
      <c r="HR165" s="28"/>
      <c r="HS165" s="28"/>
      <c r="HT165" s="28"/>
      <c r="HU165" s="28"/>
      <c r="HV165" s="28"/>
      <c r="HW165" s="28"/>
      <c r="HX165" s="28"/>
      <c r="HY165" s="28"/>
      <c r="HZ165" s="28"/>
      <c r="IA165" s="28"/>
      <c r="IB165" s="28"/>
      <c r="IC165" s="28"/>
      <c r="ID165" s="28"/>
      <c r="IE165" s="28"/>
      <c r="IF165" s="28"/>
      <c r="IG165" s="28"/>
      <c r="IH165" s="28"/>
      <c r="II165" s="28"/>
      <c r="IJ165" s="28"/>
      <c r="IK165" s="28"/>
      <c r="IL165" s="28"/>
      <c r="IM165" s="28"/>
      <c r="IN165" s="28"/>
      <c r="IO165" s="28"/>
      <c r="IP165" s="28"/>
      <c r="IQ165" s="28"/>
    </row>
    <row r="166" spans="1:251" ht="47.25" x14ac:dyDescent="0.25">
      <c r="A166" s="13" t="s">
        <v>280</v>
      </c>
      <c r="B166" s="35" t="s">
        <v>281</v>
      </c>
      <c r="C166" s="18">
        <v>215694.9</v>
      </c>
      <c r="D166" s="18">
        <v>216030.8</v>
      </c>
      <c r="E166" s="18">
        <v>216030.8</v>
      </c>
      <c r="F166" s="18">
        <f t="shared" si="8"/>
        <v>0</v>
      </c>
      <c r="G166" s="17"/>
      <c r="H166" s="24">
        <v>242253.3</v>
      </c>
      <c r="I166" s="24">
        <v>242589.2</v>
      </c>
      <c r="J166" s="24">
        <v>242589.2</v>
      </c>
      <c r="K166" s="18">
        <f t="shared" si="7"/>
        <v>0</v>
      </c>
      <c r="L166" s="24">
        <v>273358.5</v>
      </c>
      <c r="M166" s="18"/>
      <c r="N166" s="24">
        <v>273694.40000000002</v>
      </c>
      <c r="O166" s="24">
        <v>273694.40000000002</v>
      </c>
      <c r="P166" s="18">
        <f t="shared" si="6"/>
        <v>0</v>
      </c>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c r="CA166" s="28"/>
      <c r="CB166" s="28"/>
      <c r="CC166" s="28"/>
      <c r="CD166" s="28"/>
      <c r="CE166" s="28"/>
      <c r="CF166" s="28"/>
      <c r="CG166" s="28"/>
      <c r="CH166" s="28"/>
      <c r="CI166" s="28"/>
      <c r="CJ166" s="28"/>
      <c r="CK166" s="28"/>
      <c r="CL166" s="28"/>
      <c r="CM166" s="28"/>
      <c r="CN166" s="28"/>
      <c r="CO166" s="28"/>
      <c r="CP166" s="28"/>
      <c r="CQ166" s="28"/>
      <c r="CR166" s="28"/>
      <c r="CS166" s="28"/>
      <c r="CT166" s="28"/>
      <c r="CU166" s="28"/>
      <c r="CV166" s="28"/>
      <c r="CW166" s="28"/>
      <c r="CX166" s="28"/>
      <c r="CY166" s="28"/>
      <c r="CZ166" s="28"/>
      <c r="DA166" s="28"/>
      <c r="DB166" s="28"/>
      <c r="DC166" s="28"/>
      <c r="DD166" s="28"/>
      <c r="DE166" s="28"/>
      <c r="DF166" s="28"/>
      <c r="DG166" s="28"/>
      <c r="DH166" s="28"/>
      <c r="DI166" s="28"/>
      <c r="DJ166" s="28"/>
      <c r="DK166" s="28"/>
      <c r="DL166" s="28"/>
      <c r="DM166" s="28"/>
      <c r="DN166" s="28"/>
      <c r="DO166" s="28"/>
      <c r="DP166" s="28"/>
      <c r="DQ166" s="28"/>
      <c r="DR166" s="28"/>
      <c r="DS166" s="28"/>
      <c r="DT166" s="28"/>
      <c r="DU166" s="28"/>
      <c r="DV166" s="28"/>
      <c r="DW166" s="28"/>
      <c r="DX166" s="28"/>
      <c r="DY166" s="28"/>
      <c r="DZ166" s="28"/>
      <c r="EA166" s="28"/>
      <c r="EB166" s="28"/>
      <c r="EC166" s="28"/>
      <c r="ED166" s="28"/>
      <c r="EE166" s="28"/>
      <c r="EF166" s="28"/>
      <c r="EG166" s="28"/>
      <c r="EH166" s="28"/>
      <c r="EI166" s="28"/>
      <c r="EJ166" s="28"/>
      <c r="EK166" s="28"/>
      <c r="EL166" s="28"/>
      <c r="EM166" s="28"/>
      <c r="EN166" s="28"/>
      <c r="EO166" s="28"/>
      <c r="EP166" s="28"/>
      <c r="EQ166" s="28"/>
      <c r="ER166" s="28"/>
      <c r="ES166" s="28"/>
      <c r="ET166" s="28"/>
      <c r="EU166" s="28"/>
      <c r="EV166" s="28"/>
      <c r="EW166" s="28"/>
      <c r="EX166" s="28"/>
      <c r="EY166" s="28"/>
      <c r="EZ166" s="28"/>
      <c r="FA166" s="28"/>
      <c r="FB166" s="28"/>
      <c r="FC166" s="28"/>
      <c r="FD166" s="28"/>
      <c r="FE166" s="28"/>
      <c r="FF166" s="28"/>
      <c r="FG166" s="28"/>
      <c r="FH166" s="28"/>
      <c r="FI166" s="28"/>
      <c r="FJ166" s="28"/>
      <c r="FK166" s="28"/>
      <c r="FL166" s="28"/>
      <c r="FM166" s="28"/>
      <c r="FN166" s="28"/>
      <c r="FO166" s="28"/>
      <c r="FP166" s="28"/>
      <c r="FQ166" s="28"/>
      <c r="FR166" s="28"/>
      <c r="FS166" s="28"/>
      <c r="FT166" s="28"/>
      <c r="FU166" s="28"/>
      <c r="FV166" s="28"/>
      <c r="FW166" s="28"/>
      <c r="FX166" s="28"/>
      <c r="FY166" s="28"/>
      <c r="FZ166" s="28"/>
      <c r="GA166" s="28"/>
      <c r="GB166" s="28"/>
      <c r="GC166" s="28"/>
      <c r="GD166" s="28"/>
      <c r="GE166" s="28"/>
      <c r="GF166" s="28"/>
      <c r="GG166" s="28"/>
      <c r="GH166" s="28"/>
      <c r="GI166" s="28"/>
      <c r="GJ166" s="28"/>
      <c r="GK166" s="28"/>
      <c r="GL166" s="28"/>
      <c r="GM166" s="28"/>
      <c r="GN166" s="28"/>
      <c r="GO166" s="28"/>
      <c r="GP166" s="28"/>
      <c r="GQ166" s="28"/>
      <c r="GR166" s="28"/>
      <c r="GS166" s="28"/>
      <c r="GT166" s="28"/>
      <c r="GU166" s="28"/>
      <c r="GV166" s="28"/>
      <c r="GW166" s="28"/>
      <c r="GX166" s="28"/>
      <c r="GY166" s="28"/>
      <c r="GZ166" s="28"/>
      <c r="HA166" s="28"/>
      <c r="HB166" s="28"/>
      <c r="HC166" s="28"/>
      <c r="HD166" s="28"/>
      <c r="HE166" s="28"/>
      <c r="HF166" s="28"/>
      <c r="HG166" s="28"/>
      <c r="HH166" s="28"/>
      <c r="HI166" s="28"/>
      <c r="HJ166" s="28"/>
      <c r="HK166" s="28"/>
      <c r="HL166" s="28"/>
      <c r="HM166" s="28"/>
      <c r="HN166" s="28"/>
      <c r="HO166" s="28"/>
      <c r="HP166" s="28"/>
      <c r="HQ166" s="28"/>
      <c r="HR166" s="28"/>
      <c r="HS166" s="28"/>
      <c r="HT166" s="28"/>
      <c r="HU166" s="28"/>
      <c r="HV166" s="28"/>
      <c r="HW166" s="28"/>
      <c r="HX166" s="28"/>
      <c r="HY166" s="28"/>
      <c r="HZ166" s="28"/>
      <c r="IA166" s="28"/>
      <c r="IB166" s="28"/>
      <c r="IC166" s="28"/>
      <c r="ID166" s="28"/>
      <c r="IE166" s="28"/>
      <c r="IF166" s="28"/>
      <c r="IG166" s="28"/>
      <c r="IH166" s="28"/>
      <c r="II166" s="28"/>
      <c r="IJ166" s="28"/>
      <c r="IK166" s="28"/>
      <c r="IL166" s="28"/>
      <c r="IM166" s="28"/>
      <c r="IN166" s="28"/>
      <c r="IO166" s="28"/>
      <c r="IP166" s="28"/>
      <c r="IQ166" s="28"/>
    </row>
    <row r="167" spans="1:251" ht="63" x14ac:dyDescent="0.25">
      <c r="A167" s="13" t="s">
        <v>282</v>
      </c>
      <c r="B167" s="35" t="s">
        <v>283</v>
      </c>
      <c r="C167" s="18">
        <v>3972.5</v>
      </c>
      <c r="D167" s="18">
        <v>3972.5</v>
      </c>
      <c r="E167" s="18">
        <v>3972.5</v>
      </c>
      <c r="F167" s="18">
        <f t="shared" si="8"/>
        <v>0</v>
      </c>
      <c r="G167" s="17"/>
      <c r="H167" s="18">
        <v>3972.5</v>
      </c>
      <c r="I167" s="18">
        <v>3972.5</v>
      </c>
      <c r="J167" s="18">
        <v>3972.5</v>
      </c>
      <c r="K167" s="18">
        <f t="shared" si="7"/>
        <v>0</v>
      </c>
      <c r="L167" s="18">
        <v>3972.5</v>
      </c>
      <c r="M167" s="18"/>
      <c r="N167" s="18">
        <v>3972.5</v>
      </c>
      <c r="O167" s="18">
        <v>3972.5</v>
      </c>
      <c r="P167" s="18">
        <f t="shared" si="6"/>
        <v>0</v>
      </c>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c r="AU167" s="28"/>
      <c r="AV167" s="28"/>
      <c r="AW167" s="28"/>
      <c r="AX167" s="28"/>
      <c r="AY167" s="28"/>
      <c r="AZ167" s="28"/>
      <c r="BA167" s="28"/>
      <c r="BB167" s="28"/>
      <c r="BC167" s="28"/>
      <c r="BD167" s="28"/>
      <c r="BE167" s="28"/>
      <c r="BF167" s="28"/>
      <c r="BG167" s="28"/>
      <c r="BH167" s="28"/>
      <c r="BI167" s="28"/>
      <c r="BJ167" s="28"/>
      <c r="BK167" s="28"/>
      <c r="BL167" s="28"/>
      <c r="BM167" s="28"/>
      <c r="BN167" s="28"/>
      <c r="BO167" s="28"/>
      <c r="BP167" s="28"/>
      <c r="BQ167" s="28"/>
      <c r="BR167" s="28"/>
      <c r="BS167" s="28"/>
      <c r="BT167" s="28"/>
      <c r="BU167" s="28"/>
      <c r="BV167" s="28"/>
      <c r="BW167" s="28"/>
      <c r="BX167" s="28"/>
      <c r="BY167" s="28"/>
      <c r="BZ167" s="28"/>
      <c r="CA167" s="28"/>
      <c r="CB167" s="28"/>
      <c r="CC167" s="28"/>
      <c r="CD167" s="28"/>
      <c r="CE167" s="28"/>
      <c r="CF167" s="28"/>
      <c r="CG167" s="28"/>
      <c r="CH167" s="28"/>
      <c r="CI167" s="28"/>
      <c r="CJ167" s="28"/>
      <c r="CK167" s="28"/>
      <c r="CL167" s="28"/>
      <c r="CM167" s="28"/>
      <c r="CN167" s="28"/>
      <c r="CO167" s="28"/>
      <c r="CP167" s="28"/>
      <c r="CQ167" s="28"/>
      <c r="CR167" s="28"/>
      <c r="CS167" s="28"/>
      <c r="CT167" s="28"/>
      <c r="CU167" s="28"/>
      <c r="CV167" s="28"/>
      <c r="CW167" s="28"/>
      <c r="CX167" s="28"/>
      <c r="CY167" s="28"/>
      <c r="CZ167" s="28"/>
      <c r="DA167" s="28"/>
      <c r="DB167" s="28"/>
      <c r="DC167" s="28"/>
      <c r="DD167" s="28"/>
      <c r="DE167" s="28"/>
      <c r="DF167" s="28"/>
      <c r="DG167" s="28"/>
      <c r="DH167" s="28"/>
      <c r="DI167" s="28"/>
      <c r="DJ167" s="28"/>
      <c r="DK167" s="28"/>
      <c r="DL167" s="28"/>
      <c r="DM167" s="28"/>
      <c r="DN167" s="28"/>
      <c r="DO167" s="28"/>
      <c r="DP167" s="28"/>
      <c r="DQ167" s="28"/>
      <c r="DR167" s="28"/>
      <c r="DS167" s="28"/>
      <c r="DT167" s="28"/>
      <c r="DU167" s="28"/>
      <c r="DV167" s="28"/>
      <c r="DW167" s="28"/>
      <c r="DX167" s="28"/>
      <c r="DY167" s="28"/>
      <c r="DZ167" s="28"/>
      <c r="EA167" s="28"/>
      <c r="EB167" s="28"/>
      <c r="EC167" s="28"/>
      <c r="ED167" s="28"/>
      <c r="EE167" s="28"/>
      <c r="EF167" s="28"/>
      <c r="EG167" s="28"/>
      <c r="EH167" s="28"/>
      <c r="EI167" s="28"/>
      <c r="EJ167" s="28"/>
      <c r="EK167" s="28"/>
      <c r="EL167" s="28"/>
      <c r="EM167" s="28"/>
      <c r="EN167" s="28"/>
      <c r="EO167" s="28"/>
      <c r="EP167" s="28"/>
      <c r="EQ167" s="28"/>
      <c r="ER167" s="28"/>
      <c r="ES167" s="28"/>
      <c r="ET167" s="28"/>
      <c r="EU167" s="28"/>
      <c r="EV167" s="28"/>
      <c r="EW167" s="28"/>
      <c r="EX167" s="28"/>
      <c r="EY167" s="28"/>
      <c r="EZ167" s="28"/>
      <c r="FA167" s="28"/>
      <c r="FB167" s="28"/>
      <c r="FC167" s="28"/>
      <c r="FD167" s="28"/>
      <c r="FE167" s="28"/>
      <c r="FF167" s="28"/>
      <c r="FG167" s="28"/>
      <c r="FH167" s="28"/>
      <c r="FI167" s="28"/>
      <c r="FJ167" s="28"/>
      <c r="FK167" s="28"/>
      <c r="FL167" s="28"/>
      <c r="FM167" s="28"/>
      <c r="FN167" s="28"/>
      <c r="FO167" s="28"/>
      <c r="FP167" s="28"/>
      <c r="FQ167" s="28"/>
      <c r="FR167" s="28"/>
      <c r="FS167" s="28"/>
      <c r="FT167" s="28"/>
      <c r="FU167" s="28"/>
      <c r="FV167" s="28"/>
      <c r="FW167" s="28"/>
      <c r="FX167" s="28"/>
      <c r="FY167" s="28"/>
      <c r="FZ167" s="28"/>
      <c r="GA167" s="28"/>
      <c r="GB167" s="28"/>
      <c r="GC167" s="28"/>
      <c r="GD167" s="28"/>
      <c r="GE167" s="28"/>
      <c r="GF167" s="28"/>
      <c r="GG167" s="28"/>
      <c r="GH167" s="28"/>
      <c r="GI167" s="28"/>
      <c r="GJ167" s="28"/>
      <c r="GK167" s="28"/>
      <c r="GL167" s="28"/>
      <c r="GM167" s="28"/>
      <c r="GN167" s="28"/>
      <c r="GO167" s="28"/>
      <c r="GP167" s="28"/>
      <c r="GQ167" s="28"/>
      <c r="GR167" s="28"/>
      <c r="GS167" s="28"/>
      <c r="GT167" s="28"/>
      <c r="GU167" s="28"/>
      <c r="GV167" s="28"/>
      <c r="GW167" s="28"/>
      <c r="GX167" s="28"/>
      <c r="GY167" s="28"/>
      <c r="GZ167" s="28"/>
      <c r="HA167" s="28"/>
      <c r="HB167" s="28"/>
      <c r="HC167" s="28"/>
      <c r="HD167" s="28"/>
      <c r="HE167" s="28"/>
      <c r="HF167" s="28"/>
      <c r="HG167" s="28"/>
      <c r="HH167" s="28"/>
      <c r="HI167" s="28"/>
      <c r="HJ167" s="28"/>
      <c r="HK167" s="28"/>
      <c r="HL167" s="28"/>
      <c r="HM167" s="28"/>
      <c r="HN167" s="28"/>
      <c r="HO167" s="28"/>
      <c r="HP167" s="28"/>
      <c r="HQ167" s="28"/>
      <c r="HR167" s="28"/>
      <c r="HS167" s="28"/>
      <c r="HT167" s="28"/>
      <c r="HU167" s="28"/>
      <c r="HV167" s="28"/>
      <c r="HW167" s="28"/>
      <c r="HX167" s="28"/>
      <c r="HY167" s="28"/>
      <c r="HZ167" s="28"/>
      <c r="IA167" s="28"/>
      <c r="IB167" s="28"/>
      <c r="IC167" s="28"/>
      <c r="ID167" s="28"/>
      <c r="IE167" s="28"/>
      <c r="IF167" s="28"/>
      <c r="IG167" s="28"/>
      <c r="IH167" s="28"/>
      <c r="II167" s="28"/>
      <c r="IJ167" s="28"/>
      <c r="IK167" s="28"/>
      <c r="IL167" s="28"/>
      <c r="IM167" s="28"/>
      <c r="IN167" s="28"/>
      <c r="IO167" s="28"/>
      <c r="IP167" s="28"/>
      <c r="IQ167" s="28"/>
    </row>
    <row r="168" spans="1:251" ht="63" x14ac:dyDescent="0.25">
      <c r="A168" s="13" t="s">
        <v>282</v>
      </c>
      <c r="B168" s="35" t="s">
        <v>284</v>
      </c>
      <c r="C168" s="18">
        <v>236.4</v>
      </c>
      <c r="D168" s="18">
        <v>236.4</v>
      </c>
      <c r="E168" s="18">
        <v>236.4</v>
      </c>
      <c r="F168" s="18">
        <f t="shared" si="8"/>
        <v>0</v>
      </c>
      <c r="G168" s="17"/>
      <c r="H168" s="18">
        <v>236.4</v>
      </c>
      <c r="I168" s="18">
        <v>236.4</v>
      </c>
      <c r="J168" s="18">
        <v>236.4</v>
      </c>
      <c r="K168" s="18">
        <f t="shared" si="7"/>
        <v>0</v>
      </c>
      <c r="L168" s="18">
        <v>236.4</v>
      </c>
      <c r="M168" s="18"/>
      <c r="N168" s="18">
        <v>236.4</v>
      </c>
      <c r="O168" s="18">
        <v>236.4</v>
      </c>
      <c r="P168" s="18">
        <f t="shared" si="6"/>
        <v>0</v>
      </c>
      <c r="Q168" s="28"/>
      <c r="R168" s="28"/>
      <c r="S168" s="28"/>
      <c r="T168" s="28"/>
      <c r="U168" s="28"/>
      <c r="V168" s="28"/>
      <c r="W168" s="28"/>
      <c r="X168" s="28"/>
      <c r="Y168" s="28"/>
      <c r="Z168" s="28"/>
      <c r="AA168" s="28"/>
      <c r="AB168" s="28"/>
      <c r="AC168" s="28"/>
      <c r="AD168" s="28"/>
      <c r="AE168" s="28"/>
      <c r="AF168" s="28"/>
      <c r="AG168" s="28"/>
      <c r="AH168" s="28"/>
      <c r="AI168" s="28"/>
      <c r="AJ168" s="28"/>
      <c r="AK168" s="28"/>
      <c r="AL168" s="28"/>
      <c r="AM168" s="28"/>
      <c r="AN168" s="28"/>
      <c r="AO168" s="28"/>
      <c r="AP168" s="28"/>
      <c r="AQ168" s="28"/>
      <c r="AR168" s="28"/>
      <c r="AS168" s="28"/>
      <c r="AT168" s="28"/>
      <c r="AU168" s="28"/>
      <c r="AV168" s="28"/>
      <c r="AW168" s="28"/>
      <c r="AX168" s="28"/>
      <c r="AY168" s="28"/>
      <c r="AZ168" s="28"/>
      <c r="BA168" s="28"/>
      <c r="BB168" s="28"/>
      <c r="BC168" s="28"/>
      <c r="BD168" s="28"/>
      <c r="BE168" s="28"/>
      <c r="BF168" s="28"/>
      <c r="BG168" s="28"/>
      <c r="BH168" s="28"/>
      <c r="BI168" s="28"/>
      <c r="BJ168" s="28"/>
      <c r="BK168" s="28"/>
      <c r="BL168" s="28"/>
      <c r="BM168" s="28"/>
      <c r="BN168" s="28"/>
      <c r="BO168" s="28"/>
      <c r="BP168" s="28"/>
      <c r="BQ168" s="28"/>
      <c r="BR168" s="28"/>
      <c r="BS168" s="28"/>
      <c r="BT168" s="28"/>
      <c r="BU168" s="28"/>
      <c r="BV168" s="28"/>
      <c r="BW168" s="28"/>
      <c r="BX168" s="28"/>
      <c r="BY168" s="28"/>
      <c r="BZ168" s="28"/>
      <c r="CA168" s="28"/>
      <c r="CB168" s="28"/>
      <c r="CC168" s="28"/>
      <c r="CD168" s="28"/>
      <c r="CE168" s="28"/>
      <c r="CF168" s="28"/>
      <c r="CG168" s="28"/>
      <c r="CH168" s="28"/>
      <c r="CI168" s="28"/>
      <c r="CJ168" s="28"/>
      <c r="CK168" s="28"/>
      <c r="CL168" s="28"/>
      <c r="CM168" s="28"/>
      <c r="CN168" s="28"/>
      <c r="CO168" s="28"/>
      <c r="CP168" s="28"/>
      <c r="CQ168" s="28"/>
      <c r="CR168" s="28"/>
      <c r="CS168" s="28"/>
      <c r="CT168" s="28"/>
      <c r="CU168" s="28"/>
      <c r="CV168" s="28"/>
      <c r="CW168" s="28"/>
      <c r="CX168" s="28"/>
      <c r="CY168" s="28"/>
      <c r="CZ168" s="28"/>
      <c r="DA168" s="28"/>
      <c r="DB168" s="28"/>
      <c r="DC168" s="28"/>
      <c r="DD168" s="28"/>
      <c r="DE168" s="28"/>
      <c r="DF168" s="28"/>
      <c r="DG168" s="28"/>
      <c r="DH168" s="28"/>
      <c r="DI168" s="28"/>
      <c r="DJ168" s="28"/>
      <c r="DK168" s="28"/>
      <c r="DL168" s="28"/>
      <c r="DM168" s="28"/>
      <c r="DN168" s="28"/>
      <c r="DO168" s="28"/>
      <c r="DP168" s="28"/>
      <c r="DQ168" s="28"/>
      <c r="DR168" s="28"/>
      <c r="DS168" s="28"/>
      <c r="DT168" s="28"/>
      <c r="DU168" s="28"/>
      <c r="DV168" s="28"/>
      <c r="DW168" s="28"/>
      <c r="DX168" s="28"/>
      <c r="DY168" s="28"/>
      <c r="DZ168" s="28"/>
      <c r="EA168" s="28"/>
      <c r="EB168" s="28"/>
      <c r="EC168" s="28"/>
      <c r="ED168" s="28"/>
      <c r="EE168" s="28"/>
      <c r="EF168" s="28"/>
      <c r="EG168" s="28"/>
      <c r="EH168" s="28"/>
      <c r="EI168" s="28"/>
      <c r="EJ168" s="28"/>
      <c r="EK168" s="28"/>
      <c r="EL168" s="28"/>
      <c r="EM168" s="28"/>
      <c r="EN168" s="28"/>
      <c r="EO168" s="28"/>
      <c r="EP168" s="28"/>
      <c r="EQ168" s="28"/>
      <c r="ER168" s="28"/>
      <c r="ES168" s="28"/>
      <c r="ET168" s="28"/>
      <c r="EU168" s="28"/>
      <c r="EV168" s="28"/>
      <c r="EW168" s="28"/>
      <c r="EX168" s="28"/>
      <c r="EY168" s="28"/>
      <c r="EZ168" s="28"/>
      <c r="FA168" s="28"/>
      <c r="FB168" s="28"/>
      <c r="FC168" s="28"/>
      <c r="FD168" s="28"/>
      <c r="FE168" s="28"/>
      <c r="FF168" s="28"/>
      <c r="FG168" s="28"/>
      <c r="FH168" s="28"/>
      <c r="FI168" s="28"/>
      <c r="FJ168" s="28"/>
      <c r="FK168" s="28"/>
      <c r="FL168" s="28"/>
      <c r="FM168" s="28"/>
      <c r="FN168" s="28"/>
      <c r="FO168" s="28"/>
      <c r="FP168" s="28"/>
      <c r="FQ168" s="28"/>
      <c r="FR168" s="28"/>
      <c r="FS168" s="28"/>
      <c r="FT168" s="28"/>
      <c r="FU168" s="28"/>
      <c r="FV168" s="28"/>
      <c r="FW168" s="28"/>
      <c r="FX168" s="28"/>
      <c r="FY168" s="28"/>
      <c r="FZ168" s="28"/>
      <c r="GA168" s="28"/>
      <c r="GB168" s="28"/>
      <c r="GC168" s="28"/>
      <c r="GD168" s="28"/>
      <c r="GE168" s="28"/>
      <c r="GF168" s="28"/>
      <c r="GG168" s="28"/>
      <c r="GH168" s="28"/>
      <c r="GI168" s="28"/>
      <c r="GJ168" s="28"/>
      <c r="GK168" s="28"/>
      <c r="GL168" s="28"/>
      <c r="GM168" s="28"/>
      <c r="GN168" s="28"/>
      <c r="GO168" s="28"/>
      <c r="GP168" s="28"/>
      <c r="GQ168" s="28"/>
      <c r="GR168" s="28"/>
      <c r="GS168" s="28"/>
      <c r="GT168" s="28"/>
      <c r="GU168" s="28"/>
      <c r="GV168" s="28"/>
      <c r="GW168" s="28"/>
      <c r="GX168" s="28"/>
      <c r="GY168" s="28"/>
      <c r="GZ168" s="28"/>
      <c r="HA168" s="28"/>
      <c r="HB168" s="28"/>
      <c r="HC168" s="28"/>
      <c r="HD168" s="28"/>
      <c r="HE168" s="28"/>
      <c r="HF168" s="28"/>
      <c r="HG168" s="28"/>
      <c r="HH168" s="28"/>
      <c r="HI168" s="28"/>
      <c r="HJ168" s="28"/>
      <c r="HK168" s="28"/>
      <c r="HL168" s="28"/>
      <c r="HM168" s="28"/>
      <c r="HN168" s="28"/>
      <c r="HO168" s="28"/>
      <c r="HP168" s="28"/>
      <c r="HQ168" s="28"/>
      <c r="HR168" s="28"/>
      <c r="HS168" s="28"/>
      <c r="HT168" s="28"/>
      <c r="HU168" s="28"/>
      <c r="HV168" s="28"/>
      <c r="HW168" s="28"/>
      <c r="HX168" s="28"/>
      <c r="HY168" s="28"/>
      <c r="HZ168" s="28"/>
      <c r="IA168" s="28"/>
      <c r="IB168" s="28"/>
      <c r="IC168" s="28"/>
      <c r="ID168" s="28"/>
      <c r="IE168" s="28"/>
      <c r="IF168" s="28"/>
      <c r="IG168" s="28"/>
      <c r="IH168" s="28"/>
      <c r="II168" s="28"/>
      <c r="IJ168" s="28"/>
      <c r="IK168" s="28"/>
      <c r="IL168" s="28"/>
      <c r="IM168" s="28"/>
      <c r="IN168" s="28"/>
      <c r="IO168" s="28"/>
      <c r="IP168" s="28"/>
      <c r="IQ168" s="28"/>
    </row>
    <row r="169" spans="1:251" ht="78.75" x14ac:dyDescent="0.25">
      <c r="A169" s="13" t="s">
        <v>282</v>
      </c>
      <c r="B169" s="35" t="s">
        <v>285</v>
      </c>
      <c r="C169" s="18">
        <v>105.4</v>
      </c>
      <c r="D169" s="18">
        <v>110.1</v>
      </c>
      <c r="E169" s="18">
        <v>110.1</v>
      </c>
      <c r="F169" s="18">
        <f t="shared" si="8"/>
        <v>0</v>
      </c>
      <c r="G169" s="17"/>
      <c r="H169" s="24">
        <v>105.4</v>
      </c>
      <c r="I169" s="24">
        <v>110.1</v>
      </c>
      <c r="J169" s="24">
        <v>110.1</v>
      </c>
      <c r="K169" s="18">
        <f t="shared" si="7"/>
        <v>0</v>
      </c>
      <c r="L169" s="24">
        <v>105.4</v>
      </c>
      <c r="M169" s="18"/>
      <c r="N169" s="24">
        <v>110.1</v>
      </c>
      <c r="O169" s="24">
        <v>110.1</v>
      </c>
      <c r="P169" s="18">
        <f t="shared" si="6"/>
        <v>0</v>
      </c>
      <c r="Q169" s="28"/>
      <c r="R169" s="28"/>
      <c r="S169" s="28"/>
      <c r="T169" s="28"/>
      <c r="U169" s="28"/>
      <c r="V169" s="28"/>
      <c r="W169" s="28"/>
      <c r="X169" s="28"/>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c r="BI169" s="28"/>
      <c r="BJ169" s="28"/>
      <c r="BK169" s="28"/>
      <c r="BL169" s="28"/>
      <c r="BM169" s="28"/>
      <c r="BN169" s="28"/>
      <c r="BO169" s="28"/>
      <c r="BP169" s="28"/>
      <c r="BQ169" s="28"/>
      <c r="BR169" s="28"/>
      <c r="BS169" s="28"/>
      <c r="BT169" s="28"/>
      <c r="BU169" s="28"/>
      <c r="BV169" s="28"/>
      <c r="BW169" s="28"/>
      <c r="BX169" s="28"/>
      <c r="BY169" s="28"/>
      <c r="BZ169" s="28"/>
      <c r="CA169" s="28"/>
      <c r="CB169" s="28"/>
      <c r="CC169" s="28"/>
      <c r="CD169" s="28"/>
      <c r="CE169" s="28"/>
      <c r="CF169" s="28"/>
      <c r="CG169" s="28"/>
      <c r="CH169" s="28"/>
      <c r="CI169" s="28"/>
      <c r="CJ169" s="28"/>
      <c r="CK169" s="28"/>
      <c r="CL169" s="28"/>
      <c r="CM169" s="28"/>
      <c r="CN169" s="28"/>
      <c r="CO169" s="28"/>
      <c r="CP169" s="28"/>
      <c r="CQ169" s="28"/>
      <c r="CR169" s="28"/>
      <c r="CS169" s="28"/>
      <c r="CT169" s="28"/>
      <c r="CU169" s="28"/>
      <c r="CV169" s="28"/>
      <c r="CW169" s="28"/>
      <c r="CX169" s="28"/>
      <c r="CY169" s="28"/>
      <c r="CZ169" s="28"/>
      <c r="DA169" s="28"/>
      <c r="DB169" s="28"/>
      <c r="DC169" s="28"/>
      <c r="DD169" s="28"/>
      <c r="DE169" s="28"/>
      <c r="DF169" s="28"/>
      <c r="DG169" s="28"/>
      <c r="DH169" s="28"/>
      <c r="DI169" s="28"/>
      <c r="DJ169" s="28"/>
      <c r="DK169" s="28"/>
      <c r="DL169" s="28"/>
      <c r="DM169" s="28"/>
      <c r="DN169" s="28"/>
      <c r="DO169" s="28"/>
      <c r="DP169" s="28"/>
      <c r="DQ169" s="28"/>
      <c r="DR169" s="28"/>
      <c r="DS169" s="28"/>
      <c r="DT169" s="28"/>
      <c r="DU169" s="28"/>
      <c r="DV169" s="28"/>
      <c r="DW169" s="28"/>
      <c r="DX169" s="28"/>
      <c r="DY169" s="28"/>
      <c r="DZ169" s="28"/>
      <c r="EA169" s="28"/>
      <c r="EB169" s="28"/>
      <c r="EC169" s="28"/>
      <c r="ED169" s="28"/>
      <c r="EE169" s="28"/>
      <c r="EF169" s="28"/>
      <c r="EG169" s="28"/>
      <c r="EH169" s="28"/>
      <c r="EI169" s="28"/>
      <c r="EJ169" s="28"/>
      <c r="EK169" s="28"/>
      <c r="EL169" s="28"/>
      <c r="EM169" s="28"/>
      <c r="EN169" s="28"/>
      <c r="EO169" s="28"/>
      <c r="EP169" s="28"/>
      <c r="EQ169" s="28"/>
      <c r="ER169" s="28"/>
      <c r="ES169" s="28"/>
      <c r="ET169" s="28"/>
      <c r="EU169" s="28"/>
      <c r="EV169" s="28"/>
      <c r="EW169" s="28"/>
      <c r="EX169" s="28"/>
      <c r="EY169" s="28"/>
      <c r="EZ169" s="28"/>
      <c r="FA169" s="28"/>
      <c r="FB169" s="28"/>
      <c r="FC169" s="28"/>
      <c r="FD169" s="28"/>
      <c r="FE169" s="28"/>
      <c r="FF169" s="28"/>
      <c r="FG169" s="28"/>
      <c r="FH169" s="28"/>
      <c r="FI169" s="28"/>
      <c r="FJ169" s="28"/>
      <c r="FK169" s="28"/>
      <c r="FL169" s="28"/>
      <c r="FM169" s="28"/>
      <c r="FN169" s="28"/>
      <c r="FO169" s="28"/>
      <c r="FP169" s="28"/>
      <c r="FQ169" s="28"/>
      <c r="FR169" s="28"/>
      <c r="FS169" s="28"/>
      <c r="FT169" s="28"/>
      <c r="FU169" s="28"/>
      <c r="FV169" s="28"/>
      <c r="FW169" s="28"/>
      <c r="FX169" s="28"/>
      <c r="FY169" s="28"/>
      <c r="FZ169" s="28"/>
      <c r="GA169" s="28"/>
      <c r="GB169" s="28"/>
      <c r="GC169" s="28"/>
      <c r="GD169" s="28"/>
      <c r="GE169" s="28"/>
      <c r="GF169" s="28"/>
      <c r="GG169" s="28"/>
      <c r="GH169" s="28"/>
      <c r="GI169" s="28"/>
      <c r="GJ169" s="28"/>
      <c r="GK169" s="28"/>
      <c r="GL169" s="28"/>
      <c r="GM169" s="28"/>
      <c r="GN169" s="28"/>
      <c r="GO169" s="28"/>
      <c r="GP169" s="28"/>
      <c r="GQ169" s="28"/>
      <c r="GR169" s="28"/>
      <c r="GS169" s="28"/>
      <c r="GT169" s="28"/>
      <c r="GU169" s="28"/>
      <c r="GV169" s="28"/>
      <c r="GW169" s="28"/>
      <c r="GX169" s="28"/>
      <c r="GY169" s="28"/>
      <c r="GZ169" s="28"/>
      <c r="HA169" s="28"/>
      <c r="HB169" s="28"/>
      <c r="HC169" s="28"/>
      <c r="HD169" s="28"/>
      <c r="HE169" s="28"/>
      <c r="HF169" s="28"/>
      <c r="HG169" s="28"/>
      <c r="HH169" s="28"/>
      <c r="HI169" s="28"/>
      <c r="HJ169" s="28"/>
      <c r="HK169" s="28"/>
      <c r="HL169" s="28"/>
      <c r="HM169" s="28"/>
      <c r="HN169" s="28"/>
      <c r="HO169" s="28"/>
      <c r="HP169" s="28"/>
      <c r="HQ169" s="28"/>
      <c r="HR169" s="28"/>
      <c r="HS169" s="28"/>
      <c r="HT169" s="28"/>
      <c r="HU169" s="28"/>
      <c r="HV169" s="28"/>
      <c r="HW169" s="28"/>
      <c r="HX169" s="28"/>
      <c r="HY169" s="28"/>
      <c r="HZ169" s="28"/>
      <c r="IA169" s="28"/>
      <c r="IB169" s="28"/>
      <c r="IC169" s="28"/>
      <c r="ID169" s="28"/>
      <c r="IE169" s="28"/>
      <c r="IF169" s="28"/>
      <c r="IG169" s="28"/>
      <c r="IH169" s="28"/>
      <c r="II169" s="28"/>
      <c r="IJ169" s="28"/>
      <c r="IK169" s="28"/>
      <c r="IL169" s="28"/>
      <c r="IM169" s="28"/>
      <c r="IN169" s="28"/>
      <c r="IO169" s="28"/>
      <c r="IP169" s="28"/>
      <c r="IQ169" s="28"/>
    </row>
    <row r="170" spans="1:251" ht="63" x14ac:dyDescent="0.25">
      <c r="A170" s="13" t="s">
        <v>282</v>
      </c>
      <c r="B170" s="35" t="s">
        <v>286</v>
      </c>
      <c r="C170" s="18">
        <v>401.2</v>
      </c>
      <c r="D170" s="18">
        <v>418.5</v>
      </c>
      <c r="E170" s="18">
        <v>418.5</v>
      </c>
      <c r="F170" s="18">
        <f t="shared" si="8"/>
        <v>0</v>
      </c>
      <c r="G170" s="17"/>
      <c r="H170" s="24">
        <v>401.2</v>
      </c>
      <c r="I170" s="24">
        <v>418.5</v>
      </c>
      <c r="J170" s="24">
        <v>418.5</v>
      </c>
      <c r="K170" s="18">
        <f t="shared" si="7"/>
        <v>0</v>
      </c>
      <c r="L170" s="24">
        <v>401.2</v>
      </c>
      <c r="M170" s="18"/>
      <c r="N170" s="24">
        <v>418.5</v>
      </c>
      <c r="O170" s="24">
        <v>418.5</v>
      </c>
      <c r="P170" s="18">
        <f t="shared" si="6"/>
        <v>0</v>
      </c>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c r="BI170" s="28"/>
      <c r="BJ170" s="28"/>
      <c r="BK170" s="28"/>
      <c r="BL170" s="28"/>
      <c r="BM170" s="28"/>
      <c r="BN170" s="28"/>
      <c r="BO170" s="28"/>
      <c r="BP170" s="28"/>
      <c r="BQ170" s="28"/>
      <c r="BR170" s="28"/>
      <c r="BS170" s="28"/>
      <c r="BT170" s="28"/>
      <c r="BU170" s="28"/>
      <c r="BV170" s="28"/>
      <c r="BW170" s="28"/>
      <c r="BX170" s="28"/>
      <c r="BY170" s="28"/>
      <c r="BZ170" s="28"/>
      <c r="CA170" s="28"/>
      <c r="CB170" s="28"/>
      <c r="CC170" s="28"/>
      <c r="CD170" s="28"/>
      <c r="CE170" s="28"/>
      <c r="CF170" s="28"/>
      <c r="CG170" s="28"/>
      <c r="CH170" s="28"/>
      <c r="CI170" s="28"/>
      <c r="CJ170" s="28"/>
      <c r="CK170" s="28"/>
      <c r="CL170" s="28"/>
      <c r="CM170" s="28"/>
      <c r="CN170" s="28"/>
      <c r="CO170" s="28"/>
      <c r="CP170" s="28"/>
      <c r="CQ170" s="28"/>
      <c r="CR170" s="28"/>
      <c r="CS170" s="28"/>
      <c r="CT170" s="28"/>
      <c r="CU170" s="28"/>
      <c r="CV170" s="28"/>
      <c r="CW170" s="28"/>
      <c r="CX170" s="28"/>
      <c r="CY170" s="28"/>
      <c r="CZ170" s="28"/>
      <c r="DA170" s="28"/>
      <c r="DB170" s="28"/>
      <c r="DC170" s="28"/>
      <c r="DD170" s="28"/>
      <c r="DE170" s="28"/>
      <c r="DF170" s="28"/>
      <c r="DG170" s="28"/>
      <c r="DH170" s="28"/>
      <c r="DI170" s="28"/>
      <c r="DJ170" s="28"/>
      <c r="DK170" s="28"/>
      <c r="DL170" s="28"/>
      <c r="DM170" s="28"/>
      <c r="DN170" s="28"/>
      <c r="DO170" s="28"/>
      <c r="DP170" s="28"/>
      <c r="DQ170" s="28"/>
      <c r="DR170" s="28"/>
      <c r="DS170" s="28"/>
      <c r="DT170" s="28"/>
      <c r="DU170" s="28"/>
      <c r="DV170" s="28"/>
      <c r="DW170" s="28"/>
      <c r="DX170" s="28"/>
      <c r="DY170" s="28"/>
      <c r="DZ170" s="28"/>
      <c r="EA170" s="28"/>
      <c r="EB170" s="28"/>
      <c r="EC170" s="28"/>
      <c r="ED170" s="28"/>
      <c r="EE170" s="28"/>
      <c r="EF170" s="28"/>
      <c r="EG170" s="28"/>
      <c r="EH170" s="28"/>
      <c r="EI170" s="28"/>
      <c r="EJ170" s="28"/>
      <c r="EK170" s="28"/>
      <c r="EL170" s="28"/>
      <c r="EM170" s="28"/>
      <c r="EN170" s="28"/>
      <c r="EO170" s="28"/>
      <c r="EP170" s="28"/>
      <c r="EQ170" s="28"/>
      <c r="ER170" s="28"/>
      <c r="ES170" s="28"/>
      <c r="ET170" s="28"/>
      <c r="EU170" s="28"/>
      <c r="EV170" s="28"/>
      <c r="EW170" s="28"/>
      <c r="EX170" s="28"/>
      <c r="EY170" s="28"/>
      <c r="EZ170" s="28"/>
      <c r="FA170" s="28"/>
      <c r="FB170" s="28"/>
      <c r="FC170" s="28"/>
      <c r="FD170" s="28"/>
      <c r="FE170" s="28"/>
      <c r="FF170" s="28"/>
      <c r="FG170" s="28"/>
      <c r="FH170" s="28"/>
      <c r="FI170" s="28"/>
      <c r="FJ170" s="28"/>
      <c r="FK170" s="28"/>
      <c r="FL170" s="28"/>
      <c r="FM170" s="28"/>
      <c r="FN170" s="28"/>
      <c r="FO170" s="28"/>
      <c r="FP170" s="28"/>
      <c r="FQ170" s="28"/>
      <c r="FR170" s="28"/>
      <c r="FS170" s="28"/>
      <c r="FT170" s="28"/>
      <c r="FU170" s="28"/>
      <c r="FV170" s="28"/>
      <c r="FW170" s="28"/>
      <c r="FX170" s="28"/>
      <c r="FY170" s="28"/>
      <c r="FZ170" s="28"/>
      <c r="GA170" s="28"/>
      <c r="GB170" s="28"/>
      <c r="GC170" s="28"/>
      <c r="GD170" s="28"/>
      <c r="GE170" s="28"/>
      <c r="GF170" s="28"/>
      <c r="GG170" s="28"/>
      <c r="GH170" s="28"/>
      <c r="GI170" s="28"/>
      <c r="GJ170" s="28"/>
      <c r="GK170" s="28"/>
      <c r="GL170" s="28"/>
      <c r="GM170" s="28"/>
      <c r="GN170" s="28"/>
      <c r="GO170" s="28"/>
      <c r="GP170" s="28"/>
      <c r="GQ170" s="28"/>
      <c r="GR170" s="28"/>
      <c r="GS170" s="28"/>
      <c r="GT170" s="28"/>
      <c r="GU170" s="28"/>
      <c r="GV170" s="28"/>
      <c r="GW170" s="28"/>
      <c r="GX170" s="28"/>
      <c r="GY170" s="28"/>
      <c r="GZ170" s="28"/>
      <c r="HA170" s="28"/>
      <c r="HB170" s="28"/>
      <c r="HC170" s="28"/>
      <c r="HD170" s="28"/>
      <c r="HE170" s="28"/>
      <c r="HF170" s="28"/>
      <c r="HG170" s="28"/>
      <c r="HH170" s="28"/>
      <c r="HI170" s="28"/>
      <c r="HJ170" s="28"/>
      <c r="HK170" s="28"/>
      <c r="HL170" s="28"/>
      <c r="HM170" s="28"/>
      <c r="HN170" s="28"/>
      <c r="HO170" s="28"/>
      <c r="HP170" s="28"/>
      <c r="HQ170" s="28"/>
      <c r="HR170" s="28"/>
      <c r="HS170" s="28"/>
      <c r="HT170" s="28"/>
      <c r="HU170" s="28"/>
      <c r="HV170" s="28"/>
      <c r="HW170" s="28"/>
      <c r="HX170" s="28"/>
      <c r="HY170" s="28"/>
      <c r="HZ170" s="28"/>
      <c r="IA170" s="28"/>
      <c r="IB170" s="28"/>
      <c r="IC170" s="28"/>
      <c r="ID170" s="28"/>
      <c r="IE170" s="28"/>
      <c r="IF170" s="28"/>
      <c r="IG170" s="28"/>
      <c r="IH170" s="28"/>
      <c r="II170" s="28"/>
      <c r="IJ170" s="28"/>
      <c r="IK170" s="28"/>
      <c r="IL170" s="28"/>
      <c r="IM170" s="28"/>
      <c r="IN170" s="28"/>
      <c r="IO170" s="28"/>
      <c r="IP170" s="28"/>
      <c r="IQ170" s="28"/>
    </row>
    <row r="171" spans="1:251" ht="47.25" x14ac:dyDescent="0.25">
      <c r="A171" s="13" t="s">
        <v>282</v>
      </c>
      <c r="B171" s="35" t="s">
        <v>287</v>
      </c>
      <c r="C171" s="18">
        <v>1066</v>
      </c>
      <c r="D171" s="18">
        <v>1066</v>
      </c>
      <c r="E171" s="18">
        <v>1066</v>
      </c>
      <c r="F171" s="18">
        <f t="shared" si="8"/>
        <v>0</v>
      </c>
      <c r="G171" s="17"/>
      <c r="H171" s="18">
        <v>1066</v>
      </c>
      <c r="I171" s="18">
        <v>1066</v>
      </c>
      <c r="J171" s="18">
        <v>1066</v>
      </c>
      <c r="K171" s="18">
        <f t="shared" si="7"/>
        <v>0</v>
      </c>
      <c r="L171" s="18">
        <v>1066</v>
      </c>
      <c r="M171" s="18"/>
      <c r="N171" s="18">
        <v>1066</v>
      </c>
      <c r="O171" s="18">
        <v>1066</v>
      </c>
      <c r="P171" s="18">
        <f t="shared" si="6"/>
        <v>0</v>
      </c>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c r="BI171" s="28"/>
      <c r="BJ171" s="28"/>
      <c r="BK171" s="28"/>
      <c r="BL171" s="28"/>
      <c r="BM171" s="28"/>
      <c r="BN171" s="28"/>
      <c r="BO171" s="28"/>
      <c r="BP171" s="28"/>
      <c r="BQ171" s="28"/>
      <c r="BR171" s="28"/>
      <c r="BS171" s="28"/>
      <c r="BT171" s="28"/>
      <c r="BU171" s="28"/>
      <c r="BV171" s="28"/>
      <c r="BW171" s="28"/>
      <c r="BX171" s="28"/>
      <c r="BY171" s="28"/>
      <c r="BZ171" s="28"/>
      <c r="CA171" s="28"/>
      <c r="CB171" s="28"/>
      <c r="CC171" s="28"/>
      <c r="CD171" s="28"/>
      <c r="CE171" s="28"/>
      <c r="CF171" s="28"/>
      <c r="CG171" s="28"/>
      <c r="CH171" s="28"/>
      <c r="CI171" s="28"/>
      <c r="CJ171" s="28"/>
      <c r="CK171" s="28"/>
      <c r="CL171" s="28"/>
      <c r="CM171" s="28"/>
      <c r="CN171" s="28"/>
      <c r="CO171" s="28"/>
      <c r="CP171" s="28"/>
      <c r="CQ171" s="28"/>
      <c r="CR171" s="28"/>
      <c r="CS171" s="28"/>
      <c r="CT171" s="28"/>
      <c r="CU171" s="28"/>
      <c r="CV171" s="28"/>
      <c r="CW171" s="28"/>
      <c r="CX171" s="28"/>
      <c r="CY171" s="28"/>
      <c r="CZ171" s="28"/>
      <c r="DA171" s="28"/>
      <c r="DB171" s="28"/>
      <c r="DC171" s="28"/>
      <c r="DD171" s="28"/>
      <c r="DE171" s="28"/>
      <c r="DF171" s="28"/>
      <c r="DG171" s="28"/>
      <c r="DH171" s="28"/>
      <c r="DI171" s="28"/>
      <c r="DJ171" s="28"/>
      <c r="DK171" s="28"/>
      <c r="DL171" s="28"/>
      <c r="DM171" s="28"/>
      <c r="DN171" s="28"/>
      <c r="DO171" s="28"/>
      <c r="DP171" s="28"/>
      <c r="DQ171" s="28"/>
      <c r="DR171" s="28"/>
      <c r="DS171" s="28"/>
      <c r="DT171" s="28"/>
      <c r="DU171" s="28"/>
      <c r="DV171" s="28"/>
      <c r="DW171" s="28"/>
      <c r="DX171" s="28"/>
      <c r="DY171" s="28"/>
      <c r="DZ171" s="28"/>
      <c r="EA171" s="28"/>
      <c r="EB171" s="28"/>
      <c r="EC171" s="28"/>
      <c r="ED171" s="28"/>
      <c r="EE171" s="28"/>
      <c r="EF171" s="28"/>
      <c r="EG171" s="28"/>
      <c r="EH171" s="28"/>
      <c r="EI171" s="28"/>
      <c r="EJ171" s="28"/>
      <c r="EK171" s="28"/>
      <c r="EL171" s="28"/>
      <c r="EM171" s="28"/>
      <c r="EN171" s="28"/>
      <c r="EO171" s="28"/>
      <c r="EP171" s="28"/>
      <c r="EQ171" s="28"/>
      <c r="ER171" s="28"/>
      <c r="ES171" s="28"/>
      <c r="ET171" s="28"/>
      <c r="EU171" s="28"/>
      <c r="EV171" s="28"/>
      <c r="EW171" s="28"/>
      <c r="EX171" s="28"/>
      <c r="EY171" s="28"/>
      <c r="EZ171" s="28"/>
      <c r="FA171" s="28"/>
      <c r="FB171" s="28"/>
      <c r="FC171" s="28"/>
      <c r="FD171" s="28"/>
      <c r="FE171" s="28"/>
      <c r="FF171" s="28"/>
      <c r="FG171" s="28"/>
      <c r="FH171" s="28"/>
      <c r="FI171" s="28"/>
      <c r="FJ171" s="28"/>
      <c r="FK171" s="28"/>
      <c r="FL171" s="28"/>
      <c r="FM171" s="28"/>
      <c r="FN171" s="28"/>
      <c r="FO171" s="28"/>
      <c r="FP171" s="28"/>
      <c r="FQ171" s="28"/>
      <c r="FR171" s="28"/>
      <c r="FS171" s="28"/>
      <c r="FT171" s="28"/>
      <c r="FU171" s="28"/>
      <c r="FV171" s="28"/>
      <c r="FW171" s="28"/>
      <c r="FX171" s="28"/>
      <c r="FY171" s="28"/>
      <c r="FZ171" s="28"/>
      <c r="GA171" s="28"/>
      <c r="GB171" s="28"/>
      <c r="GC171" s="28"/>
      <c r="GD171" s="28"/>
      <c r="GE171" s="28"/>
      <c r="GF171" s="28"/>
      <c r="GG171" s="28"/>
      <c r="GH171" s="28"/>
      <c r="GI171" s="28"/>
      <c r="GJ171" s="28"/>
      <c r="GK171" s="28"/>
      <c r="GL171" s="28"/>
      <c r="GM171" s="28"/>
      <c r="GN171" s="28"/>
      <c r="GO171" s="28"/>
      <c r="GP171" s="28"/>
      <c r="GQ171" s="28"/>
      <c r="GR171" s="28"/>
      <c r="GS171" s="28"/>
      <c r="GT171" s="28"/>
      <c r="GU171" s="28"/>
      <c r="GV171" s="28"/>
      <c r="GW171" s="28"/>
      <c r="GX171" s="28"/>
      <c r="GY171" s="28"/>
      <c r="GZ171" s="28"/>
      <c r="HA171" s="28"/>
      <c r="HB171" s="28"/>
      <c r="HC171" s="28"/>
      <c r="HD171" s="28"/>
      <c r="HE171" s="28"/>
      <c r="HF171" s="28"/>
      <c r="HG171" s="28"/>
      <c r="HH171" s="28"/>
      <c r="HI171" s="28"/>
      <c r="HJ171" s="28"/>
      <c r="HK171" s="28"/>
      <c r="HL171" s="28"/>
      <c r="HM171" s="28"/>
      <c r="HN171" s="28"/>
      <c r="HO171" s="28"/>
      <c r="HP171" s="28"/>
      <c r="HQ171" s="28"/>
      <c r="HR171" s="28"/>
      <c r="HS171" s="28"/>
      <c r="HT171" s="28"/>
      <c r="HU171" s="28"/>
      <c r="HV171" s="28"/>
      <c r="HW171" s="28"/>
      <c r="HX171" s="28"/>
      <c r="HY171" s="28"/>
      <c r="HZ171" s="28"/>
      <c r="IA171" s="28"/>
      <c r="IB171" s="28"/>
      <c r="IC171" s="28"/>
      <c r="ID171" s="28"/>
      <c r="IE171" s="28"/>
      <c r="IF171" s="28"/>
      <c r="IG171" s="28"/>
      <c r="IH171" s="28"/>
      <c r="II171" s="28"/>
      <c r="IJ171" s="28"/>
      <c r="IK171" s="28"/>
      <c r="IL171" s="28"/>
      <c r="IM171" s="28"/>
      <c r="IN171" s="28"/>
      <c r="IO171" s="28"/>
      <c r="IP171" s="28"/>
      <c r="IQ171" s="28"/>
    </row>
    <row r="172" spans="1:251" s="66" customFormat="1" ht="63" x14ac:dyDescent="0.25">
      <c r="A172" s="13" t="s">
        <v>288</v>
      </c>
      <c r="B172" s="35" t="s">
        <v>289</v>
      </c>
      <c r="C172" s="18">
        <v>8166.4</v>
      </c>
      <c r="D172" s="18">
        <v>8166.4</v>
      </c>
      <c r="E172" s="18">
        <v>8166.4</v>
      </c>
      <c r="F172" s="18">
        <f t="shared" si="8"/>
        <v>0</v>
      </c>
      <c r="G172" s="17"/>
      <c r="H172" s="18">
        <v>8166.4</v>
      </c>
      <c r="I172" s="18">
        <v>8166.4</v>
      </c>
      <c r="J172" s="18">
        <v>8166.4</v>
      </c>
      <c r="K172" s="18">
        <f t="shared" si="7"/>
        <v>0</v>
      </c>
      <c r="L172" s="18">
        <v>8166.4</v>
      </c>
      <c r="M172" s="18"/>
      <c r="N172" s="18">
        <v>8166.4</v>
      </c>
      <c r="O172" s="18">
        <v>8166.4</v>
      </c>
      <c r="P172" s="18">
        <f t="shared" si="6"/>
        <v>0</v>
      </c>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28"/>
      <c r="DC172" s="28"/>
      <c r="DD172" s="28"/>
      <c r="DE172" s="28"/>
      <c r="DF172" s="28"/>
      <c r="DG172" s="28"/>
      <c r="DH172" s="28"/>
      <c r="DI172" s="28"/>
      <c r="DJ172" s="28"/>
      <c r="DK172" s="28"/>
      <c r="DL172" s="28"/>
      <c r="DM172" s="28"/>
      <c r="DN172" s="28"/>
      <c r="DO172" s="28"/>
      <c r="DP172" s="28"/>
      <c r="DQ172" s="28"/>
      <c r="DR172" s="28"/>
      <c r="DS172" s="28"/>
      <c r="DT172" s="28"/>
      <c r="DU172" s="28"/>
      <c r="DV172" s="28"/>
      <c r="DW172" s="28"/>
      <c r="DX172" s="28"/>
      <c r="DY172" s="28"/>
      <c r="DZ172" s="28"/>
      <c r="EA172" s="28"/>
      <c r="EB172" s="28"/>
      <c r="EC172" s="28"/>
      <c r="ED172" s="28"/>
      <c r="EE172" s="28"/>
      <c r="EF172" s="28"/>
      <c r="EG172" s="28"/>
      <c r="EH172" s="28"/>
      <c r="EI172" s="28"/>
      <c r="EJ172" s="28"/>
      <c r="EK172" s="28"/>
      <c r="EL172" s="28"/>
      <c r="EM172" s="28"/>
      <c r="EN172" s="28"/>
      <c r="EO172" s="28"/>
      <c r="EP172" s="28"/>
      <c r="EQ172" s="28"/>
      <c r="ER172" s="28"/>
      <c r="ES172" s="28"/>
      <c r="ET172" s="28"/>
      <c r="EU172" s="28"/>
      <c r="EV172" s="28"/>
      <c r="EW172" s="28"/>
      <c r="EX172" s="28"/>
      <c r="EY172" s="28"/>
      <c r="EZ172" s="28"/>
      <c r="FA172" s="28"/>
      <c r="FB172" s="28"/>
      <c r="FC172" s="28"/>
      <c r="FD172" s="28"/>
      <c r="FE172" s="28"/>
      <c r="FF172" s="28"/>
      <c r="FG172" s="28"/>
      <c r="FH172" s="28"/>
      <c r="FI172" s="28"/>
      <c r="FJ172" s="28"/>
      <c r="FK172" s="28"/>
      <c r="FL172" s="28"/>
      <c r="FM172" s="28"/>
      <c r="FN172" s="28"/>
      <c r="FO172" s="28"/>
      <c r="FP172" s="28"/>
      <c r="FQ172" s="28"/>
      <c r="FR172" s="28"/>
      <c r="FS172" s="28"/>
      <c r="FT172" s="28"/>
      <c r="FU172" s="28"/>
      <c r="FV172" s="28"/>
      <c r="FW172" s="28"/>
      <c r="FX172" s="28"/>
      <c r="FY172" s="28"/>
      <c r="FZ172" s="28"/>
      <c r="GA172" s="28"/>
      <c r="GB172" s="28"/>
      <c r="GC172" s="28"/>
      <c r="GD172" s="28"/>
      <c r="GE172" s="28"/>
      <c r="GF172" s="28"/>
      <c r="GG172" s="28"/>
      <c r="GH172" s="28"/>
      <c r="GI172" s="28"/>
      <c r="GJ172" s="28"/>
      <c r="GK172" s="28"/>
      <c r="GL172" s="28"/>
      <c r="GM172" s="28"/>
      <c r="GN172" s="28"/>
      <c r="GO172" s="28"/>
      <c r="GP172" s="28"/>
      <c r="GQ172" s="28"/>
      <c r="GR172" s="28"/>
      <c r="GS172" s="28"/>
      <c r="GT172" s="28"/>
      <c r="GU172" s="28"/>
      <c r="GV172" s="28"/>
      <c r="GW172" s="28"/>
      <c r="GX172" s="28"/>
      <c r="GY172" s="28"/>
      <c r="GZ172" s="28"/>
      <c r="HA172" s="28"/>
      <c r="HB172" s="28"/>
      <c r="HC172" s="28"/>
      <c r="HD172" s="28"/>
      <c r="HE172" s="28"/>
      <c r="HF172" s="28"/>
      <c r="HG172" s="28"/>
      <c r="HH172" s="28"/>
      <c r="HI172" s="28"/>
      <c r="HJ172" s="28"/>
      <c r="HK172" s="28"/>
      <c r="HL172" s="28"/>
      <c r="HM172" s="28"/>
      <c r="HN172" s="28"/>
      <c r="HO172" s="28"/>
      <c r="HP172" s="28"/>
      <c r="HQ172" s="28"/>
      <c r="HR172" s="28"/>
      <c r="HS172" s="28"/>
      <c r="HT172" s="28"/>
      <c r="HU172" s="28"/>
      <c r="HV172" s="28"/>
      <c r="HW172" s="28"/>
      <c r="HX172" s="28"/>
      <c r="HY172" s="28"/>
      <c r="HZ172" s="28"/>
      <c r="IA172" s="28"/>
      <c r="IB172" s="28"/>
      <c r="IC172" s="28"/>
      <c r="ID172" s="28"/>
      <c r="IE172" s="28"/>
      <c r="IF172" s="28"/>
      <c r="IG172" s="28"/>
      <c r="IH172" s="28"/>
      <c r="II172" s="28"/>
      <c r="IJ172" s="28"/>
      <c r="IK172" s="28"/>
      <c r="IL172" s="28"/>
      <c r="IM172" s="28"/>
      <c r="IN172" s="28"/>
      <c r="IO172" s="28"/>
      <c r="IP172" s="28"/>
      <c r="IQ172" s="28"/>
    </row>
    <row r="173" spans="1:251" ht="78.75" x14ac:dyDescent="0.25">
      <c r="A173" s="13" t="s">
        <v>288</v>
      </c>
      <c r="B173" s="35" t="s">
        <v>290</v>
      </c>
      <c r="C173" s="18">
        <v>11641.2</v>
      </c>
      <c r="D173" s="18">
        <v>11641.2</v>
      </c>
      <c r="E173" s="18">
        <v>11641.2</v>
      </c>
      <c r="F173" s="18">
        <f t="shared" si="8"/>
        <v>0</v>
      </c>
      <c r="G173" s="17"/>
      <c r="H173" s="24">
        <v>12106.9</v>
      </c>
      <c r="I173" s="24">
        <v>12106.9</v>
      </c>
      <c r="J173" s="24">
        <v>12106.9</v>
      </c>
      <c r="K173" s="18">
        <f t="shared" si="7"/>
        <v>0</v>
      </c>
      <c r="L173" s="24">
        <v>12591.2</v>
      </c>
      <c r="M173" s="18"/>
      <c r="N173" s="24">
        <v>12591.2</v>
      </c>
      <c r="O173" s="24">
        <v>12591.2</v>
      </c>
      <c r="P173" s="18">
        <f t="shared" si="6"/>
        <v>0</v>
      </c>
      <c r="Q173" s="28"/>
      <c r="R173" s="28"/>
      <c r="S173" s="28"/>
      <c r="T173" s="28"/>
      <c r="U173" s="28"/>
      <c r="V173" s="28"/>
      <c r="W173" s="28"/>
      <c r="X173" s="28"/>
      <c r="Y173" s="28"/>
      <c r="Z173" s="28"/>
      <c r="AA173" s="28"/>
      <c r="AB173" s="28"/>
      <c r="AC173" s="28"/>
      <c r="AD173" s="28"/>
      <c r="AE173" s="28"/>
      <c r="AF173" s="28"/>
      <c r="AG173" s="28"/>
      <c r="AH173" s="28"/>
      <c r="AI173" s="28"/>
      <c r="AJ173" s="28"/>
      <c r="AK173" s="28"/>
      <c r="AL173" s="28"/>
      <c r="AM173" s="28"/>
      <c r="AN173" s="28"/>
      <c r="AO173" s="28"/>
      <c r="AP173" s="28"/>
      <c r="AQ173" s="28"/>
      <c r="AR173" s="28"/>
      <c r="AS173" s="28"/>
      <c r="AT173" s="28"/>
      <c r="AU173" s="28"/>
      <c r="AV173" s="28"/>
      <c r="AW173" s="28"/>
      <c r="AX173" s="28"/>
      <c r="AY173" s="28"/>
      <c r="AZ173" s="28"/>
      <c r="BA173" s="28"/>
      <c r="BB173" s="28"/>
      <c r="BC173" s="28"/>
      <c r="BD173" s="28"/>
      <c r="BE173" s="28"/>
      <c r="BF173" s="28"/>
      <c r="BG173" s="28"/>
      <c r="BH173" s="28"/>
      <c r="BI173" s="28"/>
      <c r="BJ173" s="28"/>
      <c r="BK173" s="28"/>
      <c r="BL173" s="28"/>
      <c r="BM173" s="28"/>
      <c r="BN173" s="28"/>
      <c r="BO173" s="28"/>
      <c r="BP173" s="28"/>
      <c r="BQ173" s="28"/>
      <c r="BR173" s="28"/>
      <c r="BS173" s="28"/>
      <c r="BT173" s="28"/>
      <c r="BU173" s="28"/>
      <c r="BV173" s="28"/>
      <c r="BW173" s="28"/>
      <c r="BX173" s="28"/>
      <c r="BY173" s="28"/>
      <c r="BZ173" s="28"/>
      <c r="CA173" s="28"/>
      <c r="CB173" s="28"/>
      <c r="CC173" s="28"/>
      <c r="CD173" s="28"/>
      <c r="CE173" s="28"/>
      <c r="CF173" s="28"/>
      <c r="CG173" s="28"/>
      <c r="CH173" s="28"/>
      <c r="CI173" s="28"/>
      <c r="CJ173" s="28"/>
      <c r="CK173" s="28"/>
      <c r="CL173" s="28"/>
      <c r="CM173" s="28"/>
      <c r="CN173" s="28"/>
      <c r="CO173" s="28"/>
      <c r="CP173" s="28"/>
      <c r="CQ173" s="28"/>
      <c r="CR173" s="28"/>
      <c r="CS173" s="28"/>
      <c r="CT173" s="28"/>
      <c r="CU173" s="28"/>
      <c r="CV173" s="28"/>
      <c r="CW173" s="28"/>
      <c r="CX173" s="28"/>
      <c r="CY173" s="28"/>
      <c r="CZ173" s="28"/>
      <c r="DA173" s="28"/>
      <c r="DB173" s="28"/>
      <c r="DC173" s="28"/>
      <c r="DD173" s="28"/>
      <c r="DE173" s="28"/>
      <c r="DF173" s="28"/>
      <c r="DG173" s="28"/>
      <c r="DH173" s="28"/>
      <c r="DI173" s="28"/>
      <c r="DJ173" s="28"/>
      <c r="DK173" s="28"/>
      <c r="DL173" s="28"/>
      <c r="DM173" s="28"/>
      <c r="DN173" s="28"/>
      <c r="DO173" s="28"/>
      <c r="DP173" s="28"/>
      <c r="DQ173" s="28"/>
      <c r="DR173" s="28"/>
      <c r="DS173" s="28"/>
      <c r="DT173" s="28"/>
      <c r="DU173" s="28"/>
      <c r="DV173" s="28"/>
      <c r="DW173" s="28"/>
      <c r="DX173" s="28"/>
      <c r="DY173" s="28"/>
      <c r="DZ173" s="28"/>
      <c r="EA173" s="28"/>
      <c r="EB173" s="28"/>
      <c r="EC173" s="28"/>
      <c r="ED173" s="28"/>
      <c r="EE173" s="28"/>
      <c r="EF173" s="28"/>
      <c r="EG173" s="28"/>
      <c r="EH173" s="28"/>
      <c r="EI173" s="28"/>
      <c r="EJ173" s="28"/>
      <c r="EK173" s="28"/>
      <c r="EL173" s="28"/>
      <c r="EM173" s="28"/>
      <c r="EN173" s="28"/>
      <c r="EO173" s="28"/>
      <c r="EP173" s="28"/>
      <c r="EQ173" s="28"/>
      <c r="ER173" s="28"/>
      <c r="ES173" s="28"/>
      <c r="ET173" s="28"/>
      <c r="EU173" s="28"/>
      <c r="EV173" s="28"/>
      <c r="EW173" s="28"/>
      <c r="EX173" s="28"/>
      <c r="EY173" s="28"/>
      <c r="EZ173" s="28"/>
      <c r="FA173" s="28"/>
      <c r="FB173" s="28"/>
      <c r="FC173" s="28"/>
      <c r="FD173" s="28"/>
      <c r="FE173" s="28"/>
      <c r="FF173" s="28"/>
      <c r="FG173" s="28"/>
      <c r="FH173" s="28"/>
      <c r="FI173" s="28"/>
      <c r="FJ173" s="28"/>
      <c r="FK173" s="28"/>
      <c r="FL173" s="28"/>
      <c r="FM173" s="28"/>
      <c r="FN173" s="28"/>
      <c r="FO173" s="28"/>
      <c r="FP173" s="28"/>
      <c r="FQ173" s="28"/>
      <c r="FR173" s="28"/>
      <c r="FS173" s="28"/>
      <c r="FT173" s="28"/>
      <c r="FU173" s="28"/>
      <c r="FV173" s="28"/>
      <c r="FW173" s="28"/>
      <c r="FX173" s="28"/>
      <c r="FY173" s="28"/>
      <c r="FZ173" s="28"/>
      <c r="GA173" s="28"/>
      <c r="GB173" s="28"/>
      <c r="GC173" s="28"/>
      <c r="GD173" s="28"/>
      <c r="GE173" s="28"/>
      <c r="GF173" s="28"/>
      <c r="GG173" s="28"/>
      <c r="GH173" s="28"/>
      <c r="GI173" s="28"/>
      <c r="GJ173" s="28"/>
      <c r="GK173" s="28"/>
      <c r="GL173" s="28"/>
      <c r="GM173" s="28"/>
      <c r="GN173" s="28"/>
      <c r="GO173" s="28"/>
      <c r="GP173" s="28"/>
      <c r="GQ173" s="28"/>
      <c r="GR173" s="28"/>
      <c r="GS173" s="28"/>
      <c r="GT173" s="28"/>
      <c r="GU173" s="28"/>
      <c r="GV173" s="28"/>
      <c r="GW173" s="28"/>
      <c r="GX173" s="28"/>
      <c r="GY173" s="28"/>
      <c r="GZ173" s="28"/>
      <c r="HA173" s="28"/>
      <c r="HB173" s="28"/>
      <c r="HC173" s="28"/>
      <c r="HD173" s="28"/>
      <c r="HE173" s="28"/>
      <c r="HF173" s="28"/>
      <c r="HG173" s="28"/>
      <c r="HH173" s="28"/>
      <c r="HI173" s="28"/>
      <c r="HJ173" s="28"/>
      <c r="HK173" s="28"/>
      <c r="HL173" s="28"/>
      <c r="HM173" s="28"/>
      <c r="HN173" s="28"/>
      <c r="HO173" s="28"/>
      <c r="HP173" s="28"/>
      <c r="HQ173" s="28"/>
      <c r="HR173" s="28"/>
      <c r="HS173" s="28"/>
      <c r="HT173" s="28"/>
      <c r="HU173" s="28"/>
      <c r="HV173" s="28"/>
      <c r="HW173" s="28"/>
      <c r="HX173" s="28"/>
      <c r="HY173" s="28"/>
      <c r="HZ173" s="28"/>
      <c r="IA173" s="28"/>
      <c r="IB173" s="28"/>
      <c r="IC173" s="28"/>
      <c r="ID173" s="28"/>
      <c r="IE173" s="28"/>
      <c r="IF173" s="28"/>
      <c r="IG173" s="28"/>
      <c r="IH173" s="28"/>
      <c r="II173" s="28"/>
      <c r="IJ173" s="28"/>
      <c r="IK173" s="28"/>
      <c r="IL173" s="28"/>
      <c r="IM173" s="28"/>
      <c r="IN173" s="28"/>
      <c r="IO173" s="28"/>
      <c r="IP173" s="28"/>
      <c r="IQ173" s="28"/>
    </row>
    <row r="174" spans="1:251" ht="63" x14ac:dyDescent="0.25">
      <c r="A174" s="13" t="s">
        <v>288</v>
      </c>
      <c r="B174" s="35" t="s">
        <v>291</v>
      </c>
      <c r="C174" s="18">
        <v>6507.2</v>
      </c>
      <c r="D174" s="18">
        <v>6803</v>
      </c>
      <c r="E174" s="18">
        <v>6803</v>
      </c>
      <c r="F174" s="18">
        <f t="shared" si="8"/>
        <v>0</v>
      </c>
      <c r="G174" s="17"/>
      <c r="H174" s="24">
        <v>6507.2</v>
      </c>
      <c r="I174" s="24">
        <v>6803</v>
      </c>
      <c r="J174" s="24">
        <v>6803</v>
      </c>
      <c r="K174" s="18">
        <f t="shared" si="7"/>
        <v>0</v>
      </c>
      <c r="L174" s="24">
        <v>6507.2</v>
      </c>
      <c r="M174" s="39">
        <f>SUM(M175:M217)</f>
        <v>31774.7</v>
      </c>
      <c r="N174" s="24">
        <v>6803</v>
      </c>
      <c r="O174" s="24">
        <v>6803</v>
      </c>
      <c r="P174" s="18">
        <f t="shared" si="6"/>
        <v>0</v>
      </c>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8"/>
      <c r="BZ174" s="28"/>
      <c r="CA174" s="28"/>
      <c r="CB174" s="28"/>
      <c r="CC174" s="28"/>
      <c r="CD174" s="28"/>
      <c r="CE174" s="28"/>
      <c r="CF174" s="28"/>
      <c r="CG174" s="28"/>
      <c r="CH174" s="28"/>
      <c r="CI174" s="28"/>
      <c r="CJ174" s="28"/>
      <c r="CK174" s="28"/>
      <c r="CL174" s="28"/>
      <c r="CM174" s="28"/>
      <c r="CN174" s="28"/>
      <c r="CO174" s="28"/>
      <c r="CP174" s="28"/>
      <c r="CQ174" s="28"/>
      <c r="CR174" s="28"/>
      <c r="CS174" s="28"/>
      <c r="CT174" s="28"/>
      <c r="CU174" s="28"/>
      <c r="CV174" s="28"/>
      <c r="CW174" s="28"/>
      <c r="CX174" s="28"/>
      <c r="CY174" s="28"/>
      <c r="CZ174" s="28"/>
      <c r="DA174" s="28"/>
      <c r="DB174" s="28"/>
      <c r="DC174" s="28"/>
      <c r="DD174" s="28"/>
      <c r="DE174" s="28"/>
      <c r="DF174" s="28"/>
      <c r="DG174" s="28"/>
      <c r="DH174" s="28"/>
      <c r="DI174" s="28"/>
      <c r="DJ174" s="28"/>
      <c r="DK174" s="28"/>
      <c r="DL174" s="28"/>
      <c r="DM174" s="28"/>
      <c r="DN174" s="28"/>
      <c r="DO174" s="28"/>
      <c r="DP174" s="28"/>
      <c r="DQ174" s="28"/>
      <c r="DR174" s="28"/>
      <c r="DS174" s="28"/>
      <c r="DT174" s="28"/>
      <c r="DU174" s="28"/>
      <c r="DV174" s="28"/>
      <c r="DW174" s="28"/>
      <c r="DX174" s="28"/>
      <c r="DY174" s="28"/>
      <c r="DZ174" s="28"/>
      <c r="EA174" s="28"/>
      <c r="EB174" s="28"/>
      <c r="EC174" s="28"/>
      <c r="ED174" s="28"/>
      <c r="EE174" s="28"/>
      <c r="EF174" s="28"/>
      <c r="EG174" s="28"/>
      <c r="EH174" s="28"/>
      <c r="EI174" s="28"/>
      <c r="EJ174" s="28"/>
      <c r="EK174" s="28"/>
      <c r="EL174" s="28"/>
      <c r="EM174" s="28"/>
      <c r="EN174" s="28"/>
      <c r="EO174" s="28"/>
      <c r="EP174" s="28"/>
      <c r="EQ174" s="28"/>
      <c r="ER174" s="28"/>
      <c r="ES174" s="28"/>
      <c r="ET174" s="28"/>
      <c r="EU174" s="28"/>
      <c r="EV174" s="28"/>
      <c r="EW174" s="28"/>
      <c r="EX174" s="28"/>
      <c r="EY174" s="28"/>
      <c r="EZ174" s="28"/>
      <c r="FA174" s="28"/>
      <c r="FB174" s="28"/>
      <c r="FC174" s="28"/>
      <c r="FD174" s="28"/>
      <c r="FE174" s="28"/>
      <c r="FF174" s="28"/>
      <c r="FG174" s="28"/>
      <c r="FH174" s="28"/>
      <c r="FI174" s="28"/>
      <c r="FJ174" s="28"/>
      <c r="FK174" s="28"/>
      <c r="FL174" s="28"/>
      <c r="FM174" s="28"/>
      <c r="FN174" s="28"/>
      <c r="FO174" s="28"/>
      <c r="FP174" s="28"/>
      <c r="FQ174" s="28"/>
      <c r="FR174" s="28"/>
      <c r="FS174" s="28"/>
      <c r="FT174" s="28"/>
      <c r="FU174" s="28"/>
      <c r="FV174" s="28"/>
      <c r="FW174" s="28"/>
      <c r="FX174" s="28"/>
      <c r="FY174" s="28"/>
      <c r="FZ174" s="28"/>
      <c r="GA174" s="28"/>
      <c r="GB174" s="28"/>
      <c r="GC174" s="28"/>
      <c r="GD174" s="28"/>
      <c r="GE174" s="28"/>
      <c r="GF174" s="28"/>
      <c r="GG174" s="28"/>
      <c r="GH174" s="28"/>
      <c r="GI174" s="28"/>
      <c r="GJ174" s="28"/>
      <c r="GK174" s="28"/>
      <c r="GL174" s="28"/>
      <c r="GM174" s="28"/>
      <c r="GN174" s="28"/>
      <c r="GO174" s="28"/>
      <c r="GP174" s="28"/>
      <c r="GQ174" s="28"/>
      <c r="GR174" s="28"/>
      <c r="GS174" s="28"/>
      <c r="GT174" s="28"/>
      <c r="GU174" s="28"/>
      <c r="GV174" s="28"/>
      <c r="GW174" s="28"/>
      <c r="GX174" s="28"/>
      <c r="GY174" s="28"/>
      <c r="GZ174" s="28"/>
      <c r="HA174" s="28"/>
      <c r="HB174" s="28"/>
      <c r="HC174" s="28"/>
      <c r="HD174" s="28"/>
      <c r="HE174" s="28"/>
      <c r="HF174" s="28"/>
      <c r="HG174" s="28"/>
      <c r="HH174" s="28"/>
      <c r="HI174" s="28"/>
      <c r="HJ174" s="28"/>
      <c r="HK174" s="28"/>
      <c r="HL174" s="28"/>
      <c r="HM174" s="28"/>
      <c r="HN174" s="28"/>
      <c r="HO174" s="28"/>
      <c r="HP174" s="28"/>
      <c r="HQ174" s="28"/>
      <c r="HR174" s="28"/>
      <c r="HS174" s="28"/>
      <c r="HT174" s="28"/>
      <c r="HU174" s="28"/>
      <c r="HV174" s="28"/>
      <c r="HW174" s="28"/>
      <c r="HX174" s="28"/>
      <c r="HY174" s="28"/>
      <c r="HZ174" s="28"/>
      <c r="IA174" s="28"/>
      <c r="IB174" s="28"/>
      <c r="IC174" s="28"/>
      <c r="ID174" s="28"/>
      <c r="IE174" s="28"/>
      <c r="IF174" s="28"/>
      <c r="IG174" s="28"/>
      <c r="IH174" s="28"/>
      <c r="II174" s="28"/>
      <c r="IJ174" s="28"/>
      <c r="IK174" s="28"/>
      <c r="IL174" s="28"/>
      <c r="IM174" s="28"/>
      <c r="IN174" s="28"/>
      <c r="IO174" s="28"/>
      <c r="IP174" s="28"/>
      <c r="IQ174" s="28"/>
    </row>
    <row r="175" spans="1:251" ht="47.25" x14ac:dyDescent="0.25">
      <c r="A175" s="13" t="s">
        <v>288</v>
      </c>
      <c r="B175" s="35" t="s">
        <v>292</v>
      </c>
      <c r="C175" s="18">
        <v>59263</v>
      </c>
      <c r="D175" s="18">
        <v>59263</v>
      </c>
      <c r="E175" s="18">
        <v>59263</v>
      </c>
      <c r="F175" s="18">
        <f t="shared" si="8"/>
        <v>0</v>
      </c>
      <c r="G175" s="17"/>
      <c r="H175" s="24">
        <v>61633.5</v>
      </c>
      <c r="I175" s="24">
        <v>61633.5</v>
      </c>
      <c r="J175" s="24">
        <v>61633.5</v>
      </c>
      <c r="K175" s="18">
        <f t="shared" si="7"/>
        <v>0</v>
      </c>
      <c r="L175" s="24">
        <v>64098.9</v>
      </c>
      <c r="M175" s="18"/>
      <c r="N175" s="24">
        <v>64098.9</v>
      </c>
      <c r="O175" s="24">
        <v>64098.9</v>
      </c>
      <c r="P175" s="18">
        <f t="shared" si="6"/>
        <v>0</v>
      </c>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c r="BI175" s="28"/>
      <c r="BJ175" s="28"/>
      <c r="BK175" s="28"/>
      <c r="BL175" s="28"/>
      <c r="BM175" s="28"/>
      <c r="BN175" s="28"/>
      <c r="BO175" s="28"/>
      <c r="BP175" s="28"/>
      <c r="BQ175" s="28"/>
      <c r="BR175" s="28"/>
      <c r="BS175" s="28"/>
      <c r="BT175" s="28"/>
      <c r="BU175" s="28"/>
      <c r="BV175" s="28"/>
      <c r="BW175" s="28"/>
      <c r="BX175" s="28"/>
      <c r="BY175" s="28"/>
      <c r="BZ175" s="28"/>
      <c r="CA175" s="28"/>
      <c r="CB175" s="28"/>
      <c r="CC175" s="28"/>
      <c r="CD175" s="28"/>
      <c r="CE175" s="28"/>
      <c r="CF175" s="28"/>
      <c r="CG175" s="28"/>
      <c r="CH175" s="28"/>
      <c r="CI175" s="28"/>
      <c r="CJ175" s="28"/>
      <c r="CK175" s="28"/>
      <c r="CL175" s="28"/>
      <c r="CM175" s="28"/>
      <c r="CN175" s="28"/>
      <c r="CO175" s="28"/>
      <c r="CP175" s="28"/>
      <c r="CQ175" s="28"/>
      <c r="CR175" s="28"/>
      <c r="CS175" s="28"/>
      <c r="CT175" s="28"/>
      <c r="CU175" s="28"/>
      <c r="CV175" s="28"/>
      <c r="CW175" s="28"/>
      <c r="CX175" s="28"/>
      <c r="CY175" s="28"/>
      <c r="CZ175" s="28"/>
      <c r="DA175" s="28"/>
      <c r="DB175" s="28"/>
      <c r="DC175" s="28"/>
      <c r="DD175" s="28"/>
      <c r="DE175" s="28"/>
      <c r="DF175" s="28"/>
      <c r="DG175" s="28"/>
      <c r="DH175" s="28"/>
      <c r="DI175" s="28"/>
      <c r="DJ175" s="28"/>
      <c r="DK175" s="28"/>
      <c r="DL175" s="28"/>
      <c r="DM175" s="28"/>
      <c r="DN175" s="28"/>
      <c r="DO175" s="28"/>
      <c r="DP175" s="28"/>
      <c r="DQ175" s="28"/>
      <c r="DR175" s="28"/>
      <c r="DS175" s="28"/>
      <c r="DT175" s="28"/>
      <c r="DU175" s="28"/>
      <c r="DV175" s="28"/>
      <c r="DW175" s="28"/>
      <c r="DX175" s="28"/>
      <c r="DY175" s="28"/>
      <c r="DZ175" s="28"/>
      <c r="EA175" s="28"/>
      <c r="EB175" s="28"/>
      <c r="EC175" s="28"/>
      <c r="ED175" s="28"/>
      <c r="EE175" s="28"/>
      <c r="EF175" s="28"/>
      <c r="EG175" s="28"/>
      <c r="EH175" s="28"/>
      <c r="EI175" s="28"/>
      <c r="EJ175" s="28"/>
      <c r="EK175" s="28"/>
      <c r="EL175" s="28"/>
      <c r="EM175" s="28"/>
      <c r="EN175" s="28"/>
      <c r="EO175" s="28"/>
      <c r="EP175" s="28"/>
      <c r="EQ175" s="28"/>
      <c r="ER175" s="28"/>
      <c r="ES175" s="28"/>
      <c r="ET175" s="28"/>
      <c r="EU175" s="28"/>
      <c r="EV175" s="28"/>
      <c r="EW175" s="28"/>
      <c r="EX175" s="28"/>
      <c r="EY175" s="28"/>
      <c r="EZ175" s="28"/>
      <c r="FA175" s="28"/>
      <c r="FB175" s="28"/>
      <c r="FC175" s="28"/>
      <c r="FD175" s="28"/>
      <c r="FE175" s="28"/>
      <c r="FF175" s="28"/>
      <c r="FG175" s="28"/>
      <c r="FH175" s="28"/>
      <c r="FI175" s="28"/>
      <c r="FJ175" s="28"/>
      <c r="FK175" s="28"/>
      <c r="FL175" s="28"/>
      <c r="FM175" s="28"/>
      <c r="FN175" s="28"/>
      <c r="FO175" s="28"/>
      <c r="FP175" s="28"/>
      <c r="FQ175" s="28"/>
      <c r="FR175" s="28"/>
      <c r="FS175" s="28"/>
      <c r="FT175" s="28"/>
      <c r="FU175" s="28"/>
      <c r="FV175" s="28"/>
      <c r="FW175" s="28"/>
      <c r="FX175" s="28"/>
      <c r="FY175" s="28"/>
      <c r="FZ175" s="28"/>
      <c r="GA175" s="28"/>
      <c r="GB175" s="28"/>
      <c r="GC175" s="28"/>
      <c r="GD175" s="28"/>
      <c r="GE175" s="28"/>
      <c r="GF175" s="28"/>
      <c r="GG175" s="28"/>
      <c r="GH175" s="28"/>
      <c r="GI175" s="28"/>
      <c r="GJ175" s="28"/>
      <c r="GK175" s="28"/>
      <c r="GL175" s="28"/>
      <c r="GM175" s="28"/>
      <c r="GN175" s="28"/>
      <c r="GO175" s="28"/>
      <c r="GP175" s="28"/>
      <c r="GQ175" s="28"/>
      <c r="GR175" s="28"/>
      <c r="GS175" s="28"/>
      <c r="GT175" s="28"/>
      <c r="GU175" s="28"/>
      <c r="GV175" s="28"/>
      <c r="GW175" s="28"/>
      <c r="GX175" s="28"/>
      <c r="GY175" s="28"/>
      <c r="GZ175" s="28"/>
      <c r="HA175" s="28"/>
      <c r="HB175" s="28"/>
      <c r="HC175" s="28"/>
      <c r="HD175" s="28"/>
      <c r="HE175" s="28"/>
      <c r="HF175" s="28"/>
      <c r="HG175" s="28"/>
      <c r="HH175" s="28"/>
      <c r="HI175" s="28"/>
      <c r="HJ175" s="28"/>
      <c r="HK175" s="28"/>
      <c r="HL175" s="28"/>
      <c r="HM175" s="28"/>
      <c r="HN175" s="28"/>
      <c r="HO175" s="28"/>
      <c r="HP175" s="28"/>
      <c r="HQ175" s="28"/>
      <c r="HR175" s="28"/>
      <c r="HS175" s="28"/>
      <c r="HT175" s="28"/>
      <c r="HU175" s="28"/>
      <c r="HV175" s="28"/>
      <c r="HW175" s="28"/>
      <c r="HX175" s="28"/>
      <c r="HY175" s="28"/>
      <c r="HZ175" s="28"/>
      <c r="IA175" s="28"/>
      <c r="IB175" s="28"/>
      <c r="IC175" s="28"/>
      <c r="ID175" s="28"/>
      <c r="IE175" s="28"/>
      <c r="IF175" s="28"/>
      <c r="IG175" s="28"/>
      <c r="IH175" s="28"/>
      <c r="II175" s="28"/>
      <c r="IJ175" s="28"/>
      <c r="IK175" s="28"/>
      <c r="IL175" s="28"/>
      <c r="IM175" s="28"/>
      <c r="IN175" s="28"/>
      <c r="IO175" s="28"/>
      <c r="IP175" s="28"/>
      <c r="IQ175" s="28"/>
    </row>
    <row r="176" spans="1:251" ht="63" x14ac:dyDescent="0.25">
      <c r="A176" s="13" t="s">
        <v>288</v>
      </c>
      <c r="B176" s="35" t="s">
        <v>293</v>
      </c>
      <c r="C176" s="18">
        <v>1850.3</v>
      </c>
      <c r="D176" s="18">
        <v>1850.3</v>
      </c>
      <c r="E176" s="18">
        <v>1850.3</v>
      </c>
      <c r="F176" s="18">
        <f t="shared" si="8"/>
        <v>0</v>
      </c>
      <c r="G176" s="17"/>
      <c r="H176" s="18">
        <v>1850.3</v>
      </c>
      <c r="I176" s="18">
        <v>1850.3</v>
      </c>
      <c r="J176" s="18">
        <v>1850.3</v>
      </c>
      <c r="K176" s="18">
        <f t="shared" si="7"/>
        <v>0</v>
      </c>
      <c r="L176" s="18">
        <v>1850.3</v>
      </c>
      <c r="M176" s="18"/>
      <c r="N176" s="18">
        <v>1850.3</v>
      </c>
      <c r="O176" s="18">
        <v>1850.3</v>
      </c>
      <c r="P176" s="18">
        <f t="shared" si="6"/>
        <v>0</v>
      </c>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c r="AY176" s="28"/>
      <c r="AZ176" s="28"/>
      <c r="BA176" s="28"/>
      <c r="BB176" s="28"/>
      <c r="BC176" s="28"/>
      <c r="BD176" s="28"/>
      <c r="BE176" s="28"/>
      <c r="BF176" s="28"/>
      <c r="BG176" s="28"/>
      <c r="BH176" s="28"/>
      <c r="BI176" s="28"/>
      <c r="BJ176" s="28"/>
      <c r="BK176" s="28"/>
      <c r="BL176" s="28"/>
      <c r="BM176" s="28"/>
      <c r="BN176" s="28"/>
      <c r="BO176" s="28"/>
      <c r="BP176" s="28"/>
      <c r="BQ176" s="28"/>
      <c r="BR176" s="28"/>
      <c r="BS176" s="28"/>
      <c r="BT176" s="28"/>
      <c r="BU176" s="28"/>
      <c r="BV176" s="28"/>
      <c r="BW176" s="28"/>
      <c r="BX176" s="28"/>
      <c r="BY176" s="28"/>
      <c r="BZ176" s="28"/>
      <c r="CA176" s="28"/>
      <c r="CB176" s="28"/>
      <c r="CC176" s="28"/>
      <c r="CD176" s="28"/>
      <c r="CE176" s="28"/>
      <c r="CF176" s="28"/>
      <c r="CG176" s="28"/>
      <c r="CH176" s="28"/>
      <c r="CI176" s="28"/>
      <c r="CJ176" s="28"/>
      <c r="CK176" s="28"/>
      <c r="CL176" s="28"/>
      <c r="CM176" s="28"/>
      <c r="CN176" s="28"/>
      <c r="CO176" s="28"/>
      <c r="CP176" s="28"/>
      <c r="CQ176" s="28"/>
      <c r="CR176" s="28"/>
      <c r="CS176" s="28"/>
      <c r="CT176" s="28"/>
      <c r="CU176" s="28"/>
      <c r="CV176" s="28"/>
      <c r="CW176" s="28"/>
      <c r="CX176" s="28"/>
      <c r="CY176" s="28"/>
      <c r="CZ176" s="28"/>
      <c r="DA176" s="28"/>
      <c r="DB176" s="28"/>
      <c r="DC176" s="28"/>
      <c r="DD176" s="28"/>
      <c r="DE176" s="28"/>
      <c r="DF176" s="28"/>
      <c r="DG176" s="28"/>
      <c r="DH176" s="28"/>
      <c r="DI176" s="28"/>
      <c r="DJ176" s="28"/>
      <c r="DK176" s="28"/>
      <c r="DL176" s="28"/>
      <c r="DM176" s="28"/>
      <c r="DN176" s="28"/>
      <c r="DO176" s="28"/>
      <c r="DP176" s="28"/>
      <c r="DQ176" s="28"/>
      <c r="DR176" s="28"/>
      <c r="DS176" s="28"/>
      <c r="DT176" s="28"/>
      <c r="DU176" s="28"/>
      <c r="DV176" s="28"/>
      <c r="DW176" s="28"/>
      <c r="DX176" s="28"/>
      <c r="DY176" s="28"/>
      <c r="DZ176" s="28"/>
      <c r="EA176" s="28"/>
      <c r="EB176" s="28"/>
      <c r="EC176" s="28"/>
      <c r="ED176" s="28"/>
      <c r="EE176" s="28"/>
      <c r="EF176" s="28"/>
      <c r="EG176" s="28"/>
      <c r="EH176" s="28"/>
      <c r="EI176" s="28"/>
      <c r="EJ176" s="28"/>
      <c r="EK176" s="28"/>
      <c r="EL176" s="28"/>
      <c r="EM176" s="28"/>
      <c r="EN176" s="28"/>
      <c r="EO176" s="28"/>
      <c r="EP176" s="28"/>
      <c r="EQ176" s="28"/>
      <c r="ER176" s="28"/>
      <c r="ES176" s="28"/>
      <c r="ET176" s="28"/>
      <c r="EU176" s="28"/>
      <c r="EV176" s="28"/>
      <c r="EW176" s="28"/>
      <c r="EX176" s="28"/>
      <c r="EY176" s="28"/>
      <c r="EZ176" s="28"/>
      <c r="FA176" s="28"/>
      <c r="FB176" s="28"/>
      <c r="FC176" s="28"/>
      <c r="FD176" s="28"/>
      <c r="FE176" s="28"/>
      <c r="FF176" s="28"/>
      <c r="FG176" s="28"/>
      <c r="FH176" s="28"/>
      <c r="FI176" s="28"/>
      <c r="FJ176" s="28"/>
      <c r="FK176" s="28"/>
      <c r="FL176" s="28"/>
      <c r="FM176" s="28"/>
      <c r="FN176" s="28"/>
      <c r="FO176" s="28"/>
      <c r="FP176" s="28"/>
      <c r="FQ176" s="28"/>
      <c r="FR176" s="28"/>
      <c r="FS176" s="28"/>
      <c r="FT176" s="28"/>
      <c r="FU176" s="28"/>
      <c r="FV176" s="28"/>
      <c r="FW176" s="28"/>
      <c r="FX176" s="28"/>
      <c r="FY176" s="28"/>
      <c r="FZ176" s="28"/>
      <c r="GA176" s="28"/>
      <c r="GB176" s="28"/>
      <c r="GC176" s="28"/>
      <c r="GD176" s="28"/>
      <c r="GE176" s="28"/>
      <c r="GF176" s="28"/>
      <c r="GG176" s="28"/>
      <c r="GH176" s="28"/>
      <c r="GI176" s="28"/>
      <c r="GJ176" s="28"/>
      <c r="GK176" s="28"/>
      <c r="GL176" s="28"/>
      <c r="GM176" s="28"/>
      <c r="GN176" s="28"/>
      <c r="GO176" s="28"/>
      <c r="GP176" s="28"/>
      <c r="GQ176" s="28"/>
      <c r="GR176" s="28"/>
      <c r="GS176" s="28"/>
      <c r="GT176" s="28"/>
      <c r="GU176" s="28"/>
      <c r="GV176" s="28"/>
      <c r="GW176" s="28"/>
      <c r="GX176" s="28"/>
      <c r="GY176" s="28"/>
      <c r="GZ176" s="28"/>
      <c r="HA176" s="28"/>
      <c r="HB176" s="28"/>
      <c r="HC176" s="28"/>
      <c r="HD176" s="28"/>
      <c r="HE176" s="28"/>
      <c r="HF176" s="28"/>
      <c r="HG176" s="28"/>
      <c r="HH176" s="28"/>
      <c r="HI176" s="28"/>
      <c r="HJ176" s="28"/>
      <c r="HK176" s="28"/>
      <c r="HL176" s="28"/>
      <c r="HM176" s="28"/>
      <c r="HN176" s="28"/>
      <c r="HO176" s="28"/>
      <c r="HP176" s="28"/>
      <c r="HQ176" s="28"/>
      <c r="HR176" s="28"/>
      <c r="HS176" s="28"/>
      <c r="HT176" s="28"/>
      <c r="HU176" s="28"/>
      <c r="HV176" s="28"/>
      <c r="HW176" s="28"/>
      <c r="HX176" s="28"/>
      <c r="HY176" s="28"/>
      <c r="HZ176" s="28"/>
      <c r="IA176" s="28"/>
      <c r="IB176" s="28"/>
      <c r="IC176" s="28"/>
      <c r="ID176" s="28"/>
      <c r="IE176" s="28"/>
      <c r="IF176" s="28"/>
      <c r="IG176" s="28"/>
      <c r="IH176" s="28"/>
      <c r="II176" s="28"/>
      <c r="IJ176" s="28"/>
      <c r="IK176" s="28"/>
      <c r="IL176" s="28"/>
      <c r="IM176" s="28"/>
      <c r="IN176" s="28"/>
      <c r="IO176" s="28"/>
      <c r="IP176" s="28"/>
      <c r="IQ176" s="28"/>
    </row>
    <row r="177" spans="1:251" ht="63" x14ac:dyDescent="0.25">
      <c r="A177" s="63" t="s">
        <v>288</v>
      </c>
      <c r="B177" s="42" t="s">
        <v>294</v>
      </c>
      <c r="C177" s="18">
        <v>0.1</v>
      </c>
      <c r="D177" s="18">
        <v>0.1</v>
      </c>
      <c r="E177" s="18">
        <v>0.1</v>
      </c>
      <c r="F177" s="18">
        <f t="shared" si="8"/>
        <v>0</v>
      </c>
      <c r="G177" s="17"/>
      <c r="H177" s="24">
        <v>0.1</v>
      </c>
      <c r="I177" s="24">
        <v>0.1</v>
      </c>
      <c r="J177" s="24">
        <v>0.1</v>
      </c>
      <c r="K177" s="18">
        <f t="shared" si="7"/>
        <v>0</v>
      </c>
      <c r="L177" s="24">
        <v>0.1</v>
      </c>
      <c r="M177" s="18"/>
      <c r="N177" s="24">
        <v>0.1</v>
      </c>
      <c r="O177" s="24">
        <v>0.1</v>
      </c>
      <c r="P177" s="18">
        <f t="shared" si="6"/>
        <v>0</v>
      </c>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c r="BI177" s="28"/>
      <c r="BJ177" s="28"/>
      <c r="BK177" s="28"/>
      <c r="BL177" s="28"/>
      <c r="BM177" s="28"/>
      <c r="BN177" s="28"/>
      <c r="BO177" s="28"/>
      <c r="BP177" s="28"/>
      <c r="BQ177" s="28"/>
      <c r="BR177" s="28"/>
      <c r="BS177" s="28"/>
      <c r="BT177" s="28"/>
      <c r="BU177" s="28"/>
      <c r="BV177" s="28"/>
      <c r="BW177" s="28"/>
      <c r="BX177" s="28"/>
      <c r="BY177" s="28"/>
      <c r="BZ177" s="28"/>
      <c r="CA177" s="28"/>
      <c r="CB177" s="28"/>
      <c r="CC177" s="28"/>
      <c r="CD177" s="28"/>
      <c r="CE177" s="28"/>
      <c r="CF177" s="28"/>
      <c r="CG177" s="28"/>
      <c r="CH177" s="28"/>
      <c r="CI177" s="28"/>
      <c r="CJ177" s="28"/>
      <c r="CK177" s="28"/>
      <c r="CL177" s="28"/>
      <c r="CM177" s="28"/>
      <c r="CN177" s="28"/>
      <c r="CO177" s="28"/>
      <c r="CP177" s="28"/>
      <c r="CQ177" s="28"/>
      <c r="CR177" s="28"/>
      <c r="CS177" s="28"/>
      <c r="CT177" s="28"/>
      <c r="CU177" s="28"/>
      <c r="CV177" s="28"/>
      <c r="CW177" s="28"/>
      <c r="CX177" s="28"/>
      <c r="CY177" s="28"/>
      <c r="CZ177" s="28"/>
      <c r="DA177" s="28"/>
      <c r="DB177" s="28"/>
      <c r="DC177" s="28"/>
      <c r="DD177" s="28"/>
      <c r="DE177" s="28"/>
      <c r="DF177" s="28"/>
      <c r="DG177" s="28"/>
      <c r="DH177" s="28"/>
      <c r="DI177" s="28"/>
      <c r="DJ177" s="28"/>
      <c r="DK177" s="28"/>
      <c r="DL177" s="28"/>
      <c r="DM177" s="28"/>
      <c r="DN177" s="28"/>
      <c r="DO177" s="28"/>
      <c r="DP177" s="28"/>
      <c r="DQ177" s="28"/>
      <c r="DR177" s="28"/>
      <c r="DS177" s="28"/>
      <c r="DT177" s="28"/>
      <c r="DU177" s="28"/>
      <c r="DV177" s="28"/>
      <c r="DW177" s="28"/>
      <c r="DX177" s="28"/>
      <c r="DY177" s="28"/>
      <c r="DZ177" s="28"/>
      <c r="EA177" s="28"/>
      <c r="EB177" s="28"/>
      <c r="EC177" s="28"/>
      <c r="ED177" s="28"/>
      <c r="EE177" s="28"/>
      <c r="EF177" s="28"/>
      <c r="EG177" s="28"/>
      <c r="EH177" s="28"/>
      <c r="EI177" s="28"/>
      <c r="EJ177" s="28"/>
      <c r="EK177" s="28"/>
      <c r="EL177" s="28"/>
      <c r="EM177" s="28"/>
      <c r="EN177" s="28"/>
      <c r="EO177" s="28"/>
      <c r="EP177" s="28"/>
      <c r="EQ177" s="28"/>
      <c r="ER177" s="28"/>
      <c r="ES177" s="28"/>
      <c r="ET177" s="28"/>
      <c r="EU177" s="28"/>
      <c r="EV177" s="28"/>
      <c r="EW177" s="28"/>
      <c r="EX177" s="28"/>
      <c r="EY177" s="28"/>
      <c r="EZ177" s="28"/>
      <c r="FA177" s="28"/>
      <c r="FB177" s="28"/>
      <c r="FC177" s="28"/>
      <c r="FD177" s="28"/>
      <c r="FE177" s="28"/>
      <c r="FF177" s="28"/>
      <c r="FG177" s="28"/>
      <c r="FH177" s="28"/>
      <c r="FI177" s="28"/>
      <c r="FJ177" s="28"/>
      <c r="FK177" s="28"/>
      <c r="FL177" s="28"/>
      <c r="FM177" s="28"/>
      <c r="FN177" s="28"/>
      <c r="FO177" s="28"/>
      <c r="FP177" s="28"/>
      <c r="FQ177" s="28"/>
      <c r="FR177" s="28"/>
      <c r="FS177" s="28"/>
      <c r="FT177" s="28"/>
      <c r="FU177" s="28"/>
      <c r="FV177" s="28"/>
      <c r="FW177" s="28"/>
      <c r="FX177" s="28"/>
      <c r="FY177" s="28"/>
      <c r="FZ177" s="28"/>
      <c r="GA177" s="28"/>
      <c r="GB177" s="28"/>
      <c r="GC177" s="28"/>
      <c r="GD177" s="28"/>
      <c r="GE177" s="28"/>
      <c r="GF177" s="28"/>
      <c r="GG177" s="28"/>
      <c r="GH177" s="28"/>
      <c r="GI177" s="28"/>
      <c r="GJ177" s="28"/>
      <c r="GK177" s="28"/>
      <c r="GL177" s="28"/>
      <c r="GM177" s="28"/>
      <c r="GN177" s="28"/>
      <c r="GO177" s="28"/>
      <c r="GP177" s="28"/>
      <c r="GQ177" s="28"/>
      <c r="GR177" s="28"/>
      <c r="GS177" s="28"/>
      <c r="GT177" s="28"/>
      <c r="GU177" s="28"/>
      <c r="GV177" s="28"/>
      <c r="GW177" s="28"/>
      <c r="GX177" s="28"/>
      <c r="GY177" s="28"/>
      <c r="GZ177" s="28"/>
      <c r="HA177" s="28"/>
      <c r="HB177" s="28"/>
      <c r="HC177" s="28"/>
      <c r="HD177" s="28"/>
      <c r="HE177" s="28"/>
      <c r="HF177" s="28"/>
      <c r="HG177" s="28"/>
      <c r="HH177" s="28"/>
      <c r="HI177" s="28"/>
      <c r="HJ177" s="28"/>
      <c r="HK177" s="28"/>
      <c r="HL177" s="28"/>
      <c r="HM177" s="28"/>
      <c r="HN177" s="28"/>
      <c r="HO177" s="28"/>
      <c r="HP177" s="28"/>
      <c r="HQ177" s="28"/>
      <c r="HR177" s="28"/>
      <c r="HS177" s="28"/>
      <c r="HT177" s="28"/>
      <c r="HU177" s="28"/>
      <c r="HV177" s="28"/>
      <c r="HW177" s="28"/>
      <c r="HX177" s="28"/>
      <c r="HY177" s="28"/>
      <c r="HZ177" s="28"/>
      <c r="IA177" s="28"/>
      <c r="IB177" s="28"/>
      <c r="IC177" s="28"/>
      <c r="ID177" s="28"/>
      <c r="IE177" s="28"/>
      <c r="IF177" s="28"/>
      <c r="IG177" s="28"/>
      <c r="IH177" s="28"/>
      <c r="II177" s="28"/>
      <c r="IJ177" s="28"/>
      <c r="IK177" s="28"/>
      <c r="IL177" s="28"/>
      <c r="IM177" s="28"/>
      <c r="IN177" s="28"/>
      <c r="IO177" s="28"/>
      <c r="IP177" s="28"/>
      <c r="IQ177" s="28"/>
    </row>
    <row r="178" spans="1:251" ht="63" x14ac:dyDescent="0.25">
      <c r="A178" s="63" t="s">
        <v>288</v>
      </c>
      <c r="B178" s="42" t="s">
        <v>295</v>
      </c>
      <c r="C178" s="18">
        <v>10090.5</v>
      </c>
      <c r="D178" s="18">
        <v>10090.5</v>
      </c>
      <c r="E178" s="18">
        <v>10090.5</v>
      </c>
      <c r="F178" s="18">
        <f t="shared" si="8"/>
        <v>0</v>
      </c>
      <c r="G178" s="17"/>
      <c r="H178" s="18">
        <v>10090.5</v>
      </c>
      <c r="I178" s="18">
        <v>10090.5</v>
      </c>
      <c r="J178" s="18">
        <v>10090.5</v>
      </c>
      <c r="K178" s="18">
        <f t="shared" si="7"/>
        <v>0</v>
      </c>
      <c r="L178" s="18">
        <v>10090.5</v>
      </c>
      <c r="M178" s="18"/>
      <c r="N178" s="18">
        <v>10090.5</v>
      </c>
      <c r="O178" s="18">
        <v>10090.5</v>
      </c>
      <c r="P178" s="18">
        <f t="shared" si="6"/>
        <v>0</v>
      </c>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c r="AU178" s="28"/>
      <c r="AV178" s="28"/>
      <c r="AW178" s="28"/>
      <c r="AX178" s="28"/>
      <c r="AY178" s="28"/>
      <c r="AZ178" s="28"/>
      <c r="BA178" s="28"/>
      <c r="BB178" s="28"/>
      <c r="BC178" s="28"/>
      <c r="BD178" s="28"/>
      <c r="BE178" s="28"/>
      <c r="BF178" s="28"/>
      <c r="BG178" s="28"/>
      <c r="BH178" s="28"/>
      <c r="BI178" s="28"/>
      <c r="BJ178" s="28"/>
      <c r="BK178" s="28"/>
      <c r="BL178" s="28"/>
      <c r="BM178" s="28"/>
      <c r="BN178" s="28"/>
      <c r="BO178" s="28"/>
      <c r="BP178" s="28"/>
      <c r="BQ178" s="28"/>
      <c r="BR178" s="28"/>
      <c r="BS178" s="28"/>
      <c r="BT178" s="28"/>
      <c r="BU178" s="28"/>
      <c r="BV178" s="28"/>
      <c r="BW178" s="28"/>
      <c r="BX178" s="28"/>
      <c r="BY178" s="28"/>
      <c r="BZ178" s="28"/>
      <c r="CA178" s="28"/>
      <c r="CB178" s="28"/>
      <c r="CC178" s="28"/>
      <c r="CD178" s="28"/>
      <c r="CE178" s="28"/>
      <c r="CF178" s="28"/>
      <c r="CG178" s="28"/>
      <c r="CH178" s="28"/>
      <c r="CI178" s="28"/>
      <c r="CJ178" s="28"/>
      <c r="CK178" s="28"/>
      <c r="CL178" s="28"/>
      <c r="CM178" s="28"/>
      <c r="CN178" s="28"/>
      <c r="CO178" s="28"/>
      <c r="CP178" s="28"/>
      <c r="CQ178" s="28"/>
      <c r="CR178" s="28"/>
      <c r="CS178" s="28"/>
      <c r="CT178" s="28"/>
      <c r="CU178" s="28"/>
      <c r="CV178" s="28"/>
      <c r="CW178" s="28"/>
      <c r="CX178" s="28"/>
      <c r="CY178" s="28"/>
      <c r="CZ178" s="28"/>
      <c r="DA178" s="28"/>
      <c r="DB178" s="28"/>
      <c r="DC178" s="28"/>
      <c r="DD178" s="28"/>
      <c r="DE178" s="28"/>
      <c r="DF178" s="28"/>
      <c r="DG178" s="28"/>
      <c r="DH178" s="28"/>
      <c r="DI178" s="28"/>
      <c r="DJ178" s="28"/>
      <c r="DK178" s="28"/>
      <c r="DL178" s="28"/>
      <c r="DM178" s="28"/>
      <c r="DN178" s="28"/>
      <c r="DO178" s="28"/>
      <c r="DP178" s="28"/>
      <c r="DQ178" s="28"/>
      <c r="DR178" s="28"/>
      <c r="DS178" s="28"/>
      <c r="DT178" s="28"/>
      <c r="DU178" s="28"/>
      <c r="DV178" s="28"/>
      <c r="DW178" s="28"/>
      <c r="DX178" s="28"/>
      <c r="DY178" s="28"/>
      <c r="DZ178" s="28"/>
      <c r="EA178" s="28"/>
      <c r="EB178" s="28"/>
      <c r="EC178" s="28"/>
      <c r="ED178" s="28"/>
      <c r="EE178" s="28"/>
      <c r="EF178" s="28"/>
      <c r="EG178" s="28"/>
      <c r="EH178" s="28"/>
      <c r="EI178" s="28"/>
      <c r="EJ178" s="28"/>
      <c r="EK178" s="28"/>
      <c r="EL178" s="28"/>
      <c r="EM178" s="28"/>
      <c r="EN178" s="28"/>
      <c r="EO178" s="28"/>
      <c r="EP178" s="28"/>
      <c r="EQ178" s="28"/>
      <c r="ER178" s="28"/>
      <c r="ES178" s="28"/>
      <c r="ET178" s="28"/>
      <c r="EU178" s="28"/>
      <c r="EV178" s="28"/>
      <c r="EW178" s="28"/>
      <c r="EX178" s="28"/>
      <c r="EY178" s="28"/>
      <c r="EZ178" s="28"/>
      <c r="FA178" s="28"/>
      <c r="FB178" s="28"/>
      <c r="FC178" s="28"/>
      <c r="FD178" s="28"/>
      <c r="FE178" s="28"/>
      <c r="FF178" s="28"/>
      <c r="FG178" s="28"/>
      <c r="FH178" s="28"/>
      <c r="FI178" s="28"/>
      <c r="FJ178" s="28"/>
      <c r="FK178" s="28"/>
      <c r="FL178" s="28"/>
      <c r="FM178" s="28"/>
      <c r="FN178" s="28"/>
      <c r="FO178" s="28"/>
      <c r="FP178" s="28"/>
      <c r="FQ178" s="28"/>
      <c r="FR178" s="28"/>
      <c r="FS178" s="28"/>
      <c r="FT178" s="28"/>
      <c r="FU178" s="28"/>
      <c r="FV178" s="28"/>
      <c r="FW178" s="28"/>
      <c r="FX178" s="28"/>
      <c r="FY178" s="28"/>
      <c r="FZ178" s="28"/>
      <c r="GA178" s="28"/>
      <c r="GB178" s="28"/>
      <c r="GC178" s="28"/>
      <c r="GD178" s="28"/>
      <c r="GE178" s="28"/>
      <c r="GF178" s="28"/>
      <c r="GG178" s="28"/>
      <c r="GH178" s="28"/>
      <c r="GI178" s="28"/>
      <c r="GJ178" s="28"/>
      <c r="GK178" s="28"/>
      <c r="GL178" s="28"/>
      <c r="GM178" s="28"/>
      <c r="GN178" s="28"/>
      <c r="GO178" s="28"/>
      <c r="GP178" s="28"/>
      <c r="GQ178" s="28"/>
      <c r="GR178" s="28"/>
      <c r="GS178" s="28"/>
      <c r="GT178" s="28"/>
      <c r="GU178" s="28"/>
      <c r="GV178" s="28"/>
      <c r="GW178" s="28"/>
      <c r="GX178" s="28"/>
      <c r="GY178" s="28"/>
      <c r="GZ178" s="28"/>
      <c r="HA178" s="28"/>
      <c r="HB178" s="28"/>
      <c r="HC178" s="28"/>
      <c r="HD178" s="28"/>
      <c r="HE178" s="28"/>
      <c r="HF178" s="28"/>
      <c r="HG178" s="28"/>
      <c r="HH178" s="28"/>
      <c r="HI178" s="28"/>
      <c r="HJ178" s="28"/>
      <c r="HK178" s="28"/>
      <c r="HL178" s="28"/>
      <c r="HM178" s="28"/>
      <c r="HN178" s="28"/>
      <c r="HO178" s="28"/>
      <c r="HP178" s="28"/>
      <c r="HQ178" s="28"/>
      <c r="HR178" s="28"/>
      <c r="HS178" s="28"/>
      <c r="HT178" s="28"/>
      <c r="HU178" s="28"/>
      <c r="HV178" s="28"/>
      <c r="HW178" s="28"/>
      <c r="HX178" s="28"/>
      <c r="HY178" s="28"/>
      <c r="HZ178" s="28"/>
      <c r="IA178" s="28"/>
      <c r="IB178" s="28"/>
      <c r="IC178" s="28"/>
      <c r="ID178" s="28"/>
      <c r="IE178" s="28"/>
      <c r="IF178" s="28"/>
      <c r="IG178" s="28"/>
      <c r="IH178" s="28"/>
      <c r="II178" s="28"/>
      <c r="IJ178" s="28"/>
      <c r="IK178" s="28"/>
      <c r="IL178" s="28"/>
      <c r="IM178" s="28"/>
      <c r="IN178" s="28"/>
      <c r="IO178" s="28"/>
      <c r="IP178" s="28"/>
      <c r="IQ178" s="28"/>
    </row>
    <row r="179" spans="1:251" ht="63" x14ac:dyDescent="0.25">
      <c r="A179" s="13" t="s">
        <v>288</v>
      </c>
      <c r="B179" s="35" t="s">
        <v>296</v>
      </c>
      <c r="C179" s="18">
        <v>26474</v>
      </c>
      <c r="D179" s="18">
        <v>26474</v>
      </c>
      <c r="E179" s="18">
        <v>26474</v>
      </c>
      <c r="F179" s="18">
        <f t="shared" si="8"/>
        <v>0</v>
      </c>
      <c r="G179" s="17"/>
      <c r="H179" s="24">
        <v>27533</v>
      </c>
      <c r="I179" s="24">
        <v>27533</v>
      </c>
      <c r="J179" s="24">
        <v>27533</v>
      </c>
      <c r="K179" s="18">
        <f t="shared" si="7"/>
        <v>0</v>
      </c>
      <c r="L179" s="24">
        <v>28634.3</v>
      </c>
      <c r="M179" s="18"/>
      <c r="N179" s="24">
        <v>28634.3</v>
      </c>
      <c r="O179" s="24">
        <v>28634.3</v>
      </c>
      <c r="P179" s="18">
        <f t="shared" si="6"/>
        <v>0</v>
      </c>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c r="AY179" s="28"/>
      <c r="AZ179" s="28"/>
      <c r="BA179" s="28"/>
      <c r="BB179" s="28"/>
      <c r="BC179" s="28"/>
      <c r="BD179" s="28"/>
      <c r="BE179" s="28"/>
      <c r="BF179" s="28"/>
      <c r="BG179" s="28"/>
      <c r="BH179" s="28"/>
      <c r="BI179" s="28"/>
      <c r="BJ179" s="28"/>
      <c r="BK179" s="28"/>
      <c r="BL179" s="28"/>
      <c r="BM179" s="28"/>
      <c r="BN179" s="28"/>
      <c r="BO179" s="28"/>
      <c r="BP179" s="28"/>
      <c r="BQ179" s="28"/>
      <c r="BR179" s="28"/>
      <c r="BS179" s="28"/>
      <c r="BT179" s="28"/>
      <c r="BU179" s="28"/>
      <c r="BV179" s="28"/>
      <c r="BW179" s="28"/>
      <c r="BX179" s="28"/>
      <c r="BY179" s="28"/>
      <c r="BZ179" s="28"/>
      <c r="CA179" s="28"/>
      <c r="CB179" s="28"/>
      <c r="CC179" s="28"/>
      <c r="CD179" s="28"/>
      <c r="CE179" s="28"/>
      <c r="CF179" s="28"/>
      <c r="CG179" s="28"/>
      <c r="CH179" s="28"/>
      <c r="CI179" s="28"/>
      <c r="CJ179" s="28"/>
      <c r="CK179" s="28"/>
      <c r="CL179" s="28"/>
      <c r="CM179" s="28"/>
      <c r="CN179" s="28"/>
      <c r="CO179" s="28"/>
      <c r="CP179" s="28"/>
      <c r="CQ179" s="28"/>
      <c r="CR179" s="28"/>
      <c r="CS179" s="28"/>
      <c r="CT179" s="28"/>
      <c r="CU179" s="28"/>
      <c r="CV179" s="28"/>
      <c r="CW179" s="28"/>
      <c r="CX179" s="28"/>
      <c r="CY179" s="28"/>
      <c r="CZ179" s="28"/>
      <c r="DA179" s="28"/>
      <c r="DB179" s="28"/>
      <c r="DC179" s="28"/>
      <c r="DD179" s="28"/>
      <c r="DE179" s="28"/>
      <c r="DF179" s="28"/>
      <c r="DG179" s="28"/>
      <c r="DH179" s="28"/>
      <c r="DI179" s="28"/>
      <c r="DJ179" s="28"/>
      <c r="DK179" s="28"/>
      <c r="DL179" s="28"/>
      <c r="DM179" s="28"/>
      <c r="DN179" s="28"/>
      <c r="DO179" s="28"/>
      <c r="DP179" s="28"/>
      <c r="DQ179" s="28"/>
      <c r="DR179" s="28"/>
      <c r="DS179" s="28"/>
      <c r="DT179" s="28"/>
      <c r="DU179" s="28"/>
      <c r="DV179" s="28"/>
      <c r="DW179" s="28"/>
      <c r="DX179" s="28"/>
      <c r="DY179" s="28"/>
      <c r="DZ179" s="28"/>
      <c r="EA179" s="28"/>
      <c r="EB179" s="28"/>
      <c r="EC179" s="28"/>
      <c r="ED179" s="28"/>
      <c r="EE179" s="28"/>
      <c r="EF179" s="28"/>
      <c r="EG179" s="28"/>
      <c r="EH179" s="28"/>
      <c r="EI179" s="28"/>
      <c r="EJ179" s="28"/>
      <c r="EK179" s="28"/>
      <c r="EL179" s="28"/>
      <c r="EM179" s="28"/>
      <c r="EN179" s="28"/>
      <c r="EO179" s="28"/>
      <c r="EP179" s="28"/>
      <c r="EQ179" s="28"/>
      <c r="ER179" s="28"/>
      <c r="ES179" s="28"/>
      <c r="ET179" s="28"/>
      <c r="EU179" s="28"/>
      <c r="EV179" s="28"/>
      <c r="EW179" s="28"/>
      <c r="EX179" s="28"/>
      <c r="EY179" s="28"/>
      <c r="EZ179" s="28"/>
      <c r="FA179" s="28"/>
      <c r="FB179" s="28"/>
      <c r="FC179" s="28"/>
      <c r="FD179" s="28"/>
      <c r="FE179" s="28"/>
      <c r="FF179" s="28"/>
      <c r="FG179" s="28"/>
      <c r="FH179" s="28"/>
      <c r="FI179" s="28"/>
      <c r="FJ179" s="28"/>
      <c r="FK179" s="28"/>
      <c r="FL179" s="28"/>
      <c r="FM179" s="28"/>
      <c r="FN179" s="28"/>
      <c r="FO179" s="28"/>
      <c r="FP179" s="28"/>
      <c r="FQ179" s="28"/>
      <c r="FR179" s="28"/>
      <c r="FS179" s="28"/>
      <c r="FT179" s="28"/>
      <c r="FU179" s="28"/>
      <c r="FV179" s="28"/>
      <c r="FW179" s="28"/>
      <c r="FX179" s="28"/>
      <c r="FY179" s="28"/>
      <c r="FZ179" s="28"/>
      <c r="GA179" s="28"/>
      <c r="GB179" s="28"/>
      <c r="GC179" s="28"/>
      <c r="GD179" s="28"/>
      <c r="GE179" s="28"/>
      <c r="GF179" s="28"/>
      <c r="GG179" s="28"/>
      <c r="GH179" s="28"/>
      <c r="GI179" s="28"/>
      <c r="GJ179" s="28"/>
      <c r="GK179" s="28"/>
      <c r="GL179" s="28"/>
      <c r="GM179" s="28"/>
      <c r="GN179" s="28"/>
      <c r="GO179" s="28"/>
      <c r="GP179" s="28"/>
      <c r="GQ179" s="28"/>
      <c r="GR179" s="28"/>
      <c r="GS179" s="28"/>
      <c r="GT179" s="28"/>
      <c r="GU179" s="28"/>
      <c r="GV179" s="28"/>
      <c r="GW179" s="28"/>
      <c r="GX179" s="28"/>
      <c r="GY179" s="28"/>
      <c r="GZ179" s="28"/>
      <c r="HA179" s="28"/>
      <c r="HB179" s="28"/>
      <c r="HC179" s="28"/>
      <c r="HD179" s="28"/>
      <c r="HE179" s="28"/>
      <c r="HF179" s="28"/>
      <c r="HG179" s="28"/>
      <c r="HH179" s="28"/>
      <c r="HI179" s="28"/>
      <c r="HJ179" s="28"/>
      <c r="HK179" s="28"/>
      <c r="HL179" s="28"/>
      <c r="HM179" s="28"/>
      <c r="HN179" s="28"/>
      <c r="HO179" s="28"/>
      <c r="HP179" s="28"/>
      <c r="HQ179" s="28"/>
      <c r="HR179" s="28"/>
      <c r="HS179" s="28"/>
      <c r="HT179" s="28"/>
      <c r="HU179" s="28"/>
      <c r="HV179" s="28"/>
      <c r="HW179" s="28"/>
      <c r="HX179" s="28"/>
      <c r="HY179" s="28"/>
      <c r="HZ179" s="28"/>
      <c r="IA179" s="28"/>
      <c r="IB179" s="28"/>
      <c r="IC179" s="28"/>
      <c r="ID179" s="28"/>
      <c r="IE179" s="28"/>
      <c r="IF179" s="28"/>
      <c r="IG179" s="28"/>
      <c r="IH179" s="28"/>
      <c r="II179" s="28"/>
      <c r="IJ179" s="28"/>
      <c r="IK179" s="28"/>
      <c r="IL179" s="28"/>
      <c r="IM179" s="28"/>
      <c r="IN179" s="28"/>
      <c r="IO179" s="28"/>
      <c r="IP179" s="28"/>
      <c r="IQ179" s="28"/>
    </row>
    <row r="180" spans="1:251" ht="63" x14ac:dyDescent="0.25">
      <c r="A180" s="13" t="s">
        <v>288</v>
      </c>
      <c r="B180" s="35" t="s">
        <v>297</v>
      </c>
      <c r="C180" s="18">
        <v>185740</v>
      </c>
      <c r="D180" s="18">
        <v>185740</v>
      </c>
      <c r="E180" s="18">
        <v>185740</v>
      </c>
      <c r="F180" s="18">
        <f t="shared" si="8"/>
        <v>0</v>
      </c>
      <c r="G180" s="17"/>
      <c r="H180" s="24">
        <v>192064.8</v>
      </c>
      <c r="I180" s="24">
        <v>192064.8</v>
      </c>
      <c r="J180" s="24">
        <v>192064.8</v>
      </c>
      <c r="K180" s="18">
        <f t="shared" si="7"/>
        <v>0</v>
      </c>
      <c r="L180" s="24">
        <v>199747.4</v>
      </c>
      <c r="M180" s="18"/>
      <c r="N180" s="24">
        <v>199747.4</v>
      </c>
      <c r="O180" s="24">
        <v>199747.4</v>
      </c>
      <c r="P180" s="18">
        <f t="shared" si="6"/>
        <v>0</v>
      </c>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c r="AT180" s="28"/>
      <c r="AU180" s="28"/>
      <c r="AV180" s="28"/>
      <c r="AW180" s="28"/>
      <c r="AX180" s="28"/>
      <c r="AY180" s="28"/>
      <c r="AZ180" s="28"/>
      <c r="BA180" s="28"/>
      <c r="BB180" s="28"/>
      <c r="BC180" s="28"/>
      <c r="BD180" s="28"/>
      <c r="BE180" s="28"/>
      <c r="BF180" s="28"/>
      <c r="BG180" s="28"/>
      <c r="BH180" s="28"/>
      <c r="BI180" s="28"/>
      <c r="BJ180" s="28"/>
      <c r="BK180" s="28"/>
      <c r="BL180" s="28"/>
      <c r="BM180" s="28"/>
      <c r="BN180" s="28"/>
      <c r="BO180" s="28"/>
      <c r="BP180" s="28"/>
      <c r="BQ180" s="28"/>
      <c r="BR180" s="28"/>
      <c r="BS180" s="28"/>
      <c r="BT180" s="28"/>
      <c r="BU180" s="28"/>
      <c r="BV180" s="28"/>
      <c r="BW180" s="28"/>
      <c r="BX180" s="28"/>
      <c r="BY180" s="28"/>
      <c r="BZ180" s="28"/>
      <c r="CA180" s="28"/>
      <c r="CB180" s="28"/>
      <c r="CC180" s="28"/>
      <c r="CD180" s="28"/>
      <c r="CE180" s="28"/>
      <c r="CF180" s="28"/>
      <c r="CG180" s="28"/>
      <c r="CH180" s="28"/>
      <c r="CI180" s="28"/>
      <c r="CJ180" s="28"/>
      <c r="CK180" s="28"/>
      <c r="CL180" s="28"/>
      <c r="CM180" s="28"/>
      <c r="CN180" s="28"/>
      <c r="CO180" s="28"/>
      <c r="CP180" s="28"/>
      <c r="CQ180" s="28"/>
      <c r="CR180" s="28"/>
      <c r="CS180" s="28"/>
      <c r="CT180" s="28"/>
      <c r="CU180" s="28"/>
      <c r="CV180" s="28"/>
      <c r="CW180" s="28"/>
      <c r="CX180" s="28"/>
      <c r="CY180" s="28"/>
      <c r="CZ180" s="28"/>
      <c r="DA180" s="28"/>
      <c r="DB180" s="28"/>
      <c r="DC180" s="28"/>
      <c r="DD180" s="28"/>
      <c r="DE180" s="28"/>
      <c r="DF180" s="28"/>
      <c r="DG180" s="28"/>
      <c r="DH180" s="28"/>
      <c r="DI180" s="28"/>
      <c r="DJ180" s="28"/>
      <c r="DK180" s="28"/>
      <c r="DL180" s="28"/>
      <c r="DM180" s="28"/>
      <c r="DN180" s="28"/>
      <c r="DO180" s="28"/>
      <c r="DP180" s="28"/>
      <c r="DQ180" s="28"/>
      <c r="DR180" s="28"/>
      <c r="DS180" s="28"/>
      <c r="DT180" s="28"/>
      <c r="DU180" s="28"/>
      <c r="DV180" s="28"/>
      <c r="DW180" s="28"/>
      <c r="DX180" s="28"/>
      <c r="DY180" s="28"/>
      <c r="DZ180" s="28"/>
      <c r="EA180" s="28"/>
      <c r="EB180" s="28"/>
      <c r="EC180" s="28"/>
      <c r="ED180" s="28"/>
      <c r="EE180" s="28"/>
      <c r="EF180" s="28"/>
      <c r="EG180" s="28"/>
      <c r="EH180" s="28"/>
      <c r="EI180" s="28"/>
      <c r="EJ180" s="28"/>
      <c r="EK180" s="28"/>
      <c r="EL180" s="28"/>
      <c r="EM180" s="28"/>
      <c r="EN180" s="28"/>
      <c r="EO180" s="28"/>
      <c r="EP180" s="28"/>
      <c r="EQ180" s="28"/>
      <c r="ER180" s="28"/>
      <c r="ES180" s="28"/>
      <c r="ET180" s="28"/>
      <c r="EU180" s="28"/>
      <c r="EV180" s="28"/>
      <c r="EW180" s="28"/>
      <c r="EX180" s="28"/>
      <c r="EY180" s="28"/>
      <c r="EZ180" s="28"/>
      <c r="FA180" s="28"/>
      <c r="FB180" s="28"/>
      <c r="FC180" s="28"/>
      <c r="FD180" s="28"/>
      <c r="FE180" s="28"/>
      <c r="FF180" s="28"/>
      <c r="FG180" s="28"/>
      <c r="FH180" s="28"/>
      <c r="FI180" s="28"/>
      <c r="FJ180" s="28"/>
      <c r="FK180" s="28"/>
      <c r="FL180" s="28"/>
      <c r="FM180" s="28"/>
      <c r="FN180" s="28"/>
      <c r="FO180" s="28"/>
      <c r="FP180" s="28"/>
      <c r="FQ180" s="28"/>
      <c r="FR180" s="28"/>
      <c r="FS180" s="28"/>
      <c r="FT180" s="28"/>
      <c r="FU180" s="28"/>
      <c r="FV180" s="28"/>
      <c r="FW180" s="28"/>
      <c r="FX180" s="28"/>
      <c r="FY180" s="28"/>
      <c r="FZ180" s="28"/>
      <c r="GA180" s="28"/>
      <c r="GB180" s="28"/>
      <c r="GC180" s="28"/>
      <c r="GD180" s="28"/>
      <c r="GE180" s="28"/>
      <c r="GF180" s="28"/>
      <c r="GG180" s="28"/>
      <c r="GH180" s="28"/>
      <c r="GI180" s="28"/>
      <c r="GJ180" s="28"/>
      <c r="GK180" s="28"/>
      <c r="GL180" s="28"/>
      <c r="GM180" s="28"/>
      <c r="GN180" s="28"/>
      <c r="GO180" s="28"/>
      <c r="GP180" s="28"/>
      <c r="GQ180" s="28"/>
      <c r="GR180" s="28"/>
      <c r="GS180" s="28"/>
      <c r="GT180" s="28"/>
      <c r="GU180" s="28"/>
      <c r="GV180" s="28"/>
      <c r="GW180" s="28"/>
      <c r="GX180" s="28"/>
      <c r="GY180" s="28"/>
      <c r="GZ180" s="28"/>
      <c r="HA180" s="28"/>
      <c r="HB180" s="28"/>
      <c r="HC180" s="28"/>
      <c r="HD180" s="28"/>
      <c r="HE180" s="28"/>
      <c r="HF180" s="28"/>
      <c r="HG180" s="28"/>
      <c r="HH180" s="28"/>
      <c r="HI180" s="28"/>
      <c r="HJ180" s="28"/>
      <c r="HK180" s="28"/>
      <c r="HL180" s="28"/>
      <c r="HM180" s="28"/>
      <c r="HN180" s="28"/>
      <c r="HO180" s="28"/>
      <c r="HP180" s="28"/>
      <c r="HQ180" s="28"/>
      <c r="HR180" s="28"/>
      <c r="HS180" s="28"/>
      <c r="HT180" s="28"/>
      <c r="HU180" s="28"/>
      <c r="HV180" s="28"/>
      <c r="HW180" s="28"/>
      <c r="HX180" s="28"/>
      <c r="HY180" s="28"/>
      <c r="HZ180" s="28"/>
      <c r="IA180" s="28"/>
      <c r="IB180" s="28"/>
      <c r="IC180" s="28"/>
      <c r="ID180" s="28"/>
      <c r="IE180" s="28"/>
      <c r="IF180" s="28"/>
      <c r="IG180" s="28"/>
      <c r="IH180" s="28"/>
      <c r="II180" s="28"/>
      <c r="IJ180" s="28"/>
      <c r="IK180" s="28"/>
      <c r="IL180" s="28"/>
      <c r="IM180" s="28"/>
      <c r="IN180" s="28"/>
      <c r="IO180" s="28"/>
      <c r="IP180" s="28"/>
      <c r="IQ180" s="28"/>
    </row>
    <row r="181" spans="1:251" ht="63" x14ac:dyDescent="0.25">
      <c r="A181" s="13" t="s">
        <v>288</v>
      </c>
      <c r="B181" s="35" t="s">
        <v>298</v>
      </c>
      <c r="C181" s="18">
        <v>133158.5</v>
      </c>
      <c r="D181" s="18">
        <v>133158.5</v>
      </c>
      <c r="E181" s="18">
        <v>133158.5</v>
      </c>
      <c r="F181" s="18">
        <f t="shared" si="8"/>
        <v>0</v>
      </c>
      <c r="G181" s="17"/>
      <c r="H181" s="24">
        <v>138326</v>
      </c>
      <c r="I181" s="24">
        <v>138326</v>
      </c>
      <c r="J181" s="24">
        <v>138326</v>
      </c>
      <c r="K181" s="18">
        <f t="shared" si="7"/>
        <v>0</v>
      </c>
      <c r="L181" s="24">
        <v>143700.29999999999</v>
      </c>
      <c r="M181" s="18"/>
      <c r="N181" s="24">
        <v>143700.29999999999</v>
      </c>
      <c r="O181" s="24">
        <v>143700.29999999999</v>
      </c>
      <c r="P181" s="18">
        <f t="shared" si="6"/>
        <v>0</v>
      </c>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c r="AV181" s="28"/>
      <c r="AW181" s="28"/>
      <c r="AX181" s="28"/>
      <c r="AY181" s="28"/>
      <c r="AZ181" s="28"/>
      <c r="BA181" s="28"/>
      <c r="BB181" s="28"/>
      <c r="BC181" s="28"/>
      <c r="BD181" s="28"/>
      <c r="BE181" s="28"/>
      <c r="BF181" s="28"/>
      <c r="BG181" s="28"/>
      <c r="BH181" s="28"/>
      <c r="BI181" s="28"/>
      <c r="BJ181" s="28"/>
      <c r="BK181" s="28"/>
      <c r="BL181" s="28"/>
      <c r="BM181" s="28"/>
      <c r="BN181" s="28"/>
      <c r="BO181" s="28"/>
      <c r="BP181" s="28"/>
      <c r="BQ181" s="28"/>
      <c r="BR181" s="28"/>
      <c r="BS181" s="28"/>
      <c r="BT181" s="28"/>
      <c r="BU181" s="28"/>
      <c r="BV181" s="28"/>
      <c r="BW181" s="28"/>
      <c r="BX181" s="28"/>
      <c r="BY181" s="28"/>
      <c r="BZ181" s="28"/>
      <c r="CA181" s="28"/>
      <c r="CB181" s="28"/>
      <c r="CC181" s="28"/>
      <c r="CD181" s="28"/>
      <c r="CE181" s="28"/>
      <c r="CF181" s="28"/>
      <c r="CG181" s="28"/>
      <c r="CH181" s="28"/>
      <c r="CI181" s="28"/>
      <c r="CJ181" s="28"/>
      <c r="CK181" s="28"/>
      <c r="CL181" s="28"/>
      <c r="CM181" s="28"/>
      <c r="CN181" s="28"/>
      <c r="CO181" s="28"/>
      <c r="CP181" s="28"/>
      <c r="CQ181" s="28"/>
      <c r="CR181" s="28"/>
      <c r="CS181" s="28"/>
      <c r="CT181" s="28"/>
      <c r="CU181" s="28"/>
      <c r="CV181" s="28"/>
      <c r="CW181" s="28"/>
      <c r="CX181" s="28"/>
      <c r="CY181" s="28"/>
      <c r="CZ181" s="28"/>
      <c r="DA181" s="28"/>
      <c r="DB181" s="28"/>
      <c r="DC181" s="28"/>
      <c r="DD181" s="28"/>
      <c r="DE181" s="28"/>
      <c r="DF181" s="28"/>
      <c r="DG181" s="28"/>
      <c r="DH181" s="28"/>
      <c r="DI181" s="28"/>
      <c r="DJ181" s="28"/>
      <c r="DK181" s="28"/>
      <c r="DL181" s="28"/>
      <c r="DM181" s="28"/>
      <c r="DN181" s="28"/>
      <c r="DO181" s="28"/>
      <c r="DP181" s="28"/>
      <c r="DQ181" s="28"/>
      <c r="DR181" s="28"/>
      <c r="DS181" s="28"/>
      <c r="DT181" s="28"/>
      <c r="DU181" s="28"/>
      <c r="DV181" s="28"/>
      <c r="DW181" s="28"/>
      <c r="DX181" s="28"/>
      <c r="DY181" s="28"/>
      <c r="DZ181" s="28"/>
      <c r="EA181" s="28"/>
      <c r="EB181" s="28"/>
      <c r="EC181" s="28"/>
      <c r="ED181" s="28"/>
      <c r="EE181" s="28"/>
      <c r="EF181" s="28"/>
      <c r="EG181" s="28"/>
      <c r="EH181" s="28"/>
      <c r="EI181" s="28"/>
      <c r="EJ181" s="28"/>
      <c r="EK181" s="28"/>
      <c r="EL181" s="28"/>
      <c r="EM181" s="28"/>
      <c r="EN181" s="28"/>
      <c r="EO181" s="28"/>
      <c r="EP181" s="28"/>
      <c r="EQ181" s="28"/>
      <c r="ER181" s="28"/>
      <c r="ES181" s="28"/>
      <c r="ET181" s="28"/>
      <c r="EU181" s="28"/>
      <c r="EV181" s="28"/>
      <c r="EW181" s="28"/>
      <c r="EX181" s="28"/>
      <c r="EY181" s="28"/>
      <c r="EZ181" s="28"/>
      <c r="FA181" s="28"/>
      <c r="FB181" s="28"/>
      <c r="FC181" s="28"/>
      <c r="FD181" s="28"/>
      <c r="FE181" s="28"/>
      <c r="FF181" s="28"/>
      <c r="FG181" s="28"/>
      <c r="FH181" s="28"/>
      <c r="FI181" s="28"/>
      <c r="FJ181" s="28"/>
      <c r="FK181" s="28"/>
      <c r="FL181" s="28"/>
      <c r="FM181" s="28"/>
      <c r="FN181" s="28"/>
      <c r="FO181" s="28"/>
      <c r="FP181" s="28"/>
      <c r="FQ181" s="28"/>
      <c r="FR181" s="28"/>
      <c r="FS181" s="28"/>
      <c r="FT181" s="28"/>
      <c r="FU181" s="28"/>
      <c r="FV181" s="28"/>
      <c r="FW181" s="28"/>
      <c r="FX181" s="28"/>
      <c r="FY181" s="28"/>
      <c r="FZ181" s="28"/>
      <c r="GA181" s="28"/>
      <c r="GB181" s="28"/>
      <c r="GC181" s="28"/>
      <c r="GD181" s="28"/>
      <c r="GE181" s="28"/>
      <c r="GF181" s="28"/>
      <c r="GG181" s="28"/>
      <c r="GH181" s="28"/>
      <c r="GI181" s="28"/>
      <c r="GJ181" s="28"/>
      <c r="GK181" s="28"/>
      <c r="GL181" s="28"/>
      <c r="GM181" s="28"/>
      <c r="GN181" s="28"/>
      <c r="GO181" s="28"/>
      <c r="GP181" s="28"/>
      <c r="GQ181" s="28"/>
      <c r="GR181" s="28"/>
      <c r="GS181" s="28"/>
      <c r="GT181" s="28"/>
      <c r="GU181" s="28"/>
      <c r="GV181" s="28"/>
      <c r="GW181" s="28"/>
      <c r="GX181" s="28"/>
      <c r="GY181" s="28"/>
      <c r="GZ181" s="28"/>
      <c r="HA181" s="28"/>
      <c r="HB181" s="28"/>
      <c r="HC181" s="28"/>
      <c r="HD181" s="28"/>
      <c r="HE181" s="28"/>
      <c r="HF181" s="28"/>
      <c r="HG181" s="28"/>
      <c r="HH181" s="28"/>
      <c r="HI181" s="28"/>
      <c r="HJ181" s="28"/>
      <c r="HK181" s="28"/>
      <c r="HL181" s="28"/>
      <c r="HM181" s="28"/>
      <c r="HN181" s="28"/>
      <c r="HO181" s="28"/>
      <c r="HP181" s="28"/>
      <c r="HQ181" s="28"/>
      <c r="HR181" s="28"/>
      <c r="HS181" s="28"/>
      <c r="HT181" s="28"/>
      <c r="HU181" s="28"/>
      <c r="HV181" s="28"/>
      <c r="HW181" s="28"/>
      <c r="HX181" s="28"/>
      <c r="HY181" s="28"/>
      <c r="HZ181" s="28"/>
      <c r="IA181" s="28"/>
      <c r="IB181" s="28"/>
      <c r="IC181" s="28"/>
      <c r="ID181" s="28"/>
      <c r="IE181" s="28"/>
      <c r="IF181" s="28"/>
      <c r="IG181" s="28"/>
      <c r="IH181" s="28"/>
      <c r="II181" s="28"/>
      <c r="IJ181" s="28"/>
      <c r="IK181" s="28"/>
      <c r="IL181" s="28"/>
      <c r="IM181" s="28"/>
      <c r="IN181" s="28"/>
      <c r="IO181" s="28"/>
      <c r="IP181" s="28"/>
      <c r="IQ181" s="28"/>
    </row>
    <row r="182" spans="1:251" ht="78.75" x14ac:dyDescent="0.25">
      <c r="A182" s="13" t="s">
        <v>288</v>
      </c>
      <c r="B182" s="35" t="s">
        <v>299</v>
      </c>
      <c r="C182" s="18">
        <v>77793.7</v>
      </c>
      <c r="D182" s="18">
        <v>80962.399999999994</v>
      </c>
      <c r="E182" s="18">
        <v>80962.399999999994</v>
      </c>
      <c r="F182" s="18">
        <f t="shared" si="8"/>
        <v>0</v>
      </c>
      <c r="G182" s="17"/>
      <c r="H182" s="24">
        <v>78707.8</v>
      </c>
      <c r="I182" s="24">
        <v>81876.5</v>
      </c>
      <c r="J182" s="24">
        <v>81876.5</v>
      </c>
      <c r="K182" s="18">
        <f t="shared" si="7"/>
        <v>0</v>
      </c>
      <c r="L182" s="24">
        <v>79658.5</v>
      </c>
      <c r="M182" s="18"/>
      <c r="N182" s="24">
        <v>82827.199999999997</v>
      </c>
      <c r="O182" s="24">
        <v>82827.199999999997</v>
      </c>
      <c r="P182" s="18">
        <f t="shared" si="6"/>
        <v>0</v>
      </c>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c r="AU182" s="28"/>
      <c r="AV182" s="28"/>
      <c r="AW182" s="28"/>
      <c r="AX182" s="28"/>
      <c r="AY182" s="28"/>
      <c r="AZ182" s="28"/>
      <c r="BA182" s="28"/>
      <c r="BB182" s="28"/>
      <c r="BC182" s="28"/>
      <c r="BD182" s="28"/>
      <c r="BE182" s="28"/>
      <c r="BF182" s="28"/>
      <c r="BG182" s="28"/>
      <c r="BH182" s="28"/>
      <c r="BI182" s="28"/>
      <c r="BJ182" s="28"/>
      <c r="BK182" s="28"/>
      <c r="BL182" s="28"/>
      <c r="BM182" s="28"/>
      <c r="BN182" s="28"/>
      <c r="BO182" s="28"/>
      <c r="BP182" s="28"/>
      <c r="BQ182" s="28"/>
      <c r="BR182" s="28"/>
      <c r="BS182" s="28"/>
      <c r="BT182" s="28"/>
      <c r="BU182" s="28"/>
      <c r="BV182" s="28"/>
      <c r="BW182" s="28"/>
      <c r="BX182" s="28"/>
      <c r="BY182" s="28"/>
      <c r="BZ182" s="28"/>
      <c r="CA182" s="28"/>
      <c r="CB182" s="28"/>
      <c r="CC182" s="28"/>
      <c r="CD182" s="28"/>
      <c r="CE182" s="28"/>
      <c r="CF182" s="28"/>
      <c r="CG182" s="28"/>
      <c r="CH182" s="28"/>
      <c r="CI182" s="28"/>
      <c r="CJ182" s="28"/>
      <c r="CK182" s="28"/>
      <c r="CL182" s="28"/>
      <c r="CM182" s="28"/>
      <c r="CN182" s="28"/>
      <c r="CO182" s="28"/>
      <c r="CP182" s="28"/>
      <c r="CQ182" s="28"/>
      <c r="CR182" s="28"/>
      <c r="CS182" s="28"/>
      <c r="CT182" s="28"/>
      <c r="CU182" s="28"/>
      <c r="CV182" s="28"/>
      <c r="CW182" s="28"/>
      <c r="CX182" s="28"/>
      <c r="CY182" s="28"/>
      <c r="CZ182" s="28"/>
      <c r="DA182" s="28"/>
      <c r="DB182" s="28"/>
      <c r="DC182" s="28"/>
      <c r="DD182" s="28"/>
      <c r="DE182" s="28"/>
      <c r="DF182" s="28"/>
      <c r="DG182" s="28"/>
      <c r="DH182" s="28"/>
      <c r="DI182" s="28"/>
      <c r="DJ182" s="28"/>
      <c r="DK182" s="28"/>
      <c r="DL182" s="28"/>
      <c r="DM182" s="28"/>
      <c r="DN182" s="28"/>
      <c r="DO182" s="28"/>
      <c r="DP182" s="28"/>
      <c r="DQ182" s="28"/>
      <c r="DR182" s="28"/>
      <c r="DS182" s="28"/>
      <c r="DT182" s="28"/>
      <c r="DU182" s="28"/>
      <c r="DV182" s="28"/>
      <c r="DW182" s="28"/>
      <c r="DX182" s="28"/>
      <c r="DY182" s="28"/>
      <c r="DZ182" s="28"/>
      <c r="EA182" s="28"/>
      <c r="EB182" s="28"/>
      <c r="EC182" s="28"/>
      <c r="ED182" s="28"/>
      <c r="EE182" s="28"/>
      <c r="EF182" s="28"/>
      <c r="EG182" s="28"/>
      <c r="EH182" s="28"/>
      <c r="EI182" s="28"/>
      <c r="EJ182" s="28"/>
      <c r="EK182" s="28"/>
      <c r="EL182" s="28"/>
      <c r="EM182" s="28"/>
      <c r="EN182" s="28"/>
      <c r="EO182" s="28"/>
      <c r="EP182" s="28"/>
      <c r="EQ182" s="28"/>
      <c r="ER182" s="28"/>
      <c r="ES182" s="28"/>
      <c r="ET182" s="28"/>
      <c r="EU182" s="28"/>
      <c r="EV182" s="28"/>
      <c r="EW182" s="28"/>
      <c r="EX182" s="28"/>
      <c r="EY182" s="28"/>
      <c r="EZ182" s="28"/>
      <c r="FA182" s="28"/>
      <c r="FB182" s="28"/>
      <c r="FC182" s="28"/>
      <c r="FD182" s="28"/>
      <c r="FE182" s="28"/>
      <c r="FF182" s="28"/>
      <c r="FG182" s="28"/>
      <c r="FH182" s="28"/>
      <c r="FI182" s="28"/>
      <c r="FJ182" s="28"/>
      <c r="FK182" s="28"/>
      <c r="FL182" s="28"/>
      <c r="FM182" s="28"/>
      <c r="FN182" s="28"/>
      <c r="FO182" s="28"/>
      <c r="FP182" s="28"/>
      <c r="FQ182" s="28"/>
      <c r="FR182" s="28"/>
      <c r="FS182" s="28"/>
      <c r="FT182" s="28"/>
      <c r="FU182" s="28"/>
      <c r="FV182" s="28"/>
      <c r="FW182" s="28"/>
      <c r="FX182" s="28"/>
      <c r="FY182" s="28"/>
      <c r="FZ182" s="28"/>
      <c r="GA182" s="28"/>
      <c r="GB182" s="28"/>
      <c r="GC182" s="28"/>
      <c r="GD182" s="28"/>
      <c r="GE182" s="28"/>
      <c r="GF182" s="28"/>
      <c r="GG182" s="28"/>
      <c r="GH182" s="28"/>
      <c r="GI182" s="28"/>
      <c r="GJ182" s="28"/>
      <c r="GK182" s="28"/>
      <c r="GL182" s="28"/>
      <c r="GM182" s="28"/>
      <c r="GN182" s="28"/>
      <c r="GO182" s="28"/>
      <c r="GP182" s="28"/>
      <c r="GQ182" s="28"/>
      <c r="GR182" s="28"/>
      <c r="GS182" s="28"/>
      <c r="GT182" s="28"/>
      <c r="GU182" s="28"/>
      <c r="GV182" s="28"/>
      <c r="GW182" s="28"/>
      <c r="GX182" s="28"/>
      <c r="GY182" s="28"/>
      <c r="GZ182" s="28"/>
      <c r="HA182" s="28"/>
      <c r="HB182" s="28"/>
      <c r="HC182" s="28"/>
      <c r="HD182" s="28"/>
      <c r="HE182" s="28"/>
      <c r="HF182" s="28"/>
      <c r="HG182" s="28"/>
      <c r="HH182" s="28"/>
      <c r="HI182" s="28"/>
      <c r="HJ182" s="28"/>
      <c r="HK182" s="28"/>
      <c r="HL182" s="28"/>
      <c r="HM182" s="28"/>
      <c r="HN182" s="28"/>
      <c r="HO182" s="28"/>
      <c r="HP182" s="28"/>
      <c r="HQ182" s="28"/>
      <c r="HR182" s="28"/>
      <c r="HS182" s="28"/>
      <c r="HT182" s="28"/>
      <c r="HU182" s="28"/>
      <c r="HV182" s="28"/>
      <c r="HW182" s="28"/>
      <c r="HX182" s="28"/>
      <c r="HY182" s="28"/>
      <c r="HZ182" s="28"/>
      <c r="IA182" s="28"/>
      <c r="IB182" s="28"/>
      <c r="IC182" s="28"/>
      <c r="ID182" s="28"/>
      <c r="IE182" s="28"/>
      <c r="IF182" s="28"/>
      <c r="IG182" s="28"/>
      <c r="IH182" s="28"/>
      <c r="II182" s="28"/>
      <c r="IJ182" s="28"/>
      <c r="IK182" s="28"/>
      <c r="IL182" s="28"/>
      <c r="IM182" s="28"/>
      <c r="IN182" s="28"/>
      <c r="IO182" s="28"/>
      <c r="IP182" s="28"/>
      <c r="IQ182" s="28"/>
    </row>
    <row r="183" spans="1:251" ht="78.75" x14ac:dyDescent="0.25">
      <c r="A183" s="13" t="s">
        <v>288</v>
      </c>
      <c r="B183" s="35" t="s">
        <v>300</v>
      </c>
      <c r="C183" s="18">
        <v>515.9</v>
      </c>
      <c r="D183" s="18">
        <v>515.9</v>
      </c>
      <c r="E183" s="18">
        <v>515.9</v>
      </c>
      <c r="F183" s="18">
        <f t="shared" si="8"/>
        <v>0</v>
      </c>
      <c r="G183" s="17"/>
      <c r="H183" s="24">
        <v>536.5</v>
      </c>
      <c r="I183" s="24">
        <v>536.5</v>
      </c>
      <c r="J183" s="24">
        <v>536.5</v>
      </c>
      <c r="K183" s="18">
        <f t="shared" si="7"/>
        <v>0</v>
      </c>
      <c r="L183" s="24">
        <v>558</v>
      </c>
      <c r="M183" s="18"/>
      <c r="N183" s="24">
        <v>558</v>
      </c>
      <c r="O183" s="24">
        <v>558</v>
      </c>
      <c r="P183" s="18">
        <f t="shared" si="6"/>
        <v>0</v>
      </c>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c r="AS183" s="28"/>
      <c r="AT183" s="28"/>
      <c r="AU183" s="28"/>
      <c r="AV183" s="28"/>
      <c r="AW183" s="28"/>
      <c r="AX183" s="28"/>
      <c r="AY183" s="28"/>
      <c r="AZ183" s="28"/>
      <c r="BA183" s="28"/>
      <c r="BB183" s="28"/>
      <c r="BC183" s="28"/>
      <c r="BD183" s="28"/>
      <c r="BE183" s="28"/>
      <c r="BF183" s="28"/>
      <c r="BG183" s="28"/>
      <c r="BH183" s="28"/>
      <c r="BI183" s="28"/>
      <c r="BJ183" s="28"/>
      <c r="BK183" s="28"/>
      <c r="BL183" s="28"/>
      <c r="BM183" s="28"/>
      <c r="BN183" s="28"/>
      <c r="BO183" s="28"/>
      <c r="BP183" s="28"/>
      <c r="BQ183" s="28"/>
      <c r="BR183" s="28"/>
      <c r="BS183" s="28"/>
      <c r="BT183" s="28"/>
      <c r="BU183" s="28"/>
      <c r="BV183" s="28"/>
      <c r="BW183" s="28"/>
      <c r="BX183" s="28"/>
      <c r="BY183" s="28"/>
      <c r="BZ183" s="28"/>
      <c r="CA183" s="28"/>
      <c r="CB183" s="28"/>
      <c r="CC183" s="28"/>
      <c r="CD183" s="28"/>
      <c r="CE183" s="28"/>
      <c r="CF183" s="28"/>
      <c r="CG183" s="28"/>
      <c r="CH183" s="28"/>
      <c r="CI183" s="28"/>
      <c r="CJ183" s="28"/>
      <c r="CK183" s="28"/>
      <c r="CL183" s="28"/>
      <c r="CM183" s="28"/>
      <c r="CN183" s="28"/>
      <c r="CO183" s="28"/>
      <c r="CP183" s="28"/>
      <c r="CQ183" s="28"/>
      <c r="CR183" s="28"/>
      <c r="CS183" s="28"/>
      <c r="CT183" s="28"/>
      <c r="CU183" s="28"/>
      <c r="CV183" s="28"/>
      <c r="CW183" s="28"/>
      <c r="CX183" s="28"/>
      <c r="CY183" s="28"/>
      <c r="CZ183" s="28"/>
      <c r="DA183" s="28"/>
      <c r="DB183" s="28"/>
      <c r="DC183" s="28"/>
      <c r="DD183" s="28"/>
      <c r="DE183" s="28"/>
      <c r="DF183" s="28"/>
      <c r="DG183" s="28"/>
      <c r="DH183" s="28"/>
      <c r="DI183" s="28"/>
      <c r="DJ183" s="28"/>
      <c r="DK183" s="28"/>
      <c r="DL183" s="28"/>
      <c r="DM183" s="28"/>
      <c r="DN183" s="28"/>
      <c r="DO183" s="28"/>
      <c r="DP183" s="28"/>
      <c r="DQ183" s="28"/>
      <c r="DR183" s="28"/>
      <c r="DS183" s="28"/>
      <c r="DT183" s="28"/>
      <c r="DU183" s="28"/>
      <c r="DV183" s="28"/>
      <c r="DW183" s="28"/>
      <c r="DX183" s="28"/>
      <c r="DY183" s="28"/>
      <c r="DZ183" s="28"/>
      <c r="EA183" s="28"/>
      <c r="EB183" s="28"/>
      <c r="EC183" s="28"/>
      <c r="ED183" s="28"/>
      <c r="EE183" s="28"/>
      <c r="EF183" s="28"/>
      <c r="EG183" s="28"/>
      <c r="EH183" s="28"/>
      <c r="EI183" s="28"/>
      <c r="EJ183" s="28"/>
      <c r="EK183" s="28"/>
      <c r="EL183" s="28"/>
      <c r="EM183" s="28"/>
      <c r="EN183" s="28"/>
      <c r="EO183" s="28"/>
      <c r="EP183" s="28"/>
      <c r="EQ183" s="28"/>
      <c r="ER183" s="28"/>
      <c r="ES183" s="28"/>
      <c r="ET183" s="28"/>
      <c r="EU183" s="28"/>
      <c r="EV183" s="28"/>
      <c r="EW183" s="28"/>
      <c r="EX183" s="28"/>
      <c r="EY183" s="28"/>
      <c r="EZ183" s="28"/>
      <c r="FA183" s="28"/>
      <c r="FB183" s="28"/>
      <c r="FC183" s="28"/>
      <c r="FD183" s="28"/>
      <c r="FE183" s="28"/>
      <c r="FF183" s="28"/>
      <c r="FG183" s="28"/>
      <c r="FH183" s="28"/>
      <c r="FI183" s="28"/>
      <c r="FJ183" s="28"/>
      <c r="FK183" s="28"/>
      <c r="FL183" s="28"/>
      <c r="FM183" s="28"/>
      <c r="FN183" s="28"/>
      <c r="FO183" s="28"/>
      <c r="FP183" s="28"/>
      <c r="FQ183" s="28"/>
      <c r="FR183" s="28"/>
      <c r="FS183" s="28"/>
      <c r="FT183" s="28"/>
      <c r="FU183" s="28"/>
      <c r="FV183" s="28"/>
      <c r="FW183" s="28"/>
      <c r="FX183" s="28"/>
      <c r="FY183" s="28"/>
      <c r="FZ183" s="28"/>
      <c r="GA183" s="28"/>
      <c r="GB183" s="28"/>
      <c r="GC183" s="28"/>
      <c r="GD183" s="28"/>
      <c r="GE183" s="28"/>
      <c r="GF183" s="28"/>
      <c r="GG183" s="28"/>
      <c r="GH183" s="28"/>
      <c r="GI183" s="28"/>
      <c r="GJ183" s="28"/>
      <c r="GK183" s="28"/>
      <c r="GL183" s="28"/>
      <c r="GM183" s="28"/>
      <c r="GN183" s="28"/>
      <c r="GO183" s="28"/>
      <c r="GP183" s="28"/>
      <c r="GQ183" s="28"/>
      <c r="GR183" s="28"/>
      <c r="GS183" s="28"/>
      <c r="GT183" s="28"/>
      <c r="GU183" s="28"/>
      <c r="GV183" s="28"/>
      <c r="GW183" s="28"/>
      <c r="GX183" s="28"/>
      <c r="GY183" s="28"/>
      <c r="GZ183" s="28"/>
      <c r="HA183" s="28"/>
      <c r="HB183" s="28"/>
      <c r="HC183" s="28"/>
      <c r="HD183" s="28"/>
      <c r="HE183" s="28"/>
      <c r="HF183" s="28"/>
      <c r="HG183" s="28"/>
      <c r="HH183" s="28"/>
      <c r="HI183" s="28"/>
      <c r="HJ183" s="28"/>
      <c r="HK183" s="28"/>
      <c r="HL183" s="28"/>
      <c r="HM183" s="28"/>
      <c r="HN183" s="28"/>
      <c r="HO183" s="28"/>
      <c r="HP183" s="28"/>
      <c r="HQ183" s="28"/>
      <c r="HR183" s="28"/>
      <c r="HS183" s="28"/>
      <c r="HT183" s="28"/>
      <c r="HU183" s="28"/>
      <c r="HV183" s="28"/>
      <c r="HW183" s="28"/>
      <c r="HX183" s="28"/>
      <c r="HY183" s="28"/>
      <c r="HZ183" s="28"/>
      <c r="IA183" s="28"/>
      <c r="IB183" s="28"/>
      <c r="IC183" s="28"/>
      <c r="ID183" s="28"/>
      <c r="IE183" s="28"/>
      <c r="IF183" s="28"/>
      <c r="IG183" s="28"/>
      <c r="IH183" s="28"/>
      <c r="II183" s="28"/>
      <c r="IJ183" s="28"/>
      <c r="IK183" s="28"/>
      <c r="IL183" s="28"/>
      <c r="IM183" s="28"/>
      <c r="IN183" s="28"/>
      <c r="IO183" s="28"/>
      <c r="IP183" s="28"/>
      <c r="IQ183" s="28"/>
    </row>
    <row r="184" spans="1:251" ht="78.75" x14ac:dyDescent="0.25">
      <c r="A184" s="13" t="s">
        <v>288</v>
      </c>
      <c r="B184" s="35" t="s">
        <v>301</v>
      </c>
      <c r="C184" s="18">
        <v>27.2</v>
      </c>
      <c r="D184" s="18">
        <v>27.2</v>
      </c>
      <c r="E184" s="18">
        <v>27.2</v>
      </c>
      <c r="F184" s="18">
        <f t="shared" si="8"/>
        <v>0</v>
      </c>
      <c r="G184" s="17"/>
      <c r="H184" s="24">
        <v>27.2</v>
      </c>
      <c r="I184" s="24">
        <v>27.2</v>
      </c>
      <c r="J184" s="24">
        <v>27.2</v>
      </c>
      <c r="K184" s="18">
        <f t="shared" si="7"/>
        <v>0</v>
      </c>
      <c r="L184" s="24">
        <v>27.2</v>
      </c>
      <c r="M184" s="18"/>
      <c r="N184" s="24">
        <v>27.2</v>
      </c>
      <c r="O184" s="24">
        <v>27.2</v>
      </c>
      <c r="P184" s="18">
        <f t="shared" si="6"/>
        <v>0</v>
      </c>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U184" s="28"/>
      <c r="AV184" s="28"/>
      <c r="AW184" s="28"/>
      <c r="AX184" s="28"/>
      <c r="AY184" s="28"/>
      <c r="AZ184" s="28"/>
      <c r="BA184" s="28"/>
      <c r="BB184" s="28"/>
      <c r="BC184" s="28"/>
      <c r="BD184" s="28"/>
      <c r="BE184" s="28"/>
      <c r="BF184" s="28"/>
      <c r="BG184" s="28"/>
      <c r="BH184" s="28"/>
      <c r="BI184" s="28"/>
      <c r="BJ184" s="28"/>
      <c r="BK184" s="28"/>
      <c r="BL184" s="28"/>
      <c r="BM184" s="28"/>
      <c r="BN184" s="28"/>
      <c r="BO184" s="28"/>
      <c r="BP184" s="28"/>
      <c r="BQ184" s="28"/>
      <c r="BR184" s="28"/>
      <c r="BS184" s="28"/>
      <c r="BT184" s="28"/>
      <c r="BU184" s="28"/>
      <c r="BV184" s="28"/>
      <c r="BW184" s="28"/>
      <c r="BX184" s="28"/>
      <c r="BY184" s="28"/>
      <c r="BZ184" s="28"/>
      <c r="CA184" s="28"/>
      <c r="CB184" s="28"/>
      <c r="CC184" s="28"/>
      <c r="CD184" s="28"/>
      <c r="CE184" s="28"/>
      <c r="CF184" s="28"/>
      <c r="CG184" s="28"/>
      <c r="CH184" s="28"/>
      <c r="CI184" s="28"/>
      <c r="CJ184" s="28"/>
      <c r="CK184" s="28"/>
      <c r="CL184" s="28"/>
      <c r="CM184" s="28"/>
      <c r="CN184" s="28"/>
      <c r="CO184" s="28"/>
      <c r="CP184" s="28"/>
      <c r="CQ184" s="28"/>
      <c r="CR184" s="28"/>
      <c r="CS184" s="28"/>
      <c r="CT184" s="28"/>
      <c r="CU184" s="28"/>
      <c r="CV184" s="28"/>
      <c r="CW184" s="28"/>
      <c r="CX184" s="28"/>
      <c r="CY184" s="28"/>
      <c r="CZ184" s="28"/>
      <c r="DA184" s="28"/>
      <c r="DB184" s="28"/>
      <c r="DC184" s="28"/>
      <c r="DD184" s="28"/>
      <c r="DE184" s="28"/>
      <c r="DF184" s="28"/>
      <c r="DG184" s="28"/>
      <c r="DH184" s="28"/>
      <c r="DI184" s="28"/>
      <c r="DJ184" s="28"/>
      <c r="DK184" s="28"/>
      <c r="DL184" s="28"/>
      <c r="DM184" s="28"/>
      <c r="DN184" s="28"/>
      <c r="DO184" s="28"/>
      <c r="DP184" s="28"/>
      <c r="DQ184" s="28"/>
      <c r="DR184" s="28"/>
      <c r="DS184" s="28"/>
      <c r="DT184" s="28"/>
      <c r="DU184" s="28"/>
      <c r="DV184" s="28"/>
      <c r="DW184" s="28"/>
      <c r="DX184" s="28"/>
      <c r="DY184" s="28"/>
      <c r="DZ184" s="28"/>
      <c r="EA184" s="28"/>
      <c r="EB184" s="28"/>
      <c r="EC184" s="28"/>
      <c r="ED184" s="28"/>
      <c r="EE184" s="28"/>
      <c r="EF184" s="28"/>
      <c r="EG184" s="28"/>
      <c r="EH184" s="28"/>
      <c r="EI184" s="28"/>
      <c r="EJ184" s="28"/>
      <c r="EK184" s="28"/>
      <c r="EL184" s="28"/>
      <c r="EM184" s="28"/>
      <c r="EN184" s="28"/>
      <c r="EO184" s="28"/>
      <c r="EP184" s="28"/>
      <c r="EQ184" s="28"/>
      <c r="ER184" s="28"/>
      <c r="ES184" s="28"/>
      <c r="ET184" s="28"/>
      <c r="EU184" s="28"/>
      <c r="EV184" s="28"/>
      <c r="EW184" s="28"/>
      <c r="EX184" s="28"/>
      <c r="EY184" s="28"/>
      <c r="EZ184" s="28"/>
      <c r="FA184" s="28"/>
      <c r="FB184" s="28"/>
      <c r="FC184" s="28"/>
      <c r="FD184" s="28"/>
      <c r="FE184" s="28"/>
      <c r="FF184" s="28"/>
      <c r="FG184" s="28"/>
      <c r="FH184" s="28"/>
      <c r="FI184" s="28"/>
      <c r="FJ184" s="28"/>
      <c r="FK184" s="28"/>
      <c r="FL184" s="28"/>
      <c r="FM184" s="28"/>
      <c r="FN184" s="28"/>
      <c r="FO184" s="28"/>
      <c r="FP184" s="28"/>
      <c r="FQ184" s="28"/>
      <c r="FR184" s="28"/>
      <c r="FS184" s="28"/>
      <c r="FT184" s="28"/>
      <c r="FU184" s="28"/>
      <c r="FV184" s="28"/>
      <c r="FW184" s="28"/>
      <c r="FX184" s="28"/>
      <c r="FY184" s="28"/>
      <c r="FZ184" s="28"/>
      <c r="GA184" s="28"/>
      <c r="GB184" s="28"/>
      <c r="GC184" s="28"/>
      <c r="GD184" s="28"/>
      <c r="GE184" s="28"/>
      <c r="GF184" s="28"/>
      <c r="GG184" s="28"/>
      <c r="GH184" s="28"/>
      <c r="GI184" s="28"/>
      <c r="GJ184" s="28"/>
      <c r="GK184" s="28"/>
      <c r="GL184" s="28"/>
      <c r="GM184" s="28"/>
      <c r="GN184" s="28"/>
      <c r="GO184" s="28"/>
      <c r="GP184" s="28"/>
      <c r="GQ184" s="28"/>
      <c r="GR184" s="28"/>
      <c r="GS184" s="28"/>
      <c r="GT184" s="28"/>
      <c r="GU184" s="28"/>
      <c r="GV184" s="28"/>
      <c r="GW184" s="28"/>
      <c r="GX184" s="28"/>
      <c r="GY184" s="28"/>
      <c r="GZ184" s="28"/>
      <c r="HA184" s="28"/>
      <c r="HB184" s="28"/>
      <c r="HC184" s="28"/>
      <c r="HD184" s="28"/>
      <c r="HE184" s="28"/>
      <c r="HF184" s="28"/>
      <c r="HG184" s="28"/>
      <c r="HH184" s="28"/>
      <c r="HI184" s="28"/>
      <c r="HJ184" s="28"/>
      <c r="HK184" s="28"/>
      <c r="HL184" s="28"/>
      <c r="HM184" s="28"/>
      <c r="HN184" s="28"/>
      <c r="HO184" s="28"/>
      <c r="HP184" s="28"/>
      <c r="HQ184" s="28"/>
      <c r="HR184" s="28"/>
      <c r="HS184" s="28"/>
      <c r="HT184" s="28"/>
      <c r="HU184" s="28"/>
      <c r="HV184" s="28"/>
      <c r="HW184" s="28"/>
      <c r="HX184" s="28"/>
      <c r="HY184" s="28"/>
      <c r="HZ184" s="28"/>
      <c r="IA184" s="28"/>
      <c r="IB184" s="28"/>
      <c r="IC184" s="28"/>
      <c r="ID184" s="28"/>
      <c r="IE184" s="28"/>
      <c r="IF184" s="28"/>
      <c r="IG184" s="28"/>
      <c r="IH184" s="28"/>
      <c r="II184" s="28"/>
      <c r="IJ184" s="28"/>
      <c r="IK184" s="28"/>
      <c r="IL184" s="28"/>
      <c r="IM184" s="28"/>
      <c r="IN184" s="28"/>
      <c r="IO184" s="28"/>
      <c r="IP184" s="28"/>
      <c r="IQ184" s="28"/>
    </row>
    <row r="185" spans="1:251" ht="63" x14ac:dyDescent="0.25">
      <c r="A185" s="13" t="s">
        <v>288</v>
      </c>
      <c r="B185" s="35" t="s">
        <v>302</v>
      </c>
      <c r="C185" s="18">
        <v>83527.8</v>
      </c>
      <c r="D185" s="18">
        <v>87647.5</v>
      </c>
      <c r="E185" s="18">
        <v>87647.5</v>
      </c>
      <c r="F185" s="18">
        <f t="shared" si="8"/>
        <v>0</v>
      </c>
      <c r="G185" s="17"/>
      <c r="H185" s="24">
        <v>84433.8</v>
      </c>
      <c r="I185" s="24">
        <v>88553.5</v>
      </c>
      <c r="J185" s="24">
        <v>88553.5</v>
      </c>
      <c r="K185" s="18">
        <f t="shared" si="7"/>
        <v>0</v>
      </c>
      <c r="L185" s="24">
        <v>84884.9</v>
      </c>
      <c r="M185" s="18"/>
      <c r="N185" s="24">
        <v>89004.6</v>
      </c>
      <c r="O185" s="24">
        <v>89004.6</v>
      </c>
      <c r="P185" s="18">
        <f t="shared" si="6"/>
        <v>0</v>
      </c>
      <c r="Q185" s="28"/>
      <c r="R185" s="28"/>
      <c r="S185" s="28"/>
      <c r="T185" s="28"/>
      <c r="U185" s="28"/>
      <c r="V185" s="28"/>
      <c r="W185" s="28"/>
      <c r="X185" s="28"/>
      <c r="Y185" s="28"/>
      <c r="Z185" s="28"/>
      <c r="AA185" s="28"/>
      <c r="AB185" s="28"/>
      <c r="AC185" s="28"/>
      <c r="AD185" s="28"/>
      <c r="AE185" s="28"/>
      <c r="AF185" s="28"/>
      <c r="AG185" s="28"/>
      <c r="AH185" s="28"/>
      <c r="AI185" s="28"/>
      <c r="AJ185" s="28"/>
      <c r="AK185" s="28"/>
      <c r="AL185" s="28"/>
      <c r="AM185" s="28"/>
      <c r="AN185" s="28"/>
      <c r="AO185" s="28"/>
      <c r="AP185" s="28"/>
      <c r="AQ185" s="28"/>
      <c r="AR185" s="28"/>
      <c r="AS185" s="28"/>
      <c r="AT185" s="28"/>
      <c r="AU185" s="28"/>
      <c r="AV185" s="28"/>
      <c r="AW185" s="28"/>
      <c r="AX185" s="28"/>
      <c r="AY185" s="28"/>
      <c r="AZ185" s="28"/>
      <c r="BA185" s="28"/>
      <c r="BB185" s="28"/>
      <c r="BC185" s="28"/>
      <c r="BD185" s="28"/>
      <c r="BE185" s="28"/>
      <c r="BF185" s="28"/>
      <c r="BG185" s="28"/>
      <c r="BH185" s="28"/>
      <c r="BI185" s="28"/>
      <c r="BJ185" s="28"/>
      <c r="BK185" s="28"/>
      <c r="BL185" s="28"/>
      <c r="BM185" s="28"/>
      <c r="BN185" s="28"/>
      <c r="BO185" s="28"/>
      <c r="BP185" s="28"/>
      <c r="BQ185" s="28"/>
      <c r="BR185" s="28"/>
      <c r="BS185" s="28"/>
      <c r="BT185" s="28"/>
      <c r="BU185" s="28"/>
      <c r="BV185" s="28"/>
      <c r="BW185" s="28"/>
      <c r="BX185" s="28"/>
      <c r="BY185" s="28"/>
      <c r="BZ185" s="28"/>
      <c r="CA185" s="28"/>
      <c r="CB185" s="28"/>
      <c r="CC185" s="28"/>
      <c r="CD185" s="28"/>
      <c r="CE185" s="28"/>
      <c r="CF185" s="28"/>
      <c r="CG185" s="28"/>
      <c r="CH185" s="28"/>
      <c r="CI185" s="28"/>
      <c r="CJ185" s="28"/>
      <c r="CK185" s="28"/>
      <c r="CL185" s="28"/>
      <c r="CM185" s="28"/>
      <c r="CN185" s="28"/>
      <c r="CO185" s="28"/>
      <c r="CP185" s="28"/>
      <c r="CQ185" s="28"/>
      <c r="CR185" s="28"/>
      <c r="CS185" s="28"/>
      <c r="CT185" s="28"/>
      <c r="CU185" s="28"/>
      <c r="CV185" s="28"/>
      <c r="CW185" s="28"/>
      <c r="CX185" s="28"/>
      <c r="CY185" s="28"/>
      <c r="CZ185" s="28"/>
      <c r="DA185" s="28"/>
      <c r="DB185" s="28"/>
      <c r="DC185" s="28"/>
      <c r="DD185" s="28"/>
      <c r="DE185" s="28"/>
      <c r="DF185" s="28"/>
      <c r="DG185" s="28"/>
      <c r="DH185" s="28"/>
      <c r="DI185" s="28"/>
      <c r="DJ185" s="28"/>
      <c r="DK185" s="28"/>
      <c r="DL185" s="28"/>
      <c r="DM185" s="28"/>
      <c r="DN185" s="28"/>
      <c r="DO185" s="28"/>
      <c r="DP185" s="28"/>
      <c r="DQ185" s="28"/>
      <c r="DR185" s="28"/>
      <c r="DS185" s="28"/>
      <c r="DT185" s="28"/>
      <c r="DU185" s="28"/>
      <c r="DV185" s="28"/>
      <c r="DW185" s="28"/>
      <c r="DX185" s="28"/>
      <c r="DY185" s="28"/>
      <c r="DZ185" s="28"/>
      <c r="EA185" s="28"/>
      <c r="EB185" s="28"/>
      <c r="EC185" s="28"/>
      <c r="ED185" s="28"/>
      <c r="EE185" s="28"/>
      <c r="EF185" s="28"/>
      <c r="EG185" s="28"/>
      <c r="EH185" s="28"/>
      <c r="EI185" s="28"/>
      <c r="EJ185" s="28"/>
      <c r="EK185" s="28"/>
      <c r="EL185" s="28"/>
      <c r="EM185" s="28"/>
      <c r="EN185" s="28"/>
      <c r="EO185" s="28"/>
      <c r="EP185" s="28"/>
      <c r="EQ185" s="28"/>
      <c r="ER185" s="28"/>
      <c r="ES185" s="28"/>
      <c r="ET185" s="28"/>
      <c r="EU185" s="28"/>
      <c r="EV185" s="28"/>
      <c r="EW185" s="28"/>
      <c r="EX185" s="28"/>
      <c r="EY185" s="28"/>
      <c r="EZ185" s="28"/>
      <c r="FA185" s="28"/>
      <c r="FB185" s="28"/>
      <c r="FC185" s="28"/>
      <c r="FD185" s="28"/>
      <c r="FE185" s="28"/>
      <c r="FF185" s="28"/>
      <c r="FG185" s="28"/>
      <c r="FH185" s="28"/>
      <c r="FI185" s="28"/>
      <c r="FJ185" s="28"/>
      <c r="FK185" s="28"/>
      <c r="FL185" s="28"/>
      <c r="FM185" s="28"/>
      <c r="FN185" s="28"/>
      <c r="FO185" s="28"/>
      <c r="FP185" s="28"/>
      <c r="FQ185" s="28"/>
      <c r="FR185" s="28"/>
      <c r="FS185" s="28"/>
      <c r="FT185" s="28"/>
      <c r="FU185" s="28"/>
      <c r="FV185" s="28"/>
      <c r="FW185" s="28"/>
      <c r="FX185" s="28"/>
      <c r="FY185" s="28"/>
      <c r="FZ185" s="28"/>
      <c r="GA185" s="28"/>
      <c r="GB185" s="28"/>
      <c r="GC185" s="28"/>
      <c r="GD185" s="28"/>
      <c r="GE185" s="28"/>
      <c r="GF185" s="28"/>
      <c r="GG185" s="28"/>
      <c r="GH185" s="28"/>
      <c r="GI185" s="28"/>
      <c r="GJ185" s="28"/>
      <c r="GK185" s="28"/>
      <c r="GL185" s="28"/>
      <c r="GM185" s="28"/>
      <c r="GN185" s="28"/>
      <c r="GO185" s="28"/>
      <c r="GP185" s="28"/>
      <c r="GQ185" s="28"/>
      <c r="GR185" s="28"/>
      <c r="GS185" s="28"/>
      <c r="GT185" s="28"/>
      <c r="GU185" s="28"/>
      <c r="GV185" s="28"/>
      <c r="GW185" s="28"/>
      <c r="GX185" s="28"/>
      <c r="GY185" s="28"/>
      <c r="GZ185" s="28"/>
      <c r="HA185" s="28"/>
      <c r="HB185" s="28"/>
      <c r="HC185" s="28"/>
      <c r="HD185" s="28"/>
      <c r="HE185" s="28"/>
      <c r="HF185" s="28"/>
      <c r="HG185" s="28"/>
      <c r="HH185" s="28"/>
      <c r="HI185" s="28"/>
      <c r="HJ185" s="28"/>
      <c r="HK185" s="28"/>
      <c r="HL185" s="28"/>
      <c r="HM185" s="28"/>
      <c r="HN185" s="28"/>
      <c r="HO185" s="28"/>
      <c r="HP185" s="28"/>
      <c r="HQ185" s="28"/>
      <c r="HR185" s="28"/>
      <c r="HS185" s="28"/>
      <c r="HT185" s="28"/>
      <c r="HU185" s="28"/>
      <c r="HV185" s="28"/>
      <c r="HW185" s="28"/>
      <c r="HX185" s="28"/>
      <c r="HY185" s="28"/>
      <c r="HZ185" s="28"/>
      <c r="IA185" s="28"/>
      <c r="IB185" s="28"/>
      <c r="IC185" s="28"/>
      <c r="ID185" s="28"/>
      <c r="IE185" s="28"/>
      <c r="IF185" s="28"/>
      <c r="IG185" s="28"/>
      <c r="IH185" s="28"/>
      <c r="II185" s="28"/>
      <c r="IJ185" s="28"/>
      <c r="IK185" s="28"/>
      <c r="IL185" s="28"/>
      <c r="IM185" s="28"/>
      <c r="IN185" s="28"/>
      <c r="IO185" s="28"/>
      <c r="IP185" s="28"/>
      <c r="IQ185" s="28"/>
    </row>
    <row r="186" spans="1:251" ht="110.25" x14ac:dyDescent="0.25">
      <c r="A186" s="13" t="s">
        <v>288</v>
      </c>
      <c r="B186" s="35" t="s">
        <v>303</v>
      </c>
      <c r="C186" s="18">
        <v>88.2</v>
      </c>
      <c r="D186" s="18">
        <v>88.2</v>
      </c>
      <c r="E186" s="18">
        <v>88.2</v>
      </c>
      <c r="F186" s="18">
        <f t="shared" si="8"/>
        <v>0</v>
      </c>
      <c r="G186" s="17"/>
      <c r="H186" s="24">
        <v>88.2</v>
      </c>
      <c r="I186" s="24">
        <v>88.2</v>
      </c>
      <c r="J186" s="24">
        <v>88.2</v>
      </c>
      <c r="K186" s="18">
        <f t="shared" si="7"/>
        <v>0</v>
      </c>
      <c r="L186" s="24">
        <v>88.2</v>
      </c>
      <c r="M186" s="18"/>
      <c r="N186" s="24">
        <v>88.2</v>
      </c>
      <c r="O186" s="24">
        <v>88.2</v>
      </c>
      <c r="P186" s="18">
        <f t="shared" si="6"/>
        <v>0</v>
      </c>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8"/>
      <c r="AN186" s="28"/>
      <c r="AO186" s="28"/>
      <c r="AP186" s="28"/>
      <c r="AQ186" s="28"/>
      <c r="AR186" s="28"/>
      <c r="AS186" s="28"/>
      <c r="AT186" s="28"/>
      <c r="AU186" s="28"/>
      <c r="AV186" s="28"/>
      <c r="AW186" s="28"/>
      <c r="AX186" s="28"/>
      <c r="AY186" s="28"/>
      <c r="AZ186" s="28"/>
      <c r="BA186" s="28"/>
      <c r="BB186" s="28"/>
      <c r="BC186" s="28"/>
      <c r="BD186" s="28"/>
      <c r="BE186" s="28"/>
      <c r="BF186" s="28"/>
      <c r="BG186" s="28"/>
      <c r="BH186" s="28"/>
      <c r="BI186" s="28"/>
      <c r="BJ186" s="28"/>
      <c r="BK186" s="28"/>
      <c r="BL186" s="28"/>
      <c r="BM186" s="28"/>
      <c r="BN186" s="28"/>
      <c r="BO186" s="28"/>
      <c r="BP186" s="28"/>
      <c r="BQ186" s="28"/>
      <c r="BR186" s="28"/>
      <c r="BS186" s="28"/>
      <c r="BT186" s="28"/>
      <c r="BU186" s="28"/>
      <c r="BV186" s="28"/>
      <c r="BW186" s="28"/>
      <c r="BX186" s="28"/>
      <c r="BY186" s="28"/>
      <c r="BZ186" s="28"/>
      <c r="CA186" s="28"/>
      <c r="CB186" s="28"/>
      <c r="CC186" s="28"/>
      <c r="CD186" s="28"/>
      <c r="CE186" s="28"/>
      <c r="CF186" s="28"/>
      <c r="CG186" s="28"/>
      <c r="CH186" s="28"/>
      <c r="CI186" s="28"/>
      <c r="CJ186" s="28"/>
      <c r="CK186" s="28"/>
      <c r="CL186" s="28"/>
      <c r="CM186" s="28"/>
      <c r="CN186" s="28"/>
      <c r="CO186" s="28"/>
      <c r="CP186" s="28"/>
      <c r="CQ186" s="28"/>
      <c r="CR186" s="28"/>
      <c r="CS186" s="28"/>
      <c r="CT186" s="28"/>
      <c r="CU186" s="28"/>
      <c r="CV186" s="28"/>
      <c r="CW186" s="28"/>
      <c r="CX186" s="28"/>
      <c r="CY186" s="28"/>
      <c r="CZ186" s="28"/>
      <c r="DA186" s="28"/>
      <c r="DB186" s="28"/>
      <c r="DC186" s="28"/>
      <c r="DD186" s="28"/>
      <c r="DE186" s="28"/>
      <c r="DF186" s="28"/>
      <c r="DG186" s="28"/>
      <c r="DH186" s="28"/>
      <c r="DI186" s="28"/>
      <c r="DJ186" s="28"/>
      <c r="DK186" s="28"/>
      <c r="DL186" s="28"/>
      <c r="DM186" s="28"/>
      <c r="DN186" s="28"/>
      <c r="DO186" s="28"/>
      <c r="DP186" s="28"/>
      <c r="DQ186" s="28"/>
      <c r="DR186" s="28"/>
      <c r="DS186" s="28"/>
      <c r="DT186" s="28"/>
      <c r="DU186" s="28"/>
      <c r="DV186" s="28"/>
      <c r="DW186" s="28"/>
      <c r="DX186" s="28"/>
      <c r="DY186" s="28"/>
      <c r="DZ186" s="28"/>
      <c r="EA186" s="28"/>
      <c r="EB186" s="28"/>
      <c r="EC186" s="28"/>
      <c r="ED186" s="28"/>
      <c r="EE186" s="28"/>
      <c r="EF186" s="28"/>
      <c r="EG186" s="28"/>
      <c r="EH186" s="28"/>
      <c r="EI186" s="28"/>
      <c r="EJ186" s="28"/>
      <c r="EK186" s="28"/>
      <c r="EL186" s="28"/>
      <c r="EM186" s="28"/>
      <c r="EN186" s="28"/>
      <c r="EO186" s="28"/>
      <c r="EP186" s="28"/>
      <c r="EQ186" s="28"/>
      <c r="ER186" s="28"/>
      <c r="ES186" s="28"/>
      <c r="ET186" s="28"/>
      <c r="EU186" s="28"/>
      <c r="EV186" s="28"/>
      <c r="EW186" s="28"/>
      <c r="EX186" s="28"/>
      <c r="EY186" s="28"/>
      <c r="EZ186" s="28"/>
      <c r="FA186" s="28"/>
      <c r="FB186" s="28"/>
      <c r="FC186" s="28"/>
      <c r="FD186" s="28"/>
      <c r="FE186" s="28"/>
      <c r="FF186" s="28"/>
      <c r="FG186" s="28"/>
      <c r="FH186" s="28"/>
      <c r="FI186" s="28"/>
      <c r="FJ186" s="28"/>
      <c r="FK186" s="28"/>
      <c r="FL186" s="28"/>
      <c r="FM186" s="28"/>
      <c r="FN186" s="28"/>
      <c r="FO186" s="28"/>
      <c r="FP186" s="28"/>
      <c r="FQ186" s="28"/>
      <c r="FR186" s="28"/>
      <c r="FS186" s="28"/>
      <c r="FT186" s="28"/>
      <c r="FU186" s="28"/>
      <c r="FV186" s="28"/>
      <c r="FW186" s="28"/>
      <c r="FX186" s="28"/>
      <c r="FY186" s="28"/>
      <c r="FZ186" s="28"/>
      <c r="GA186" s="28"/>
      <c r="GB186" s="28"/>
      <c r="GC186" s="28"/>
      <c r="GD186" s="28"/>
      <c r="GE186" s="28"/>
      <c r="GF186" s="28"/>
      <c r="GG186" s="28"/>
      <c r="GH186" s="28"/>
      <c r="GI186" s="28"/>
      <c r="GJ186" s="28"/>
      <c r="GK186" s="28"/>
      <c r="GL186" s="28"/>
      <c r="GM186" s="28"/>
      <c r="GN186" s="28"/>
      <c r="GO186" s="28"/>
      <c r="GP186" s="28"/>
      <c r="GQ186" s="28"/>
      <c r="GR186" s="28"/>
      <c r="GS186" s="28"/>
      <c r="GT186" s="28"/>
      <c r="GU186" s="28"/>
      <c r="GV186" s="28"/>
      <c r="GW186" s="28"/>
      <c r="GX186" s="28"/>
      <c r="GY186" s="28"/>
      <c r="GZ186" s="28"/>
      <c r="HA186" s="28"/>
      <c r="HB186" s="28"/>
      <c r="HC186" s="28"/>
      <c r="HD186" s="28"/>
      <c r="HE186" s="28"/>
      <c r="HF186" s="28"/>
      <c r="HG186" s="28"/>
      <c r="HH186" s="28"/>
      <c r="HI186" s="28"/>
      <c r="HJ186" s="28"/>
      <c r="HK186" s="28"/>
      <c r="HL186" s="28"/>
      <c r="HM186" s="28"/>
      <c r="HN186" s="28"/>
      <c r="HO186" s="28"/>
      <c r="HP186" s="28"/>
      <c r="HQ186" s="28"/>
      <c r="HR186" s="28"/>
      <c r="HS186" s="28"/>
      <c r="HT186" s="28"/>
      <c r="HU186" s="28"/>
      <c r="HV186" s="28"/>
      <c r="HW186" s="28"/>
      <c r="HX186" s="28"/>
      <c r="HY186" s="28"/>
      <c r="HZ186" s="28"/>
      <c r="IA186" s="28"/>
      <c r="IB186" s="28"/>
      <c r="IC186" s="28"/>
      <c r="ID186" s="28"/>
      <c r="IE186" s="28"/>
      <c r="IF186" s="28"/>
      <c r="IG186" s="28"/>
      <c r="IH186" s="28"/>
      <c r="II186" s="28"/>
      <c r="IJ186" s="28"/>
      <c r="IK186" s="28"/>
      <c r="IL186" s="28"/>
      <c r="IM186" s="28"/>
      <c r="IN186" s="28"/>
      <c r="IO186" s="28"/>
      <c r="IP186" s="28"/>
      <c r="IQ186" s="28"/>
    </row>
    <row r="187" spans="1:251" ht="78.75" x14ac:dyDescent="0.25">
      <c r="A187" s="13" t="s">
        <v>288</v>
      </c>
      <c r="B187" s="67" t="s">
        <v>304</v>
      </c>
      <c r="C187" s="18">
        <v>71.8</v>
      </c>
      <c r="D187" s="18">
        <v>71.8</v>
      </c>
      <c r="E187" s="18">
        <v>71.8</v>
      </c>
      <c r="F187" s="18">
        <f t="shared" si="8"/>
        <v>0</v>
      </c>
      <c r="G187" s="17"/>
      <c r="H187" s="24">
        <v>71.8</v>
      </c>
      <c r="I187" s="24">
        <v>71.8</v>
      </c>
      <c r="J187" s="24">
        <v>71.8</v>
      </c>
      <c r="K187" s="18">
        <f t="shared" si="7"/>
        <v>0</v>
      </c>
      <c r="L187" s="24">
        <v>71.8</v>
      </c>
      <c r="M187" s="18"/>
      <c r="N187" s="24">
        <v>71.8</v>
      </c>
      <c r="O187" s="24">
        <v>71.8</v>
      </c>
      <c r="P187" s="18">
        <f t="shared" si="6"/>
        <v>0</v>
      </c>
    </row>
    <row r="188" spans="1:251" ht="94.5" x14ac:dyDescent="0.25">
      <c r="A188" s="13" t="s">
        <v>288</v>
      </c>
      <c r="B188" s="35" t="s">
        <v>305</v>
      </c>
      <c r="C188" s="18"/>
      <c r="D188" s="18">
        <v>0</v>
      </c>
      <c r="E188" s="18">
        <v>8384.5</v>
      </c>
      <c r="F188" s="18">
        <f t="shared" si="8"/>
        <v>8384.5</v>
      </c>
      <c r="G188" s="17"/>
      <c r="H188" s="24"/>
      <c r="I188" s="24">
        <v>0</v>
      </c>
      <c r="J188" s="24">
        <v>9557.9</v>
      </c>
      <c r="K188" s="18">
        <f t="shared" si="7"/>
        <v>9557.9</v>
      </c>
      <c r="L188" s="24"/>
      <c r="M188" s="18"/>
      <c r="N188" s="24">
        <v>0</v>
      </c>
      <c r="O188" s="24">
        <v>10991.9</v>
      </c>
      <c r="P188" s="18">
        <f t="shared" si="6"/>
        <v>10991.9</v>
      </c>
    </row>
    <row r="189" spans="1:251" ht="110.25" x14ac:dyDescent="0.25">
      <c r="A189" s="13" t="s">
        <v>306</v>
      </c>
      <c r="B189" s="35" t="s">
        <v>307</v>
      </c>
      <c r="C189" s="18">
        <v>3882.5</v>
      </c>
      <c r="D189" s="18">
        <v>4180</v>
      </c>
      <c r="E189" s="18">
        <v>4180</v>
      </c>
      <c r="F189" s="18">
        <f t="shared" si="8"/>
        <v>0</v>
      </c>
      <c r="G189" s="17"/>
      <c r="H189" s="18">
        <v>3882.5</v>
      </c>
      <c r="I189" s="18">
        <v>4180</v>
      </c>
      <c r="J189" s="18">
        <v>4180</v>
      </c>
      <c r="K189" s="18">
        <f t="shared" si="7"/>
        <v>0</v>
      </c>
      <c r="L189" s="18">
        <v>3882.5</v>
      </c>
      <c r="M189" s="18"/>
      <c r="N189" s="18">
        <v>4180</v>
      </c>
      <c r="O189" s="18">
        <v>4180</v>
      </c>
      <c r="P189" s="18">
        <f t="shared" si="6"/>
        <v>0</v>
      </c>
    </row>
    <row r="190" spans="1:251" ht="141.75" x14ac:dyDescent="0.25">
      <c r="A190" s="13" t="s">
        <v>306</v>
      </c>
      <c r="B190" s="35" t="s">
        <v>308</v>
      </c>
      <c r="C190" s="68">
        <v>45221</v>
      </c>
      <c r="D190" s="68">
        <v>46622.5</v>
      </c>
      <c r="E190" s="68">
        <v>46622.5</v>
      </c>
      <c r="F190" s="18">
        <f t="shared" si="8"/>
        <v>0</v>
      </c>
      <c r="G190" s="69"/>
      <c r="H190" s="68">
        <v>45221</v>
      </c>
      <c r="I190" s="68">
        <v>46708.2</v>
      </c>
      <c r="J190" s="68">
        <v>46708.2</v>
      </c>
      <c r="K190" s="18">
        <f t="shared" si="7"/>
        <v>0</v>
      </c>
      <c r="L190" s="68">
        <v>45221</v>
      </c>
      <c r="M190" s="18"/>
      <c r="N190" s="68">
        <v>46350.3</v>
      </c>
      <c r="O190" s="68">
        <v>46350.3</v>
      </c>
      <c r="P190" s="18">
        <f t="shared" si="6"/>
        <v>0</v>
      </c>
    </row>
    <row r="191" spans="1:251" ht="94.5" x14ac:dyDescent="0.25">
      <c r="A191" s="13" t="s">
        <v>306</v>
      </c>
      <c r="B191" s="35" t="s">
        <v>309</v>
      </c>
      <c r="C191" s="18">
        <v>845440.4</v>
      </c>
      <c r="D191" s="18">
        <v>852507.5</v>
      </c>
      <c r="E191" s="18">
        <v>852507.5</v>
      </c>
      <c r="F191" s="18">
        <f t="shared" si="8"/>
        <v>0</v>
      </c>
      <c r="G191" s="17"/>
      <c r="H191" s="18">
        <v>845440.4</v>
      </c>
      <c r="I191" s="18">
        <v>852507.5</v>
      </c>
      <c r="J191" s="18">
        <v>852507.5</v>
      </c>
      <c r="K191" s="18">
        <f t="shared" si="7"/>
        <v>0</v>
      </c>
      <c r="L191" s="18">
        <v>845440.4</v>
      </c>
      <c r="M191" s="18"/>
      <c r="N191" s="18">
        <v>852507.5</v>
      </c>
      <c r="O191" s="18">
        <v>852507.5</v>
      </c>
      <c r="P191" s="18">
        <f t="shared" si="6"/>
        <v>0</v>
      </c>
    </row>
    <row r="192" spans="1:251" ht="78.75" x14ac:dyDescent="0.25">
      <c r="A192" s="13" t="s">
        <v>306</v>
      </c>
      <c r="B192" s="35" t="s">
        <v>310</v>
      </c>
      <c r="C192" s="18">
        <v>556523.5</v>
      </c>
      <c r="D192" s="18">
        <v>631560.69999999995</v>
      </c>
      <c r="E192" s="18">
        <v>631560.69999999995</v>
      </c>
      <c r="F192" s="18">
        <f t="shared" si="8"/>
        <v>0</v>
      </c>
      <c r="G192" s="17"/>
      <c r="H192" s="18">
        <v>556523.5</v>
      </c>
      <c r="I192" s="18">
        <v>631560.69999999995</v>
      </c>
      <c r="J192" s="18">
        <v>631560.69999999995</v>
      </c>
      <c r="K192" s="18">
        <f t="shared" si="7"/>
        <v>0</v>
      </c>
      <c r="L192" s="18">
        <v>556523.5</v>
      </c>
      <c r="M192" s="18"/>
      <c r="N192" s="18">
        <v>631560.69999999995</v>
      </c>
      <c r="O192" s="18">
        <v>631560.69999999995</v>
      </c>
      <c r="P192" s="18">
        <f t="shared" si="6"/>
        <v>0</v>
      </c>
    </row>
    <row r="193" spans="1:16" ht="78.75" x14ac:dyDescent="0.25">
      <c r="A193" s="13" t="s">
        <v>306</v>
      </c>
      <c r="B193" s="35" t="s">
        <v>311</v>
      </c>
      <c r="C193" s="18">
        <v>39787.300000000003</v>
      </c>
      <c r="D193" s="18">
        <v>39787.300000000003</v>
      </c>
      <c r="E193" s="18">
        <v>39787.300000000003</v>
      </c>
      <c r="F193" s="18">
        <f t="shared" si="8"/>
        <v>0</v>
      </c>
      <c r="G193" s="17"/>
      <c r="H193" s="18">
        <v>39787.300000000003</v>
      </c>
      <c r="I193" s="18">
        <v>39787.300000000003</v>
      </c>
      <c r="J193" s="18">
        <v>39787.300000000003</v>
      </c>
      <c r="K193" s="18">
        <f t="shared" si="7"/>
        <v>0</v>
      </c>
      <c r="L193" s="18">
        <v>39787.300000000003</v>
      </c>
      <c r="M193" s="18"/>
      <c r="N193" s="18">
        <v>39787.300000000003</v>
      </c>
      <c r="O193" s="18">
        <v>39787.300000000003</v>
      </c>
      <c r="P193" s="18">
        <f t="shared" si="6"/>
        <v>0</v>
      </c>
    </row>
    <row r="194" spans="1:16" ht="47.25" x14ac:dyDescent="0.25">
      <c r="A194" s="13" t="s">
        <v>312</v>
      </c>
      <c r="B194" s="35" t="s">
        <v>313</v>
      </c>
      <c r="C194" s="18">
        <v>98440.1</v>
      </c>
      <c r="D194" s="18">
        <v>98440.1</v>
      </c>
      <c r="E194" s="18">
        <v>98440.1</v>
      </c>
      <c r="F194" s="18">
        <f t="shared" si="8"/>
        <v>0</v>
      </c>
      <c r="G194" s="17"/>
      <c r="H194" s="24">
        <v>99576</v>
      </c>
      <c r="I194" s="24">
        <v>99576</v>
      </c>
      <c r="J194" s="24">
        <v>99576</v>
      </c>
      <c r="K194" s="18">
        <f t="shared" si="7"/>
        <v>0</v>
      </c>
      <c r="L194" s="24">
        <v>100757.2</v>
      </c>
      <c r="M194" s="18"/>
      <c r="N194" s="24">
        <v>100757.2</v>
      </c>
      <c r="O194" s="24">
        <v>100757.2</v>
      </c>
      <c r="P194" s="18">
        <f t="shared" si="6"/>
        <v>0</v>
      </c>
    </row>
    <row r="195" spans="1:16" ht="78.75" x14ac:dyDescent="0.25">
      <c r="A195" s="13" t="s">
        <v>314</v>
      </c>
      <c r="B195" s="35" t="s">
        <v>315</v>
      </c>
      <c r="C195" s="18">
        <v>31774.7</v>
      </c>
      <c r="D195" s="18">
        <v>31774.7</v>
      </c>
      <c r="E195" s="18">
        <v>31774.7</v>
      </c>
      <c r="F195" s="18">
        <f t="shared" si="8"/>
        <v>0</v>
      </c>
      <c r="G195" s="17"/>
      <c r="H195" s="18">
        <v>31774.7</v>
      </c>
      <c r="I195" s="18">
        <v>31774.7</v>
      </c>
      <c r="J195" s="18">
        <v>31774.7</v>
      </c>
      <c r="K195" s="18">
        <f t="shared" si="7"/>
        <v>0</v>
      </c>
      <c r="L195" s="18">
        <v>31774.7</v>
      </c>
      <c r="M195" s="18">
        <v>31774.7</v>
      </c>
      <c r="N195" s="18">
        <v>31774.7</v>
      </c>
      <c r="O195" s="18">
        <v>31774.7</v>
      </c>
      <c r="P195" s="18">
        <f t="shared" si="6"/>
        <v>0</v>
      </c>
    </row>
    <row r="196" spans="1:16" ht="63" x14ac:dyDescent="0.25">
      <c r="A196" s="13" t="s">
        <v>316</v>
      </c>
      <c r="B196" s="35" t="s">
        <v>317</v>
      </c>
      <c r="C196" s="18">
        <v>65478.6</v>
      </c>
      <c r="D196" s="18">
        <v>65478.6</v>
      </c>
      <c r="E196" s="18">
        <v>65478.6</v>
      </c>
      <c r="F196" s="18">
        <f t="shared" si="8"/>
        <v>0</v>
      </c>
      <c r="G196" s="17"/>
      <c r="H196" s="18">
        <v>65478.6</v>
      </c>
      <c r="I196" s="18">
        <v>65478.6</v>
      </c>
      <c r="J196" s="18">
        <v>65478.6</v>
      </c>
      <c r="K196" s="18">
        <f t="shared" si="7"/>
        <v>0</v>
      </c>
      <c r="L196" s="18">
        <v>65478.6</v>
      </c>
      <c r="M196" s="18"/>
      <c r="N196" s="18">
        <v>65478.6</v>
      </c>
      <c r="O196" s="18">
        <v>65478.6</v>
      </c>
      <c r="P196" s="18">
        <f t="shared" si="6"/>
        <v>0</v>
      </c>
    </row>
    <row r="197" spans="1:16" ht="63" x14ac:dyDescent="0.25">
      <c r="A197" s="13" t="s">
        <v>318</v>
      </c>
      <c r="B197" s="35" t="s">
        <v>319</v>
      </c>
      <c r="C197" s="18">
        <v>166.8</v>
      </c>
      <c r="D197" s="18">
        <v>166.8</v>
      </c>
      <c r="E197" s="18">
        <v>166.8</v>
      </c>
      <c r="F197" s="18">
        <f t="shared" si="8"/>
        <v>0</v>
      </c>
      <c r="G197" s="17"/>
      <c r="H197" s="24">
        <v>16.399999999999999</v>
      </c>
      <c r="I197" s="24">
        <v>16.399999999999999</v>
      </c>
      <c r="J197" s="24">
        <v>16.399999999999999</v>
      </c>
      <c r="K197" s="18">
        <f t="shared" si="7"/>
        <v>0</v>
      </c>
      <c r="L197" s="24">
        <v>14.6</v>
      </c>
      <c r="M197" s="18"/>
      <c r="N197" s="24">
        <v>14.6</v>
      </c>
      <c r="O197" s="24">
        <v>14.6</v>
      </c>
      <c r="P197" s="18">
        <f t="shared" si="6"/>
        <v>0</v>
      </c>
    </row>
    <row r="198" spans="1:16" ht="63" x14ac:dyDescent="0.25">
      <c r="A198" s="13" t="s">
        <v>320</v>
      </c>
      <c r="B198" s="35" t="s">
        <v>321</v>
      </c>
      <c r="C198" s="18">
        <v>0</v>
      </c>
      <c r="D198" s="18">
        <v>0</v>
      </c>
      <c r="E198" s="18">
        <v>0</v>
      </c>
      <c r="F198" s="18">
        <f t="shared" si="8"/>
        <v>0</v>
      </c>
      <c r="G198" s="17"/>
      <c r="H198" s="24">
        <v>0</v>
      </c>
      <c r="I198" s="24">
        <v>0</v>
      </c>
      <c r="J198" s="24">
        <v>0</v>
      </c>
      <c r="K198" s="18">
        <f t="shared" si="7"/>
        <v>0</v>
      </c>
      <c r="L198" s="24">
        <v>0</v>
      </c>
      <c r="M198" s="18"/>
      <c r="N198" s="24">
        <v>0</v>
      </c>
      <c r="O198" s="24">
        <v>0</v>
      </c>
      <c r="P198" s="18">
        <f t="shared" si="6"/>
        <v>0</v>
      </c>
    </row>
    <row r="199" spans="1:16" ht="63" x14ac:dyDescent="0.25">
      <c r="A199" s="13" t="s">
        <v>322</v>
      </c>
      <c r="B199" s="35" t="s">
        <v>323</v>
      </c>
      <c r="C199" s="18">
        <v>16268.5</v>
      </c>
      <c r="D199" s="18">
        <v>16268.5</v>
      </c>
      <c r="E199" s="18">
        <v>16268.5</v>
      </c>
      <c r="F199" s="18">
        <f t="shared" si="8"/>
        <v>0</v>
      </c>
      <c r="G199" s="17"/>
      <c r="H199" s="24">
        <v>16919.3</v>
      </c>
      <c r="I199" s="24">
        <v>16919.3</v>
      </c>
      <c r="J199" s="24">
        <v>16919.3</v>
      </c>
      <c r="K199" s="18">
        <f t="shared" si="7"/>
        <v>0</v>
      </c>
      <c r="L199" s="24">
        <v>17596.099999999999</v>
      </c>
      <c r="M199" s="18"/>
      <c r="N199" s="24">
        <v>17596.099999999999</v>
      </c>
      <c r="O199" s="24">
        <v>17596.099999999999</v>
      </c>
      <c r="P199" s="18">
        <f t="shared" si="6"/>
        <v>0</v>
      </c>
    </row>
    <row r="200" spans="1:16" ht="31.5" x14ac:dyDescent="0.25">
      <c r="A200" s="13" t="s">
        <v>324</v>
      </c>
      <c r="B200" s="35" t="s">
        <v>325</v>
      </c>
      <c r="C200" s="18">
        <v>105843.8</v>
      </c>
      <c r="D200" s="18">
        <v>105843.8</v>
      </c>
      <c r="E200" s="18">
        <v>105843.8</v>
      </c>
      <c r="F200" s="18">
        <f t="shared" si="8"/>
        <v>0</v>
      </c>
      <c r="G200" s="17"/>
      <c r="H200" s="24">
        <v>105829.8</v>
      </c>
      <c r="I200" s="24">
        <v>105829.8</v>
      </c>
      <c r="J200" s="24">
        <v>105829.8</v>
      </c>
      <c r="K200" s="18">
        <f t="shared" si="7"/>
        <v>0</v>
      </c>
      <c r="L200" s="24">
        <v>105829.8</v>
      </c>
      <c r="M200" s="18"/>
      <c r="N200" s="24">
        <v>105829.8</v>
      </c>
      <c r="O200" s="24">
        <v>105829.8</v>
      </c>
      <c r="P200" s="18">
        <f t="shared" ref="P200:P217" si="9">O200-N200</f>
        <v>0</v>
      </c>
    </row>
    <row r="201" spans="1:16" ht="63" x14ac:dyDescent="0.25">
      <c r="A201" s="13" t="s">
        <v>326</v>
      </c>
      <c r="B201" s="35" t="s">
        <v>327</v>
      </c>
      <c r="C201" s="18">
        <v>0</v>
      </c>
      <c r="D201" s="18">
        <v>0</v>
      </c>
      <c r="E201" s="18">
        <v>0</v>
      </c>
      <c r="F201" s="18">
        <f t="shared" si="8"/>
        <v>0</v>
      </c>
      <c r="G201" s="17"/>
      <c r="H201" s="24">
        <v>0</v>
      </c>
      <c r="I201" s="24">
        <v>0</v>
      </c>
      <c r="J201" s="24">
        <v>0</v>
      </c>
      <c r="K201" s="18">
        <f t="shared" si="7"/>
        <v>0</v>
      </c>
      <c r="L201" s="24">
        <v>0</v>
      </c>
      <c r="M201" s="18"/>
      <c r="N201" s="24">
        <v>0</v>
      </c>
      <c r="O201" s="24">
        <v>0</v>
      </c>
      <c r="P201" s="18">
        <f t="shared" si="9"/>
        <v>0</v>
      </c>
    </row>
    <row r="202" spans="1:16" ht="94.5" x14ac:dyDescent="0.25">
      <c r="A202" s="13" t="s">
        <v>328</v>
      </c>
      <c r="B202" s="35" t="s">
        <v>329</v>
      </c>
      <c r="C202" s="18">
        <v>0</v>
      </c>
      <c r="D202" s="18">
        <v>0</v>
      </c>
      <c r="E202" s="18">
        <v>0</v>
      </c>
      <c r="F202" s="18">
        <f t="shared" si="8"/>
        <v>0</v>
      </c>
      <c r="G202" s="17"/>
      <c r="H202" s="24">
        <v>0</v>
      </c>
      <c r="I202" s="24">
        <v>0</v>
      </c>
      <c r="J202" s="24">
        <v>0</v>
      </c>
      <c r="K202" s="18">
        <f t="shared" ref="K202:K217" si="10">J202-I202</f>
        <v>0</v>
      </c>
      <c r="L202" s="24">
        <v>0</v>
      </c>
      <c r="M202" s="18"/>
      <c r="N202" s="24">
        <v>0</v>
      </c>
      <c r="O202" s="24">
        <v>0</v>
      </c>
      <c r="P202" s="18">
        <f t="shared" si="9"/>
        <v>0</v>
      </c>
    </row>
    <row r="203" spans="1:16" ht="47.25" x14ac:dyDescent="0.25">
      <c r="A203" s="13" t="s">
        <v>330</v>
      </c>
      <c r="B203" s="35" t="s">
        <v>331</v>
      </c>
      <c r="C203" s="18">
        <v>26098.6</v>
      </c>
      <c r="D203" s="18">
        <v>26098.6</v>
      </c>
      <c r="E203" s="18">
        <v>17714.099999999999</v>
      </c>
      <c r="F203" s="18">
        <f t="shared" si="8"/>
        <v>-8384.5</v>
      </c>
      <c r="G203" s="17"/>
      <c r="H203" s="24">
        <v>27532.6</v>
      </c>
      <c r="I203" s="24">
        <v>27532.6</v>
      </c>
      <c r="J203" s="24">
        <v>17974.7</v>
      </c>
      <c r="K203" s="18">
        <f t="shared" si="10"/>
        <v>-9557.8999999999978</v>
      </c>
      <c r="L203" s="24">
        <v>28966.6</v>
      </c>
      <c r="M203" s="18"/>
      <c r="N203" s="24">
        <v>28966.6</v>
      </c>
      <c r="O203" s="24">
        <v>17974.7</v>
      </c>
      <c r="P203" s="18">
        <f t="shared" si="9"/>
        <v>-10991.899999999998</v>
      </c>
    </row>
    <row r="204" spans="1:16" ht="31.5" x14ac:dyDescent="0.25">
      <c r="A204" s="13" t="s">
        <v>332</v>
      </c>
      <c r="B204" s="35" t="s">
        <v>333</v>
      </c>
      <c r="C204" s="18">
        <v>5109.8</v>
      </c>
      <c r="D204" s="18">
        <v>5109.8</v>
      </c>
      <c r="E204" s="18">
        <v>5109.8</v>
      </c>
      <c r="F204" s="18">
        <f t="shared" ref="F204:F217" si="11">E204-D204</f>
        <v>0</v>
      </c>
      <c r="G204" s="17"/>
      <c r="H204" s="24">
        <v>4687.8999999999996</v>
      </c>
      <c r="I204" s="24">
        <v>4687.8999999999996</v>
      </c>
      <c r="J204" s="24">
        <v>4687.8999999999996</v>
      </c>
      <c r="K204" s="18">
        <f t="shared" si="10"/>
        <v>0</v>
      </c>
      <c r="L204" s="24">
        <v>4919.8999999999996</v>
      </c>
      <c r="M204" s="18"/>
      <c r="N204" s="24">
        <v>4919.8999999999996</v>
      </c>
      <c r="O204" s="24">
        <v>4919.8999999999996</v>
      </c>
      <c r="P204" s="18">
        <f t="shared" si="9"/>
        <v>0</v>
      </c>
    </row>
    <row r="205" spans="1:16" ht="47.25" x14ac:dyDescent="0.25">
      <c r="A205" s="70" t="s">
        <v>334</v>
      </c>
      <c r="B205" s="67" t="s">
        <v>335</v>
      </c>
      <c r="C205" s="18">
        <v>149.6</v>
      </c>
      <c r="D205" s="18">
        <v>161.30000000000001</v>
      </c>
      <c r="E205" s="18">
        <v>161.30000000000001</v>
      </c>
      <c r="F205" s="18">
        <f t="shared" si="11"/>
        <v>0</v>
      </c>
      <c r="G205" s="17"/>
      <c r="H205" s="18">
        <v>149.6</v>
      </c>
      <c r="I205" s="18">
        <v>161.30000000000001</v>
      </c>
      <c r="J205" s="18">
        <v>161.30000000000001</v>
      </c>
      <c r="K205" s="18">
        <f t="shared" si="10"/>
        <v>0</v>
      </c>
      <c r="L205" s="18">
        <v>149.6</v>
      </c>
      <c r="M205" s="17"/>
      <c r="N205" s="18">
        <v>161.30000000000001</v>
      </c>
      <c r="O205" s="18">
        <v>161.30000000000001</v>
      </c>
      <c r="P205" s="18">
        <f t="shared" si="9"/>
        <v>0</v>
      </c>
    </row>
    <row r="206" spans="1:16" ht="19.5" customHeight="1" x14ac:dyDescent="0.25">
      <c r="A206" s="15" t="s">
        <v>336</v>
      </c>
      <c r="B206" s="16" t="s">
        <v>337</v>
      </c>
      <c r="C206" s="17">
        <f>SUM(C207:C212)</f>
        <v>78428.600000000006</v>
      </c>
      <c r="D206" s="17">
        <f t="shared" ref="D206:E206" si="12">SUM(D207:D212)</f>
        <v>78428.600000000006</v>
      </c>
      <c r="E206" s="17">
        <f t="shared" si="12"/>
        <v>82230.100000000006</v>
      </c>
      <c r="F206" s="18">
        <f t="shared" si="11"/>
        <v>3801.5</v>
      </c>
      <c r="G206" s="17"/>
      <c r="H206" s="17">
        <f t="shared" ref="H206:O206" si="13">SUM(H207:H212)</f>
        <v>78778.600000000006</v>
      </c>
      <c r="I206" s="17">
        <f t="shared" si="13"/>
        <v>78778.600000000006</v>
      </c>
      <c r="J206" s="17">
        <f t="shared" si="13"/>
        <v>78778.600000000006</v>
      </c>
      <c r="K206" s="18">
        <f t="shared" si="10"/>
        <v>0</v>
      </c>
      <c r="L206" s="17">
        <f t="shared" si="13"/>
        <v>87074.4</v>
      </c>
      <c r="M206" s="17">
        <f t="shared" si="13"/>
        <v>0</v>
      </c>
      <c r="N206" s="17">
        <f t="shared" si="13"/>
        <v>87074.4</v>
      </c>
      <c r="O206" s="17">
        <f t="shared" si="13"/>
        <v>87074.4</v>
      </c>
      <c r="P206" s="18">
        <f t="shared" si="9"/>
        <v>0</v>
      </c>
    </row>
    <row r="207" spans="1:16" ht="47.25" x14ac:dyDescent="0.25">
      <c r="A207" s="13" t="s">
        <v>338</v>
      </c>
      <c r="B207" s="58" t="s">
        <v>339</v>
      </c>
      <c r="C207" s="18">
        <v>0</v>
      </c>
      <c r="D207" s="18">
        <v>0</v>
      </c>
      <c r="E207" s="18">
        <v>703</v>
      </c>
      <c r="F207" s="18">
        <f t="shared" si="11"/>
        <v>703</v>
      </c>
      <c r="G207" s="18" t="s">
        <v>203</v>
      </c>
      <c r="H207" s="17"/>
      <c r="I207" s="17"/>
      <c r="J207" s="17"/>
      <c r="K207" s="18">
        <f t="shared" si="10"/>
        <v>0</v>
      </c>
      <c r="L207" s="17"/>
      <c r="M207" s="18"/>
      <c r="N207" s="18">
        <v>0</v>
      </c>
      <c r="O207" s="18">
        <v>0</v>
      </c>
      <c r="P207" s="18">
        <f t="shared" si="9"/>
        <v>0</v>
      </c>
    </row>
    <row r="208" spans="1:16" ht="47.25" x14ac:dyDescent="0.25">
      <c r="A208" s="13" t="s">
        <v>338</v>
      </c>
      <c r="B208" s="58" t="s">
        <v>340</v>
      </c>
      <c r="C208" s="18"/>
      <c r="D208" s="18">
        <v>0</v>
      </c>
      <c r="E208" s="18">
        <v>2050.4</v>
      </c>
      <c r="F208" s="18">
        <f t="shared" si="11"/>
        <v>2050.4</v>
      </c>
      <c r="G208" s="18" t="s">
        <v>203</v>
      </c>
      <c r="H208" s="17"/>
      <c r="I208" s="17"/>
      <c r="J208" s="17"/>
      <c r="K208" s="18">
        <v>0</v>
      </c>
      <c r="L208" s="17"/>
      <c r="M208" s="18"/>
      <c r="N208" s="18">
        <v>0</v>
      </c>
      <c r="O208" s="18">
        <v>0</v>
      </c>
      <c r="P208" s="18">
        <v>0</v>
      </c>
    </row>
    <row r="209" spans="1:16" ht="94.5" x14ac:dyDescent="0.25">
      <c r="A209" s="13" t="s">
        <v>341</v>
      </c>
      <c r="B209" s="58" t="s">
        <v>342</v>
      </c>
      <c r="C209" s="18">
        <v>0</v>
      </c>
      <c r="D209" s="18">
        <v>0</v>
      </c>
      <c r="E209" s="18">
        <v>1048.0999999999999</v>
      </c>
      <c r="F209" s="18">
        <f t="shared" si="11"/>
        <v>1048.0999999999999</v>
      </c>
      <c r="G209" s="18" t="s">
        <v>203</v>
      </c>
      <c r="H209" s="17"/>
      <c r="I209" s="17"/>
      <c r="J209" s="17"/>
      <c r="K209" s="18">
        <f t="shared" si="10"/>
        <v>0</v>
      </c>
      <c r="L209" s="17"/>
      <c r="M209" s="18"/>
      <c r="N209" s="18">
        <v>0</v>
      </c>
      <c r="O209" s="18">
        <v>0</v>
      </c>
      <c r="P209" s="18">
        <f t="shared" si="9"/>
        <v>0</v>
      </c>
    </row>
    <row r="210" spans="1:16" ht="63" x14ac:dyDescent="0.25">
      <c r="A210" s="13" t="s">
        <v>341</v>
      </c>
      <c r="B210" s="67" t="s">
        <v>343</v>
      </c>
      <c r="C210" s="18">
        <v>0</v>
      </c>
      <c r="D210" s="18">
        <v>0</v>
      </c>
      <c r="E210" s="18">
        <v>0</v>
      </c>
      <c r="F210" s="18">
        <f t="shared" si="11"/>
        <v>0</v>
      </c>
      <c r="G210" s="17"/>
      <c r="H210" s="24">
        <v>350</v>
      </c>
      <c r="I210" s="24">
        <v>350</v>
      </c>
      <c r="J210" s="24">
        <v>350</v>
      </c>
      <c r="K210" s="18">
        <f t="shared" si="10"/>
        <v>0</v>
      </c>
      <c r="L210" s="24">
        <v>0</v>
      </c>
      <c r="M210" s="18"/>
      <c r="N210" s="24">
        <v>0</v>
      </c>
      <c r="O210" s="24">
        <v>0</v>
      </c>
      <c r="P210" s="18">
        <f t="shared" si="9"/>
        <v>0</v>
      </c>
    </row>
    <row r="211" spans="1:16" ht="78.75" x14ac:dyDescent="0.25">
      <c r="A211" s="13" t="s">
        <v>341</v>
      </c>
      <c r="B211" s="67" t="s">
        <v>344</v>
      </c>
      <c r="C211" s="18">
        <v>0</v>
      </c>
      <c r="D211" s="18">
        <v>0</v>
      </c>
      <c r="E211" s="18">
        <v>0</v>
      </c>
      <c r="F211" s="18">
        <f t="shared" si="11"/>
        <v>0</v>
      </c>
      <c r="G211" s="17"/>
      <c r="H211" s="24">
        <v>0</v>
      </c>
      <c r="I211" s="24">
        <v>0</v>
      </c>
      <c r="J211" s="24">
        <v>0</v>
      </c>
      <c r="K211" s="18">
        <f t="shared" si="10"/>
        <v>0</v>
      </c>
      <c r="L211" s="24">
        <v>2000</v>
      </c>
      <c r="M211" s="18"/>
      <c r="N211" s="24">
        <v>2000</v>
      </c>
      <c r="O211" s="24">
        <v>2000</v>
      </c>
      <c r="P211" s="18">
        <f t="shared" si="9"/>
        <v>0</v>
      </c>
    </row>
    <row r="212" spans="1:16" ht="70.5" customHeight="1" x14ac:dyDescent="0.25">
      <c r="A212" s="13" t="s">
        <v>345</v>
      </c>
      <c r="B212" s="67" t="s">
        <v>346</v>
      </c>
      <c r="C212" s="18">
        <v>78428.600000000006</v>
      </c>
      <c r="D212" s="18">
        <v>78428.600000000006</v>
      </c>
      <c r="E212" s="18">
        <v>78428.600000000006</v>
      </c>
      <c r="F212" s="18">
        <f>E212-D212</f>
        <v>0</v>
      </c>
      <c r="G212" s="17"/>
      <c r="H212" s="24">
        <v>78428.600000000006</v>
      </c>
      <c r="I212" s="24">
        <v>78428.600000000006</v>
      </c>
      <c r="J212" s="24">
        <v>78428.600000000006</v>
      </c>
      <c r="K212" s="18">
        <f t="shared" si="10"/>
        <v>0</v>
      </c>
      <c r="L212" s="24">
        <v>85074.4</v>
      </c>
      <c r="M212" s="18"/>
      <c r="N212" s="24">
        <v>85074.4</v>
      </c>
      <c r="O212" s="24">
        <v>85074.4</v>
      </c>
      <c r="P212" s="18">
        <f t="shared" si="9"/>
        <v>0</v>
      </c>
    </row>
    <row r="213" spans="1:16" ht="31.5" x14ac:dyDescent="0.25">
      <c r="A213" s="15" t="s">
        <v>347</v>
      </c>
      <c r="B213" s="16" t="s">
        <v>348</v>
      </c>
      <c r="C213" s="17">
        <v>0</v>
      </c>
      <c r="D213" s="17">
        <v>0</v>
      </c>
      <c r="E213" s="17">
        <v>0</v>
      </c>
      <c r="F213" s="18">
        <f t="shared" si="11"/>
        <v>0</v>
      </c>
      <c r="G213" s="17"/>
      <c r="H213" s="17">
        <v>0</v>
      </c>
      <c r="I213" s="17">
        <v>0</v>
      </c>
      <c r="J213" s="17">
        <v>0</v>
      </c>
      <c r="K213" s="18">
        <f t="shared" si="10"/>
        <v>0</v>
      </c>
      <c r="L213" s="17">
        <v>0</v>
      </c>
      <c r="M213" s="18"/>
      <c r="N213" s="17">
        <v>0</v>
      </c>
      <c r="O213" s="17">
        <v>0</v>
      </c>
      <c r="P213" s="18">
        <f t="shared" si="9"/>
        <v>0</v>
      </c>
    </row>
    <row r="214" spans="1:16" ht="15.75" x14ac:dyDescent="0.25">
      <c r="A214" s="15" t="s">
        <v>349</v>
      </c>
      <c r="B214" s="16" t="s">
        <v>350</v>
      </c>
      <c r="C214" s="46">
        <v>0</v>
      </c>
      <c r="D214" s="46">
        <f>SUM(D215)</f>
        <v>0</v>
      </c>
      <c r="E214" s="46">
        <f>SUM(E215)</f>
        <v>1</v>
      </c>
      <c r="F214" s="18">
        <f t="shared" si="11"/>
        <v>1</v>
      </c>
      <c r="G214" s="17"/>
      <c r="H214" s="46">
        <v>0</v>
      </c>
      <c r="I214" s="46">
        <v>0</v>
      </c>
      <c r="J214" s="46">
        <v>0</v>
      </c>
      <c r="K214" s="18">
        <f t="shared" si="10"/>
        <v>0</v>
      </c>
      <c r="L214" s="46">
        <v>0</v>
      </c>
      <c r="M214" s="18"/>
      <c r="N214" s="46">
        <v>0</v>
      </c>
      <c r="O214" s="46">
        <v>0</v>
      </c>
      <c r="P214" s="18">
        <f t="shared" si="9"/>
        <v>0</v>
      </c>
    </row>
    <row r="215" spans="1:16" ht="94.5" x14ac:dyDescent="0.25">
      <c r="A215" s="44" t="s">
        <v>351</v>
      </c>
      <c r="B215" s="35" t="s">
        <v>352</v>
      </c>
      <c r="C215" s="46"/>
      <c r="D215" s="24">
        <v>0</v>
      </c>
      <c r="E215" s="24">
        <v>1</v>
      </c>
      <c r="F215" s="18">
        <f t="shared" si="11"/>
        <v>1</v>
      </c>
      <c r="G215" s="18" t="s">
        <v>353</v>
      </c>
      <c r="H215" s="46"/>
      <c r="I215" s="24">
        <v>0</v>
      </c>
      <c r="J215" s="24">
        <v>0</v>
      </c>
      <c r="K215" s="18">
        <f t="shared" si="10"/>
        <v>0</v>
      </c>
      <c r="L215" s="24"/>
      <c r="M215" s="18"/>
      <c r="N215" s="24">
        <v>0</v>
      </c>
      <c r="O215" s="24">
        <v>0</v>
      </c>
      <c r="P215" s="18">
        <f t="shared" si="9"/>
        <v>0</v>
      </c>
    </row>
    <row r="216" spans="1:16" ht="15.75" x14ac:dyDescent="0.25">
      <c r="A216" s="15" t="s">
        <v>354</v>
      </c>
      <c r="B216" s="16" t="s">
        <v>355</v>
      </c>
      <c r="C216" s="17">
        <f>C108+C213+C214</f>
        <v>5384049.3999999994</v>
      </c>
      <c r="D216" s="17">
        <f>D108+D213+D214</f>
        <v>5257573.3</v>
      </c>
      <c r="E216" s="17">
        <f>E108+E213+E214</f>
        <v>5489189.7999999989</v>
      </c>
      <c r="F216" s="18">
        <f t="shared" si="11"/>
        <v>231616.49999999907</v>
      </c>
      <c r="G216" s="17"/>
      <c r="H216" s="17">
        <f>H108+H213+H214</f>
        <v>3672766.1</v>
      </c>
      <c r="I216" s="17">
        <f>I108+I213+I214</f>
        <v>3797607.1999999997</v>
      </c>
      <c r="J216" s="17">
        <f>J108+J213+J214</f>
        <v>3798507.3999999994</v>
      </c>
      <c r="K216" s="18">
        <f t="shared" si="10"/>
        <v>900.1999999997206</v>
      </c>
      <c r="L216" s="17">
        <f>L108+L213+L214</f>
        <v>3878251.7</v>
      </c>
      <c r="M216" s="18"/>
      <c r="N216" s="17">
        <f>N108+N213+N214</f>
        <v>3978429.7</v>
      </c>
      <c r="O216" s="17">
        <f>O108+O213+O214</f>
        <v>3978429.7</v>
      </c>
      <c r="P216" s="18">
        <f t="shared" si="9"/>
        <v>0</v>
      </c>
    </row>
    <row r="217" spans="1:16" ht="15.75" x14ac:dyDescent="0.25">
      <c r="A217" s="71" t="s">
        <v>356</v>
      </c>
      <c r="B217" s="71"/>
      <c r="C217" s="17">
        <f>C216+C107</f>
        <v>7305619.3999999994</v>
      </c>
      <c r="D217" s="17">
        <f>D216+D107</f>
        <v>7179143.2999999998</v>
      </c>
      <c r="E217" s="17">
        <f>E216+E107</f>
        <v>7411580.5999999987</v>
      </c>
      <c r="F217" s="18">
        <f t="shared" si="11"/>
        <v>232437.29999999888</v>
      </c>
      <c r="G217" s="17"/>
      <c r="H217" s="17">
        <f>H216+H107</f>
        <v>5667984.9000000004</v>
      </c>
      <c r="I217" s="17">
        <f>I216+I107</f>
        <v>5792826</v>
      </c>
      <c r="J217" s="17">
        <f>J216+J107</f>
        <v>5793726.1999999993</v>
      </c>
      <c r="K217" s="18">
        <f t="shared" si="10"/>
        <v>900.19999999925494</v>
      </c>
      <c r="L217" s="17">
        <f>L216+L107</f>
        <v>5968678.5</v>
      </c>
      <c r="M217" s="18"/>
      <c r="N217" s="17">
        <f>N216+N107</f>
        <v>6068856.5</v>
      </c>
      <c r="O217" s="17">
        <f>O216+O107</f>
        <v>6068856.5</v>
      </c>
      <c r="P217" s="18">
        <f t="shared" si="9"/>
        <v>0</v>
      </c>
    </row>
    <row r="218" spans="1:16" x14ac:dyDescent="0.25">
      <c r="M218" s="74"/>
      <c r="N218" s="74"/>
      <c r="O218" s="74"/>
      <c r="P218" s="74"/>
    </row>
    <row r="219" spans="1:16" x14ac:dyDescent="0.25">
      <c r="M219" s="74"/>
      <c r="N219" s="74"/>
      <c r="O219" s="74"/>
      <c r="P219" s="74"/>
    </row>
    <row r="220" spans="1:16" x14ac:dyDescent="0.25">
      <c r="M220" s="74"/>
      <c r="N220" s="74"/>
      <c r="O220" s="74"/>
      <c r="P220" s="74"/>
    </row>
    <row r="221" spans="1:16" x14ac:dyDescent="0.25">
      <c r="M221" s="74"/>
      <c r="N221" s="74"/>
      <c r="O221" s="74"/>
      <c r="P221" s="74"/>
    </row>
    <row r="222" spans="1:16" x14ac:dyDescent="0.25">
      <c r="M222" s="74"/>
      <c r="N222" s="74"/>
      <c r="O222" s="74"/>
      <c r="P222" s="74"/>
    </row>
    <row r="223" spans="1:16" x14ac:dyDescent="0.25">
      <c r="M223" s="74"/>
      <c r="N223" s="74"/>
      <c r="O223" s="74"/>
      <c r="P223" s="74"/>
    </row>
    <row r="224" spans="1:16" x14ac:dyDescent="0.25">
      <c r="M224" s="74"/>
      <c r="N224" s="74"/>
      <c r="O224" s="74"/>
      <c r="P224" s="74"/>
    </row>
    <row r="225" spans="13:16" x14ac:dyDescent="0.25">
      <c r="M225" s="74"/>
      <c r="N225" s="74"/>
      <c r="O225" s="74"/>
      <c r="P225" s="74"/>
    </row>
    <row r="226" spans="13:16" x14ac:dyDescent="0.25">
      <c r="M226" s="74"/>
      <c r="N226" s="74"/>
      <c r="O226" s="74"/>
      <c r="P226" s="74"/>
    </row>
    <row r="227" spans="13:16" x14ac:dyDescent="0.25">
      <c r="M227" s="74"/>
      <c r="N227" s="74"/>
      <c r="O227" s="74"/>
      <c r="P227" s="74"/>
    </row>
    <row r="228" spans="13:16" x14ac:dyDescent="0.25">
      <c r="M228" s="74"/>
      <c r="N228" s="74"/>
      <c r="O228" s="74"/>
      <c r="P228" s="74"/>
    </row>
    <row r="229" spans="13:16" x14ac:dyDescent="0.25">
      <c r="M229" s="74"/>
      <c r="N229" s="74"/>
      <c r="O229" s="74"/>
      <c r="P229" s="74"/>
    </row>
    <row r="230" spans="13:16" x14ac:dyDescent="0.25">
      <c r="M230" s="74"/>
      <c r="N230" s="74"/>
      <c r="O230" s="74"/>
      <c r="P230" s="74"/>
    </row>
    <row r="231" spans="13:16" x14ac:dyDescent="0.25">
      <c r="M231" s="74"/>
      <c r="N231" s="74"/>
      <c r="O231" s="74"/>
      <c r="P231" s="74"/>
    </row>
    <row r="232" spans="13:16" x14ac:dyDescent="0.25">
      <c r="M232" s="74"/>
      <c r="N232" s="74"/>
      <c r="O232" s="74"/>
      <c r="P232" s="74"/>
    </row>
    <row r="233" spans="13:16" x14ac:dyDescent="0.25">
      <c r="M233" s="74"/>
      <c r="N233" s="74"/>
      <c r="O233" s="74"/>
      <c r="P233" s="74"/>
    </row>
    <row r="234" spans="13:16" x14ac:dyDescent="0.25">
      <c r="M234" s="74"/>
      <c r="N234" s="74"/>
      <c r="O234" s="74"/>
      <c r="P234" s="74"/>
    </row>
    <row r="235" spans="13:16" x14ac:dyDescent="0.25">
      <c r="M235" s="74"/>
      <c r="N235" s="74"/>
      <c r="O235" s="74"/>
      <c r="P235" s="74"/>
    </row>
    <row r="236" spans="13:16" x14ac:dyDescent="0.25">
      <c r="M236" s="74"/>
      <c r="N236" s="74"/>
      <c r="O236" s="74"/>
      <c r="P236" s="74"/>
    </row>
    <row r="237" spans="13:16" x14ac:dyDescent="0.25">
      <c r="M237" s="74"/>
      <c r="N237" s="74"/>
      <c r="O237" s="74"/>
      <c r="P237" s="74"/>
    </row>
    <row r="238" spans="13:16" x14ac:dyDescent="0.25">
      <c r="M238" s="74"/>
      <c r="N238" s="74"/>
      <c r="O238" s="74"/>
      <c r="P238" s="74"/>
    </row>
    <row r="239" spans="13:16" x14ac:dyDescent="0.25">
      <c r="M239" s="74"/>
      <c r="N239" s="74"/>
      <c r="O239" s="74"/>
      <c r="P239" s="74"/>
    </row>
    <row r="240" spans="13:16" x14ac:dyDescent="0.25">
      <c r="M240" s="74"/>
      <c r="N240" s="74"/>
      <c r="O240" s="74"/>
      <c r="P240" s="74"/>
    </row>
    <row r="241" spans="13:16" x14ac:dyDescent="0.25">
      <c r="M241" s="74"/>
      <c r="N241" s="74"/>
      <c r="O241" s="74"/>
      <c r="P241" s="74"/>
    </row>
    <row r="242" spans="13:16" x14ac:dyDescent="0.25">
      <c r="M242" s="74"/>
      <c r="N242" s="74"/>
      <c r="O242" s="74"/>
      <c r="P242" s="74"/>
    </row>
    <row r="243" spans="13:16" x14ac:dyDescent="0.25">
      <c r="M243" s="74"/>
      <c r="N243" s="74"/>
      <c r="O243" s="74"/>
      <c r="P243" s="74"/>
    </row>
    <row r="244" spans="13:16" x14ac:dyDescent="0.25">
      <c r="M244" s="74"/>
      <c r="N244" s="74"/>
      <c r="O244" s="74"/>
      <c r="P244" s="74"/>
    </row>
    <row r="245" spans="13:16" x14ac:dyDescent="0.25">
      <c r="M245" s="74"/>
      <c r="N245" s="74"/>
      <c r="O245" s="74"/>
      <c r="P245" s="74"/>
    </row>
    <row r="246" spans="13:16" x14ac:dyDescent="0.25">
      <c r="M246" s="74"/>
      <c r="N246" s="74"/>
      <c r="O246" s="74"/>
      <c r="P246" s="74"/>
    </row>
    <row r="247" spans="13:16" x14ac:dyDescent="0.25">
      <c r="M247" s="74"/>
      <c r="N247" s="74"/>
      <c r="O247" s="74"/>
      <c r="P247" s="74"/>
    </row>
    <row r="248" spans="13:16" x14ac:dyDescent="0.25">
      <c r="M248" s="74"/>
      <c r="N248" s="74"/>
      <c r="O248" s="74"/>
      <c r="P248" s="74"/>
    </row>
    <row r="249" spans="13:16" x14ac:dyDescent="0.25">
      <c r="M249" s="74"/>
      <c r="N249" s="74"/>
      <c r="O249" s="74"/>
      <c r="P249" s="74"/>
    </row>
    <row r="250" spans="13:16" x14ac:dyDescent="0.25">
      <c r="M250" s="74"/>
      <c r="N250" s="74"/>
      <c r="O250" s="74"/>
      <c r="P250" s="74"/>
    </row>
    <row r="251" spans="13:16" x14ac:dyDescent="0.25">
      <c r="M251" s="74"/>
      <c r="N251" s="74"/>
      <c r="O251" s="74"/>
      <c r="P251" s="74"/>
    </row>
    <row r="252" spans="13:16" x14ac:dyDescent="0.25">
      <c r="M252" s="74"/>
      <c r="N252" s="74"/>
      <c r="O252" s="74"/>
      <c r="P252" s="74"/>
    </row>
    <row r="253" spans="13:16" x14ac:dyDescent="0.25">
      <c r="M253" s="74"/>
      <c r="N253" s="74"/>
      <c r="O253" s="74"/>
      <c r="P253" s="74"/>
    </row>
    <row r="254" spans="13:16" x14ac:dyDescent="0.25">
      <c r="M254" s="74"/>
      <c r="N254" s="74"/>
      <c r="O254" s="74"/>
      <c r="P254" s="74"/>
    </row>
    <row r="255" spans="13:16" x14ac:dyDescent="0.25">
      <c r="M255" s="74"/>
      <c r="N255" s="74"/>
      <c r="O255" s="74"/>
      <c r="P255" s="74"/>
    </row>
    <row r="256" spans="13:16" x14ac:dyDescent="0.25">
      <c r="M256" s="74"/>
      <c r="N256" s="74"/>
      <c r="O256" s="74"/>
      <c r="P256" s="74"/>
    </row>
    <row r="257" spans="13:16" x14ac:dyDescent="0.25">
      <c r="M257" s="74"/>
      <c r="N257" s="74"/>
      <c r="O257" s="74"/>
      <c r="P257" s="74"/>
    </row>
    <row r="258" spans="13:16" x14ac:dyDescent="0.25">
      <c r="M258" s="74"/>
      <c r="N258" s="74"/>
      <c r="O258" s="74"/>
      <c r="P258" s="74"/>
    </row>
    <row r="259" spans="13:16" x14ac:dyDescent="0.25">
      <c r="M259" s="74"/>
      <c r="N259" s="74"/>
      <c r="O259" s="74"/>
      <c r="P259" s="74"/>
    </row>
    <row r="260" spans="13:16" x14ac:dyDescent="0.25">
      <c r="M260" s="74"/>
      <c r="N260" s="74"/>
      <c r="O260" s="74"/>
      <c r="P260" s="74"/>
    </row>
    <row r="261" spans="13:16" x14ac:dyDescent="0.25">
      <c r="M261" s="74"/>
      <c r="N261" s="74"/>
      <c r="O261" s="74"/>
      <c r="P261" s="74"/>
    </row>
    <row r="262" spans="13:16" x14ac:dyDescent="0.25">
      <c r="M262" s="74"/>
      <c r="N262" s="74"/>
      <c r="O262" s="74"/>
      <c r="P262" s="74"/>
    </row>
    <row r="263" spans="13:16" x14ac:dyDescent="0.25">
      <c r="M263" s="74"/>
      <c r="N263" s="74"/>
      <c r="O263" s="74"/>
      <c r="P263" s="74"/>
    </row>
    <row r="264" spans="13:16" x14ac:dyDescent="0.25">
      <c r="M264" s="74"/>
      <c r="N264" s="74"/>
      <c r="O264" s="74"/>
      <c r="P264" s="74"/>
    </row>
    <row r="265" spans="13:16" x14ac:dyDescent="0.25">
      <c r="M265" s="74"/>
      <c r="N265" s="74"/>
      <c r="O265" s="74"/>
      <c r="P265" s="74"/>
    </row>
    <row r="266" spans="13:16" x14ac:dyDescent="0.25">
      <c r="M266" s="74"/>
      <c r="N266" s="74"/>
      <c r="O266" s="74"/>
      <c r="P266" s="74"/>
    </row>
    <row r="267" spans="13:16" x14ac:dyDescent="0.25">
      <c r="M267" s="74"/>
      <c r="N267" s="74"/>
      <c r="O267" s="74"/>
      <c r="P267" s="74"/>
    </row>
    <row r="268" spans="13:16" x14ac:dyDescent="0.25">
      <c r="M268" s="74"/>
      <c r="N268" s="74"/>
      <c r="O268" s="74"/>
      <c r="P268" s="74"/>
    </row>
    <row r="269" spans="13:16" x14ac:dyDescent="0.25">
      <c r="M269" s="74"/>
      <c r="N269" s="74"/>
      <c r="O269" s="74"/>
      <c r="P269" s="74"/>
    </row>
    <row r="270" spans="13:16" x14ac:dyDescent="0.25">
      <c r="M270" s="74"/>
      <c r="N270" s="74"/>
      <c r="O270" s="74"/>
      <c r="P270" s="74"/>
    </row>
    <row r="271" spans="13:16" x14ac:dyDescent="0.25">
      <c r="M271" s="74"/>
      <c r="N271" s="74"/>
      <c r="O271" s="74"/>
      <c r="P271" s="74"/>
    </row>
    <row r="272" spans="13:16" x14ac:dyDescent="0.25">
      <c r="M272" s="74"/>
      <c r="N272" s="74"/>
      <c r="O272" s="74"/>
      <c r="P272" s="74"/>
    </row>
    <row r="273" spans="13:16" x14ac:dyDescent="0.25">
      <c r="M273" s="74"/>
      <c r="N273" s="74"/>
      <c r="O273" s="74"/>
      <c r="P273" s="74"/>
    </row>
    <row r="274" spans="13:16" x14ac:dyDescent="0.25">
      <c r="M274" s="74"/>
      <c r="N274" s="74"/>
      <c r="O274" s="74"/>
      <c r="P274" s="74"/>
    </row>
    <row r="275" spans="13:16" x14ac:dyDescent="0.25">
      <c r="M275" s="74"/>
      <c r="N275" s="74"/>
      <c r="O275" s="74"/>
      <c r="P275" s="74"/>
    </row>
    <row r="276" spans="13:16" x14ac:dyDescent="0.25">
      <c r="M276" s="74"/>
      <c r="N276" s="74"/>
      <c r="O276" s="74"/>
      <c r="P276" s="74"/>
    </row>
    <row r="277" spans="13:16" x14ac:dyDescent="0.25">
      <c r="M277" s="74"/>
      <c r="N277" s="74"/>
      <c r="O277" s="74"/>
      <c r="P277" s="74"/>
    </row>
    <row r="278" spans="13:16" x14ac:dyDescent="0.25">
      <c r="M278" s="74"/>
      <c r="N278" s="74"/>
      <c r="O278" s="74"/>
      <c r="P278" s="74"/>
    </row>
    <row r="279" spans="13:16" x14ac:dyDescent="0.25">
      <c r="M279" s="74"/>
      <c r="N279" s="74"/>
      <c r="O279" s="74"/>
      <c r="P279" s="74"/>
    </row>
    <row r="280" spans="13:16" x14ac:dyDescent="0.25">
      <c r="M280" s="74"/>
      <c r="N280" s="74"/>
      <c r="O280" s="74"/>
      <c r="P280" s="74"/>
    </row>
    <row r="281" spans="13:16" x14ac:dyDescent="0.25">
      <c r="M281" s="74"/>
      <c r="N281" s="74"/>
      <c r="O281" s="74"/>
      <c r="P281" s="74"/>
    </row>
    <row r="282" spans="13:16" x14ac:dyDescent="0.25">
      <c r="M282" s="74"/>
      <c r="N282" s="74"/>
      <c r="O282" s="74"/>
      <c r="P282" s="74"/>
    </row>
    <row r="283" spans="13:16" x14ac:dyDescent="0.25">
      <c r="M283" s="74"/>
      <c r="N283" s="74"/>
      <c r="O283" s="74"/>
      <c r="P283" s="74"/>
    </row>
    <row r="284" spans="13:16" x14ac:dyDescent="0.25">
      <c r="M284" s="74"/>
      <c r="N284" s="74"/>
      <c r="O284" s="74"/>
      <c r="P284" s="74"/>
    </row>
    <row r="285" spans="13:16" x14ac:dyDescent="0.25">
      <c r="M285" s="74"/>
      <c r="N285" s="74"/>
      <c r="O285" s="74"/>
      <c r="P285" s="74"/>
    </row>
    <row r="286" spans="13:16" x14ac:dyDescent="0.25">
      <c r="M286" s="74"/>
      <c r="N286" s="74"/>
      <c r="O286" s="74"/>
      <c r="P286" s="74"/>
    </row>
  </sheetData>
  <mergeCells count="4">
    <mergeCell ref="A3:P3"/>
    <mergeCell ref="O5:P5"/>
    <mergeCell ref="A9:A10"/>
    <mergeCell ref="A106:B106"/>
  </mergeCells>
  <hyperlinks>
    <hyperlink ref="B85" r:id="rId1" display="consultantplus://offline/ref=988EC015ECBBF128B41797C3F93EFEE418A639455C871F0F56FDEF5480375203D55CBFEB8F11FA2C863F8EB8F7B01CF71C7C854735E60A15i2XAK"/>
    <hyperlink ref="B87" r:id="rId2" display="consultantplus://offline/ref=A5C545EE8C1C93B0B058E1FFE19DF454C219EB0B98198F2DC0D7B691EFFF64CC26DC8ECE4D9F7B181B1727911B979A94C0CB426D4AE9j9HFG"/>
    <hyperlink ref="B80" r:id="rId3" display="consultantplus://offline/ref=D42EAC7BD398020209D35F6AF6672FBA6F13F77B84F225875A8095FA102A9B2D8E358CD609751112B9E7A4869E64DFF883BAA8D38BAB06D8YDV9M"/>
    <hyperlink ref="B81" r:id="rId4" display="consultantplus://offline/ref=D42EAC7BD398020209D35F6AF6672FBA6F13F77B84F225875A8095FA102A9B2D8E358CD609751112B9E7A4869E64DFF883BAA8D38BAB06D8YDV9M"/>
    <hyperlink ref="B89" r:id="rId5" display="consultantplus://offline/ref=64FC3C9F96C0230A0CECA4E56C028B5E86A06F799E50F1FABBE4A6CFAC6E9A2AB2A69A82FE33DE9CACC0441FC29EF02FFBFA7ABCF960A970JDh7G"/>
  </hyperlinks>
  <pageMargins left="0.35433070866141736" right="0.15748031496062992" top="0.35433070866141736" bottom="0.23622047244094491" header="0.31496062992125984" footer="0.23622047244094491"/>
  <pageSetup paperSize="9" scale="54" orientation="landscape" r:id="rId6"/>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уточнение март</vt:lpstr>
      <vt:lpstr>'уточнение март'!Заголовки_для_печати</vt:lpstr>
      <vt:lpstr>'уточнение март'!Область_печати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Мария Молчанова</cp:lastModifiedBy>
  <cp:lastPrinted>2022-03-02T05:32:55Z</cp:lastPrinted>
  <dcterms:created xsi:type="dcterms:W3CDTF">2022-03-02T03:36:49Z</dcterms:created>
  <dcterms:modified xsi:type="dcterms:W3CDTF">2022-03-02T06:49:49Z</dcterms:modified>
</cp:coreProperties>
</file>