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60" windowWidth="14355" windowHeight="10290"/>
  </bookViews>
  <sheets>
    <sheet name="доходы" sheetId="2" r:id="rId1"/>
  </sheets>
  <definedNames>
    <definedName name="_xlnm.Print_Titles" localSheetId="0">доходы!$8:$8</definedName>
    <definedName name="_xlnm.Print_Area" localSheetId="0">доходы!$A$1:$E$209</definedName>
  </definedNames>
  <calcPr calcId="145621"/>
</workbook>
</file>

<file path=xl/calcChain.xml><?xml version="1.0" encoding="utf-8"?>
<calcChain xmlns="http://schemas.openxmlformats.org/spreadsheetml/2006/main">
  <c r="C9" i="2"/>
  <c r="D9"/>
  <c r="E9"/>
  <c r="C10"/>
  <c r="D10"/>
  <c r="E10"/>
  <c r="E202"/>
  <c r="D202"/>
  <c r="C202"/>
  <c r="E161"/>
  <c r="D161"/>
  <c r="C161"/>
  <c r="E114"/>
  <c r="D114"/>
  <c r="C114"/>
  <c r="E111"/>
  <c r="D111"/>
  <c r="C111"/>
  <c r="E106"/>
  <c r="D106"/>
  <c r="C106"/>
  <c r="E77"/>
  <c r="D77"/>
  <c r="C77"/>
  <c r="E68"/>
  <c r="D68"/>
  <c r="C68"/>
  <c r="E64"/>
  <c r="D64"/>
  <c r="C64"/>
  <c r="E60"/>
  <c r="D60"/>
  <c r="C60"/>
  <c r="E55"/>
  <c r="D55"/>
  <c r="C55"/>
  <c r="E50"/>
  <c r="D50"/>
  <c r="C50"/>
  <c r="E40"/>
  <c r="D40"/>
  <c r="C40"/>
  <c r="E35"/>
  <c r="D35"/>
  <c r="C35"/>
  <c r="E32"/>
  <c r="E30" s="1"/>
  <c r="D32"/>
  <c r="C32"/>
  <c r="C30" s="1"/>
  <c r="E23"/>
  <c r="E22"/>
  <c r="D23"/>
  <c r="D22" s="1"/>
  <c r="C23"/>
  <c r="E17"/>
  <c r="D17"/>
  <c r="C17"/>
  <c r="C22"/>
  <c r="D30"/>
  <c r="E59"/>
  <c r="E54" s="1"/>
  <c r="D39" l="1"/>
  <c r="E39"/>
  <c r="C59"/>
  <c r="C54" s="1"/>
  <c r="C108" s="1"/>
  <c r="D59"/>
  <c r="D54" s="1"/>
  <c r="D108" s="1"/>
  <c r="D109" s="1"/>
  <c r="D209" s="1"/>
  <c r="D110"/>
  <c r="D208" s="1"/>
  <c r="E110"/>
  <c r="E208" s="1"/>
  <c r="C110"/>
  <c r="C208" s="1"/>
  <c r="E108"/>
  <c r="E109" s="1"/>
  <c r="E209" s="1"/>
  <c r="C39"/>
  <c r="C109" l="1"/>
  <c r="C209" s="1"/>
</calcChain>
</file>

<file path=xl/sharedStrings.xml><?xml version="1.0" encoding="utf-8"?>
<sst xmlns="http://schemas.openxmlformats.org/spreadsheetml/2006/main" count="408" uniqueCount="336">
  <si>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</si>
  <si>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</si>
  <si>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</si>
  <si>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</si>
  <si>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</si>
  <si>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</si>
  <si>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</si>
  <si>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</si>
  <si>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</si>
  <si>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</si>
  <si>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</si>
  <si>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</si>
  <si>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</si>
  <si>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</si>
  <si>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</si>
  <si>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</si>
  <si>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</si>
  <si>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</si>
  <si>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</si>
  <si>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</si>
  <si>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</si>
  <si>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</si>
  <si>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</si>
  <si>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</si>
  <si>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</si>
  <si>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</si>
  <si>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</si>
  <si>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</si>
  <si>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</si>
  <si>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</si>
  <si>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</si>
  <si>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</si>
  <si>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</si>
  <si>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</si>
  <si>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</si>
  <si>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</si>
  <si>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</si>
  <si>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</si>
  <si>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</si>
  <si>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</si>
  <si>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</si>
  <si>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</si>
  <si>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</si>
  <si>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</si>
  <si>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</si>
  <si>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</si>
  <si>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</si>
  <si>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</si>
  <si>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</si>
  <si>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</si>
  <si>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</si>
  <si>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</si>
  <si>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</si>
  <si>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</si>
  <si>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</si>
  <si>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</si>
  <si>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</si>
  <si>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</si>
  <si>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</si>
  <si>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</si>
  <si>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</si>
  <si>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</si>
  <si>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</si>
  <si>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</si>
  <si>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</si>
  <si>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</si>
  <si>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</si>
  <si>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</si>
  <si>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</si>
  <si>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</si>
  <si>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</si>
  <si>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</si>
  <si>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</si>
  <si>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</si>
  <si>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</si>
  <si>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</si>
  <si>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</si>
  <si>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</si>
  <si>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</si>
  <si>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</si>
  <si>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</si>
  <si>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</si>
  <si>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</si>
  <si>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</si>
  <si>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</si>
  <si>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</si>
  <si>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</si>
  <si>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</si>
  <si>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</si>
  <si>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</si>
  <si>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</si>
  <si>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</si>
  <si>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</si>
  <si>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</si>
  <si>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</si>
  <si>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</si>
  <si>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</si>
  <si>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</si>
  <si>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</si>
  <si>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</si>
  <si>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</si>
  <si>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</si>
  <si>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</si>
  <si>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</si>
  <si>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</si>
  <si>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</si>
  <si>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</si>
  <si>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</si>
  <si>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</si>
  <si>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</si>
  <si>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</si>
  <si>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</si>
  <si>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</si>
  <si>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</si>
  <si>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</si>
  <si>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</si>
  <si>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</si>
  <si>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</si>
  <si>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</si>
  <si>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</si>
  <si>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</si>
  <si>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</si>
  <si>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</si>
  <si>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</si>
  <si>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</si>
  <si>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</si>
  <si>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</si>
  <si>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</si>
  <si>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</si>
  <si>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</si>
  <si>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</si>
  <si>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</si>
  <si>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</si>
  <si>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</si>
  <si>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</si>
  <si>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</si>
  <si>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</si>
  <si>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</si>
  <si>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</si>
  <si>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</si>
  <si>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</si>
  <si>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</si>
  <si>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</si>
  <si>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</si>
  <si>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</si>
  <si>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</si>
  <si>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</si>
  <si>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</si>
  <si>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</si>
  <si>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</si>
  <si>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</si>
  <si>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</si>
  <si>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</si>
  <si>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</si>
  <si>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</si>
  <si>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</si>
  <si>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</si>
  <si>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</si>
  <si>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</si>
  <si>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</si>
  <si>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</si>
  <si>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</si>
  <si>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</si>
  <si>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</si>
  <si>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</si>
  <si>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</si>
  <si>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</si>
  <si>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</si>
  <si>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</si>
  <si>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</si>
  <si>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</si>
  <si>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</si>
  <si>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</si>
  <si>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</si>
  <si>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</si>
  <si>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</si>
  <si>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</si>
  <si>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</si>
  <si>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</si>
  <si>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</si>
  <si>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</si>
  <si>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</si>
  <si>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</si>
  <si>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</si>
  <si>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</si>
  <si>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</si>
  <si>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</si>
  <si>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</si>
  <si>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</si>
  <si>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</si>
  <si>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</si>
  <si>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</si>
  <si>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</si>
  <si>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</si>
  <si>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</si>
  <si>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</si>
  <si>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</si>
  <si>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</si>
  <si>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</si>
  <si>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</si>
  <si>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</si>
  <si>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</si>
  <si>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</si>
  <si>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</si>
  <si>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</si>
  <si>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</si>
  <si>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</si>
  <si>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</si>
  <si>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</si>
  <si>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</si>
  <si>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</si>
  <si>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</si>
  <si>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</si>
  <si>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</si>
  <si>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</si>
  <si>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</si>
  <si>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</si>
  <si>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</si>
  <si>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</si>
  <si>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</si>
  <si>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</si>
  <si>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</si>
  <si>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</si>
  <si>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</si>
  <si>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</si>
  <si>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</si>
  <si>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</si>
  <si>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</si>
  <si>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</si>
  <si>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</si>
  <si>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</si>
  <si>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</si>
  <si>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</si>
  <si>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</si>
  <si>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</si>
  <si>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</si>
  <si>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</si>
  <si>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</si>
  <si>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</si>
  <si>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</si>
  <si>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</si>
  <si>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</si>
  <si>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</si>
  <si>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</si>
  <si>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</si>
  <si>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</si>
  <si>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</si>
  <si>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</si>
  <si>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</si>
  <si>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</si>
  <si>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</si>
  <si>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</si>
  <si>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</si>
  <si>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</si>
  <si>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</si>
  <si>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</si>
  <si>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</si>
  <si>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</si>
  <si>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</si>
  <si>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</si>
  <si>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</si>
  <si>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</si>
  <si>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</si>
  <si>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</si>
  <si>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</si>
  <si>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</si>
  <si>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</si>
  <si>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</si>
  <si>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</si>
  <si>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</si>
  <si>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</si>
  <si>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</si>
  <si>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</si>
  <si>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</si>
  <si>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</si>
  <si>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</si>
  <si>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</si>
  <si>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</si>
  <si>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</si>
  <si>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</si>
  <si>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</si>
  <si>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</si>
  <si>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</si>
  <si>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</si>
  <si>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</si>
  <si>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</si>
  <si>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</si>
  <si>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</si>
  <si>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</si>
  <si>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</si>
  <si>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</si>
  <si>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</si>
  <si>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</si>
  <si>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</si>
  <si>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</si>
  <si>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</si>
  <si>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</si>
  <si>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</si>
  <si>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</si>
  <si>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</si>
  <si>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</si>
  <si>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</si>
  <si>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</si>
  <si>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</si>
  <si>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</si>
  <si>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</si>
  <si>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</si>
  <si>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</si>
  <si>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</si>
  <si>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</si>
  <si>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</si>
  <si>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</si>
  <si>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</si>
  <si>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</si>
  <si>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</si>
  <si>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</si>
  <si>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</si>
  <si>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</si>
  <si>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</si>
  <si>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</si>
  <si>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</si>
  <si>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</si>
  <si>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</si>
  <si>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</si>
  <si>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</si>
  <si>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</si>
  <si>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</si>
  <si>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</si>
  <si>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</si>
  <si>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</si>
  <si>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</si>
  <si>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</si>
  <si>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к решению Собрания депутатов</t>
  </si>
  <si>
    <t>Миасского городского округа</t>
  </si>
  <si>
    <t xml:space="preserve">от                          г.  № </t>
  </si>
  <si>
    <t>Приложение 1</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</si>
</sst>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1" fillId="0" borderId="0"/>
    <xf numFmtId="0" fontId="8" fillId="0" borderId="0"/>
    <xf numFmtId="0" fontId="8" fillId="0" borderId="0"/>
    <xf numFmtId="0" fontId="8" fillId="0" borderId="0"/>
    <xf numFmtId="9" fontId="1" fillId="0" borderId="0" applyFont="0" applyFill="0" applyBorder="0" applyAlignment="0" applyProtection="0"/>
    <xf numFmtId="166"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6" fontId="12" fillId="0" borderId="0" applyFont="0" applyFill="0" applyBorder="0" applyAlignment="0" applyProtection="0"/>
  </cellStyleXfs>
  <cellXfs count="71">
    <xf numFmtId="0" fontId="0" fillId="0" borderId="0" xfId="0"/>
    <xf numFmtId="0" fontId="2" fillId="2" borderId="0" xfId="2" applyFont="1" applyFill="1" applyAlignment="1">
      <alignment horizontal="center" vertical="center" wrapText="1"/>
    </xf>
    <xf numFmtId="0" fontId="3" fillId="0" borderId="0" xfId="2" applyFont="1" applyFill="1"/>
    <xf numFmtId="0" fontId="3" fillId="2" borderId="0" xfId="2" applyFont="1" applyFill="1" applyAlignment="1">
      <alignment vertical="center" wrapText="1"/>
    </xf>
    <xf numFmtId="0" fontId="2" fillId="2" borderId="1" xfId="2" applyFont="1" applyFill="1" applyBorder="1" applyAlignment="1">
      <alignment horizontal="center" vertical="center" wrapText="1"/>
    </xf>
    <xf numFmtId="2" fontId="2" fillId="2" borderId="1" xfId="2"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justify" vertical="center" wrapText="1"/>
    </xf>
    <xf numFmtId="165" fontId="4" fillId="2" borderId="1" xfId="8" applyNumberFormat="1" applyFont="1" applyFill="1" applyBorder="1" applyAlignment="1">
      <alignment horizontal="center" vertical="center" wrapText="1"/>
    </xf>
    <xf numFmtId="0" fontId="13" fillId="2" borderId="0" xfId="2" applyFont="1" applyFill="1" applyAlignment="1">
      <alignment vertical="center" wrapText="1"/>
    </xf>
    <xf numFmtId="0" fontId="2" fillId="0" borderId="2" xfId="2" applyFont="1" applyFill="1" applyBorder="1" applyAlignment="1">
      <alignment horizontal="center" vertical="center" wrapText="1"/>
    </xf>
    <xf numFmtId="0" fontId="14" fillId="0" borderId="1" xfId="2" applyFont="1" applyFill="1" applyBorder="1" applyAlignment="1">
      <alignment horizontal="justify" vertical="center" wrapText="1"/>
    </xf>
    <xf numFmtId="165" fontId="2" fillId="2" borderId="1" xfId="6" applyNumberFormat="1" applyFont="1" applyFill="1" applyBorder="1" applyAlignment="1">
      <alignment horizontal="center" vertical="center" wrapText="1"/>
    </xf>
    <xf numFmtId="0" fontId="2" fillId="0" borderId="1" xfId="2" applyFont="1" applyFill="1" applyBorder="1" applyAlignment="1">
      <alignment horizontal="justify" vertical="center" wrapText="1"/>
    </xf>
    <xf numFmtId="165" fontId="2" fillId="2" borderId="1" xfId="8" applyNumberFormat="1" applyFont="1" applyFill="1" applyBorder="1" applyAlignment="1">
      <alignment horizontal="center" vertical="center" wrapText="1"/>
    </xf>
    <xf numFmtId="165" fontId="2" fillId="2" borderId="1" xfId="2"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3" fontId="2" fillId="0" borderId="1" xfId="2" applyNumberFormat="1" applyFont="1" applyFill="1" applyBorder="1" applyAlignment="1">
      <alignment horizontal="justify" vertical="center" wrapText="1"/>
    </xf>
    <xf numFmtId="0" fontId="7" fillId="2" borderId="0" xfId="2" applyFont="1" applyFill="1" applyAlignment="1">
      <alignment vertical="center" wrapText="1"/>
    </xf>
    <xf numFmtId="3" fontId="4" fillId="0" borderId="1" xfId="2" applyNumberFormat="1" applyFont="1" applyFill="1" applyBorder="1" applyAlignment="1">
      <alignment horizontal="center" vertical="center" wrapText="1"/>
    </xf>
    <xf numFmtId="3" fontId="4" fillId="0" borderId="1" xfId="2" applyNumberFormat="1" applyFont="1" applyFill="1" applyBorder="1" applyAlignment="1">
      <alignment horizontal="justify" vertical="center" wrapText="1"/>
    </xf>
    <xf numFmtId="0" fontId="2" fillId="0" borderId="1" xfId="3" applyFont="1" applyFill="1" applyBorder="1" applyAlignment="1">
      <alignment horizontal="justify" vertical="center" wrapText="1"/>
    </xf>
    <xf numFmtId="0" fontId="4" fillId="0" borderId="1" xfId="2" applyFont="1" applyFill="1" applyBorder="1" applyAlignment="1">
      <alignment horizontal="center" vertical="center" wrapText="1"/>
    </xf>
    <xf numFmtId="0" fontId="4" fillId="0" borderId="1" xfId="2" quotePrefix="1" applyFont="1" applyFill="1" applyBorder="1" applyAlignment="1">
      <alignment horizontal="justify" vertical="center" wrapText="1"/>
    </xf>
    <xf numFmtId="0" fontId="3" fillId="3" borderId="0" xfId="2" applyFont="1" applyFill="1" applyAlignment="1">
      <alignment vertical="center" wrapText="1"/>
    </xf>
    <xf numFmtId="0" fontId="2" fillId="2" borderId="1" xfId="2" applyFont="1" applyFill="1" applyBorder="1" applyAlignment="1">
      <alignment horizontal="justify" vertical="center" wrapText="1"/>
    </xf>
    <xf numFmtId="0" fontId="4" fillId="2" borderId="1" xfId="2" quotePrefix="1" applyFont="1" applyFill="1" applyBorder="1" applyAlignment="1">
      <alignment horizontal="justify" vertical="center" wrapText="1"/>
    </xf>
    <xf numFmtId="49" fontId="4" fillId="2" borderId="3" xfId="5" applyNumberFormat="1" applyFont="1" applyFill="1" applyBorder="1" applyAlignment="1">
      <alignment horizontal="center" vertical="center" wrapText="1"/>
    </xf>
    <xf numFmtId="49" fontId="4" fillId="2" borderId="4" xfId="5" applyNumberFormat="1" applyFont="1" applyFill="1" applyBorder="1" applyAlignment="1">
      <alignment horizontal="center" vertical="center" wrapText="1"/>
    </xf>
    <xf numFmtId="49" fontId="2" fillId="2" borderId="1" xfId="5" applyNumberFormat="1" applyFont="1" applyFill="1" applyBorder="1" applyAlignment="1">
      <alignment horizontal="center" vertical="center" wrapText="1"/>
    </xf>
    <xf numFmtId="0" fontId="2" fillId="2" borderId="1" xfId="5" applyNumberFormat="1" applyFont="1" applyFill="1" applyBorder="1" applyAlignment="1">
      <alignment horizontal="justify" vertical="center" wrapText="1"/>
    </xf>
    <xf numFmtId="0" fontId="2" fillId="2" borderId="1" xfId="2" applyNumberFormat="1" applyFont="1" applyFill="1" applyBorder="1" applyAlignment="1">
      <alignment horizontal="justify" vertical="center" wrapText="1"/>
    </xf>
    <xf numFmtId="0" fontId="1" fillId="0" borderId="0" xfId="2"/>
    <xf numFmtId="3" fontId="2" fillId="2" borderId="1" xfId="2" applyNumberFormat="1" applyFont="1" applyFill="1" applyBorder="1" applyAlignment="1">
      <alignment horizontal="center" vertical="center" wrapText="1"/>
    </xf>
    <xf numFmtId="165" fontId="3" fillId="2" borderId="0" xfId="2" applyNumberFormat="1" applyFont="1" applyFill="1" applyAlignment="1">
      <alignment vertical="center" wrapText="1"/>
    </xf>
    <xf numFmtId="165" fontId="4" fillId="2" borderId="1" xfId="2" applyNumberFormat="1" applyFont="1" applyFill="1" applyBorder="1" applyAlignment="1">
      <alignment horizontal="center" vertical="center" wrapText="1"/>
    </xf>
    <xf numFmtId="165" fontId="7" fillId="0" borderId="0" xfId="2" applyNumberFormat="1"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0" fontId="14" fillId="2" borderId="1" xfId="2" applyFont="1" applyFill="1" applyBorder="1" applyAlignment="1">
      <alignment horizontal="justify" vertical="center" wrapText="1"/>
    </xf>
    <xf numFmtId="0" fontId="14" fillId="2" borderId="1" xfId="2" applyFont="1" applyFill="1" applyBorder="1" applyAlignment="1">
      <alignment vertical="top" wrapText="1"/>
    </xf>
    <xf numFmtId="49" fontId="2" fillId="2" borderId="1" xfId="3" applyNumberFormat="1" applyFont="1" applyFill="1" applyBorder="1" applyAlignment="1">
      <alignment horizontal="center" vertical="center" wrapText="1"/>
    </xf>
    <xf numFmtId="0" fontId="15" fillId="2" borderId="0" xfId="2" applyFont="1" applyFill="1" applyAlignment="1">
      <alignment vertical="center" wrapText="1"/>
    </xf>
    <xf numFmtId="0" fontId="7" fillId="0" borderId="0" xfId="2" applyFont="1" applyFill="1" applyAlignment="1">
      <alignment vertical="center" wrapText="1"/>
    </xf>
    <xf numFmtId="165" fontId="7" fillId="0" borderId="0" xfId="2" applyNumberFormat="1" applyFont="1" applyFill="1" applyAlignment="1">
      <alignment vertical="center" wrapText="1"/>
    </xf>
    <xf numFmtId="0" fontId="15" fillId="0" borderId="0" xfId="2" applyFont="1" applyFill="1" applyAlignment="1">
      <alignment vertical="center" wrapText="1"/>
    </xf>
    <xf numFmtId="49" fontId="2" fillId="0" borderId="1" xfId="5" applyNumberFormat="1" applyFont="1" applyFill="1" applyBorder="1" applyAlignment="1">
      <alignment horizontal="center" vertical="center" wrapText="1"/>
    </xf>
    <xf numFmtId="49" fontId="4" fillId="2" borderId="5" xfId="5" applyNumberFormat="1" applyFont="1" applyFill="1" applyBorder="1" applyAlignment="1">
      <alignment horizontal="justify" vertical="center" wrapText="1"/>
    </xf>
    <xf numFmtId="49" fontId="2" fillId="2" borderId="1" xfId="2" applyNumberFormat="1" applyFont="1" applyFill="1" applyBorder="1" applyAlignment="1" applyProtection="1">
      <alignment horizontal="center" vertical="center" wrapText="1"/>
    </xf>
    <xf numFmtId="49" fontId="14" fillId="2" borderId="6" xfId="2" applyNumberFormat="1" applyFont="1" applyFill="1" applyBorder="1" applyAlignment="1" applyProtection="1">
      <alignment horizontal="justify" vertical="center" wrapText="1"/>
    </xf>
    <xf numFmtId="49" fontId="14" fillId="2" borderId="1" xfId="2" applyNumberFormat="1" applyFont="1" applyFill="1" applyBorder="1" applyAlignment="1" applyProtection="1">
      <alignment horizontal="justify" vertical="center" wrapText="1"/>
    </xf>
    <xf numFmtId="0" fontId="14" fillId="2" borderId="1" xfId="2" applyNumberFormat="1" applyFont="1" applyFill="1" applyBorder="1" applyAlignment="1" applyProtection="1">
      <alignment horizontal="justify" vertical="center" wrapText="1"/>
    </xf>
    <xf numFmtId="0" fontId="2" fillId="2" borderId="1" xfId="2" applyFont="1" applyFill="1" applyBorder="1" applyAlignment="1">
      <alignment horizontal="center" vertical="center"/>
    </xf>
    <xf numFmtId="0" fontId="14" fillId="2" borderId="7" xfId="2" applyFont="1" applyFill="1" applyBorder="1" applyAlignment="1">
      <alignment horizontal="justify" vertical="center" wrapText="1"/>
    </xf>
    <xf numFmtId="49" fontId="2" fillId="2" borderId="6" xfId="2" applyNumberFormat="1" applyFont="1" applyFill="1" applyBorder="1" applyAlignment="1" applyProtection="1">
      <alignment horizontal="center" vertical="center" wrapText="1"/>
    </xf>
    <xf numFmtId="0" fontId="3" fillId="2" borderId="0" xfId="2" applyFont="1" applyFill="1" applyAlignment="1">
      <alignment horizontal="center" vertical="center" wrapText="1"/>
    </xf>
    <xf numFmtId="0" fontId="14" fillId="2" borderId="1" xfId="2" applyNumberFormat="1" applyFont="1" applyFill="1" applyBorder="1" applyAlignment="1">
      <alignment horizontal="justify" vertical="center" wrapText="1"/>
    </xf>
    <xf numFmtId="165" fontId="2" fillId="2" borderId="7" xfId="8" applyNumberFormat="1" applyFont="1" applyFill="1" applyBorder="1" applyAlignment="1">
      <alignment horizontal="center" vertical="center" wrapText="1"/>
    </xf>
    <xf numFmtId="0" fontId="14" fillId="2" borderId="1" xfId="2" applyFont="1" applyFill="1" applyBorder="1" applyAlignment="1">
      <alignment horizontal="center" vertical="center"/>
    </xf>
    <xf numFmtId="49" fontId="4" fillId="2" borderId="1" xfId="5" applyNumberFormat="1" applyFont="1" applyFill="1" applyBorder="1" applyAlignment="1">
      <alignment horizontal="left" vertical="center" wrapText="1"/>
    </xf>
    <xf numFmtId="0" fontId="10" fillId="2" borderId="0" xfId="2" applyFont="1" applyFill="1" applyAlignment="1">
      <alignment horizontal="justify" vertical="center" wrapText="1"/>
    </xf>
    <xf numFmtId="0" fontId="11" fillId="2" borderId="0" xfId="2" applyFont="1" applyFill="1" applyAlignment="1">
      <alignment horizontal="center" vertical="center" wrapText="1"/>
    </xf>
    <xf numFmtId="165" fontId="2" fillId="2" borderId="0" xfId="8" applyNumberFormat="1" applyFont="1" applyFill="1" applyBorder="1" applyAlignment="1">
      <alignment horizontal="center" vertical="center" wrapText="1"/>
    </xf>
    <xf numFmtId="2" fontId="11" fillId="2" borderId="0" xfId="2" applyNumberFormat="1" applyFont="1" applyFill="1" applyAlignment="1">
      <alignment horizontal="center" vertical="center" wrapText="1"/>
    </xf>
    <xf numFmtId="49" fontId="4" fillId="2" borderId="3" xfId="5" applyNumberFormat="1" applyFont="1" applyFill="1" applyBorder="1" applyAlignment="1">
      <alignment horizontal="left" vertical="center" wrapText="1"/>
    </xf>
    <xf numFmtId="49" fontId="4" fillId="2" borderId="4" xfId="5" applyNumberFormat="1" applyFont="1" applyFill="1" applyBorder="1" applyAlignment="1">
      <alignment horizontal="left" vertical="center" wrapText="1"/>
    </xf>
    <xf numFmtId="164" fontId="2" fillId="2" borderId="0" xfId="2" applyNumberFormat="1" applyFont="1" applyFill="1" applyBorder="1" applyAlignment="1">
      <alignment horizontal="right" vertical="center" wrapText="1"/>
    </xf>
    <xf numFmtId="164" fontId="4" fillId="2" borderId="0" xfId="2" applyNumberFormat="1" applyFont="1" applyFill="1" applyBorder="1" applyAlignment="1">
      <alignment horizontal="center" vertical="center" wrapText="1"/>
    </xf>
    <xf numFmtId="0" fontId="2" fillId="2" borderId="0" xfId="3" applyFont="1" applyFill="1" applyAlignment="1">
      <alignment horizontal="right" vertical="center" wrapText="1"/>
    </xf>
    <xf numFmtId="0" fontId="2" fillId="2" borderId="0" xfId="3" applyFont="1" applyFill="1" applyAlignment="1">
      <alignment horizontal="right" vertical="center"/>
    </xf>
    <xf numFmtId="3" fontId="2" fillId="0" borderId="2" xfId="2" applyNumberFormat="1" applyFont="1" applyFill="1" applyBorder="1" applyAlignment="1">
      <alignment horizontal="center" vertical="center" wrapText="1"/>
    </xf>
    <xf numFmtId="3" fontId="2" fillId="0" borderId="7" xfId="2" applyNumberFormat="1" applyFont="1" applyFill="1" applyBorder="1" applyAlignment="1">
      <alignment horizontal="center"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_Лист2" xfId="5"/>
    <cellStyle name="Процентный 2" xfId="6"/>
    <cellStyle name="Финансовый 2" xfId="7"/>
    <cellStyle name="Финансовый 2 2 2" xfId="8"/>
    <cellStyle name="Финансовый 2 5" xfId="9"/>
    <cellStyle name="Финансовый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H325"/>
  <sheetViews>
    <sheetView tabSelected="1" zoomScaleNormal="100" workbookViewId="0">
      <selection activeCell="B14" sqref="B14"/>
    </sheetView>
  </sheetViews>
  <sheetFormatPr defaultRowHeight="18.75"/>
  <cols>
    <col min="1" max="1" width="30.140625" style="1" customWidth="1"/>
    <col min="2" max="2" width="65.7109375" style="59" customWidth="1"/>
    <col min="3" max="4" width="17.140625" style="60" customWidth="1"/>
    <col min="5" max="5" width="14.28515625" style="60" customWidth="1"/>
    <col min="6" max="6" width="10.140625" style="3" bestFit="1" customWidth="1"/>
    <col min="7" max="7" width="11" style="3" customWidth="1"/>
    <col min="8" max="16384" width="9.140625" style="3"/>
  </cols>
  <sheetData>
    <row r="1" spans="1:240" s="2" customFormat="1" ht="15.75">
      <c r="A1" s="67" t="s">
        <v>335</v>
      </c>
      <c r="B1" s="67"/>
      <c r="C1" s="67"/>
      <c r="D1" s="67"/>
      <c r="E1" s="67"/>
    </row>
    <row r="2" spans="1:240" s="2" customFormat="1" ht="15.75" customHeight="1">
      <c r="A2" s="67" t="s">
        <v>332</v>
      </c>
      <c r="B2" s="67"/>
      <c r="C2" s="67"/>
      <c r="D2" s="67"/>
      <c r="E2" s="67"/>
    </row>
    <row r="3" spans="1:240" s="2" customFormat="1" ht="15.75">
      <c r="A3" s="68" t="s">
        <v>333</v>
      </c>
      <c r="B3" s="68"/>
      <c r="C3" s="68"/>
      <c r="D3" s="68"/>
      <c r="E3" s="68"/>
    </row>
    <row r="4" spans="1:240" s="2" customFormat="1" ht="15.75">
      <c r="A4" s="67" t="s">
        <v>334</v>
      </c>
      <c r="B4" s="67"/>
      <c r="C4" s="67"/>
      <c r="D4" s="67"/>
      <c r="E4" s="67"/>
    </row>
    <row r="5" spans="1:240" s="2" customFormat="1" ht="15.75" customHeight="1">
      <c r="A5" s="66" t="s">
        <v>0</v>
      </c>
      <c r="B5" s="66"/>
      <c r="C5" s="66"/>
      <c r="D5" s="66"/>
      <c r="E5" s="66"/>
    </row>
    <row r="6" spans="1:240" ht="15.75" customHeight="1">
      <c r="A6" s="66"/>
      <c r="B6" s="66"/>
      <c r="C6" s="66"/>
      <c r="D6" s="66"/>
      <c r="E6" s="66"/>
    </row>
    <row r="7" spans="1:240" ht="15.75">
      <c r="A7" s="65" t="s">
        <v>1</v>
      </c>
      <c r="B7" s="65"/>
      <c r="C7" s="65"/>
      <c r="D7" s="65"/>
      <c r="E7" s="65"/>
    </row>
    <row r="8" spans="1:240" ht="51.75" customHeight="1">
      <c r="A8" s="4" t="s">
        <v>2</v>
      </c>
      <c r="B8" s="4" t="s">
        <v>3</v>
      </c>
      <c r="C8" s="4" t="s">
        <v>4</v>
      </c>
      <c r="D8" s="5" t="s">
        <v>5</v>
      </c>
      <c r="E8" s="5" t="s">
        <v>6</v>
      </c>
    </row>
    <row r="9" spans="1:240" s="9" customFormat="1" ht="18.75" customHeight="1">
      <c r="A9" s="6" t="s">
        <v>7</v>
      </c>
      <c r="B9" s="7" t="s">
        <v>8</v>
      </c>
      <c r="C9" s="8">
        <f>SUM(C11:C16)</f>
        <v>1195199.3</v>
      </c>
      <c r="D9" s="8">
        <f>SUM(D11:D16)</f>
        <v>1272164.2</v>
      </c>
      <c r="E9" s="8">
        <f>SUM(E11:E16)</f>
        <v>1326564.1000000001</v>
      </c>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row>
    <row r="10" spans="1:240" ht="67.5" customHeight="1">
      <c r="A10" s="10"/>
      <c r="B10" s="11" t="s">
        <v>9</v>
      </c>
      <c r="C10" s="12">
        <f>((C11+C12+C13+C14)*17.01514368/32.01514368)+C15+(C16*17.01514368/30.01514368)</f>
        <v>638866.9662593992</v>
      </c>
      <c r="D10" s="12">
        <f>((D11+D12+D13+D14)*17.05801761/32.05801761)+D15+(D16*17.05801761/30.05801761)</f>
        <v>680658.65959051857</v>
      </c>
      <c r="E10" s="12">
        <f>((E11+E12+E13+E14)*17.16330128/32.16330128)+E15+(E16*17.16330128/30.16330128)</f>
        <v>711730.31969583104</v>
      </c>
    </row>
    <row r="11" spans="1:240" ht="78.75">
      <c r="A11" s="69" t="s">
        <v>10</v>
      </c>
      <c r="B11" s="13" t="s">
        <v>11</v>
      </c>
      <c r="C11" s="14">
        <v>1060253.8999999999</v>
      </c>
      <c r="D11" s="15">
        <v>1134007.2</v>
      </c>
      <c r="E11" s="15">
        <v>1184998.6000000001</v>
      </c>
    </row>
    <row r="12" spans="1:240" ht="49.5" customHeight="1">
      <c r="A12" s="70"/>
      <c r="B12" s="13" t="s">
        <v>12</v>
      </c>
      <c r="C12" s="14">
        <v>53089.9</v>
      </c>
      <c r="D12" s="15">
        <v>54171.1</v>
      </c>
      <c r="E12" s="15">
        <v>55327.199999999997</v>
      </c>
    </row>
    <row r="13" spans="1:240" ht="112.5" customHeight="1">
      <c r="A13" s="16" t="s">
        <v>13</v>
      </c>
      <c r="B13" s="17" t="s">
        <v>14</v>
      </c>
      <c r="C13" s="14">
        <v>18507.099999999999</v>
      </c>
      <c r="D13" s="15">
        <v>18853.2</v>
      </c>
      <c r="E13" s="15">
        <v>19148.7</v>
      </c>
    </row>
    <row r="14" spans="1:240" ht="47.25">
      <c r="A14" s="16" t="s">
        <v>15</v>
      </c>
      <c r="B14" s="13" t="s">
        <v>16</v>
      </c>
      <c r="C14" s="14">
        <v>9124.5</v>
      </c>
      <c r="D14" s="15">
        <v>9341</v>
      </c>
      <c r="E14" s="15">
        <v>9647.5</v>
      </c>
    </row>
    <row r="15" spans="1:240" s="18" customFormat="1" ht="94.5">
      <c r="A15" s="16" t="s">
        <v>17</v>
      </c>
      <c r="B15" s="17" t="s">
        <v>18</v>
      </c>
      <c r="C15" s="14">
        <v>3999.1</v>
      </c>
      <c r="D15" s="15">
        <v>4085.4</v>
      </c>
      <c r="E15" s="15">
        <v>4184.6000000000004</v>
      </c>
    </row>
    <row r="16" spans="1:240" s="18" customFormat="1" ht="54" customHeight="1">
      <c r="A16" s="16" t="s">
        <v>19</v>
      </c>
      <c r="B16" s="17" t="s">
        <v>20</v>
      </c>
      <c r="C16" s="14">
        <v>50224.800000000003</v>
      </c>
      <c r="D16" s="15">
        <v>51706.3</v>
      </c>
      <c r="E16" s="15">
        <v>53257.5</v>
      </c>
    </row>
    <row r="17" spans="1:240" ht="31.5">
      <c r="A17" s="19" t="s">
        <v>21</v>
      </c>
      <c r="B17" s="20" t="s">
        <v>22</v>
      </c>
      <c r="C17" s="8">
        <f>C18+C19+C20+C21</f>
        <v>28966.899999999998</v>
      </c>
      <c r="D17" s="8">
        <f>D18+D19+D20+D21</f>
        <v>28978</v>
      </c>
      <c r="E17" s="8">
        <f>E18+E19+E20+E21</f>
        <v>30506.799999999999</v>
      </c>
    </row>
    <row r="18" spans="1:240" ht="110.25">
      <c r="A18" s="16" t="s">
        <v>23</v>
      </c>
      <c r="B18" s="21" t="s">
        <v>24</v>
      </c>
      <c r="C18" s="14">
        <v>13096.9</v>
      </c>
      <c r="D18" s="14">
        <v>12964.7</v>
      </c>
      <c r="E18" s="14">
        <v>13431.7</v>
      </c>
    </row>
    <row r="19" spans="1:240" ht="131.25" customHeight="1">
      <c r="A19" s="16" t="s">
        <v>25</v>
      </c>
      <c r="B19" s="21" t="s">
        <v>26</v>
      </c>
      <c r="C19" s="14">
        <v>72.5</v>
      </c>
      <c r="D19" s="14">
        <v>72.599999999999994</v>
      </c>
      <c r="E19" s="14">
        <v>77.599999999999994</v>
      </c>
    </row>
    <row r="20" spans="1:240" ht="126">
      <c r="A20" s="16" t="s">
        <v>27</v>
      </c>
      <c r="B20" s="21" t="s">
        <v>28</v>
      </c>
      <c r="C20" s="14">
        <v>17439.8</v>
      </c>
      <c r="D20" s="14">
        <v>17547.2</v>
      </c>
      <c r="E20" s="14">
        <v>18721.2</v>
      </c>
    </row>
    <row r="21" spans="1:240" s="18" customFormat="1" ht="126">
      <c r="A21" s="16" t="s">
        <v>29</v>
      </c>
      <c r="B21" s="21" t="s">
        <v>30</v>
      </c>
      <c r="C21" s="14">
        <v>-1642.3</v>
      </c>
      <c r="D21" s="14">
        <v>-1606.5</v>
      </c>
      <c r="E21" s="14">
        <v>-1723.7</v>
      </c>
    </row>
    <row r="22" spans="1:240" s="24" customFormat="1" ht="15.75">
      <c r="A22" s="22" t="s">
        <v>31</v>
      </c>
      <c r="B22" s="23" t="s">
        <v>32</v>
      </c>
      <c r="C22" s="8">
        <f>C23+C27+C28+C29</f>
        <v>369917.6</v>
      </c>
      <c r="D22" s="8">
        <f>D23+D27+D28+D29</f>
        <v>378495.3</v>
      </c>
      <c r="E22" s="8">
        <f>E23+E27+E28+E29</f>
        <v>418900.1</v>
      </c>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row>
    <row r="23" spans="1:240" s="24" customFormat="1" ht="31.5">
      <c r="A23" s="6" t="s">
        <v>33</v>
      </c>
      <c r="B23" s="7" t="s">
        <v>34</v>
      </c>
      <c r="C23" s="8">
        <f>C24+C25+C26</f>
        <v>342359.6</v>
      </c>
      <c r="D23" s="8">
        <f>D24+D25+D26</f>
        <v>349262.39999999997</v>
      </c>
      <c r="E23" s="8">
        <f>E24+E25+E26</f>
        <v>389572.5</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row>
    <row r="24" spans="1:240" s="24" customFormat="1" ht="31.5">
      <c r="A24" s="4" t="s">
        <v>35</v>
      </c>
      <c r="B24" s="25" t="s">
        <v>36</v>
      </c>
      <c r="C24" s="14">
        <v>282300</v>
      </c>
      <c r="D24" s="14">
        <v>289095.09999999998</v>
      </c>
      <c r="E24" s="14">
        <v>324514.90000000002</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row>
    <row r="25" spans="1:240" ht="47.25">
      <c r="A25" s="4" t="s">
        <v>37</v>
      </c>
      <c r="B25" s="25" t="s">
        <v>38</v>
      </c>
      <c r="C25" s="14">
        <v>59.6</v>
      </c>
      <c r="D25" s="14">
        <v>67.3</v>
      </c>
      <c r="E25" s="14">
        <v>57.6</v>
      </c>
    </row>
    <row r="26" spans="1:240" ht="63">
      <c r="A26" s="4" t="s">
        <v>39</v>
      </c>
      <c r="B26" s="25" t="s">
        <v>40</v>
      </c>
      <c r="C26" s="14">
        <v>60000</v>
      </c>
      <c r="D26" s="14">
        <v>60100</v>
      </c>
      <c r="E26" s="14">
        <v>65000</v>
      </c>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row>
    <row r="27" spans="1:240" ht="31.5">
      <c r="A27" s="4" t="s">
        <v>41</v>
      </c>
      <c r="B27" s="25" t="s">
        <v>42</v>
      </c>
      <c r="C27" s="14">
        <v>850</v>
      </c>
      <c r="D27" s="14">
        <v>200</v>
      </c>
      <c r="E27" s="14">
        <v>150</v>
      </c>
    </row>
    <row r="28" spans="1:240" s="18" customFormat="1" ht="15.75">
      <c r="A28" s="4" t="s">
        <v>43</v>
      </c>
      <c r="B28" s="25" t="s">
        <v>44</v>
      </c>
      <c r="C28" s="14">
        <v>147.6</v>
      </c>
      <c r="D28" s="14">
        <v>232.9</v>
      </c>
      <c r="E28" s="14">
        <v>327.60000000000002</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row>
    <row r="29" spans="1:240" ht="32.25" customHeight="1">
      <c r="A29" s="4" t="s">
        <v>45</v>
      </c>
      <c r="B29" s="25" t="s">
        <v>46</v>
      </c>
      <c r="C29" s="14">
        <v>26560.400000000001</v>
      </c>
      <c r="D29" s="14">
        <v>28800</v>
      </c>
      <c r="E29" s="14">
        <v>28850</v>
      </c>
    </row>
    <row r="30" spans="1:240" s="18" customFormat="1" ht="15.75">
      <c r="A30" s="6" t="s">
        <v>47</v>
      </c>
      <c r="B30" s="26" t="s">
        <v>48</v>
      </c>
      <c r="C30" s="8">
        <f>C31+C32</f>
        <v>167356.29999999999</v>
      </c>
      <c r="D30" s="8">
        <f>D31+D32</f>
        <v>167742.39999999999</v>
      </c>
      <c r="E30" s="8">
        <f>E31+E32</f>
        <v>168130.9</v>
      </c>
    </row>
    <row r="31" spans="1:240" s="18" customFormat="1" ht="47.25">
      <c r="A31" s="4" t="s">
        <v>49</v>
      </c>
      <c r="B31" s="25" t="s">
        <v>50</v>
      </c>
      <c r="C31" s="14">
        <v>64356.3</v>
      </c>
      <c r="D31" s="14">
        <v>64742.400000000001</v>
      </c>
      <c r="E31" s="14">
        <v>65130.9</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row>
    <row r="32" spans="1:240" s="18" customFormat="1" ht="15.75">
      <c r="A32" s="4" t="s">
        <v>51</v>
      </c>
      <c r="B32" s="7" t="s">
        <v>52</v>
      </c>
      <c r="C32" s="8">
        <f>C33+C34</f>
        <v>103000</v>
      </c>
      <c r="D32" s="8">
        <f>D33+D34</f>
        <v>103000</v>
      </c>
      <c r="E32" s="8">
        <f>E33+E34</f>
        <v>103000</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row>
    <row r="33" spans="1:240" s="18" customFormat="1" ht="31.5">
      <c r="A33" s="4" t="s">
        <v>53</v>
      </c>
      <c r="B33" s="25" t="s">
        <v>54</v>
      </c>
      <c r="C33" s="14">
        <v>90000</v>
      </c>
      <c r="D33" s="14">
        <v>90000</v>
      </c>
      <c r="E33" s="14">
        <v>90000</v>
      </c>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row>
    <row r="34" spans="1:240" s="18" customFormat="1" ht="31.5">
      <c r="A34" s="4" t="s">
        <v>55</v>
      </c>
      <c r="B34" s="25" t="s">
        <v>56</v>
      </c>
      <c r="C34" s="14">
        <v>13000</v>
      </c>
      <c r="D34" s="14">
        <v>13000</v>
      </c>
      <c r="E34" s="14">
        <v>13000</v>
      </c>
    </row>
    <row r="35" spans="1:240" ht="15.75">
      <c r="A35" s="6" t="s">
        <v>57</v>
      </c>
      <c r="B35" s="7" t="s">
        <v>58</v>
      </c>
      <c r="C35" s="8">
        <f>SUM(C36:C38)</f>
        <v>24962.3</v>
      </c>
      <c r="D35" s="8">
        <f>SUM(D36:D38)</f>
        <v>25732.400000000001</v>
      </c>
      <c r="E35" s="8">
        <f>SUM(E36:E38)</f>
        <v>25707.4</v>
      </c>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row>
    <row r="36" spans="1:240" ht="47.25">
      <c r="A36" s="4" t="s">
        <v>59</v>
      </c>
      <c r="B36" s="25" t="s">
        <v>60</v>
      </c>
      <c r="C36" s="14">
        <v>24776.5</v>
      </c>
      <c r="D36" s="14">
        <v>25650</v>
      </c>
      <c r="E36" s="14">
        <v>25650</v>
      </c>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row>
    <row r="37" spans="1:240" s="24" customFormat="1" ht="31.5">
      <c r="A37" s="4" t="s">
        <v>61</v>
      </c>
      <c r="B37" s="25" t="s">
        <v>62</v>
      </c>
      <c r="C37" s="14">
        <v>165</v>
      </c>
      <c r="D37" s="14">
        <v>60</v>
      </c>
      <c r="E37" s="14">
        <v>35</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row>
    <row r="38" spans="1:240" ht="94.5">
      <c r="A38" s="4" t="s">
        <v>63</v>
      </c>
      <c r="B38" s="25" t="s">
        <v>64</v>
      </c>
      <c r="C38" s="14">
        <v>20.8</v>
      </c>
      <c r="D38" s="14">
        <v>22.4</v>
      </c>
      <c r="E38" s="14">
        <v>22.4</v>
      </c>
    </row>
    <row r="39" spans="1:240" ht="24.75" customHeight="1">
      <c r="A39" s="27" t="s">
        <v>65</v>
      </c>
      <c r="B39" s="28"/>
      <c r="C39" s="8">
        <f>C9+C17+C22+C30+C35</f>
        <v>1786402.4</v>
      </c>
      <c r="D39" s="8">
        <f>D9+D17+D22+D30+D35</f>
        <v>1873112.2999999998</v>
      </c>
      <c r="E39" s="8">
        <f>E9+E17+E22+E30+E35</f>
        <v>1969809.2999999998</v>
      </c>
    </row>
    <row r="40" spans="1:240" s="24" customFormat="1" ht="31.5">
      <c r="A40" s="6" t="s">
        <v>66</v>
      </c>
      <c r="B40" s="26" t="s">
        <v>67</v>
      </c>
      <c r="C40" s="8">
        <f>SUM(C41:C49)</f>
        <v>79813.899999999994</v>
      </c>
      <c r="D40" s="8">
        <f>SUM(D41:D49)</f>
        <v>79657.899999999994</v>
      </c>
      <c r="E40" s="8">
        <f>SUM(E41:E49)</f>
        <v>79554.799999999988</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row>
    <row r="41" spans="1:240" s="24" customFormat="1" ht="78.75">
      <c r="A41" s="29" t="s">
        <v>68</v>
      </c>
      <c r="B41" s="30" t="s">
        <v>69</v>
      </c>
      <c r="C41" s="14">
        <v>52571.9</v>
      </c>
      <c r="D41" s="14">
        <v>52571.9</v>
      </c>
      <c r="E41" s="14">
        <v>52571.9</v>
      </c>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24" customFormat="1" ht="78.75">
      <c r="A42" s="29" t="s">
        <v>70</v>
      </c>
      <c r="B42" s="30" t="s">
        <v>71</v>
      </c>
      <c r="C42" s="14">
        <v>8257.2000000000007</v>
      </c>
      <c r="D42" s="14">
        <v>8257.2000000000007</v>
      </c>
      <c r="E42" s="14">
        <v>8257.2000000000007</v>
      </c>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s="18" customFormat="1" ht="66" customHeight="1">
      <c r="A43" s="29" t="s">
        <v>72</v>
      </c>
      <c r="B43" s="30" t="s">
        <v>73</v>
      </c>
      <c r="C43" s="14">
        <v>263.39999999999998</v>
      </c>
      <c r="D43" s="14">
        <v>263.39999999999998</v>
      </c>
      <c r="E43" s="14">
        <v>263.39999999999998</v>
      </c>
    </row>
    <row r="44" spans="1:240" s="18" customFormat="1" ht="66" customHeight="1">
      <c r="A44" s="29" t="s">
        <v>74</v>
      </c>
      <c r="B44" s="30" t="s">
        <v>73</v>
      </c>
      <c r="C44" s="14">
        <v>11.2</v>
      </c>
      <c r="D44" s="14">
        <v>11.2</v>
      </c>
      <c r="E44" s="14">
        <v>11.2</v>
      </c>
    </row>
    <row r="45" spans="1:240" s="18" customFormat="1" ht="68.25" customHeight="1">
      <c r="A45" s="29" t="s">
        <v>75</v>
      </c>
      <c r="B45" s="30" t="s">
        <v>73</v>
      </c>
      <c r="C45" s="14">
        <v>787</v>
      </c>
      <c r="D45" s="14">
        <v>787</v>
      </c>
      <c r="E45" s="14">
        <v>787</v>
      </c>
    </row>
    <row r="46" spans="1:240" s="18" customFormat="1" ht="67.5" customHeight="1">
      <c r="A46" s="29" t="s">
        <v>76</v>
      </c>
      <c r="B46" s="30" t="s">
        <v>73</v>
      </c>
      <c r="C46" s="14">
        <v>176.2</v>
      </c>
      <c r="D46" s="14">
        <v>176.2</v>
      </c>
      <c r="E46" s="14">
        <v>176.2</v>
      </c>
    </row>
    <row r="47" spans="1:240" s="18" customFormat="1" ht="34.5" customHeight="1">
      <c r="A47" s="29" t="s">
        <v>77</v>
      </c>
      <c r="B47" s="31" t="s">
        <v>78</v>
      </c>
      <c r="C47" s="14">
        <v>8920</v>
      </c>
      <c r="D47" s="14">
        <v>8920</v>
      </c>
      <c r="E47" s="14">
        <v>8920</v>
      </c>
    </row>
    <row r="48" spans="1:240" s="18" customFormat="1" ht="47.25">
      <c r="A48" s="29" t="s">
        <v>79</v>
      </c>
      <c r="B48" s="30" t="s">
        <v>80</v>
      </c>
      <c r="C48" s="14">
        <v>330</v>
      </c>
      <c r="D48" s="14">
        <v>330</v>
      </c>
      <c r="E48" s="14">
        <v>330</v>
      </c>
    </row>
    <row r="49" spans="1:239" s="18" customFormat="1" ht="78.75">
      <c r="A49" s="29" t="s">
        <v>81</v>
      </c>
      <c r="B49" s="25" t="s">
        <v>82</v>
      </c>
      <c r="C49" s="14">
        <v>8497</v>
      </c>
      <c r="D49" s="14">
        <v>8341</v>
      </c>
      <c r="E49" s="14">
        <v>8237.9</v>
      </c>
    </row>
    <row r="50" spans="1:239" s="18" customFormat="1" ht="15.75">
      <c r="A50" s="6" t="s">
        <v>83</v>
      </c>
      <c r="B50" s="7" t="s">
        <v>84</v>
      </c>
      <c r="C50" s="8">
        <f>SUM(C51:C53)</f>
        <v>3468.4</v>
      </c>
      <c r="D50" s="8">
        <f>SUM(D51:D53)</f>
        <v>3607.1</v>
      </c>
      <c r="E50" s="8">
        <f>SUM(E51:E53)</f>
        <v>3751.4</v>
      </c>
    </row>
    <row r="51" spans="1:239" s="32" customFormat="1" ht="63">
      <c r="A51" s="4" t="s">
        <v>85</v>
      </c>
      <c r="B51" s="25" t="s">
        <v>86</v>
      </c>
      <c r="C51" s="14">
        <v>1702.7</v>
      </c>
      <c r="D51" s="14">
        <v>1770.8</v>
      </c>
      <c r="E51" s="14">
        <v>1841.7</v>
      </c>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row>
    <row r="52" spans="1:239" s="32" customFormat="1" ht="63">
      <c r="A52" s="4" t="s">
        <v>87</v>
      </c>
      <c r="B52" s="25" t="s">
        <v>88</v>
      </c>
      <c r="C52" s="14">
        <v>598.29999999999995</v>
      </c>
      <c r="D52" s="14">
        <v>622.20000000000005</v>
      </c>
      <c r="E52" s="14">
        <v>647.1</v>
      </c>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row>
    <row r="53" spans="1:239" s="32" customFormat="1" ht="63">
      <c r="A53" s="4" t="s">
        <v>89</v>
      </c>
      <c r="B53" s="25" t="s">
        <v>90</v>
      </c>
      <c r="C53" s="14">
        <v>1167.4000000000001</v>
      </c>
      <c r="D53" s="14">
        <v>1214.0999999999999</v>
      </c>
      <c r="E53" s="14">
        <v>1262.5999999999999</v>
      </c>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row>
    <row r="54" spans="1:239" s="32" customFormat="1" ht="31.5">
      <c r="A54" s="6" t="s">
        <v>91</v>
      </c>
      <c r="B54" s="7" t="s">
        <v>92</v>
      </c>
      <c r="C54" s="8">
        <f>C55+C59</f>
        <v>10949</v>
      </c>
      <c r="D54" s="8">
        <f>D55+D59</f>
        <v>10829.300000000001</v>
      </c>
      <c r="E54" s="8">
        <f>E55+E59</f>
        <v>10875.800000000001</v>
      </c>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row>
    <row r="55" spans="1:239" s="32" customFormat="1" ht="31.5">
      <c r="A55" s="4" t="s">
        <v>93</v>
      </c>
      <c r="B55" s="25" t="s">
        <v>94</v>
      </c>
      <c r="C55" s="8">
        <f>SUM(C56:C58)</f>
        <v>9158.7000000000007</v>
      </c>
      <c r="D55" s="8">
        <f>SUM(D56:D58)</f>
        <v>9158.7000000000007</v>
      </c>
      <c r="E55" s="8">
        <f>SUM(E56:E58)</f>
        <v>9158.7000000000007</v>
      </c>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row>
    <row r="56" spans="1:239" s="32" customFormat="1" ht="35.25" customHeight="1">
      <c r="A56" s="4" t="s">
        <v>95</v>
      </c>
      <c r="B56" s="25" t="s">
        <v>94</v>
      </c>
      <c r="C56" s="14">
        <v>0</v>
      </c>
      <c r="D56" s="14">
        <v>0</v>
      </c>
      <c r="E56" s="14">
        <v>0</v>
      </c>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row>
    <row r="57" spans="1:239" s="32" customFormat="1" ht="63">
      <c r="A57" s="4" t="s">
        <v>96</v>
      </c>
      <c r="B57" s="25" t="s">
        <v>97</v>
      </c>
      <c r="C57" s="14">
        <v>8200</v>
      </c>
      <c r="D57" s="14">
        <v>8200</v>
      </c>
      <c r="E57" s="14">
        <v>8200</v>
      </c>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row>
    <row r="58" spans="1:239" s="32" customFormat="1" ht="31.5">
      <c r="A58" s="4" t="s">
        <v>98</v>
      </c>
      <c r="B58" s="25" t="s">
        <v>94</v>
      </c>
      <c r="C58" s="14">
        <v>958.7</v>
      </c>
      <c r="D58" s="14">
        <v>958.7</v>
      </c>
      <c r="E58" s="14">
        <v>958.7</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row>
    <row r="59" spans="1:239" s="32" customFormat="1" ht="15.75">
      <c r="A59" s="6" t="s">
        <v>99</v>
      </c>
      <c r="B59" s="7" t="s">
        <v>100</v>
      </c>
      <c r="C59" s="8">
        <f>C60+C64</f>
        <v>1790.3</v>
      </c>
      <c r="D59" s="8">
        <f>D60+D64</f>
        <v>1670.6</v>
      </c>
      <c r="E59" s="8">
        <f>E60+E64</f>
        <v>1717.1</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row>
    <row r="60" spans="1:239" ht="47.25">
      <c r="A60" s="4" t="s">
        <v>101</v>
      </c>
      <c r="B60" s="25" t="s">
        <v>102</v>
      </c>
      <c r="C60" s="14">
        <f>SUM(C61:C63)</f>
        <v>1074.5</v>
      </c>
      <c r="D60" s="14">
        <f>SUM(D61:D63)</f>
        <v>954.8</v>
      </c>
      <c r="E60" s="14">
        <f>SUM(E61:E63)</f>
        <v>1001.3000000000001</v>
      </c>
    </row>
    <row r="61" spans="1:239" ht="47.25">
      <c r="A61" s="4" t="s">
        <v>103</v>
      </c>
      <c r="B61" s="25" t="s">
        <v>102</v>
      </c>
      <c r="C61" s="14">
        <v>120.5</v>
      </c>
      <c r="D61" s="14">
        <v>128.4</v>
      </c>
      <c r="E61" s="14">
        <v>130.80000000000001</v>
      </c>
    </row>
    <row r="62" spans="1:239" ht="47.25">
      <c r="A62" s="4" t="s">
        <v>104</v>
      </c>
      <c r="B62" s="25" t="s">
        <v>102</v>
      </c>
      <c r="C62" s="14">
        <v>18.899999999999999</v>
      </c>
      <c r="D62" s="14">
        <v>18.899999999999999</v>
      </c>
      <c r="E62" s="14">
        <v>18.899999999999999</v>
      </c>
    </row>
    <row r="63" spans="1:239" ht="47.25">
      <c r="A63" s="4" t="s">
        <v>105</v>
      </c>
      <c r="B63" s="25" t="s">
        <v>102</v>
      </c>
      <c r="C63" s="14">
        <v>935.1</v>
      </c>
      <c r="D63" s="14">
        <v>807.5</v>
      </c>
      <c r="E63" s="14">
        <v>851.6</v>
      </c>
    </row>
    <row r="64" spans="1:239" ht="31.5">
      <c r="A64" s="4" t="s">
        <v>106</v>
      </c>
      <c r="B64" s="25" t="s">
        <v>107</v>
      </c>
      <c r="C64" s="14">
        <f>C65+C66+C67</f>
        <v>715.8</v>
      </c>
      <c r="D64" s="14">
        <f>D65+D66+D67</f>
        <v>715.8</v>
      </c>
      <c r="E64" s="14">
        <f>E65+E66+E67</f>
        <v>715.8</v>
      </c>
    </row>
    <row r="65" spans="1:7" ht="31.5">
      <c r="A65" s="4" t="s">
        <v>108</v>
      </c>
      <c r="B65" s="25" t="s">
        <v>107</v>
      </c>
      <c r="C65" s="14">
        <v>451.1</v>
      </c>
      <c r="D65" s="14">
        <v>451.1</v>
      </c>
      <c r="E65" s="14">
        <v>451.1</v>
      </c>
    </row>
    <row r="66" spans="1:7" ht="31.5">
      <c r="A66" s="4" t="s">
        <v>109</v>
      </c>
      <c r="B66" s="25" t="s">
        <v>107</v>
      </c>
      <c r="C66" s="14">
        <v>0</v>
      </c>
      <c r="D66" s="14">
        <v>0</v>
      </c>
      <c r="E66" s="14">
        <v>0</v>
      </c>
    </row>
    <row r="67" spans="1:7" ht="31.5">
      <c r="A67" s="4" t="s">
        <v>110</v>
      </c>
      <c r="B67" s="25" t="s">
        <v>107</v>
      </c>
      <c r="C67" s="14">
        <v>264.7</v>
      </c>
      <c r="D67" s="14">
        <v>264.7</v>
      </c>
      <c r="E67" s="14">
        <v>264.7</v>
      </c>
    </row>
    <row r="68" spans="1:7" ht="31.5">
      <c r="A68" s="6" t="s">
        <v>111</v>
      </c>
      <c r="B68" s="7" t="s">
        <v>112</v>
      </c>
      <c r="C68" s="8">
        <f>SUM(C69:C76)</f>
        <v>34975.599999999999</v>
      </c>
      <c r="D68" s="8">
        <f>SUM(D69:D76)</f>
        <v>22048.2</v>
      </c>
      <c r="E68" s="8">
        <f>SUM(E69:E76)</f>
        <v>20494.2</v>
      </c>
    </row>
    <row r="69" spans="1:7" ht="81.75" customHeight="1">
      <c r="A69" s="33" t="s">
        <v>113</v>
      </c>
      <c r="B69" s="25" t="s">
        <v>114</v>
      </c>
      <c r="C69" s="14">
        <v>12.2</v>
      </c>
      <c r="D69" s="14">
        <v>12.2</v>
      </c>
      <c r="E69" s="14">
        <v>12.2</v>
      </c>
      <c r="F69" s="34"/>
    </row>
    <row r="70" spans="1:7" ht="81.75" customHeight="1">
      <c r="A70" s="33" t="s">
        <v>115</v>
      </c>
      <c r="B70" s="25" t="s">
        <v>114</v>
      </c>
      <c r="C70" s="14">
        <v>3.5</v>
      </c>
      <c r="D70" s="14">
        <v>3.5</v>
      </c>
      <c r="E70" s="14">
        <v>3.5</v>
      </c>
      <c r="F70" s="34"/>
    </row>
    <row r="71" spans="1:7" ht="94.5">
      <c r="A71" s="4" t="s">
        <v>116</v>
      </c>
      <c r="B71" s="25" t="s">
        <v>117</v>
      </c>
      <c r="C71" s="14">
        <v>7777.8</v>
      </c>
      <c r="D71" s="14">
        <v>4850.3999999999996</v>
      </c>
      <c r="E71" s="14">
        <v>3296.4</v>
      </c>
    </row>
    <row r="72" spans="1:7" ht="96" customHeight="1">
      <c r="A72" s="4" t="s">
        <v>118</v>
      </c>
      <c r="B72" s="25" t="s">
        <v>119</v>
      </c>
      <c r="C72" s="14">
        <v>382.1</v>
      </c>
      <c r="D72" s="14">
        <v>382.1</v>
      </c>
      <c r="E72" s="14">
        <v>382.1</v>
      </c>
    </row>
    <row r="73" spans="1:7" ht="47.25">
      <c r="A73" s="29" t="s">
        <v>120</v>
      </c>
      <c r="B73" s="25" t="s">
        <v>121</v>
      </c>
      <c r="C73" s="14">
        <v>12780</v>
      </c>
      <c r="D73" s="14">
        <v>12780</v>
      </c>
      <c r="E73" s="14">
        <v>12780</v>
      </c>
    </row>
    <row r="74" spans="1:7" ht="47.25" customHeight="1">
      <c r="A74" s="29" t="s">
        <v>122</v>
      </c>
      <c r="B74" s="25" t="s">
        <v>123</v>
      </c>
      <c r="C74" s="14">
        <v>800</v>
      </c>
      <c r="D74" s="14">
        <v>800</v>
      </c>
      <c r="E74" s="14">
        <v>800</v>
      </c>
    </row>
    <row r="75" spans="1:7" ht="81.75" customHeight="1">
      <c r="A75" s="29" t="s">
        <v>124</v>
      </c>
      <c r="B75" s="31" t="s">
        <v>125</v>
      </c>
      <c r="C75" s="14">
        <v>3220</v>
      </c>
      <c r="D75" s="14">
        <v>3220</v>
      </c>
      <c r="E75" s="14">
        <v>3220</v>
      </c>
    </row>
    <row r="76" spans="1:7" ht="50.25" customHeight="1">
      <c r="A76" s="29" t="s">
        <v>126</v>
      </c>
      <c r="B76" s="31" t="s">
        <v>127</v>
      </c>
      <c r="C76" s="14">
        <v>10000</v>
      </c>
      <c r="D76" s="14">
        <v>0</v>
      </c>
      <c r="E76" s="14">
        <v>0</v>
      </c>
    </row>
    <row r="77" spans="1:7" ht="15.75">
      <c r="A77" s="6" t="s">
        <v>128</v>
      </c>
      <c r="B77" s="7" t="s">
        <v>129</v>
      </c>
      <c r="C77" s="35">
        <f>SUM(C78:C105)</f>
        <v>5607.2</v>
      </c>
      <c r="D77" s="35">
        <f>SUM(D78:D105)</f>
        <v>5607.2</v>
      </c>
      <c r="E77" s="35">
        <f>SUM(E78:E105)</f>
        <v>5607.2</v>
      </c>
    </row>
    <row r="78" spans="1:7" ht="83.25" customHeight="1">
      <c r="A78" s="33" t="s">
        <v>130</v>
      </c>
      <c r="B78" s="25" t="s">
        <v>131</v>
      </c>
      <c r="C78" s="15">
        <v>65.3</v>
      </c>
      <c r="D78" s="15">
        <v>65.3</v>
      </c>
      <c r="E78" s="15">
        <v>65.3</v>
      </c>
    </row>
    <row r="79" spans="1:7" ht="81" customHeight="1">
      <c r="A79" s="33" t="s">
        <v>132</v>
      </c>
      <c r="B79" s="25" t="s">
        <v>131</v>
      </c>
      <c r="C79" s="15">
        <v>30.8</v>
      </c>
      <c r="D79" s="15">
        <v>30.8</v>
      </c>
      <c r="E79" s="15">
        <v>30.8</v>
      </c>
      <c r="G79" s="36"/>
    </row>
    <row r="80" spans="1:7" ht="98.25" customHeight="1">
      <c r="A80" s="33" t="s">
        <v>133</v>
      </c>
      <c r="B80" s="31" t="s">
        <v>134</v>
      </c>
      <c r="C80" s="15">
        <v>61.4</v>
      </c>
      <c r="D80" s="15">
        <v>61.4</v>
      </c>
      <c r="E80" s="15">
        <v>61.4</v>
      </c>
    </row>
    <row r="81" spans="1:242" ht="99" customHeight="1">
      <c r="A81" s="33" t="s">
        <v>135</v>
      </c>
      <c r="B81" s="31" t="s">
        <v>134</v>
      </c>
      <c r="C81" s="15">
        <v>128.69999999999999</v>
      </c>
      <c r="D81" s="15">
        <v>128.69999999999999</v>
      </c>
      <c r="E81" s="15">
        <v>128.69999999999999</v>
      </c>
    </row>
    <row r="82" spans="1:242" ht="83.25" customHeight="1">
      <c r="A82" s="37" t="s">
        <v>136</v>
      </c>
      <c r="B82" s="38" t="s">
        <v>137</v>
      </c>
      <c r="C82" s="15">
        <v>5.0999999999999996</v>
      </c>
      <c r="D82" s="15">
        <v>5.0999999999999996</v>
      </c>
      <c r="E82" s="15">
        <v>5.0999999999999996</v>
      </c>
    </row>
    <row r="83" spans="1:242" ht="81" customHeight="1">
      <c r="A83" s="37" t="s">
        <v>138</v>
      </c>
      <c r="B83" s="38" t="s">
        <v>137</v>
      </c>
      <c r="C83" s="15">
        <v>10.9</v>
      </c>
      <c r="D83" s="15">
        <v>10.9</v>
      </c>
      <c r="E83" s="15">
        <v>10.9</v>
      </c>
    </row>
    <row r="84" spans="1:242" ht="78.75">
      <c r="A84" s="29" t="s">
        <v>139</v>
      </c>
      <c r="B84" s="25" t="s">
        <v>140</v>
      </c>
      <c r="C84" s="15">
        <v>70</v>
      </c>
      <c r="D84" s="15">
        <v>70</v>
      </c>
      <c r="E84" s="15">
        <v>70</v>
      </c>
    </row>
    <row r="85" spans="1:242" ht="94.5">
      <c r="A85" s="37" t="s">
        <v>141</v>
      </c>
      <c r="B85" s="38" t="s">
        <v>142</v>
      </c>
      <c r="C85" s="15">
        <v>24.9</v>
      </c>
      <c r="D85" s="15">
        <v>24.9</v>
      </c>
      <c r="E85" s="15">
        <v>24.9</v>
      </c>
    </row>
    <row r="86" spans="1:242" ht="78" customHeight="1">
      <c r="A86" s="37" t="s">
        <v>143</v>
      </c>
      <c r="B86" s="39" t="s">
        <v>144</v>
      </c>
      <c r="C86" s="15">
        <v>70</v>
      </c>
      <c r="D86" s="15">
        <v>70</v>
      </c>
      <c r="E86" s="15">
        <v>70</v>
      </c>
    </row>
    <row r="87" spans="1:242" ht="83.25" customHeight="1">
      <c r="A87" s="37" t="s">
        <v>145</v>
      </c>
      <c r="B87" s="38" t="s">
        <v>146</v>
      </c>
      <c r="C87" s="15">
        <v>7.5</v>
      </c>
      <c r="D87" s="15">
        <v>7.5</v>
      </c>
      <c r="E87" s="15">
        <v>7.5</v>
      </c>
    </row>
    <row r="88" spans="1:242" s="24" customFormat="1" ht="78.75">
      <c r="A88" s="40" t="s">
        <v>147</v>
      </c>
      <c r="B88" s="38" t="s">
        <v>148</v>
      </c>
      <c r="C88" s="15">
        <v>0</v>
      </c>
      <c r="D88" s="15">
        <v>0</v>
      </c>
      <c r="E88" s="15">
        <v>0</v>
      </c>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row>
    <row r="89" spans="1:242" s="24" customFormat="1" ht="96" customHeight="1">
      <c r="A89" s="40" t="s">
        <v>149</v>
      </c>
      <c r="B89" s="38" t="s">
        <v>150</v>
      </c>
      <c r="C89" s="15">
        <v>252</v>
      </c>
      <c r="D89" s="15">
        <v>252</v>
      </c>
      <c r="E89" s="15">
        <v>252</v>
      </c>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row>
    <row r="90" spans="1:242" s="18" customFormat="1" ht="124.5" customHeight="1">
      <c r="A90" s="40" t="s">
        <v>151</v>
      </c>
      <c r="B90" s="38" t="s">
        <v>152</v>
      </c>
      <c r="C90" s="15">
        <v>38.299999999999997</v>
      </c>
      <c r="D90" s="15">
        <v>38.299999999999997</v>
      </c>
      <c r="E90" s="15">
        <v>38.299999999999997</v>
      </c>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row>
    <row r="91" spans="1:242" s="18" customFormat="1" ht="79.5" customHeight="1">
      <c r="A91" s="40" t="s">
        <v>153</v>
      </c>
      <c r="B91" s="38" t="s">
        <v>154</v>
      </c>
      <c r="C91" s="15">
        <v>9</v>
      </c>
      <c r="D91" s="15">
        <v>9</v>
      </c>
      <c r="E91" s="15">
        <v>9</v>
      </c>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row>
    <row r="92" spans="1:242" s="18" customFormat="1" ht="79.5" customHeight="1">
      <c r="A92" s="40" t="s">
        <v>155</v>
      </c>
      <c r="B92" s="38" t="s">
        <v>156</v>
      </c>
      <c r="C92" s="15">
        <v>0.1</v>
      </c>
      <c r="D92" s="15">
        <v>0.1</v>
      </c>
      <c r="E92" s="15">
        <v>0.1</v>
      </c>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row>
    <row r="93" spans="1:242" s="18" customFormat="1" ht="78.75">
      <c r="A93" s="29" t="s">
        <v>157</v>
      </c>
      <c r="B93" s="25" t="s">
        <v>156</v>
      </c>
      <c r="C93" s="15">
        <v>381.1</v>
      </c>
      <c r="D93" s="15">
        <v>381.1</v>
      </c>
      <c r="E93" s="15">
        <v>381.1</v>
      </c>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row>
    <row r="94" spans="1:242" ht="94.5">
      <c r="A94" s="29" t="s">
        <v>158</v>
      </c>
      <c r="B94" s="25" t="s">
        <v>159</v>
      </c>
      <c r="C94" s="15">
        <v>36</v>
      </c>
      <c r="D94" s="15">
        <v>36</v>
      </c>
      <c r="E94" s="15">
        <v>36</v>
      </c>
    </row>
    <row r="95" spans="1:242" ht="94.5">
      <c r="A95" s="29" t="s">
        <v>160</v>
      </c>
      <c r="B95" s="25" t="s">
        <v>161</v>
      </c>
      <c r="C95" s="15">
        <v>432</v>
      </c>
      <c r="D95" s="15">
        <v>432</v>
      </c>
      <c r="E95" s="15">
        <v>432</v>
      </c>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8"/>
      <c r="FG95" s="18"/>
      <c r="FH95" s="18"/>
      <c r="FI95" s="18"/>
      <c r="FJ95" s="18"/>
      <c r="FK95" s="18"/>
      <c r="FL95" s="18"/>
      <c r="FM95" s="18"/>
      <c r="FN95" s="18"/>
      <c r="FO95" s="18"/>
      <c r="FP95" s="18"/>
      <c r="FQ95" s="18"/>
      <c r="FR95" s="18"/>
      <c r="FS95" s="18"/>
      <c r="FT95" s="18"/>
      <c r="FU95" s="18"/>
      <c r="FV95" s="18"/>
      <c r="FW95" s="18"/>
      <c r="FX95" s="18"/>
      <c r="FY95" s="18"/>
      <c r="FZ95" s="18"/>
      <c r="GA95" s="18"/>
      <c r="GB95" s="18"/>
      <c r="GC95" s="18"/>
      <c r="GD95" s="18"/>
      <c r="GE95" s="18"/>
      <c r="GF95" s="18"/>
      <c r="GG95" s="18"/>
      <c r="GH95" s="18"/>
      <c r="GI95" s="18"/>
      <c r="GJ95" s="18"/>
      <c r="GK95" s="18"/>
      <c r="GL95" s="18"/>
      <c r="GM95" s="18"/>
      <c r="GN95" s="18"/>
      <c r="GO95" s="18"/>
      <c r="GP95" s="18"/>
      <c r="GQ95" s="18"/>
      <c r="GR95" s="18"/>
      <c r="GS95" s="18"/>
      <c r="GT95" s="18"/>
      <c r="GU95" s="18"/>
      <c r="GV95" s="18"/>
      <c r="GW95" s="18"/>
      <c r="GX95" s="18"/>
      <c r="GY95" s="18"/>
      <c r="GZ95" s="18"/>
      <c r="HA95" s="18"/>
      <c r="HB95" s="18"/>
      <c r="HC95" s="18"/>
      <c r="HD95" s="18"/>
      <c r="HE95" s="18"/>
      <c r="HF95" s="18"/>
      <c r="HG95" s="18"/>
      <c r="HH95" s="18"/>
      <c r="HI95" s="18"/>
      <c r="HJ95" s="18"/>
      <c r="HK95" s="18"/>
      <c r="HL95" s="18"/>
      <c r="HM95" s="18"/>
      <c r="HN95" s="18"/>
      <c r="HO95" s="18"/>
      <c r="HP95" s="18"/>
      <c r="HQ95" s="18"/>
      <c r="HR95" s="18"/>
      <c r="HS95" s="18"/>
      <c r="HT95" s="18"/>
      <c r="HU95" s="18"/>
      <c r="HV95" s="18"/>
      <c r="HW95" s="18"/>
      <c r="HX95" s="18"/>
      <c r="HY95" s="18"/>
      <c r="HZ95" s="18"/>
      <c r="IA95" s="18"/>
      <c r="IB95" s="18"/>
      <c r="IC95" s="18"/>
      <c r="ID95" s="18"/>
      <c r="IE95" s="18"/>
      <c r="IF95" s="18"/>
      <c r="IG95" s="18"/>
      <c r="IH95" s="18"/>
    </row>
    <row r="96" spans="1:242" s="18" customFormat="1" ht="63">
      <c r="A96" s="40" t="s">
        <v>162</v>
      </c>
      <c r="B96" s="38" t="s">
        <v>163</v>
      </c>
      <c r="C96" s="15">
        <v>89.3</v>
      </c>
      <c r="D96" s="15">
        <v>89.3</v>
      </c>
      <c r="E96" s="15">
        <v>89.3</v>
      </c>
    </row>
    <row r="97" spans="1:242" s="41" customFormat="1" ht="78.75">
      <c r="A97" s="40" t="s">
        <v>164</v>
      </c>
      <c r="B97" s="38" t="s">
        <v>165</v>
      </c>
      <c r="C97" s="15">
        <v>0</v>
      </c>
      <c r="D97" s="15">
        <v>0</v>
      </c>
      <c r="E97" s="15">
        <v>0</v>
      </c>
      <c r="F97" s="3"/>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c r="FG97" s="18"/>
      <c r="FH97" s="18"/>
      <c r="FI97" s="18"/>
      <c r="FJ97" s="18"/>
      <c r="FK97" s="18"/>
      <c r="FL97" s="18"/>
      <c r="FM97" s="18"/>
      <c r="FN97" s="18"/>
      <c r="FO97" s="18"/>
      <c r="FP97" s="18"/>
      <c r="FQ97" s="18"/>
      <c r="FR97" s="18"/>
      <c r="FS97" s="18"/>
      <c r="FT97" s="18"/>
      <c r="FU97" s="18"/>
      <c r="FV97" s="18"/>
      <c r="FW97" s="18"/>
      <c r="FX97" s="18"/>
      <c r="FY97" s="18"/>
      <c r="FZ97" s="18"/>
      <c r="GA97" s="18"/>
      <c r="GB97" s="18"/>
      <c r="GC97" s="18"/>
      <c r="GD97" s="18"/>
      <c r="GE97" s="18"/>
      <c r="GF97" s="18"/>
      <c r="GG97" s="18"/>
      <c r="GH97" s="18"/>
      <c r="GI97" s="18"/>
      <c r="GJ97" s="18"/>
      <c r="GK97" s="18"/>
      <c r="GL97" s="18"/>
      <c r="GM97" s="18"/>
      <c r="GN97" s="18"/>
      <c r="GO97" s="18"/>
      <c r="GP97" s="18"/>
      <c r="GQ97" s="18"/>
      <c r="GR97" s="18"/>
      <c r="GS97" s="18"/>
      <c r="GT97" s="18"/>
      <c r="GU97" s="18"/>
      <c r="GV97" s="18"/>
      <c r="GW97" s="18"/>
      <c r="GX97" s="18"/>
      <c r="GY97" s="18"/>
      <c r="GZ97" s="18"/>
      <c r="HA97" s="18"/>
      <c r="HB97" s="18"/>
      <c r="HC97" s="18"/>
      <c r="HD97" s="18"/>
      <c r="HE97" s="18"/>
      <c r="HF97" s="18"/>
      <c r="HG97" s="18"/>
      <c r="HH97" s="18"/>
      <c r="HI97" s="18"/>
      <c r="HJ97" s="18"/>
      <c r="HK97" s="18"/>
      <c r="HL97" s="18"/>
      <c r="HM97" s="18"/>
      <c r="HN97" s="18"/>
      <c r="HO97" s="18"/>
      <c r="HP97" s="18"/>
      <c r="HQ97" s="18"/>
      <c r="HR97" s="18"/>
      <c r="HS97" s="18"/>
      <c r="HT97" s="18"/>
      <c r="HU97" s="18"/>
      <c r="HV97" s="18"/>
      <c r="HW97" s="18"/>
      <c r="HX97" s="18"/>
      <c r="HY97" s="18"/>
      <c r="HZ97" s="18"/>
      <c r="IA97" s="18"/>
      <c r="IB97" s="18"/>
      <c r="IC97" s="18"/>
      <c r="ID97" s="18"/>
      <c r="IE97" s="18"/>
      <c r="IF97" s="18"/>
      <c r="IG97" s="18"/>
      <c r="IH97" s="18"/>
    </row>
    <row r="98" spans="1:242" s="41" customFormat="1" ht="78.75">
      <c r="A98" s="29" t="s">
        <v>166</v>
      </c>
      <c r="B98" s="25" t="s">
        <v>167</v>
      </c>
      <c r="C98" s="15">
        <v>2160.1999999999998</v>
      </c>
      <c r="D98" s="15">
        <v>2160.1999999999998</v>
      </c>
      <c r="E98" s="15">
        <v>2160.1999999999998</v>
      </c>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c r="FG98" s="18"/>
      <c r="FH98" s="18"/>
      <c r="FI98" s="18"/>
      <c r="FJ98" s="18"/>
      <c r="FK98" s="18"/>
      <c r="FL98" s="18"/>
      <c r="FM98" s="18"/>
      <c r="FN98" s="18"/>
      <c r="FO98" s="18"/>
      <c r="FP98" s="18"/>
      <c r="FQ98" s="18"/>
      <c r="FR98" s="18"/>
      <c r="FS98" s="18"/>
      <c r="FT98" s="18"/>
      <c r="FU98" s="18"/>
      <c r="FV98" s="18"/>
      <c r="FW98" s="18"/>
      <c r="FX98" s="18"/>
      <c r="FY98" s="18"/>
      <c r="FZ98" s="18"/>
      <c r="GA98" s="18"/>
      <c r="GB98" s="18"/>
      <c r="GC98" s="18"/>
      <c r="GD98" s="18"/>
      <c r="GE98" s="18"/>
      <c r="GF98" s="18"/>
      <c r="GG98" s="18"/>
      <c r="GH98" s="18"/>
      <c r="GI98" s="18"/>
      <c r="GJ98" s="18"/>
      <c r="GK98" s="18"/>
      <c r="GL98" s="18"/>
      <c r="GM98" s="18"/>
      <c r="GN98" s="18"/>
      <c r="GO98" s="18"/>
      <c r="GP98" s="18"/>
      <c r="GQ98" s="18"/>
      <c r="GR98" s="18"/>
      <c r="GS98" s="18"/>
      <c r="GT98" s="18"/>
      <c r="GU98" s="18"/>
      <c r="GV98" s="18"/>
      <c r="GW98" s="18"/>
      <c r="GX98" s="18"/>
      <c r="GY98" s="18"/>
      <c r="GZ98" s="18"/>
      <c r="HA98" s="18"/>
      <c r="HB98" s="18"/>
      <c r="HC98" s="18"/>
      <c r="HD98" s="18"/>
      <c r="HE98" s="18"/>
      <c r="HF98" s="18"/>
      <c r="HG98" s="18"/>
      <c r="HH98" s="18"/>
      <c r="HI98" s="18"/>
      <c r="HJ98" s="18"/>
      <c r="HK98" s="18"/>
      <c r="HL98" s="18"/>
      <c r="HM98" s="18"/>
      <c r="HN98" s="18"/>
      <c r="HO98" s="18"/>
      <c r="HP98" s="18"/>
      <c r="HQ98" s="18"/>
      <c r="HR98" s="18"/>
      <c r="HS98" s="18"/>
      <c r="HT98" s="18"/>
      <c r="HU98" s="18"/>
      <c r="HV98" s="18"/>
      <c r="HW98" s="18"/>
      <c r="HX98" s="18"/>
      <c r="HY98" s="18"/>
      <c r="HZ98" s="18"/>
      <c r="IA98" s="18"/>
      <c r="IB98" s="18"/>
      <c r="IC98" s="18"/>
      <c r="ID98" s="18"/>
      <c r="IE98" s="18"/>
      <c r="IF98" s="18"/>
      <c r="IG98" s="18"/>
      <c r="IH98" s="18"/>
    </row>
    <row r="99" spans="1:242" s="41" customFormat="1" ht="161.25" customHeight="1">
      <c r="A99" s="40" t="s">
        <v>168</v>
      </c>
      <c r="B99" s="38" t="s">
        <v>169</v>
      </c>
      <c r="C99" s="15">
        <v>17.399999999999999</v>
      </c>
      <c r="D99" s="15">
        <v>17.399999999999999</v>
      </c>
      <c r="E99" s="15">
        <v>17.399999999999999</v>
      </c>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18"/>
      <c r="GC99" s="18"/>
      <c r="GD99" s="18"/>
      <c r="GE99" s="18"/>
      <c r="GF99" s="18"/>
      <c r="GG99" s="18"/>
      <c r="GH99" s="18"/>
      <c r="GI99" s="18"/>
      <c r="GJ99" s="18"/>
      <c r="GK99" s="18"/>
      <c r="GL99" s="18"/>
      <c r="GM99" s="18"/>
      <c r="GN99" s="18"/>
      <c r="GO99" s="18"/>
      <c r="GP99" s="18"/>
      <c r="GQ99" s="18"/>
      <c r="GR99" s="18"/>
      <c r="GS99" s="18"/>
      <c r="GT99" s="18"/>
      <c r="GU99" s="18"/>
      <c r="GV99" s="18"/>
      <c r="GW99" s="18"/>
      <c r="GX99" s="18"/>
      <c r="GY99" s="18"/>
      <c r="GZ99" s="18"/>
      <c r="HA99" s="18"/>
      <c r="HB99" s="18"/>
      <c r="HC99" s="18"/>
      <c r="HD99" s="18"/>
      <c r="HE99" s="18"/>
      <c r="HF99" s="18"/>
      <c r="HG99" s="18"/>
      <c r="HH99" s="18"/>
      <c r="HI99" s="18"/>
      <c r="HJ99" s="18"/>
      <c r="HK99" s="18"/>
      <c r="HL99" s="18"/>
      <c r="HM99" s="18"/>
      <c r="HN99" s="18"/>
      <c r="HO99" s="18"/>
      <c r="HP99" s="18"/>
      <c r="HQ99" s="18"/>
      <c r="HR99" s="18"/>
      <c r="HS99" s="18"/>
      <c r="HT99" s="18"/>
      <c r="HU99" s="18"/>
      <c r="HV99" s="18"/>
      <c r="HW99" s="18"/>
      <c r="HX99" s="18"/>
      <c r="HY99" s="18"/>
      <c r="HZ99" s="18"/>
      <c r="IA99" s="18"/>
      <c r="IB99" s="18"/>
      <c r="IC99" s="18"/>
      <c r="ID99" s="18"/>
      <c r="IE99" s="18"/>
      <c r="IF99" s="18"/>
      <c r="IG99" s="18"/>
      <c r="IH99" s="18"/>
    </row>
    <row r="100" spans="1:242" s="41" customFormat="1" ht="63">
      <c r="A100" s="29" t="s">
        <v>170</v>
      </c>
      <c r="B100" s="25" t="s">
        <v>171</v>
      </c>
      <c r="C100" s="15">
        <v>0.5</v>
      </c>
      <c r="D100" s="15">
        <v>0.5</v>
      </c>
      <c r="E100" s="15">
        <v>0.5</v>
      </c>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c r="GH100" s="18"/>
      <c r="GI100" s="18"/>
      <c r="GJ100" s="18"/>
      <c r="GK100" s="18"/>
      <c r="GL100" s="18"/>
      <c r="GM100" s="18"/>
      <c r="GN100" s="18"/>
      <c r="GO100" s="18"/>
      <c r="GP100" s="18"/>
      <c r="GQ100" s="18"/>
      <c r="GR100" s="18"/>
      <c r="GS100" s="18"/>
      <c r="GT100" s="18"/>
      <c r="GU100" s="18"/>
      <c r="GV100" s="18"/>
      <c r="GW100" s="18"/>
      <c r="GX100" s="18"/>
      <c r="GY100" s="18"/>
      <c r="GZ100" s="18"/>
      <c r="HA100" s="18"/>
      <c r="HB100" s="18"/>
      <c r="HC100" s="18"/>
      <c r="HD100" s="18"/>
      <c r="HE100" s="18"/>
      <c r="HF100" s="18"/>
      <c r="HG100" s="18"/>
      <c r="HH100" s="18"/>
      <c r="HI100" s="18"/>
      <c r="HJ100" s="18"/>
      <c r="HK100" s="18"/>
      <c r="HL100" s="18"/>
      <c r="HM100" s="18"/>
      <c r="HN100" s="18"/>
      <c r="HO100" s="18"/>
      <c r="HP100" s="18"/>
      <c r="HQ100" s="18"/>
      <c r="HR100" s="18"/>
      <c r="HS100" s="18"/>
      <c r="HT100" s="18"/>
      <c r="HU100" s="18"/>
      <c r="HV100" s="18"/>
      <c r="HW100" s="18"/>
      <c r="HX100" s="18"/>
      <c r="HY100" s="18"/>
      <c r="HZ100" s="18"/>
      <c r="IA100" s="18"/>
      <c r="IB100" s="18"/>
      <c r="IC100" s="18"/>
      <c r="ID100" s="18"/>
      <c r="IE100" s="18"/>
      <c r="IF100" s="18"/>
      <c r="IG100" s="18"/>
      <c r="IH100" s="18"/>
    </row>
    <row r="101" spans="1:242" s="41" customFormat="1" ht="63">
      <c r="A101" s="29" t="s">
        <v>172</v>
      </c>
      <c r="B101" s="25" t="s">
        <v>171</v>
      </c>
      <c r="C101" s="15">
        <v>60</v>
      </c>
      <c r="D101" s="15">
        <v>60</v>
      </c>
      <c r="E101" s="15">
        <v>60</v>
      </c>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c r="GH101" s="18"/>
      <c r="GI101" s="18"/>
      <c r="GJ101" s="18"/>
      <c r="GK101" s="18"/>
      <c r="GL101" s="18"/>
      <c r="GM101" s="18"/>
      <c r="GN101" s="18"/>
      <c r="GO101" s="18"/>
      <c r="GP101" s="18"/>
      <c r="GQ101" s="18"/>
      <c r="GR101" s="18"/>
      <c r="GS101" s="18"/>
      <c r="GT101" s="18"/>
      <c r="GU101" s="18"/>
      <c r="GV101" s="18"/>
      <c r="GW101" s="18"/>
      <c r="GX101" s="18"/>
      <c r="GY101" s="18"/>
      <c r="GZ101" s="18"/>
      <c r="HA101" s="18"/>
      <c r="HB101" s="18"/>
      <c r="HC101" s="18"/>
      <c r="HD101" s="18"/>
      <c r="HE101" s="18"/>
      <c r="HF101" s="18"/>
      <c r="HG101" s="18"/>
      <c r="HH101" s="18"/>
      <c r="HI101" s="18"/>
      <c r="HJ101" s="18"/>
      <c r="HK101" s="18"/>
      <c r="HL101" s="18"/>
      <c r="HM101" s="18"/>
      <c r="HN101" s="18"/>
      <c r="HO101" s="18"/>
      <c r="HP101" s="18"/>
      <c r="HQ101" s="18"/>
      <c r="HR101" s="18"/>
      <c r="HS101" s="18"/>
      <c r="HT101" s="18"/>
      <c r="HU101" s="18"/>
      <c r="HV101" s="18"/>
      <c r="HW101" s="18"/>
      <c r="HX101" s="18"/>
      <c r="HY101" s="18"/>
      <c r="HZ101" s="18"/>
      <c r="IA101" s="18"/>
      <c r="IB101" s="18"/>
      <c r="IC101" s="18"/>
      <c r="ID101" s="18"/>
      <c r="IE101" s="18"/>
      <c r="IF101" s="18"/>
      <c r="IG101" s="18"/>
      <c r="IH101" s="18"/>
    </row>
    <row r="102" spans="1:242" s="41" customFormat="1" ht="69.75" customHeight="1">
      <c r="A102" s="29" t="s">
        <v>173</v>
      </c>
      <c r="B102" s="25" t="s">
        <v>171</v>
      </c>
      <c r="C102" s="15">
        <v>400</v>
      </c>
      <c r="D102" s="15">
        <v>400</v>
      </c>
      <c r="E102" s="15">
        <v>400</v>
      </c>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18"/>
      <c r="GC102" s="18"/>
      <c r="GD102" s="18"/>
      <c r="GE102" s="18"/>
      <c r="GF102" s="18"/>
      <c r="GG102" s="18"/>
      <c r="GH102" s="18"/>
      <c r="GI102" s="18"/>
      <c r="GJ102" s="18"/>
      <c r="GK102" s="18"/>
      <c r="GL102" s="18"/>
      <c r="GM102" s="18"/>
      <c r="GN102" s="18"/>
      <c r="GO102" s="18"/>
      <c r="GP102" s="18"/>
      <c r="GQ102" s="18"/>
      <c r="GR102" s="18"/>
      <c r="GS102" s="18"/>
      <c r="GT102" s="18"/>
      <c r="GU102" s="18"/>
      <c r="GV102" s="18"/>
      <c r="GW102" s="18"/>
      <c r="GX102" s="18"/>
      <c r="GY102" s="18"/>
      <c r="GZ102" s="18"/>
      <c r="HA102" s="18"/>
      <c r="HB102" s="18"/>
      <c r="HC102" s="18"/>
      <c r="HD102" s="18"/>
      <c r="HE102" s="18"/>
      <c r="HF102" s="18"/>
      <c r="HG102" s="18"/>
      <c r="HH102" s="18"/>
      <c r="HI102" s="18"/>
      <c r="HJ102" s="18"/>
      <c r="HK102" s="18"/>
      <c r="HL102" s="18"/>
      <c r="HM102" s="18"/>
      <c r="HN102" s="18"/>
      <c r="HO102" s="18"/>
      <c r="HP102" s="18"/>
      <c r="HQ102" s="18"/>
      <c r="HR102" s="18"/>
      <c r="HS102" s="18"/>
      <c r="HT102" s="18"/>
      <c r="HU102" s="18"/>
      <c r="HV102" s="18"/>
      <c r="HW102" s="18"/>
      <c r="HX102" s="18"/>
      <c r="HY102" s="18"/>
      <c r="HZ102" s="18"/>
      <c r="IA102" s="18"/>
      <c r="IB102" s="18"/>
      <c r="IC102" s="18"/>
      <c r="ID102" s="18"/>
      <c r="IE102" s="18"/>
      <c r="IF102" s="18"/>
      <c r="IG102" s="18"/>
      <c r="IH102" s="18"/>
    </row>
    <row r="103" spans="1:242" s="41" customFormat="1" ht="71.25" customHeight="1">
      <c r="A103" s="29" t="s">
        <v>174</v>
      </c>
      <c r="B103" s="25" t="s">
        <v>171</v>
      </c>
      <c r="C103" s="15">
        <v>1000</v>
      </c>
      <c r="D103" s="15">
        <v>1000</v>
      </c>
      <c r="E103" s="15">
        <v>1000</v>
      </c>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c r="HY103" s="18"/>
      <c r="HZ103" s="18"/>
      <c r="IA103" s="18"/>
      <c r="IB103" s="18"/>
      <c r="IC103" s="18"/>
      <c r="ID103" s="18"/>
      <c r="IE103" s="18"/>
      <c r="IF103" s="18"/>
      <c r="IG103" s="18"/>
      <c r="IH103" s="18"/>
    </row>
    <row r="104" spans="1:242" s="44" customFormat="1" ht="78.75">
      <c r="A104" s="29" t="s">
        <v>175</v>
      </c>
      <c r="B104" s="25" t="s">
        <v>176</v>
      </c>
      <c r="C104" s="15">
        <v>150</v>
      </c>
      <c r="D104" s="15">
        <v>150</v>
      </c>
      <c r="E104" s="15">
        <v>150</v>
      </c>
      <c r="F104" s="42"/>
      <c r="G104" s="42"/>
      <c r="H104" s="42"/>
      <c r="I104" s="43"/>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42"/>
      <c r="DR104" s="42"/>
      <c r="DS104" s="42"/>
      <c r="DT104" s="42"/>
      <c r="DU104" s="42"/>
      <c r="DV104" s="42"/>
      <c r="DW104" s="42"/>
      <c r="DX104" s="42"/>
      <c r="DY104" s="42"/>
      <c r="DZ104" s="42"/>
      <c r="EA104" s="42"/>
      <c r="EB104" s="42"/>
      <c r="EC104" s="42"/>
      <c r="ED104" s="42"/>
      <c r="EE104" s="42"/>
      <c r="EF104" s="42"/>
      <c r="EG104" s="42"/>
      <c r="EH104" s="42"/>
      <c r="EI104" s="42"/>
      <c r="EJ104" s="42"/>
      <c r="EK104" s="42"/>
      <c r="EL104" s="42"/>
      <c r="EM104" s="42"/>
      <c r="EN104" s="42"/>
      <c r="EO104" s="42"/>
      <c r="EP104" s="42"/>
      <c r="EQ104" s="42"/>
      <c r="ER104" s="42"/>
      <c r="ES104" s="42"/>
      <c r="ET104" s="42"/>
      <c r="EU104" s="42"/>
      <c r="EV104" s="42"/>
      <c r="EW104" s="42"/>
      <c r="EX104" s="42"/>
      <c r="EY104" s="42"/>
      <c r="EZ104" s="42"/>
      <c r="FA104" s="42"/>
      <c r="FB104" s="42"/>
      <c r="FC104" s="42"/>
      <c r="FD104" s="42"/>
      <c r="FE104" s="42"/>
      <c r="FF104" s="42"/>
      <c r="FG104" s="42"/>
      <c r="FH104" s="42"/>
      <c r="FI104" s="42"/>
      <c r="FJ104" s="42"/>
      <c r="FK104" s="42"/>
      <c r="FL104" s="42"/>
      <c r="FM104" s="42"/>
      <c r="FN104" s="42"/>
      <c r="FO104" s="42"/>
      <c r="FP104" s="42"/>
      <c r="FQ104" s="42"/>
      <c r="FR104" s="42"/>
      <c r="FS104" s="42"/>
      <c r="FT104" s="42"/>
      <c r="FU104" s="42"/>
      <c r="FV104" s="42"/>
      <c r="FW104" s="42"/>
      <c r="FX104" s="42"/>
      <c r="FY104" s="42"/>
      <c r="FZ104" s="42"/>
      <c r="GA104" s="42"/>
      <c r="GB104" s="42"/>
      <c r="GC104" s="42"/>
      <c r="GD104" s="42"/>
      <c r="GE104" s="42"/>
      <c r="GF104" s="42"/>
      <c r="GG104" s="42"/>
      <c r="GH104" s="42"/>
      <c r="GI104" s="42"/>
      <c r="GJ104" s="42"/>
      <c r="GK104" s="42"/>
      <c r="GL104" s="42"/>
      <c r="GM104" s="42"/>
      <c r="GN104" s="42"/>
      <c r="GO104" s="42"/>
      <c r="GP104" s="42"/>
      <c r="GQ104" s="42"/>
      <c r="GR104" s="42"/>
      <c r="GS104" s="42"/>
      <c r="GT104" s="42"/>
      <c r="GU104" s="42"/>
      <c r="GV104" s="42"/>
      <c r="GW104" s="42"/>
      <c r="GX104" s="42"/>
      <c r="GY104" s="42"/>
      <c r="GZ104" s="42"/>
      <c r="HA104" s="42"/>
      <c r="HB104" s="42"/>
      <c r="HC104" s="42"/>
      <c r="HD104" s="42"/>
      <c r="HE104" s="42"/>
      <c r="HF104" s="42"/>
      <c r="HG104" s="42"/>
      <c r="HH104" s="42"/>
      <c r="HI104" s="42"/>
      <c r="HJ104" s="42"/>
      <c r="HK104" s="42"/>
      <c r="HL104" s="42"/>
      <c r="HM104" s="42"/>
      <c r="HN104" s="42"/>
      <c r="HO104" s="42"/>
      <c r="HP104" s="42"/>
      <c r="HQ104" s="42"/>
      <c r="HR104" s="42"/>
      <c r="HS104" s="42"/>
      <c r="HT104" s="42"/>
      <c r="HU104" s="42"/>
      <c r="HV104" s="42"/>
      <c r="HW104" s="42"/>
      <c r="HX104" s="42"/>
      <c r="HY104" s="42"/>
      <c r="HZ104" s="42"/>
      <c r="IA104" s="42"/>
      <c r="IB104" s="42"/>
      <c r="IC104" s="42"/>
      <c r="ID104" s="42"/>
      <c r="IE104" s="42"/>
      <c r="IF104" s="42"/>
      <c r="IG104" s="42"/>
      <c r="IH104" s="42"/>
    </row>
    <row r="105" spans="1:242" s="41" customFormat="1" ht="98.25" customHeight="1">
      <c r="A105" s="45" t="s">
        <v>177</v>
      </c>
      <c r="B105" s="25" t="s">
        <v>178</v>
      </c>
      <c r="C105" s="15">
        <v>106.7</v>
      </c>
      <c r="D105" s="15">
        <v>106.7</v>
      </c>
      <c r="E105" s="15">
        <v>106.7</v>
      </c>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c r="HM105" s="18"/>
      <c r="HN105" s="18"/>
      <c r="HO105" s="18"/>
      <c r="HP105" s="18"/>
      <c r="HQ105" s="18"/>
      <c r="HR105" s="18"/>
      <c r="HS105" s="18"/>
      <c r="HT105" s="18"/>
      <c r="HU105" s="18"/>
      <c r="HV105" s="18"/>
      <c r="HW105" s="18"/>
      <c r="HX105" s="18"/>
      <c r="HY105" s="18"/>
      <c r="HZ105" s="18"/>
      <c r="IA105" s="18"/>
      <c r="IB105" s="18"/>
      <c r="IC105" s="18"/>
      <c r="ID105" s="18"/>
      <c r="IE105" s="18"/>
      <c r="IF105" s="18"/>
      <c r="IG105" s="18"/>
      <c r="IH105" s="18"/>
    </row>
    <row r="106" spans="1:242" s="41" customFormat="1" ht="15.75">
      <c r="A106" s="6" t="s">
        <v>179</v>
      </c>
      <c r="B106" s="7" t="s">
        <v>180</v>
      </c>
      <c r="C106" s="8">
        <f>C107</f>
        <v>353.5</v>
      </c>
      <c r="D106" s="8">
        <f>D107</f>
        <v>356.8</v>
      </c>
      <c r="E106" s="8">
        <f>E107</f>
        <v>334.1</v>
      </c>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c r="FH106" s="18"/>
      <c r="FI106" s="18"/>
      <c r="FJ106" s="18"/>
      <c r="FK106" s="18"/>
      <c r="FL106" s="18"/>
      <c r="FM106" s="18"/>
      <c r="FN106" s="18"/>
      <c r="FO106" s="18"/>
      <c r="FP106" s="18"/>
      <c r="FQ106" s="18"/>
      <c r="FR106" s="18"/>
      <c r="FS106" s="18"/>
      <c r="FT106" s="18"/>
      <c r="FU106" s="18"/>
      <c r="FV106" s="18"/>
      <c r="FW106" s="18"/>
      <c r="FX106" s="18"/>
      <c r="FY106" s="18"/>
      <c r="FZ106" s="18"/>
      <c r="GA106" s="18"/>
      <c r="GB106" s="18"/>
      <c r="GC106" s="18"/>
      <c r="GD106" s="18"/>
      <c r="GE106" s="18"/>
      <c r="GF106" s="18"/>
      <c r="GG106" s="18"/>
      <c r="GH106" s="18"/>
      <c r="GI106" s="18"/>
      <c r="GJ106" s="18"/>
      <c r="GK106" s="18"/>
      <c r="GL106" s="18"/>
      <c r="GM106" s="18"/>
      <c r="GN106" s="18"/>
      <c r="GO106" s="18"/>
      <c r="GP106" s="18"/>
      <c r="GQ106" s="18"/>
      <c r="GR106" s="18"/>
      <c r="GS106" s="18"/>
      <c r="GT106" s="18"/>
      <c r="GU106" s="18"/>
      <c r="GV106" s="18"/>
      <c r="GW106" s="18"/>
      <c r="GX106" s="18"/>
      <c r="GY106" s="18"/>
      <c r="GZ106" s="18"/>
      <c r="HA106" s="18"/>
      <c r="HB106" s="18"/>
      <c r="HC106" s="18"/>
      <c r="HD106" s="18"/>
      <c r="HE106" s="18"/>
      <c r="HF106" s="18"/>
      <c r="HG106" s="18"/>
      <c r="HH106" s="18"/>
      <c r="HI106" s="18"/>
      <c r="HJ106" s="18"/>
      <c r="HK106" s="18"/>
      <c r="HL106" s="18"/>
      <c r="HM106" s="18"/>
      <c r="HN106" s="18"/>
      <c r="HO106" s="18"/>
      <c r="HP106" s="18"/>
      <c r="HQ106" s="18"/>
      <c r="HR106" s="18"/>
      <c r="HS106" s="18"/>
      <c r="HT106" s="18"/>
      <c r="HU106" s="18"/>
      <c r="HV106" s="18"/>
      <c r="HW106" s="18"/>
      <c r="HX106" s="18"/>
      <c r="HY106" s="18"/>
      <c r="HZ106" s="18"/>
      <c r="IA106" s="18"/>
      <c r="IB106" s="18"/>
      <c r="IC106" s="18"/>
      <c r="ID106" s="18"/>
      <c r="IE106" s="18"/>
      <c r="IF106" s="18"/>
    </row>
    <row r="107" spans="1:242" s="41" customFormat="1" ht="21" customHeight="1">
      <c r="A107" s="4" t="s">
        <v>181</v>
      </c>
      <c r="B107" s="25" t="s">
        <v>182</v>
      </c>
      <c r="C107" s="14">
        <v>353.5</v>
      </c>
      <c r="D107" s="14">
        <v>356.8</v>
      </c>
      <c r="E107" s="14">
        <v>334.1</v>
      </c>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c r="GI107" s="18"/>
      <c r="GJ107" s="18"/>
      <c r="GK107" s="18"/>
      <c r="GL107" s="18"/>
      <c r="GM107" s="18"/>
      <c r="GN107" s="18"/>
      <c r="GO107" s="18"/>
      <c r="GP107" s="18"/>
      <c r="GQ107" s="18"/>
      <c r="GR107" s="18"/>
      <c r="GS107" s="18"/>
      <c r="GT107" s="18"/>
      <c r="GU107" s="18"/>
      <c r="GV107" s="18"/>
      <c r="GW107" s="18"/>
      <c r="GX107" s="18"/>
      <c r="GY107" s="18"/>
      <c r="GZ107" s="18"/>
      <c r="HA107" s="18"/>
      <c r="HB107" s="18"/>
      <c r="HC107" s="18"/>
      <c r="HD107" s="18"/>
      <c r="HE107" s="18"/>
      <c r="HF107" s="18"/>
      <c r="HG107" s="18"/>
      <c r="HH107" s="18"/>
      <c r="HI107" s="18"/>
      <c r="HJ107" s="18"/>
      <c r="HK107" s="18"/>
      <c r="HL107" s="18"/>
      <c r="HM107" s="18"/>
      <c r="HN107" s="18"/>
      <c r="HO107" s="18"/>
      <c r="HP107" s="18"/>
      <c r="HQ107" s="18"/>
      <c r="HR107" s="18"/>
      <c r="HS107" s="18"/>
      <c r="HT107" s="18"/>
      <c r="HU107" s="18"/>
      <c r="HV107" s="18"/>
      <c r="HW107" s="18"/>
      <c r="HX107" s="18"/>
      <c r="HY107" s="18"/>
      <c r="HZ107" s="18"/>
      <c r="IA107" s="18"/>
      <c r="IB107" s="18"/>
      <c r="IC107" s="18"/>
      <c r="ID107" s="18"/>
      <c r="IE107" s="18"/>
      <c r="IF107" s="18"/>
    </row>
    <row r="108" spans="1:242" s="41" customFormat="1" ht="20.25" customHeight="1">
      <c r="A108" s="63" t="s">
        <v>183</v>
      </c>
      <c r="B108" s="64"/>
      <c r="C108" s="8">
        <f>C106+C77+C68+C54+C50+C40</f>
        <v>135167.59999999998</v>
      </c>
      <c r="D108" s="8">
        <f>D106+D77+D68+D54+D50+D40</f>
        <v>122106.5</v>
      </c>
      <c r="E108" s="8">
        <f>E106+E77+E68+E54+E50+E40</f>
        <v>120617.5</v>
      </c>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c r="FG108" s="18"/>
      <c r="FH108" s="18"/>
      <c r="FI108" s="18"/>
      <c r="FJ108" s="18"/>
      <c r="FK108" s="18"/>
      <c r="FL108" s="18"/>
      <c r="FM108" s="18"/>
      <c r="FN108" s="18"/>
      <c r="FO108" s="18"/>
      <c r="FP108" s="18"/>
      <c r="FQ108" s="18"/>
      <c r="FR108" s="18"/>
      <c r="FS108" s="18"/>
      <c r="FT108" s="18"/>
      <c r="FU108" s="18"/>
      <c r="FV108" s="18"/>
      <c r="FW108" s="18"/>
      <c r="FX108" s="18"/>
      <c r="FY108" s="18"/>
      <c r="FZ108" s="18"/>
      <c r="GA108" s="18"/>
      <c r="GB108" s="18"/>
      <c r="GC108" s="18"/>
      <c r="GD108" s="18"/>
      <c r="GE108" s="18"/>
      <c r="GF108" s="18"/>
      <c r="GG108" s="18"/>
      <c r="GH108" s="18"/>
      <c r="GI108" s="18"/>
      <c r="GJ108" s="18"/>
      <c r="GK108" s="18"/>
      <c r="GL108" s="18"/>
      <c r="GM108" s="18"/>
      <c r="GN108" s="18"/>
      <c r="GO108" s="18"/>
      <c r="GP108" s="18"/>
      <c r="GQ108" s="18"/>
      <c r="GR108" s="18"/>
      <c r="GS108" s="18"/>
      <c r="GT108" s="18"/>
      <c r="GU108" s="18"/>
      <c r="GV108" s="18"/>
      <c r="GW108" s="18"/>
      <c r="GX108" s="18"/>
      <c r="GY108" s="18"/>
      <c r="GZ108" s="18"/>
      <c r="HA108" s="18"/>
      <c r="HB108" s="18"/>
      <c r="HC108" s="18"/>
      <c r="HD108" s="18"/>
      <c r="HE108" s="18"/>
      <c r="HF108" s="18"/>
      <c r="HG108" s="18"/>
      <c r="HH108" s="18"/>
      <c r="HI108" s="18"/>
      <c r="HJ108" s="18"/>
      <c r="HK108" s="18"/>
      <c r="HL108" s="18"/>
      <c r="HM108" s="18"/>
      <c r="HN108" s="18"/>
      <c r="HO108" s="18"/>
      <c r="HP108" s="18"/>
      <c r="HQ108" s="18"/>
      <c r="HR108" s="18"/>
      <c r="HS108" s="18"/>
      <c r="HT108" s="18"/>
      <c r="HU108" s="18"/>
      <c r="HV108" s="18"/>
      <c r="HW108" s="18"/>
      <c r="HX108" s="18"/>
      <c r="HY108" s="18"/>
      <c r="HZ108" s="18"/>
      <c r="IA108" s="18"/>
      <c r="IB108" s="18"/>
      <c r="IC108" s="18"/>
      <c r="ID108" s="18"/>
      <c r="IE108" s="18"/>
      <c r="IF108" s="18"/>
    </row>
    <row r="109" spans="1:242" s="41" customFormat="1" ht="18.75" customHeight="1">
      <c r="A109" s="6" t="s">
        <v>184</v>
      </c>
      <c r="B109" s="46" t="s">
        <v>185</v>
      </c>
      <c r="C109" s="8">
        <f>C108+C39</f>
        <v>1921570</v>
      </c>
      <c r="D109" s="8">
        <f>D108+D39</f>
        <v>1995218.7999999998</v>
      </c>
      <c r="E109" s="8">
        <f>E108+E39</f>
        <v>2090426.7999999998</v>
      </c>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c r="GI109" s="18"/>
      <c r="GJ109" s="18"/>
      <c r="GK109" s="18"/>
      <c r="GL109" s="18"/>
      <c r="GM109" s="18"/>
      <c r="GN109" s="18"/>
      <c r="GO109" s="18"/>
      <c r="GP109" s="18"/>
      <c r="GQ109" s="18"/>
      <c r="GR109" s="18"/>
      <c r="GS109" s="18"/>
      <c r="GT109" s="18"/>
      <c r="GU109" s="18"/>
      <c r="GV109" s="18"/>
      <c r="GW109" s="18"/>
      <c r="GX109" s="18"/>
      <c r="GY109" s="18"/>
      <c r="GZ109" s="18"/>
      <c r="HA109" s="18"/>
      <c r="HB109" s="18"/>
      <c r="HC109" s="18"/>
      <c r="HD109" s="18"/>
      <c r="HE109" s="18"/>
      <c r="HF109" s="18"/>
      <c r="HG109" s="18"/>
      <c r="HH109" s="18"/>
      <c r="HI109" s="18"/>
      <c r="HJ109" s="18"/>
      <c r="HK109" s="18"/>
      <c r="HL109" s="18"/>
      <c r="HM109" s="18"/>
      <c r="HN109" s="18"/>
      <c r="HO109" s="18"/>
      <c r="HP109" s="18"/>
      <c r="HQ109" s="18"/>
      <c r="HR109" s="18"/>
      <c r="HS109" s="18"/>
      <c r="HT109" s="18"/>
      <c r="HU109" s="18"/>
      <c r="HV109" s="18"/>
      <c r="HW109" s="18"/>
      <c r="HX109" s="18"/>
      <c r="HY109" s="18"/>
      <c r="HZ109" s="18"/>
      <c r="IA109" s="18"/>
      <c r="IB109" s="18"/>
      <c r="IC109" s="18"/>
      <c r="ID109" s="18"/>
      <c r="IE109" s="18"/>
      <c r="IF109" s="18"/>
    </row>
    <row r="110" spans="1:242" s="41" customFormat="1" ht="47.25">
      <c r="A110" s="6" t="s">
        <v>186</v>
      </c>
      <c r="B110" s="46" t="s">
        <v>187</v>
      </c>
      <c r="C110" s="8">
        <f>C111+C114+C161+C202</f>
        <v>5257573.3</v>
      </c>
      <c r="D110" s="8">
        <f>D111+D114+D161+D202</f>
        <v>3797607.1999999997</v>
      </c>
      <c r="E110" s="8">
        <f>E111+E114+E161+E202</f>
        <v>3978429.7</v>
      </c>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c r="FH110" s="18"/>
      <c r="FI110" s="18"/>
      <c r="FJ110" s="18"/>
      <c r="FK110" s="18"/>
      <c r="FL110" s="18"/>
      <c r="FM110" s="18"/>
      <c r="FN110" s="18"/>
      <c r="FO110" s="18"/>
      <c r="FP110" s="18"/>
      <c r="FQ110" s="18"/>
      <c r="FR110" s="18"/>
      <c r="FS110" s="18"/>
      <c r="FT110" s="18"/>
      <c r="FU110" s="18"/>
      <c r="FV110" s="18"/>
      <c r="FW110" s="18"/>
      <c r="FX110" s="18"/>
      <c r="FY110" s="18"/>
      <c r="FZ110" s="18"/>
      <c r="GA110" s="18"/>
      <c r="GB110" s="18"/>
      <c r="GC110" s="18"/>
      <c r="GD110" s="18"/>
      <c r="GE110" s="18"/>
      <c r="GF110" s="18"/>
      <c r="GG110" s="18"/>
      <c r="GH110" s="18"/>
      <c r="GI110" s="18"/>
      <c r="GJ110" s="18"/>
      <c r="GK110" s="18"/>
      <c r="GL110" s="18"/>
      <c r="GM110" s="18"/>
      <c r="GN110" s="18"/>
      <c r="GO110" s="18"/>
      <c r="GP110" s="18"/>
      <c r="GQ110" s="18"/>
      <c r="GR110" s="18"/>
      <c r="GS110" s="18"/>
      <c r="GT110" s="18"/>
      <c r="GU110" s="18"/>
      <c r="GV110" s="18"/>
      <c r="GW110" s="18"/>
      <c r="GX110" s="18"/>
      <c r="GY110" s="18"/>
      <c r="GZ110" s="18"/>
      <c r="HA110" s="18"/>
      <c r="HB110" s="18"/>
      <c r="HC110" s="18"/>
      <c r="HD110" s="18"/>
      <c r="HE110" s="18"/>
      <c r="HF110" s="18"/>
      <c r="HG110" s="18"/>
      <c r="HH110" s="18"/>
      <c r="HI110" s="18"/>
      <c r="HJ110" s="18"/>
      <c r="HK110" s="18"/>
      <c r="HL110" s="18"/>
      <c r="HM110" s="18"/>
      <c r="HN110" s="18"/>
      <c r="HO110" s="18"/>
      <c r="HP110" s="18"/>
      <c r="HQ110" s="18"/>
      <c r="HR110" s="18"/>
      <c r="HS110" s="18"/>
      <c r="HT110" s="18"/>
      <c r="HU110" s="18"/>
      <c r="HV110" s="18"/>
      <c r="HW110" s="18"/>
      <c r="HX110" s="18"/>
      <c r="HY110" s="18"/>
      <c r="HZ110" s="18"/>
      <c r="IA110" s="18"/>
      <c r="IB110" s="18"/>
      <c r="IC110" s="18"/>
      <c r="ID110" s="18"/>
      <c r="IE110" s="18"/>
      <c r="IF110" s="18"/>
    </row>
    <row r="111" spans="1:242" s="41" customFormat="1" ht="31.5">
      <c r="A111" s="6" t="s">
        <v>188</v>
      </c>
      <c r="B111" s="7" t="s">
        <v>189</v>
      </c>
      <c r="C111" s="8">
        <f>SUM(C112:C113)</f>
        <v>336831.2</v>
      </c>
      <c r="D111" s="8">
        <f>SUM(D112:D113)</f>
        <v>169384.2</v>
      </c>
      <c r="E111" s="8">
        <f>SUM(E112:E113)</f>
        <v>158937.20000000001</v>
      </c>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c r="FH111" s="18"/>
      <c r="FI111" s="18"/>
      <c r="FJ111" s="18"/>
      <c r="FK111" s="18"/>
      <c r="FL111" s="18"/>
      <c r="FM111" s="18"/>
      <c r="FN111" s="18"/>
      <c r="FO111" s="18"/>
      <c r="FP111" s="18"/>
      <c r="FQ111" s="18"/>
      <c r="FR111" s="18"/>
      <c r="FS111" s="18"/>
      <c r="FT111" s="18"/>
      <c r="FU111" s="18"/>
      <c r="FV111" s="18"/>
      <c r="FW111" s="18"/>
      <c r="FX111" s="18"/>
      <c r="FY111" s="18"/>
      <c r="FZ111" s="18"/>
      <c r="GA111" s="18"/>
      <c r="GB111" s="18"/>
      <c r="GC111" s="18"/>
      <c r="GD111" s="18"/>
      <c r="GE111" s="18"/>
      <c r="GF111" s="18"/>
      <c r="GG111" s="18"/>
      <c r="GH111" s="18"/>
      <c r="GI111" s="18"/>
      <c r="GJ111" s="18"/>
      <c r="GK111" s="18"/>
      <c r="GL111" s="18"/>
      <c r="GM111" s="18"/>
      <c r="GN111" s="18"/>
      <c r="GO111" s="18"/>
      <c r="GP111" s="18"/>
      <c r="GQ111" s="18"/>
      <c r="GR111" s="18"/>
      <c r="GS111" s="18"/>
      <c r="GT111" s="18"/>
      <c r="GU111" s="18"/>
      <c r="GV111" s="18"/>
      <c r="GW111" s="18"/>
      <c r="GX111" s="18"/>
      <c r="GY111" s="18"/>
      <c r="GZ111" s="18"/>
      <c r="HA111" s="18"/>
      <c r="HB111" s="18"/>
      <c r="HC111" s="18"/>
      <c r="HD111" s="18"/>
      <c r="HE111" s="18"/>
      <c r="HF111" s="18"/>
      <c r="HG111" s="18"/>
      <c r="HH111" s="18"/>
      <c r="HI111" s="18"/>
      <c r="HJ111" s="18"/>
      <c r="HK111" s="18"/>
      <c r="HL111" s="18"/>
      <c r="HM111" s="18"/>
      <c r="HN111" s="18"/>
      <c r="HO111" s="18"/>
      <c r="HP111" s="18"/>
      <c r="HQ111" s="18"/>
      <c r="HR111" s="18"/>
      <c r="HS111" s="18"/>
      <c r="HT111" s="18"/>
      <c r="HU111" s="18"/>
      <c r="HV111" s="18"/>
      <c r="HW111" s="18"/>
      <c r="HX111" s="18"/>
      <c r="HY111" s="18"/>
      <c r="HZ111" s="18"/>
      <c r="IA111" s="18"/>
      <c r="IB111" s="18"/>
      <c r="IC111" s="18"/>
      <c r="ID111" s="18"/>
      <c r="IE111" s="18"/>
      <c r="IF111" s="18"/>
    </row>
    <row r="112" spans="1:242" s="41" customFormat="1" ht="47.25">
      <c r="A112" s="4" t="s">
        <v>190</v>
      </c>
      <c r="B112" s="25" t="s">
        <v>191</v>
      </c>
      <c r="C112" s="14">
        <v>296644</v>
      </c>
      <c r="D112" s="14">
        <v>129197</v>
      </c>
      <c r="E112" s="14">
        <v>118750</v>
      </c>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c r="EZ112" s="18"/>
      <c r="FA112" s="18"/>
      <c r="FB112" s="18"/>
      <c r="FC112" s="18"/>
      <c r="FD112" s="18"/>
      <c r="FE112" s="18"/>
      <c r="FF112" s="18"/>
      <c r="FG112" s="18"/>
      <c r="FH112" s="18"/>
      <c r="FI112" s="18"/>
      <c r="FJ112" s="18"/>
      <c r="FK112" s="18"/>
      <c r="FL112" s="18"/>
      <c r="FM112" s="18"/>
      <c r="FN112" s="18"/>
      <c r="FO112" s="18"/>
      <c r="FP112" s="18"/>
      <c r="FQ112" s="18"/>
      <c r="FR112" s="18"/>
      <c r="FS112" s="18"/>
      <c r="FT112" s="18"/>
      <c r="FU112" s="18"/>
      <c r="FV112" s="18"/>
      <c r="FW112" s="18"/>
      <c r="FX112" s="18"/>
      <c r="FY112" s="18"/>
      <c r="FZ112" s="18"/>
      <c r="GA112" s="18"/>
      <c r="GB112" s="18"/>
      <c r="GC112" s="18"/>
      <c r="GD112" s="18"/>
      <c r="GE112" s="18"/>
      <c r="GF112" s="18"/>
      <c r="GG112" s="18"/>
      <c r="GH112" s="18"/>
      <c r="GI112" s="18"/>
      <c r="GJ112" s="18"/>
      <c r="GK112" s="18"/>
      <c r="GL112" s="18"/>
      <c r="GM112" s="18"/>
      <c r="GN112" s="18"/>
      <c r="GO112" s="18"/>
      <c r="GP112" s="18"/>
      <c r="GQ112" s="18"/>
      <c r="GR112" s="18"/>
      <c r="GS112" s="18"/>
      <c r="GT112" s="18"/>
      <c r="GU112" s="18"/>
      <c r="GV112" s="18"/>
      <c r="GW112" s="18"/>
      <c r="GX112" s="18"/>
      <c r="GY112" s="18"/>
      <c r="GZ112" s="18"/>
      <c r="HA112" s="18"/>
      <c r="HB112" s="18"/>
      <c r="HC112" s="18"/>
      <c r="HD112" s="18"/>
      <c r="HE112" s="18"/>
      <c r="HF112" s="18"/>
      <c r="HG112" s="18"/>
      <c r="HH112" s="18"/>
      <c r="HI112" s="18"/>
      <c r="HJ112" s="18"/>
      <c r="HK112" s="18"/>
      <c r="HL112" s="18"/>
      <c r="HM112" s="18"/>
      <c r="HN112" s="18"/>
      <c r="HO112" s="18"/>
      <c r="HP112" s="18"/>
      <c r="HQ112" s="18"/>
      <c r="HR112" s="18"/>
      <c r="HS112" s="18"/>
      <c r="HT112" s="18"/>
      <c r="HU112" s="18"/>
      <c r="HV112" s="18"/>
      <c r="HW112" s="18"/>
      <c r="HX112" s="18"/>
      <c r="HY112" s="18"/>
      <c r="HZ112" s="18"/>
      <c r="IA112" s="18"/>
      <c r="IB112" s="18"/>
      <c r="IC112" s="18"/>
      <c r="ID112" s="18"/>
      <c r="IE112" s="18"/>
      <c r="IF112" s="18"/>
    </row>
    <row r="113" spans="1:240" s="41" customFormat="1" ht="47.25">
      <c r="A113" s="4" t="s">
        <v>192</v>
      </c>
      <c r="B113" s="25" t="s">
        <v>193</v>
      </c>
      <c r="C113" s="14">
        <v>40187.199999999997</v>
      </c>
      <c r="D113" s="14">
        <v>40187.199999999997</v>
      </c>
      <c r="E113" s="14">
        <v>40187.199999999997</v>
      </c>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c r="FH113" s="18"/>
      <c r="FI113" s="18"/>
      <c r="FJ113" s="18"/>
      <c r="FK113" s="18"/>
      <c r="FL113" s="18"/>
      <c r="FM113" s="18"/>
      <c r="FN113" s="18"/>
      <c r="FO113" s="18"/>
      <c r="FP113" s="18"/>
      <c r="FQ113" s="18"/>
      <c r="FR113" s="18"/>
      <c r="FS113" s="18"/>
      <c r="FT113" s="18"/>
      <c r="FU113" s="18"/>
      <c r="FV113" s="18"/>
      <c r="FW113" s="18"/>
      <c r="FX113" s="18"/>
      <c r="FY113" s="18"/>
      <c r="FZ113" s="18"/>
      <c r="GA113" s="18"/>
      <c r="GB113" s="18"/>
      <c r="GC113" s="18"/>
      <c r="GD113" s="18"/>
      <c r="GE113" s="18"/>
      <c r="GF113" s="18"/>
      <c r="GG113" s="18"/>
      <c r="GH113" s="18"/>
      <c r="GI113" s="18"/>
      <c r="GJ113" s="18"/>
      <c r="GK113" s="18"/>
      <c r="GL113" s="18"/>
      <c r="GM113" s="18"/>
      <c r="GN113" s="18"/>
      <c r="GO113" s="18"/>
      <c r="GP113" s="18"/>
      <c r="GQ113" s="18"/>
      <c r="GR113" s="18"/>
      <c r="GS113" s="18"/>
      <c r="GT113" s="18"/>
      <c r="GU113" s="18"/>
      <c r="GV113" s="18"/>
      <c r="GW113" s="18"/>
      <c r="GX113" s="18"/>
      <c r="GY113" s="18"/>
      <c r="GZ113" s="18"/>
      <c r="HA113" s="18"/>
      <c r="HB113" s="18"/>
      <c r="HC113" s="18"/>
      <c r="HD113" s="18"/>
      <c r="HE113" s="18"/>
      <c r="HF113" s="18"/>
      <c r="HG113" s="18"/>
      <c r="HH113" s="18"/>
      <c r="HI113" s="18"/>
      <c r="HJ113" s="18"/>
      <c r="HK113" s="18"/>
      <c r="HL113" s="18"/>
      <c r="HM113" s="18"/>
      <c r="HN113" s="18"/>
      <c r="HO113" s="18"/>
      <c r="HP113" s="18"/>
      <c r="HQ113" s="18"/>
      <c r="HR113" s="18"/>
      <c r="HS113" s="18"/>
      <c r="HT113" s="18"/>
      <c r="HU113" s="18"/>
      <c r="HV113" s="18"/>
      <c r="HW113" s="18"/>
      <c r="HX113" s="18"/>
      <c r="HY113" s="18"/>
      <c r="HZ113" s="18"/>
      <c r="IA113" s="18"/>
      <c r="IB113" s="18"/>
      <c r="IC113" s="18"/>
      <c r="ID113" s="18"/>
      <c r="IE113" s="18"/>
      <c r="IF113" s="18"/>
    </row>
    <row r="114" spans="1:240" ht="31.5">
      <c r="A114" s="6" t="s">
        <v>194</v>
      </c>
      <c r="B114" s="7" t="s">
        <v>195</v>
      </c>
      <c r="C114" s="8">
        <f>SUM(C115:C160)</f>
        <v>2073209.5000000005</v>
      </c>
      <c r="D114" s="8">
        <f>SUM(D115:D160)</f>
        <v>733485.30000000016</v>
      </c>
      <c r="E114" s="8">
        <f>SUM(E115:E160)</f>
        <v>863296.00000000023</v>
      </c>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c r="EZ114" s="18"/>
      <c r="FA114" s="18"/>
      <c r="FB114" s="18"/>
      <c r="FC114" s="18"/>
      <c r="FD114" s="18"/>
      <c r="FE114" s="18"/>
      <c r="FF114" s="18"/>
      <c r="FG114" s="18"/>
      <c r="FH114" s="18"/>
      <c r="FI114" s="18"/>
      <c r="FJ114" s="18"/>
      <c r="FK114" s="18"/>
      <c r="FL114" s="18"/>
      <c r="FM114" s="18"/>
      <c r="FN114" s="18"/>
      <c r="FO114" s="18"/>
      <c r="FP114" s="18"/>
      <c r="FQ114" s="18"/>
      <c r="FR114" s="18"/>
      <c r="FS114" s="18"/>
      <c r="FT114" s="18"/>
      <c r="FU114" s="18"/>
      <c r="FV114" s="18"/>
      <c r="FW114" s="18"/>
      <c r="FX114" s="18"/>
      <c r="FY114" s="18"/>
      <c r="FZ114" s="18"/>
      <c r="GA114" s="18"/>
      <c r="GB114" s="18"/>
      <c r="GC114" s="18"/>
      <c r="GD114" s="18"/>
      <c r="GE114" s="18"/>
      <c r="GF114" s="18"/>
      <c r="GG114" s="18"/>
      <c r="GH114" s="18"/>
      <c r="GI114" s="18"/>
      <c r="GJ114" s="18"/>
      <c r="GK114" s="18"/>
      <c r="GL114" s="18"/>
      <c r="GM114" s="18"/>
      <c r="GN114" s="18"/>
      <c r="GO114" s="18"/>
      <c r="GP114" s="18"/>
      <c r="GQ114" s="18"/>
      <c r="GR114" s="18"/>
      <c r="GS114" s="18"/>
      <c r="GT114" s="18"/>
      <c r="GU114" s="18"/>
      <c r="GV114" s="18"/>
      <c r="GW114" s="18"/>
      <c r="GX114" s="18"/>
      <c r="GY114" s="18"/>
      <c r="GZ114" s="18"/>
      <c r="HA114" s="18"/>
      <c r="HB114" s="18"/>
      <c r="HC114" s="18"/>
      <c r="HD114" s="18"/>
      <c r="HE114" s="18"/>
      <c r="HF114" s="18"/>
      <c r="HG114" s="18"/>
      <c r="HH114" s="18"/>
      <c r="HI114" s="18"/>
      <c r="HJ114" s="18"/>
      <c r="HK114" s="18"/>
      <c r="HL114" s="18"/>
      <c r="HM114" s="18"/>
      <c r="HN114" s="18"/>
      <c r="HO114" s="18"/>
      <c r="HP114" s="18"/>
      <c r="HQ114" s="18"/>
      <c r="HR114" s="18"/>
      <c r="HS114" s="18"/>
      <c r="HT114" s="18"/>
      <c r="HU114" s="18"/>
      <c r="HV114" s="18"/>
      <c r="HW114" s="18"/>
      <c r="HX114" s="18"/>
      <c r="HY114" s="18"/>
      <c r="HZ114" s="18"/>
      <c r="IA114" s="18"/>
      <c r="IB114" s="18"/>
      <c r="IC114" s="18"/>
      <c r="ID114" s="18"/>
      <c r="IE114" s="18"/>
      <c r="IF114" s="18"/>
    </row>
    <row r="115" spans="1:240" ht="100.5" customHeight="1">
      <c r="A115" s="4" t="s">
        <v>196</v>
      </c>
      <c r="B115" s="25" t="s">
        <v>197</v>
      </c>
      <c r="C115" s="14">
        <v>102353.3</v>
      </c>
      <c r="D115" s="15">
        <v>87353.3</v>
      </c>
      <c r="E115" s="15">
        <v>87353.3</v>
      </c>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c r="IE115" s="18"/>
      <c r="IF115" s="18"/>
    </row>
    <row r="116" spans="1:240" s="41" customFormat="1" ht="94.5">
      <c r="A116" s="4" t="s">
        <v>196</v>
      </c>
      <c r="B116" s="25" t="s">
        <v>198</v>
      </c>
      <c r="C116" s="14">
        <v>31932</v>
      </c>
      <c r="D116" s="15">
        <v>0</v>
      </c>
      <c r="E116" s="15">
        <v>0</v>
      </c>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row>
    <row r="117" spans="1:240" s="41" customFormat="1" ht="70.5" customHeight="1">
      <c r="A117" s="4" t="s">
        <v>199</v>
      </c>
      <c r="B117" s="25" t="s">
        <v>200</v>
      </c>
      <c r="C117" s="14">
        <v>3498.6</v>
      </c>
      <c r="D117" s="15">
        <v>3352.4</v>
      </c>
      <c r="E117" s="15">
        <v>3778</v>
      </c>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row>
    <row r="118" spans="1:240" s="41" customFormat="1" ht="69.75" customHeight="1">
      <c r="A118" s="4" t="s">
        <v>201</v>
      </c>
      <c r="B118" s="25" t="s">
        <v>202</v>
      </c>
      <c r="C118" s="14">
        <v>0</v>
      </c>
      <c r="D118" s="15">
        <v>0</v>
      </c>
      <c r="E118" s="15">
        <v>17819.7</v>
      </c>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c r="EZ118" s="18"/>
      <c r="FA118" s="18"/>
      <c r="FB118" s="18"/>
      <c r="FC118" s="18"/>
      <c r="FD118" s="18"/>
      <c r="FE118" s="18"/>
      <c r="FF118" s="18"/>
      <c r="FG118" s="18"/>
      <c r="FH118" s="18"/>
      <c r="FI118" s="18"/>
      <c r="FJ118" s="18"/>
      <c r="FK118" s="18"/>
      <c r="FL118" s="18"/>
      <c r="FM118" s="18"/>
      <c r="FN118" s="18"/>
      <c r="FO118" s="18"/>
      <c r="FP118" s="18"/>
      <c r="FQ118" s="18"/>
      <c r="FR118" s="18"/>
      <c r="FS118" s="18"/>
      <c r="FT118" s="18"/>
      <c r="FU118" s="18"/>
      <c r="FV118" s="18"/>
      <c r="FW118" s="18"/>
      <c r="FX118" s="18"/>
      <c r="FY118" s="18"/>
      <c r="FZ118" s="18"/>
      <c r="GA118" s="18"/>
      <c r="GB118" s="18"/>
      <c r="GC118" s="18"/>
      <c r="GD118" s="18"/>
      <c r="GE118" s="18"/>
      <c r="GF118" s="18"/>
      <c r="GG118" s="18"/>
      <c r="GH118" s="18"/>
      <c r="GI118" s="18"/>
      <c r="GJ118" s="18"/>
      <c r="GK118" s="18"/>
      <c r="GL118" s="18"/>
      <c r="GM118" s="18"/>
      <c r="GN118" s="18"/>
      <c r="GO118" s="18"/>
      <c r="GP118" s="18"/>
      <c r="GQ118" s="18"/>
      <c r="GR118" s="18"/>
      <c r="GS118" s="18"/>
      <c r="GT118" s="18"/>
      <c r="GU118" s="18"/>
      <c r="GV118" s="18"/>
      <c r="GW118" s="18"/>
      <c r="GX118" s="18"/>
      <c r="GY118" s="18"/>
      <c r="GZ118" s="18"/>
      <c r="HA118" s="18"/>
      <c r="HB118" s="18"/>
      <c r="HC118" s="18"/>
      <c r="HD118" s="18"/>
      <c r="HE118" s="18"/>
      <c r="HF118" s="18"/>
      <c r="HG118" s="18"/>
      <c r="HH118" s="18"/>
      <c r="HI118" s="18"/>
      <c r="HJ118" s="18"/>
      <c r="HK118" s="18"/>
      <c r="HL118" s="18"/>
      <c r="HM118" s="18"/>
      <c r="HN118" s="18"/>
      <c r="HO118" s="18"/>
      <c r="HP118" s="18"/>
      <c r="HQ118" s="18"/>
      <c r="HR118" s="18"/>
      <c r="HS118" s="18"/>
      <c r="HT118" s="18"/>
      <c r="HU118" s="18"/>
      <c r="HV118" s="18"/>
      <c r="HW118" s="18"/>
      <c r="HX118" s="18"/>
      <c r="HY118" s="18"/>
      <c r="HZ118" s="18"/>
      <c r="IA118" s="18"/>
      <c r="IB118" s="18"/>
      <c r="IC118" s="18"/>
      <c r="ID118" s="18"/>
      <c r="IE118" s="18"/>
      <c r="IF118" s="18"/>
    </row>
    <row r="119" spans="1:240" s="41" customFormat="1" ht="51.75" customHeight="1">
      <c r="A119" s="4" t="s">
        <v>203</v>
      </c>
      <c r="B119" s="25" t="s">
        <v>204</v>
      </c>
      <c r="C119" s="14">
        <v>7289.1</v>
      </c>
      <c r="D119" s="15">
        <v>7688.7</v>
      </c>
      <c r="E119" s="15">
        <v>8921.9</v>
      </c>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c r="IE119" s="18"/>
      <c r="IF119" s="18"/>
    </row>
    <row r="120" spans="1:240" s="41" customFormat="1" ht="66.75" customHeight="1">
      <c r="A120" s="4" t="s">
        <v>205</v>
      </c>
      <c r="B120" s="25" t="s">
        <v>206</v>
      </c>
      <c r="C120" s="14">
        <v>104202.5</v>
      </c>
      <c r="D120" s="15">
        <v>98699.4</v>
      </c>
      <c r="E120" s="15">
        <v>101471.3</v>
      </c>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c r="IE120" s="18"/>
      <c r="IF120" s="18"/>
    </row>
    <row r="121" spans="1:240" ht="51" customHeight="1">
      <c r="A121" s="4" t="s">
        <v>207</v>
      </c>
      <c r="B121" s="38" t="s">
        <v>208</v>
      </c>
      <c r="C121" s="14">
        <v>3337.5</v>
      </c>
      <c r="D121" s="15">
        <v>0</v>
      </c>
      <c r="E121" s="15">
        <v>0</v>
      </c>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c r="IE121" s="18"/>
      <c r="IF121" s="18"/>
    </row>
    <row r="122" spans="1:240" s="41" customFormat="1" ht="63">
      <c r="A122" s="4" t="s">
        <v>209</v>
      </c>
      <c r="B122" s="38" t="s">
        <v>210</v>
      </c>
      <c r="C122" s="14">
        <v>6416.4</v>
      </c>
      <c r="D122" s="15">
        <v>6476.9</v>
      </c>
      <c r="E122" s="15">
        <v>6748.4</v>
      </c>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c r="EZ122" s="18"/>
      <c r="FA122" s="18"/>
      <c r="FB122" s="18"/>
      <c r="FC122" s="18"/>
      <c r="FD122" s="18"/>
      <c r="FE122" s="18"/>
      <c r="FF122" s="18"/>
      <c r="FG122" s="18"/>
      <c r="FH122" s="18"/>
      <c r="FI122" s="18"/>
      <c r="FJ122" s="18"/>
      <c r="FK122" s="18"/>
      <c r="FL122" s="18"/>
      <c r="FM122" s="18"/>
      <c r="FN122" s="18"/>
      <c r="FO122" s="18"/>
      <c r="FP122" s="18"/>
      <c r="FQ122" s="18"/>
      <c r="FR122" s="18"/>
      <c r="FS122" s="18"/>
      <c r="FT122" s="18"/>
      <c r="FU122" s="18"/>
      <c r="FV122" s="18"/>
      <c r="FW122" s="18"/>
      <c r="FX122" s="18"/>
      <c r="FY122" s="18"/>
      <c r="FZ122" s="18"/>
      <c r="GA122" s="18"/>
      <c r="GB122" s="18"/>
      <c r="GC122" s="18"/>
      <c r="GD122" s="18"/>
      <c r="GE122" s="18"/>
      <c r="GF122" s="18"/>
      <c r="GG122" s="18"/>
      <c r="GH122" s="18"/>
      <c r="GI122" s="18"/>
      <c r="GJ122" s="18"/>
      <c r="GK122" s="18"/>
      <c r="GL122" s="18"/>
      <c r="GM122" s="18"/>
      <c r="GN122" s="18"/>
      <c r="GO122" s="18"/>
      <c r="GP122" s="18"/>
      <c r="GQ122" s="18"/>
      <c r="GR122" s="18"/>
      <c r="GS122" s="18"/>
      <c r="GT122" s="18"/>
      <c r="GU122" s="18"/>
      <c r="GV122" s="18"/>
      <c r="GW122" s="18"/>
      <c r="GX122" s="18"/>
      <c r="GY122" s="18"/>
      <c r="GZ122" s="18"/>
      <c r="HA122" s="18"/>
      <c r="HB122" s="18"/>
      <c r="HC122" s="18"/>
      <c r="HD122" s="18"/>
      <c r="HE122" s="18"/>
      <c r="HF122" s="18"/>
      <c r="HG122" s="18"/>
      <c r="HH122" s="18"/>
      <c r="HI122" s="18"/>
      <c r="HJ122" s="18"/>
      <c r="HK122" s="18"/>
      <c r="HL122" s="18"/>
      <c r="HM122" s="18"/>
      <c r="HN122" s="18"/>
      <c r="HO122" s="18"/>
      <c r="HP122" s="18"/>
      <c r="HQ122" s="18"/>
      <c r="HR122" s="18"/>
      <c r="HS122" s="18"/>
      <c r="HT122" s="18"/>
      <c r="HU122" s="18"/>
      <c r="HV122" s="18"/>
      <c r="HW122" s="18"/>
      <c r="HX122" s="18"/>
      <c r="HY122" s="18"/>
      <c r="HZ122" s="18"/>
      <c r="IA122" s="18"/>
      <c r="IB122" s="18"/>
      <c r="IC122" s="18"/>
      <c r="ID122" s="18"/>
      <c r="IE122" s="18"/>
      <c r="IF122" s="18"/>
    </row>
    <row r="123" spans="1:240" s="41" customFormat="1" ht="36.75" customHeight="1">
      <c r="A123" s="47" t="s">
        <v>211</v>
      </c>
      <c r="B123" s="25" t="s">
        <v>212</v>
      </c>
      <c r="C123" s="14">
        <v>752.2</v>
      </c>
      <c r="D123" s="15">
        <v>0</v>
      </c>
      <c r="E123" s="15">
        <v>0</v>
      </c>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c r="GI123" s="18"/>
      <c r="GJ123" s="18"/>
      <c r="GK123" s="18"/>
      <c r="GL123" s="18"/>
      <c r="GM123" s="18"/>
      <c r="GN123" s="18"/>
      <c r="GO123" s="18"/>
      <c r="GP123" s="18"/>
      <c r="GQ123" s="18"/>
      <c r="GR123" s="18"/>
      <c r="GS123" s="18"/>
      <c r="GT123" s="18"/>
      <c r="GU123" s="18"/>
      <c r="GV123" s="18"/>
      <c r="GW123" s="18"/>
      <c r="GX123" s="18"/>
      <c r="GY123" s="18"/>
      <c r="GZ123" s="18"/>
      <c r="HA123" s="18"/>
      <c r="HB123" s="18"/>
      <c r="HC123" s="18"/>
      <c r="HD123" s="18"/>
      <c r="HE123" s="18"/>
      <c r="HF123" s="18"/>
      <c r="HG123" s="18"/>
      <c r="HH123" s="18"/>
      <c r="HI123" s="18"/>
      <c r="HJ123" s="18"/>
      <c r="HK123" s="18"/>
      <c r="HL123" s="18"/>
      <c r="HM123" s="18"/>
      <c r="HN123" s="18"/>
      <c r="HO123" s="18"/>
      <c r="HP123" s="18"/>
      <c r="HQ123" s="18"/>
      <c r="HR123" s="18"/>
      <c r="HS123" s="18"/>
      <c r="HT123" s="18"/>
      <c r="HU123" s="18"/>
      <c r="HV123" s="18"/>
      <c r="HW123" s="18"/>
      <c r="HX123" s="18"/>
      <c r="HY123" s="18"/>
      <c r="HZ123" s="18"/>
      <c r="IA123" s="18"/>
      <c r="IB123" s="18"/>
      <c r="IC123" s="18"/>
      <c r="ID123" s="18"/>
      <c r="IE123" s="18"/>
      <c r="IF123" s="18"/>
    </row>
    <row r="124" spans="1:240" s="41" customFormat="1" ht="60.75" customHeight="1">
      <c r="A124" s="47" t="s">
        <v>211</v>
      </c>
      <c r="B124" s="25" t="s">
        <v>213</v>
      </c>
      <c r="C124" s="14">
        <v>990.2</v>
      </c>
      <c r="D124" s="15">
        <v>898.9</v>
      </c>
      <c r="E124" s="15">
        <v>898.9</v>
      </c>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c r="IE124" s="18"/>
      <c r="IF124" s="18"/>
    </row>
    <row r="125" spans="1:240" s="41" customFormat="1" ht="62.25" customHeight="1">
      <c r="A125" s="47" t="s">
        <v>211</v>
      </c>
      <c r="B125" s="48" t="s">
        <v>214</v>
      </c>
      <c r="C125" s="14">
        <v>0</v>
      </c>
      <c r="D125" s="15">
        <v>12421.5</v>
      </c>
      <c r="E125" s="15">
        <v>0</v>
      </c>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c r="IE125" s="18"/>
      <c r="IF125" s="18"/>
    </row>
    <row r="126" spans="1:240" s="41" customFormat="1" ht="31.5">
      <c r="A126" s="47" t="s">
        <v>211</v>
      </c>
      <c r="B126" s="49" t="s">
        <v>215</v>
      </c>
      <c r="C126" s="14">
        <v>127</v>
      </c>
      <c r="D126" s="15">
        <v>0</v>
      </c>
      <c r="E126" s="15">
        <v>0</v>
      </c>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c r="IE126" s="18"/>
      <c r="IF126" s="18"/>
    </row>
    <row r="127" spans="1:240" s="41" customFormat="1" ht="78.75">
      <c r="A127" s="47" t="s">
        <v>211</v>
      </c>
      <c r="B127" s="50" t="s">
        <v>216</v>
      </c>
      <c r="C127" s="14">
        <v>0</v>
      </c>
      <c r="D127" s="15">
        <v>4669.1000000000004</v>
      </c>
      <c r="E127" s="15">
        <v>2735.7</v>
      </c>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c r="FF127" s="18"/>
      <c r="FG127" s="18"/>
      <c r="FH127" s="18"/>
      <c r="FI127" s="18"/>
      <c r="FJ127" s="18"/>
      <c r="FK127" s="18"/>
      <c r="FL127" s="18"/>
      <c r="FM127" s="18"/>
      <c r="FN127" s="18"/>
      <c r="FO127" s="18"/>
      <c r="FP127" s="18"/>
      <c r="FQ127" s="18"/>
      <c r="FR127" s="18"/>
      <c r="FS127" s="18"/>
      <c r="FT127" s="18"/>
      <c r="FU127" s="18"/>
      <c r="FV127" s="18"/>
      <c r="FW127" s="18"/>
      <c r="FX127" s="18"/>
      <c r="FY127" s="18"/>
      <c r="FZ127" s="18"/>
      <c r="GA127" s="18"/>
      <c r="GB127" s="18"/>
      <c r="GC127" s="18"/>
      <c r="GD127" s="18"/>
      <c r="GE127" s="18"/>
      <c r="GF127" s="18"/>
      <c r="GG127" s="18"/>
      <c r="GH127" s="18"/>
      <c r="GI127" s="18"/>
      <c r="GJ127" s="18"/>
      <c r="GK127" s="18"/>
      <c r="GL127" s="18"/>
      <c r="GM127" s="18"/>
      <c r="GN127" s="18"/>
      <c r="GO127" s="18"/>
      <c r="GP127" s="18"/>
      <c r="GQ127" s="18"/>
      <c r="GR127" s="18"/>
      <c r="GS127" s="18"/>
      <c r="GT127" s="18"/>
      <c r="GU127" s="18"/>
      <c r="GV127" s="18"/>
      <c r="GW127" s="18"/>
      <c r="GX127" s="18"/>
      <c r="GY127" s="18"/>
      <c r="GZ127" s="18"/>
      <c r="HA127" s="18"/>
      <c r="HB127" s="18"/>
      <c r="HC127" s="18"/>
      <c r="HD127" s="18"/>
      <c r="HE127" s="18"/>
      <c r="HF127" s="18"/>
      <c r="HG127" s="18"/>
      <c r="HH127" s="18"/>
      <c r="HI127" s="18"/>
      <c r="HJ127" s="18"/>
      <c r="HK127" s="18"/>
      <c r="HL127" s="18"/>
      <c r="HM127" s="18"/>
      <c r="HN127" s="18"/>
      <c r="HO127" s="18"/>
      <c r="HP127" s="18"/>
      <c r="HQ127" s="18"/>
      <c r="HR127" s="18"/>
      <c r="HS127" s="18"/>
      <c r="HT127" s="18"/>
      <c r="HU127" s="18"/>
      <c r="HV127" s="18"/>
      <c r="HW127" s="18"/>
      <c r="HX127" s="18"/>
      <c r="HY127" s="18"/>
      <c r="HZ127" s="18"/>
      <c r="IA127" s="18"/>
      <c r="IB127" s="18"/>
      <c r="IC127" s="18"/>
      <c r="ID127" s="18"/>
      <c r="IE127" s="18"/>
      <c r="IF127" s="18"/>
    </row>
    <row r="128" spans="1:240" s="41" customFormat="1" ht="36" customHeight="1">
      <c r="A128" s="51" t="s">
        <v>217</v>
      </c>
      <c r="B128" s="31" t="s">
        <v>218</v>
      </c>
      <c r="C128" s="14">
        <v>59432.4</v>
      </c>
      <c r="D128" s="15">
        <v>59432.4</v>
      </c>
      <c r="E128" s="15">
        <v>65715.399999999994</v>
      </c>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c r="FF128" s="18"/>
      <c r="FG128" s="18"/>
      <c r="FH128" s="18"/>
      <c r="FI128" s="18"/>
      <c r="FJ128" s="18"/>
      <c r="FK128" s="18"/>
      <c r="FL128" s="18"/>
      <c r="FM128" s="18"/>
      <c r="FN128" s="18"/>
      <c r="FO128" s="18"/>
      <c r="FP128" s="18"/>
      <c r="FQ128" s="18"/>
      <c r="FR128" s="18"/>
      <c r="FS128" s="18"/>
      <c r="FT128" s="18"/>
      <c r="FU128" s="18"/>
      <c r="FV128" s="18"/>
      <c r="FW128" s="18"/>
      <c r="FX128" s="18"/>
      <c r="FY128" s="18"/>
      <c r="FZ128" s="18"/>
      <c r="GA128" s="18"/>
      <c r="GB128" s="18"/>
      <c r="GC128" s="18"/>
      <c r="GD128" s="18"/>
      <c r="GE128" s="18"/>
      <c r="GF128" s="18"/>
      <c r="GG128" s="18"/>
      <c r="GH128" s="18"/>
      <c r="GI128" s="18"/>
      <c r="GJ128" s="18"/>
      <c r="GK128" s="18"/>
      <c r="GL128" s="18"/>
      <c r="GM128" s="18"/>
      <c r="GN128" s="18"/>
      <c r="GO128" s="18"/>
      <c r="GP128" s="18"/>
      <c r="GQ128" s="18"/>
      <c r="GR128" s="18"/>
      <c r="GS128" s="18"/>
      <c r="GT128" s="18"/>
      <c r="GU128" s="18"/>
      <c r="GV128" s="18"/>
      <c r="GW128" s="18"/>
      <c r="GX128" s="18"/>
      <c r="GY128" s="18"/>
      <c r="GZ128" s="18"/>
      <c r="HA128" s="18"/>
      <c r="HB128" s="18"/>
      <c r="HC128" s="18"/>
      <c r="HD128" s="18"/>
      <c r="HE128" s="18"/>
      <c r="HF128" s="18"/>
      <c r="HG128" s="18"/>
      <c r="HH128" s="18"/>
      <c r="HI128" s="18"/>
      <c r="HJ128" s="18"/>
      <c r="HK128" s="18"/>
      <c r="HL128" s="18"/>
      <c r="HM128" s="18"/>
      <c r="HN128" s="18"/>
      <c r="HO128" s="18"/>
      <c r="HP128" s="18"/>
      <c r="HQ128" s="18"/>
      <c r="HR128" s="18"/>
      <c r="HS128" s="18"/>
      <c r="HT128" s="18"/>
      <c r="HU128" s="18"/>
      <c r="HV128" s="18"/>
      <c r="HW128" s="18"/>
      <c r="HX128" s="18"/>
      <c r="HY128" s="18"/>
      <c r="HZ128" s="18"/>
      <c r="IA128" s="18"/>
      <c r="IB128" s="18"/>
      <c r="IC128" s="18"/>
      <c r="ID128" s="18"/>
      <c r="IE128" s="18"/>
      <c r="IF128" s="18"/>
    </row>
    <row r="129" spans="1:240" s="41" customFormat="1" ht="47.25">
      <c r="A129" s="4" t="s">
        <v>219</v>
      </c>
      <c r="B129" s="38" t="s">
        <v>220</v>
      </c>
      <c r="C129" s="14">
        <v>0</v>
      </c>
      <c r="D129" s="15">
        <v>17023.8</v>
      </c>
      <c r="E129" s="15">
        <v>17023.8</v>
      </c>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c r="HY129" s="18"/>
      <c r="HZ129" s="18"/>
      <c r="IA129" s="18"/>
      <c r="IB129" s="18"/>
      <c r="IC129" s="18"/>
      <c r="ID129" s="18"/>
      <c r="IE129" s="18"/>
      <c r="IF129" s="18"/>
    </row>
    <row r="130" spans="1:240" s="41" customFormat="1" ht="63">
      <c r="A130" s="4" t="s">
        <v>219</v>
      </c>
      <c r="B130" s="38" t="s">
        <v>221</v>
      </c>
      <c r="C130" s="14">
        <v>485836.3</v>
      </c>
      <c r="D130" s="15">
        <v>55245.599999999999</v>
      </c>
      <c r="E130" s="15">
        <v>0</v>
      </c>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c r="FF130" s="18"/>
      <c r="FG130" s="18"/>
      <c r="FH130" s="18"/>
      <c r="FI130" s="18"/>
      <c r="FJ130" s="18"/>
      <c r="FK130" s="18"/>
      <c r="FL130" s="18"/>
      <c r="FM130" s="18"/>
      <c r="FN130" s="18"/>
      <c r="FO130" s="18"/>
      <c r="FP130" s="18"/>
      <c r="FQ130" s="18"/>
      <c r="FR130" s="18"/>
      <c r="FS130" s="18"/>
      <c r="FT130" s="18"/>
      <c r="FU130" s="18"/>
      <c r="FV130" s="18"/>
      <c r="FW130" s="18"/>
      <c r="FX130" s="18"/>
      <c r="FY130" s="18"/>
      <c r="FZ130" s="18"/>
      <c r="GA130" s="18"/>
      <c r="GB130" s="18"/>
      <c r="GC130" s="18"/>
      <c r="GD130" s="18"/>
      <c r="GE130" s="18"/>
      <c r="GF130" s="18"/>
      <c r="GG130" s="18"/>
      <c r="GH130" s="18"/>
      <c r="GI130" s="18"/>
      <c r="GJ130" s="18"/>
      <c r="GK130" s="18"/>
      <c r="GL130" s="18"/>
      <c r="GM130" s="18"/>
      <c r="GN130" s="18"/>
      <c r="GO130" s="18"/>
      <c r="GP130" s="18"/>
      <c r="GQ130" s="18"/>
      <c r="GR130" s="18"/>
      <c r="GS130" s="18"/>
      <c r="GT130" s="18"/>
      <c r="GU130" s="18"/>
      <c r="GV130" s="18"/>
      <c r="GW130" s="18"/>
      <c r="GX130" s="18"/>
      <c r="GY130" s="18"/>
      <c r="GZ130" s="18"/>
      <c r="HA130" s="18"/>
      <c r="HB130" s="18"/>
      <c r="HC130" s="18"/>
      <c r="HD130" s="18"/>
      <c r="HE130" s="18"/>
      <c r="HF130" s="18"/>
      <c r="HG130" s="18"/>
      <c r="HH130" s="18"/>
      <c r="HI130" s="18"/>
      <c r="HJ130" s="18"/>
      <c r="HK130" s="18"/>
      <c r="HL130" s="18"/>
      <c r="HM130" s="18"/>
      <c r="HN130" s="18"/>
      <c r="HO130" s="18"/>
      <c r="HP130" s="18"/>
      <c r="HQ130" s="18"/>
      <c r="HR130" s="18"/>
      <c r="HS130" s="18"/>
      <c r="HT130" s="18"/>
      <c r="HU130" s="18"/>
      <c r="HV130" s="18"/>
      <c r="HW130" s="18"/>
      <c r="HX130" s="18"/>
      <c r="HY130" s="18"/>
      <c r="HZ130" s="18"/>
      <c r="IA130" s="18"/>
      <c r="IB130" s="18"/>
      <c r="IC130" s="18"/>
      <c r="ID130" s="18"/>
      <c r="IE130" s="18"/>
      <c r="IF130" s="18"/>
    </row>
    <row r="131" spans="1:240" s="41" customFormat="1" ht="63">
      <c r="A131" s="51" t="s">
        <v>222</v>
      </c>
      <c r="B131" s="25" t="s">
        <v>223</v>
      </c>
      <c r="C131" s="14">
        <v>0</v>
      </c>
      <c r="D131" s="15">
        <v>0</v>
      </c>
      <c r="E131" s="15">
        <v>95907.8</v>
      </c>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c r="GI131" s="18"/>
      <c r="GJ131" s="18"/>
      <c r="GK131" s="18"/>
      <c r="GL131" s="18"/>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c r="IE131" s="18"/>
      <c r="IF131" s="18"/>
    </row>
    <row r="132" spans="1:240" s="41" customFormat="1" ht="31.5">
      <c r="A132" s="51" t="s">
        <v>222</v>
      </c>
      <c r="B132" s="25" t="s">
        <v>224</v>
      </c>
      <c r="C132" s="14">
        <v>815694.8</v>
      </c>
      <c r="D132" s="15">
        <v>0</v>
      </c>
      <c r="E132" s="15">
        <v>0</v>
      </c>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18"/>
      <c r="GE132" s="18"/>
      <c r="GF132" s="18"/>
      <c r="GG132" s="18"/>
      <c r="GH132" s="18"/>
      <c r="GI132" s="18"/>
      <c r="GJ132" s="18"/>
      <c r="GK132" s="18"/>
      <c r="GL132" s="18"/>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c r="IE132" s="18"/>
      <c r="IF132" s="18"/>
    </row>
    <row r="133" spans="1:240" s="41" customFormat="1" ht="31.5">
      <c r="A133" s="51" t="s">
        <v>222</v>
      </c>
      <c r="B133" s="25" t="s">
        <v>225</v>
      </c>
      <c r="C133" s="14">
        <v>100000</v>
      </c>
      <c r="D133" s="15">
        <v>35000</v>
      </c>
      <c r="E133" s="15">
        <v>180360.3</v>
      </c>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row>
    <row r="134" spans="1:240" s="41" customFormat="1" ht="63">
      <c r="A134" s="51" t="s">
        <v>222</v>
      </c>
      <c r="B134" s="25" t="s">
        <v>226</v>
      </c>
      <c r="C134" s="14">
        <v>100000</v>
      </c>
      <c r="D134" s="15">
        <v>100000</v>
      </c>
      <c r="E134" s="15">
        <v>100000</v>
      </c>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c r="EO134" s="18"/>
      <c r="EP134" s="18"/>
      <c r="EQ134" s="18"/>
      <c r="ER134" s="18"/>
      <c r="ES134" s="18"/>
      <c r="ET134" s="18"/>
      <c r="EU134" s="18"/>
      <c r="EV134" s="18"/>
      <c r="EW134" s="18"/>
      <c r="EX134" s="18"/>
      <c r="EY134" s="18"/>
      <c r="EZ134" s="18"/>
      <c r="FA134" s="18"/>
      <c r="FB134" s="18"/>
      <c r="FC134" s="18"/>
      <c r="FD134" s="18"/>
      <c r="FE134" s="18"/>
      <c r="FF134" s="18"/>
      <c r="FG134" s="18"/>
      <c r="FH134" s="18"/>
      <c r="FI134" s="18"/>
      <c r="FJ134" s="18"/>
      <c r="FK134" s="18"/>
      <c r="FL134" s="18"/>
      <c r="FM134" s="18"/>
      <c r="FN134" s="18"/>
      <c r="FO134" s="18"/>
      <c r="FP134" s="18"/>
      <c r="FQ134" s="18"/>
      <c r="FR134" s="18"/>
      <c r="FS134" s="18"/>
      <c r="FT134" s="18"/>
      <c r="FU134" s="18"/>
      <c r="FV134" s="18"/>
      <c r="FW134" s="18"/>
      <c r="FX134" s="18"/>
      <c r="FY134" s="18"/>
      <c r="FZ134" s="18"/>
      <c r="GA134" s="18"/>
      <c r="GB134" s="18"/>
      <c r="GC134" s="18"/>
      <c r="GD134" s="18"/>
      <c r="GE134" s="18"/>
      <c r="GF134" s="18"/>
      <c r="GG134" s="18"/>
      <c r="GH134" s="18"/>
      <c r="GI134" s="18"/>
      <c r="GJ134" s="18"/>
      <c r="GK134" s="18"/>
      <c r="GL134" s="18"/>
      <c r="GM134" s="18"/>
      <c r="GN134" s="18"/>
      <c r="GO134" s="18"/>
      <c r="GP134" s="18"/>
      <c r="GQ134" s="18"/>
      <c r="GR134" s="18"/>
      <c r="GS134" s="18"/>
      <c r="GT134" s="18"/>
      <c r="GU134" s="18"/>
      <c r="GV134" s="18"/>
      <c r="GW134" s="18"/>
      <c r="GX134" s="18"/>
      <c r="GY134" s="18"/>
      <c r="GZ134" s="18"/>
      <c r="HA134" s="18"/>
      <c r="HB134" s="18"/>
      <c r="HC134" s="18"/>
      <c r="HD134" s="18"/>
      <c r="HE134" s="18"/>
      <c r="HF134" s="18"/>
      <c r="HG134" s="18"/>
      <c r="HH134" s="18"/>
      <c r="HI134" s="18"/>
      <c r="HJ134" s="18"/>
      <c r="HK134" s="18"/>
      <c r="HL134" s="18"/>
      <c r="HM134" s="18"/>
      <c r="HN134" s="18"/>
      <c r="HO134" s="18"/>
      <c r="HP134" s="18"/>
      <c r="HQ134" s="18"/>
      <c r="HR134" s="18"/>
      <c r="HS134" s="18"/>
      <c r="HT134" s="18"/>
      <c r="HU134" s="18"/>
      <c r="HV134" s="18"/>
      <c r="HW134" s="18"/>
      <c r="HX134" s="18"/>
      <c r="HY134" s="18"/>
      <c r="HZ134" s="18"/>
      <c r="IA134" s="18"/>
      <c r="IB134" s="18"/>
      <c r="IC134" s="18"/>
      <c r="ID134" s="18"/>
      <c r="IE134" s="18"/>
      <c r="IF134" s="18"/>
    </row>
    <row r="135" spans="1:240" s="41" customFormat="1" ht="110.25">
      <c r="A135" s="51" t="s">
        <v>222</v>
      </c>
      <c r="B135" s="25" t="s">
        <v>227</v>
      </c>
      <c r="C135" s="14">
        <v>72154.7</v>
      </c>
      <c r="D135" s="15">
        <v>68547</v>
      </c>
      <c r="E135" s="15">
        <v>64939.3</v>
      </c>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c r="GI135" s="18"/>
      <c r="GJ135" s="18"/>
      <c r="GK135" s="18"/>
      <c r="GL135" s="18"/>
      <c r="GM135" s="18"/>
      <c r="GN135" s="18"/>
      <c r="GO135" s="18"/>
      <c r="GP135" s="18"/>
      <c r="GQ135" s="18"/>
      <c r="GR135" s="18"/>
      <c r="GS135" s="18"/>
      <c r="GT135" s="18"/>
      <c r="GU135" s="18"/>
      <c r="GV135" s="18"/>
      <c r="GW135" s="18"/>
      <c r="GX135" s="18"/>
      <c r="GY135" s="18"/>
      <c r="GZ135" s="18"/>
      <c r="HA135" s="18"/>
      <c r="HB135" s="18"/>
      <c r="HC135" s="18"/>
      <c r="HD135" s="18"/>
      <c r="HE135" s="18"/>
      <c r="HF135" s="18"/>
      <c r="HG135" s="18"/>
      <c r="HH135" s="18"/>
      <c r="HI135" s="18"/>
      <c r="HJ135" s="18"/>
      <c r="HK135" s="18"/>
      <c r="HL135" s="18"/>
      <c r="HM135" s="18"/>
      <c r="HN135" s="18"/>
      <c r="HO135" s="18"/>
      <c r="HP135" s="18"/>
      <c r="HQ135" s="18"/>
      <c r="HR135" s="18"/>
      <c r="HS135" s="18"/>
      <c r="HT135" s="18"/>
      <c r="HU135" s="18"/>
      <c r="HV135" s="18"/>
      <c r="HW135" s="18"/>
      <c r="HX135" s="18"/>
      <c r="HY135" s="18"/>
      <c r="HZ135" s="18"/>
      <c r="IA135" s="18"/>
      <c r="IB135" s="18"/>
      <c r="IC135" s="18"/>
      <c r="ID135" s="18"/>
      <c r="IE135" s="18"/>
      <c r="IF135" s="18"/>
    </row>
    <row r="136" spans="1:240" s="41" customFormat="1" ht="112.5" customHeight="1">
      <c r="A136" s="51" t="s">
        <v>228</v>
      </c>
      <c r="B136" s="38" t="s">
        <v>229</v>
      </c>
      <c r="C136" s="14">
        <v>84000</v>
      </c>
      <c r="D136" s="15">
        <v>23255.8</v>
      </c>
      <c r="E136" s="15">
        <v>23255.8</v>
      </c>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c r="GQ136" s="18"/>
      <c r="GR136" s="18"/>
      <c r="GS136" s="18"/>
      <c r="GT136" s="18"/>
      <c r="GU136" s="18"/>
      <c r="GV136" s="18"/>
      <c r="GW136" s="18"/>
      <c r="GX136" s="18"/>
      <c r="GY136" s="18"/>
      <c r="GZ136" s="18"/>
      <c r="HA136" s="18"/>
      <c r="HB136" s="18"/>
      <c r="HC136" s="18"/>
      <c r="HD136" s="18"/>
      <c r="HE136" s="18"/>
      <c r="HF136" s="18"/>
      <c r="HG136" s="18"/>
      <c r="HH136" s="18"/>
      <c r="HI136" s="18"/>
      <c r="HJ136" s="18"/>
      <c r="HK136" s="18"/>
      <c r="HL136" s="18"/>
      <c r="HM136" s="18"/>
      <c r="HN136" s="18"/>
      <c r="HO136" s="18"/>
      <c r="HP136" s="18"/>
      <c r="HQ136" s="18"/>
      <c r="HR136" s="18"/>
      <c r="HS136" s="18"/>
      <c r="HT136" s="18"/>
      <c r="HU136" s="18"/>
      <c r="HV136" s="18"/>
      <c r="HW136" s="18"/>
      <c r="HX136" s="18"/>
      <c r="HY136" s="18"/>
      <c r="HZ136" s="18"/>
      <c r="IA136" s="18"/>
      <c r="IB136" s="18"/>
      <c r="IC136" s="18"/>
      <c r="ID136" s="18"/>
      <c r="IE136" s="18"/>
      <c r="IF136" s="18"/>
    </row>
    <row r="137" spans="1:240" ht="55.5" customHeight="1">
      <c r="A137" s="4" t="s">
        <v>230</v>
      </c>
      <c r="B137" s="25" t="s">
        <v>231</v>
      </c>
      <c r="C137" s="14">
        <v>21157.4</v>
      </c>
      <c r="D137" s="14">
        <v>21157.4</v>
      </c>
      <c r="E137" s="14">
        <v>21157.4</v>
      </c>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c r="GQ137" s="18"/>
      <c r="GR137" s="18"/>
      <c r="GS137" s="18"/>
      <c r="GT137" s="18"/>
      <c r="GU137" s="18"/>
      <c r="GV137" s="18"/>
      <c r="GW137" s="18"/>
      <c r="GX137" s="18"/>
      <c r="GY137" s="18"/>
      <c r="GZ137" s="18"/>
      <c r="HA137" s="18"/>
      <c r="HB137" s="18"/>
      <c r="HC137" s="18"/>
      <c r="HD137" s="18"/>
      <c r="HE137" s="18"/>
      <c r="HF137" s="18"/>
      <c r="HG137" s="18"/>
      <c r="HH137" s="18"/>
      <c r="HI137" s="18"/>
      <c r="HJ137" s="18"/>
      <c r="HK137" s="18"/>
      <c r="HL137" s="18"/>
      <c r="HM137" s="18"/>
      <c r="HN137" s="18"/>
      <c r="HO137" s="18"/>
      <c r="HP137" s="18"/>
      <c r="HQ137" s="18"/>
      <c r="HR137" s="18"/>
      <c r="HS137" s="18"/>
      <c r="HT137" s="18"/>
      <c r="HU137" s="18"/>
      <c r="HV137" s="18"/>
      <c r="HW137" s="18"/>
      <c r="HX137" s="18"/>
      <c r="HY137" s="18"/>
      <c r="HZ137" s="18"/>
      <c r="IA137" s="18"/>
      <c r="IB137" s="18"/>
      <c r="IC137" s="18"/>
      <c r="ID137" s="18"/>
      <c r="IE137" s="18"/>
      <c r="IF137" s="18"/>
    </row>
    <row r="138" spans="1:240" s="41" customFormat="1" ht="47.25">
      <c r="A138" s="4" t="s">
        <v>232</v>
      </c>
      <c r="B138" s="38" t="s">
        <v>233</v>
      </c>
      <c r="C138" s="14">
        <v>1584.9</v>
      </c>
      <c r="D138" s="14">
        <v>1584.9</v>
      </c>
      <c r="E138" s="14">
        <v>1584.9</v>
      </c>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c r="GQ138" s="18"/>
      <c r="GR138" s="18"/>
      <c r="GS138" s="18"/>
      <c r="GT138" s="18"/>
      <c r="GU138" s="18"/>
      <c r="GV138" s="18"/>
      <c r="GW138" s="18"/>
      <c r="GX138" s="18"/>
      <c r="GY138" s="18"/>
      <c r="GZ138" s="18"/>
      <c r="HA138" s="18"/>
      <c r="HB138" s="18"/>
      <c r="HC138" s="18"/>
      <c r="HD138" s="18"/>
      <c r="HE138" s="18"/>
      <c r="HF138" s="18"/>
      <c r="HG138" s="18"/>
      <c r="HH138" s="18"/>
      <c r="HI138" s="18"/>
      <c r="HJ138" s="18"/>
      <c r="HK138" s="18"/>
      <c r="HL138" s="18"/>
      <c r="HM138" s="18"/>
      <c r="HN138" s="18"/>
      <c r="HO138" s="18"/>
      <c r="HP138" s="18"/>
      <c r="HQ138" s="18"/>
      <c r="HR138" s="18"/>
      <c r="HS138" s="18"/>
      <c r="HT138" s="18"/>
      <c r="HU138" s="18"/>
      <c r="HV138" s="18"/>
      <c r="HW138" s="18"/>
      <c r="HX138" s="18"/>
      <c r="HY138" s="18"/>
      <c r="HZ138" s="18"/>
      <c r="IA138" s="18"/>
      <c r="IB138" s="18"/>
      <c r="IC138" s="18"/>
      <c r="ID138" s="18"/>
      <c r="IE138" s="18"/>
      <c r="IF138" s="18"/>
    </row>
    <row r="139" spans="1:240" s="41" customFormat="1" ht="57" customHeight="1">
      <c r="A139" s="4" t="s">
        <v>232</v>
      </c>
      <c r="B139" s="38" t="s">
        <v>234</v>
      </c>
      <c r="C139" s="14">
        <v>422.6</v>
      </c>
      <c r="D139" s="14">
        <v>422.6</v>
      </c>
      <c r="E139" s="14">
        <v>422.6</v>
      </c>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c r="GQ139" s="18"/>
      <c r="GR139" s="18"/>
      <c r="GS139" s="18"/>
      <c r="GT139" s="18"/>
      <c r="GU139" s="18"/>
      <c r="GV139" s="18"/>
      <c r="GW139" s="18"/>
      <c r="GX139" s="18"/>
      <c r="GY139" s="18"/>
      <c r="GZ139" s="18"/>
      <c r="HA139" s="18"/>
      <c r="HB139" s="18"/>
      <c r="HC139" s="18"/>
      <c r="HD139" s="18"/>
      <c r="HE139" s="18"/>
      <c r="HF139" s="18"/>
      <c r="HG139" s="18"/>
      <c r="HH139" s="18"/>
      <c r="HI139" s="18"/>
      <c r="HJ139" s="18"/>
      <c r="HK139" s="18"/>
      <c r="HL139" s="18"/>
      <c r="HM139" s="18"/>
      <c r="HN139" s="18"/>
      <c r="HO139" s="18"/>
      <c r="HP139" s="18"/>
      <c r="HQ139" s="18"/>
      <c r="HR139" s="18"/>
      <c r="HS139" s="18"/>
      <c r="HT139" s="18"/>
      <c r="HU139" s="18"/>
      <c r="HV139" s="18"/>
      <c r="HW139" s="18"/>
      <c r="HX139" s="18"/>
      <c r="HY139" s="18"/>
      <c r="HZ139" s="18"/>
      <c r="IA139" s="18"/>
      <c r="IB139" s="18"/>
      <c r="IC139" s="18"/>
      <c r="ID139" s="18"/>
      <c r="IE139" s="18"/>
      <c r="IF139" s="18"/>
    </row>
    <row r="140" spans="1:240" s="41" customFormat="1" ht="54" customHeight="1">
      <c r="A140" s="4" t="s">
        <v>232</v>
      </c>
      <c r="B140" s="38" t="s">
        <v>235</v>
      </c>
      <c r="C140" s="14">
        <v>528.29999999999995</v>
      </c>
      <c r="D140" s="14">
        <v>528.29999999999995</v>
      </c>
      <c r="E140" s="14">
        <v>528.29999999999995</v>
      </c>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c r="GQ140" s="18"/>
      <c r="GR140" s="18"/>
      <c r="GS140" s="18"/>
      <c r="GT140" s="18"/>
      <c r="GU140" s="18"/>
      <c r="GV140" s="18"/>
      <c r="GW140" s="18"/>
      <c r="GX140" s="18"/>
      <c r="GY140" s="18"/>
      <c r="GZ140" s="18"/>
      <c r="HA140" s="18"/>
      <c r="HB140" s="18"/>
      <c r="HC140" s="18"/>
      <c r="HD140" s="18"/>
      <c r="HE140" s="18"/>
      <c r="HF140" s="18"/>
      <c r="HG140" s="18"/>
      <c r="HH140" s="18"/>
      <c r="HI140" s="18"/>
      <c r="HJ140" s="18"/>
      <c r="HK140" s="18"/>
      <c r="HL140" s="18"/>
      <c r="HM140" s="18"/>
      <c r="HN140" s="18"/>
      <c r="HO140" s="18"/>
      <c r="HP140" s="18"/>
      <c r="HQ140" s="18"/>
      <c r="HR140" s="18"/>
      <c r="HS140" s="18"/>
      <c r="HT140" s="18"/>
      <c r="HU140" s="18"/>
      <c r="HV140" s="18"/>
      <c r="HW140" s="18"/>
      <c r="HX140" s="18"/>
      <c r="HY140" s="18"/>
      <c r="HZ140" s="18"/>
      <c r="IA140" s="18"/>
      <c r="IB140" s="18"/>
      <c r="IC140" s="18"/>
      <c r="ID140" s="18"/>
      <c r="IE140" s="18"/>
      <c r="IF140" s="18"/>
    </row>
    <row r="141" spans="1:240" ht="63" customHeight="1">
      <c r="A141" s="4" t="s">
        <v>232</v>
      </c>
      <c r="B141" s="25" t="s">
        <v>236</v>
      </c>
      <c r="C141" s="14">
        <v>0</v>
      </c>
      <c r="D141" s="15">
        <v>0</v>
      </c>
      <c r="E141" s="15">
        <v>0</v>
      </c>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c r="GQ141" s="18"/>
      <c r="GR141" s="18"/>
      <c r="GS141" s="18"/>
      <c r="GT141" s="18"/>
      <c r="GU141" s="18"/>
      <c r="GV141" s="18"/>
      <c r="GW141" s="18"/>
      <c r="GX141" s="18"/>
      <c r="GY141" s="18"/>
      <c r="GZ141" s="18"/>
      <c r="HA141" s="18"/>
      <c r="HB141" s="18"/>
      <c r="HC141" s="18"/>
      <c r="HD141" s="18"/>
      <c r="HE141" s="18"/>
      <c r="HF141" s="18"/>
      <c r="HG141" s="18"/>
      <c r="HH141" s="18"/>
      <c r="HI141" s="18"/>
      <c r="HJ141" s="18"/>
      <c r="HK141" s="18"/>
      <c r="HL141" s="18"/>
      <c r="HM141" s="18"/>
      <c r="HN141" s="18"/>
      <c r="HO141" s="18"/>
      <c r="HP141" s="18"/>
      <c r="HQ141" s="18"/>
      <c r="HR141" s="18"/>
      <c r="HS141" s="18"/>
      <c r="HT141" s="18"/>
      <c r="HU141" s="18"/>
      <c r="HV141" s="18"/>
      <c r="HW141" s="18"/>
      <c r="HX141" s="18"/>
      <c r="HY141" s="18"/>
      <c r="HZ141" s="18"/>
      <c r="IA141" s="18"/>
      <c r="IB141" s="18"/>
      <c r="IC141" s="18"/>
      <c r="ID141" s="18"/>
      <c r="IE141" s="18"/>
      <c r="IF141" s="18"/>
    </row>
    <row r="142" spans="1:240" ht="63" customHeight="1">
      <c r="A142" s="4" t="s">
        <v>232</v>
      </c>
      <c r="B142" s="38" t="s">
        <v>237</v>
      </c>
      <c r="C142" s="14">
        <v>0</v>
      </c>
      <c r="D142" s="15">
        <v>30000</v>
      </c>
      <c r="E142" s="15">
        <v>0</v>
      </c>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c r="GQ142" s="18"/>
      <c r="GR142" s="18"/>
      <c r="GS142" s="18"/>
      <c r="GT142" s="18"/>
      <c r="GU142" s="18"/>
      <c r="GV142" s="18"/>
      <c r="GW142" s="18"/>
      <c r="GX142" s="18"/>
      <c r="GY142" s="18"/>
      <c r="GZ142" s="18"/>
      <c r="HA142" s="18"/>
      <c r="HB142" s="18"/>
      <c r="HC142" s="18"/>
      <c r="HD142" s="18"/>
      <c r="HE142" s="18"/>
      <c r="HF142" s="18"/>
      <c r="HG142" s="18"/>
      <c r="HH142" s="18"/>
      <c r="HI142" s="18"/>
      <c r="HJ142" s="18"/>
      <c r="HK142" s="18"/>
      <c r="HL142" s="18"/>
      <c r="HM142" s="18"/>
      <c r="HN142" s="18"/>
      <c r="HO142" s="18"/>
      <c r="HP142" s="18"/>
      <c r="HQ142" s="18"/>
      <c r="HR142" s="18"/>
      <c r="HS142" s="18"/>
      <c r="HT142" s="18"/>
      <c r="HU142" s="18"/>
      <c r="HV142" s="18"/>
      <c r="HW142" s="18"/>
      <c r="HX142" s="18"/>
      <c r="HY142" s="18"/>
      <c r="HZ142" s="18"/>
      <c r="IA142" s="18"/>
      <c r="IB142" s="18"/>
      <c r="IC142" s="18"/>
      <c r="ID142" s="18"/>
      <c r="IE142" s="18"/>
      <c r="IF142" s="18"/>
    </row>
    <row r="143" spans="1:240" s="41" customFormat="1" ht="63">
      <c r="A143" s="4" t="s">
        <v>232</v>
      </c>
      <c r="B143" s="25" t="s">
        <v>238</v>
      </c>
      <c r="C143" s="14">
        <v>528.29999999999995</v>
      </c>
      <c r="D143" s="14">
        <v>528.29999999999995</v>
      </c>
      <c r="E143" s="14">
        <v>528.29999999999995</v>
      </c>
      <c r="F143" s="3"/>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c r="GQ143" s="18"/>
      <c r="GR143" s="18"/>
      <c r="GS143" s="18"/>
      <c r="GT143" s="18"/>
      <c r="GU143" s="18"/>
      <c r="GV143" s="18"/>
      <c r="GW143" s="18"/>
      <c r="GX143" s="18"/>
      <c r="GY143" s="18"/>
      <c r="GZ143" s="18"/>
      <c r="HA143" s="18"/>
      <c r="HB143" s="18"/>
      <c r="HC143" s="18"/>
      <c r="HD143" s="18"/>
      <c r="HE143" s="18"/>
      <c r="HF143" s="18"/>
      <c r="HG143" s="18"/>
      <c r="HH143" s="18"/>
      <c r="HI143" s="18"/>
      <c r="HJ143" s="18"/>
      <c r="HK143" s="18"/>
      <c r="HL143" s="18"/>
      <c r="HM143" s="18"/>
      <c r="HN143" s="18"/>
      <c r="HO143" s="18"/>
      <c r="HP143" s="18"/>
      <c r="HQ143" s="18"/>
      <c r="HR143" s="18"/>
      <c r="HS143" s="18"/>
      <c r="HT143" s="18"/>
      <c r="HU143" s="18"/>
      <c r="HV143" s="18"/>
      <c r="HW143" s="18"/>
      <c r="HX143" s="18"/>
      <c r="HY143" s="18"/>
      <c r="HZ143" s="18"/>
      <c r="IA143" s="18"/>
      <c r="IB143" s="18"/>
      <c r="IC143" s="18"/>
      <c r="ID143" s="18"/>
      <c r="IE143" s="18"/>
      <c r="IF143" s="18"/>
    </row>
    <row r="144" spans="1:240" s="41" customFormat="1" ht="47.25">
      <c r="A144" s="4" t="s">
        <v>232</v>
      </c>
      <c r="B144" s="25" t="s">
        <v>239</v>
      </c>
      <c r="C144" s="14">
        <v>3000</v>
      </c>
      <c r="D144" s="14">
        <v>3000</v>
      </c>
      <c r="E144" s="14">
        <v>3000</v>
      </c>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c r="GQ144" s="18"/>
      <c r="GR144" s="18"/>
      <c r="GS144" s="18"/>
      <c r="GT144" s="18"/>
      <c r="GU144" s="18"/>
      <c r="GV144" s="18"/>
      <c r="GW144" s="18"/>
      <c r="GX144" s="18"/>
      <c r="GY144" s="18"/>
      <c r="GZ144" s="18"/>
      <c r="HA144" s="18"/>
      <c r="HB144" s="18"/>
      <c r="HC144" s="18"/>
      <c r="HD144" s="18"/>
      <c r="HE144" s="18"/>
      <c r="HF144" s="18"/>
      <c r="HG144" s="18"/>
      <c r="HH144" s="18"/>
      <c r="HI144" s="18"/>
      <c r="HJ144" s="18"/>
      <c r="HK144" s="18"/>
      <c r="HL144" s="18"/>
      <c r="HM144" s="18"/>
      <c r="HN144" s="18"/>
      <c r="HO144" s="18"/>
      <c r="HP144" s="18"/>
      <c r="HQ144" s="18"/>
      <c r="HR144" s="18"/>
      <c r="HS144" s="18"/>
      <c r="HT144" s="18"/>
      <c r="HU144" s="18"/>
      <c r="HV144" s="18"/>
      <c r="HW144" s="18"/>
      <c r="HX144" s="18"/>
      <c r="HY144" s="18"/>
      <c r="HZ144" s="18"/>
      <c r="IA144" s="18"/>
      <c r="IB144" s="18"/>
      <c r="IC144" s="18"/>
      <c r="ID144" s="18"/>
      <c r="IE144" s="18"/>
      <c r="IF144" s="18"/>
    </row>
    <row r="145" spans="1:240" s="41" customFormat="1" ht="62.25" customHeight="1">
      <c r="A145" s="51" t="s">
        <v>232</v>
      </c>
      <c r="B145" s="25" t="s">
        <v>240</v>
      </c>
      <c r="C145" s="14">
        <v>3353.7</v>
      </c>
      <c r="D145" s="14">
        <v>3353.7</v>
      </c>
      <c r="E145" s="14">
        <v>3353.7</v>
      </c>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c r="GQ145" s="18"/>
      <c r="GR145" s="18"/>
      <c r="GS145" s="18"/>
      <c r="GT145" s="18"/>
      <c r="GU145" s="18"/>
      <c r="GV145" s="18"/>
      <c r="GW145" s="18"/>
      <c r="GX145" s="18"/>
      <c r="GY145" s="18"/>
      <c r="GZ145" s="18"/>
      <c r="HA145" s="18"/>
      <c r="HB145" s="18"/>
      <c r="HC145" s="18"/>
      <c r="HD145" s="18"/>
      <c r="HE145" s="18"/>
      <c r="HF145" s="18"/>
      <c r="HG145" s="18"/>
      <c r="HH145" s="18"/>
      <c r="HI145" s="18"/>
      <c r="HJ145" s="18"/>
      <c r="HK145" s="18"/>
      <c r="HL145" s="18"/>
      <c r="HM145" s="18"/>
      <c r="HN145" s="18"/>
      <c r="HO145" s="18"/>
      <c r="HP145" s="18"/>
      <c r="HQ145" s="18"/>
      <c r="HR145" s="18"/>
      <c r="HS145" s="18"/>
      <c r="HT145" s="18"/>
      <c r="HU145" s="18"/>
      <c r="HV145" s="18"/>
      <c r="HW145" s="18"/>
      <c r="HX145" s="18"/>
      <c r="HY145" s="18"/>
      <c r="HZ145" s="18"/>
      <c r="IA145" s="18"/>
      <c r="IB145" s="18"/>
      <c r="IC145" s="18"/>
      <c r="ID145" s="18"/>
      <c r="IE145" s="18"/>
      <c r="IF145" s="18"/>
    </row>
    <row r="146" spans="1:240" s="41" customFormat="1" ht="31.5">
      <c r="A146" s="51" t="s">
        <v>241</v>
      </c>
      <c r="B146" s="25" t="s">
        <v>242</v>
      </c>
      <c r="C146" s="14">
        <v>21192.1</v>
      </c>
      <c r="D146" s="14">
        <v>21192.1</v>
      </c>
      <c r="E146" s="14">
        <v>21192.1</v>
      </c>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18"/>
      <c r="IA146" s="18"/>
      <c r="IB146" s="18"/>
      <c r="IC146" s="18"/>
      <c r="ID146" s="18"/>
      <c r="IE146" s="18"/>
      <c r="IF146" s="18"/>
    </row>
    <row r="147" spans="1:240" s="41" customFormat="1" ht="47.25">
      <c r="A147" s="51" t="s">
        <v>241</v>
      </c>
      <c r="B147" s="25" t="s">
        <v>243</v>
      </c>
      <c r="C147" s="14">
        <v>1216.5</v>
      </c>
      <c r="D147" s="14">
        <v>1216.5</v>
      </c>
      <c r="E147" s="14">
        <v>1216.5</v>
      </c>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c r="IE147" s="18"/>
      <c r="IF147" s="18"/>
    </row>
    <row r="148" spans="1:240" s="41" customFormat="1" ht="47.25">
      <c r="A148" s="51" t="s">
        <v>241</v>
      </c>
      <c r="B148" s="25" t="s">
        <v>244</v>
      </c>
      <c r="C148" s="14">
        <v>518</v>
      </c>
      <c r="D148" s="14">
        <v>518</v>
      </c>
      <c r="E148" s="14">
        <v>518</v>
      </c>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18"/>
      <c r="IA148" s="18"/>
      <c r="IB148" s="18"/>
      <c r="IC148" s="18"/>
      <c r="ID148" s="18"/>
      <c r="IE148" s="18"/>
      <c r="IF148" s="18"/>
    </row>
    <row r="149" spans="1:240" s="41" customFormat="1" ht="63">
      <c r="A149" s="51" t="s">
        <v>241</v>
      </c>
      <c r="B149" s="25" t="s">
        <v>245</v>
      </c>
      <c r="C149" s="14">
        <v>917.6</v>
      </c>
      <c r="D149" s="14">
        <v>917.6</v>
      </c>
      <c r="E149" s="14">
        <v>917.6</v>
      </c>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18"/>
      <c r="IA149" s="18"/>
      <c r="IB149" s="18"/>
      <c r="IC149" s="18"/>
      <c r="ID149" s="18"/>
      <c r="IE149" s="18"/>
      <c r="IF149" s="18"/>
    </row>
    <row r="150" spans="1:240" s="9" customFormat="1" ht="78.75" customHeight="1">
      <c r="A150" s="51" t="s">
        <v>241</v>
      </c>
      <c r="B150" s="25" t="s">
        <v>246</v>
      </c>
      <c r="C150" s="14">
        <v>1568.7</v>
      </c>
      <c r="D150" s="15">
        <v>0</v>
      </c>
      <c r="E150" s="15">
        <v>1500</v>
      </c>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18"/>
      <c r="IA150" s="18"/>
      <c r="IB150" s="18"/>
      <c r="IC150" s="18"/>
      <c r="ID150" s="18"/>
      <c r="IE150" s="18"/>
      <c r="IF150" s="18"/>
    </row>
    <row r="151" spans="1:240" s="9" customFormat="1" ht="47.25">
      <c r="A151" s="51" t="s">
        <v>241</v>
      </c>
      <c r="B151" s="25" t="s">
        <v>247</v>
      </c>
      <c r="C151" s="14">
        <v>4156.5</v>
      </c>
      <c r="D151" s="14">
        <v>4156.5</v>
      </c>
      <c r="E151" s="14">
        <v>4156.5</v>
      </c>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18"/>
      <c r="IA151" s="18"/>
      <c r="IB151" s="18"/>
      <c r="IC151" s="18"/>
      <c r="ID151" s="18"/>
      <c r="IE151" s="18"/>
      <c r="IF151" s="18"/>
    </row>
    <row r="152" spans="1:240" s="9" customFormat="1" ht="47.25">
      <c r="A152" s="51" t="s">
        <v>241</v>
      </c>
      <c r="B152" s="25" t="s">
        <v>248</v>
      </c>
      <c r="C152" s="14">
        <v>1028.8</v>
      </c>
      <c r="D152" s="15">
        <v>1078.8</v>
      </c>
      <c r="E152" s="15">
        <v>1078.8</v>
      </c>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18"/>
      <c r="IA152" s="18"/>
      <c r="IB152" s="18"/>
      <c r="IC152" s="18"/>
      <c r="ID152" s="18"/>
      <c r="IE152" s="18"/>
      <c r="IF152" s="18"/>
    </row>
    <row r="153" spans="1:240" s="9" customFormat="1" ht="63">
      <c r="A153" s="51" t="s">
        <v>241</v>
      </c>
      <c r="B153" s="25" t="s">
        <v>249</v>
      </c>
      <c r="C153" s="14">
        <v>1151.5999999999999</v>
      </c>
      <c r="D153" s="14">
        <v>1151.5999999999999</v>
      </c>
      <c r="E153" s="14">
        <v>1151.5999999999999</v>
      </c>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18"/>
      <c r="IA153" s="18"/>
      <c r="IB153" s="18"/>
      <c r="IC153" s="18"/>
      <c r="ID153" s="18"/>
      <c r="IE153" s="18"/>
      <c r="IF153" s="18"/>
    </row>
    <row r="154" spans="1:240" ht="67.5" customHeight="1">
      <c r="A154" s="47" t="s">
        <v>241</v>
      </c>
      <c r="B154" s="52" t="s">
        <v>250</v>
      </c>
      <c r="C154" s="14">
        <v>12245.1</v>
      </c>
      <c r="D154" s="14">
        <v>12245.1</v>
      </c>
      <c r="E154" s="14">
        <v>12245.1</v>
      </c>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18"/>
      <c r="IA154" s="18"/>
      <c r="IB154" s="18"/>
      <c r="IC154" s="18"/>
      <c r="ID154" s="18"/>
      <c r="IE154" s="18"/>
      <c r="IF154" s="18"/>
    </row>
    <row r="155" spans="1:240" ht="63.75" customHeight="1">
      <c r="A155" s="51" t="s">
        <v>251</v>
      </c>
      <c r="B155" s="25" t="s">
        <v>252</v>
      </c>
      <c r="C155" s="14">
        <v>3832.8</v>
      </c>
      <c r="D155" s="14">
        <v>3832.8</v>
      </c>
      <c r="E155" s="14">
        <v>3832.8</v>
      </c>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c r="IE155" s="18"/>
      <c r="IF155" s="18"/>
    </row>
    <row r="156" spans="1:240" s="9" customFormat="1" ht="110.25">
      <c r="A156" s="51" t="s">
        <v>251</v>
      </c>
      <c r="B156" s="25" t="s">
        <v>253</v>
      </c>
      <c r="C156" s="14">
        <v>1912.3</v>
      </c>
      <c r="D156" s="14">
        <v>1912.3</v>
      </c>
      <c r="E156" s="14">
        <v>1912.3</v>
      </c>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c r="IE156" s="18"/>
      <c r="IF156" s="18"/>
    </row>
    <row r="157" spans="1:240" s="9" customFormat="1" ht="31.5">
      <c r="A157" s="51" t="s">
        <v>241</v>
      </c>
      <c r="B157" s="25" t="s">
        <v>254</v>
      </c>
      <c r="C157" s="14">
        <v>234</v>
      </c>
      <c r="D157" s="14">
        <v>234</v>
      </c>
      <c r="E157" s="14">
        <v>234</v>
      </c>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c r="GQ157" s="18"/>
      <c r="GR157" s="18"/>
      <c r="GS157" s="18"/>
      <c r="GT157" s="18"/>
      <c r="GU157" s="18"/>
      <c r="GV157" s="18"/>
      <c r="GW157" s="18"/>
      <c r="GX157" s="18"/>
      <c r="GY157" s="18"/>
      <c r="GZ157" s="18"/>
      <c r="HA157" s="18"/>
      <c r="HB157" s="18"/>
      <c r="HC157" s="18"/>
      <c r="HD157" s="18"/>
      <c r="HE157" s="18"/>
      <c r="HF157" s="18"/>
      <c r="HG157" s="18"/>
      <c r="HH157" s="18"/>
      <c r="HI157" s="18"/>
      <c r="HJ157" s="18"/>
      <c r="HK157" s="18"/>
      <c r="HL157" s="18"/>
      <c r="HM157" s="18"/>
      <c r="HN157" s="18"/>
      <c r="HO157" s="18"/>
      <c r="HP157" s="18"/>
      <c r="HQ157" s="18"/>
      <c r="HR157" s="18"/>
      <c r="HS157" s="18"/>
      <c r="HT157" s="18"/>
      <c r="HU157" s="18"/>
      <c r="HV157" s="18"/>
      <c r="HW157" s="18"/>
      <c r="HX157" s="18"/>
      <c r="HY157" s="18"/>
      <c r="HZ157" s="18"/>
      <c r="IA157" s="18"/>
      <c r="IB157" s="18"/>
      <c r="IC157" s="18"/>
      <c r="ID157" s="18"/>
      <c r="IE157" s="18"/>
      <c r="IF157" s="18"/>
    </row>
    <row r="158" spans="1:240" s="9" customFormat="1" ht="33.75" customHeight="1">
      <c r="A158" s="53" t="s">
        <v>241</v>
      </c>
      <c r="B158" s="52" t="s">
        <v>255</v>
      </c>
      <c r="C158" s="14">
        <v>0</v>
      </c>
      <c r="D158" s="15">
        <v>0</v>
      </c>
      <c r="E158" s="15">
        <v>0</v>
      </c>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c r="GQ158" s="18"/>
      <c r="GR158" s="18"/>
      <c r="GS158" s="18"/>
      <c r="GT158" s="18"/>
      <c r="GU158" s="18"/>
      <c r="GV158" s="18"/>
      <c r="GW158" s="18"/>
      <c r="GX158" s="18"/>
      <c r="GY158" s="18"/>
      <c r="GZ158" s="18"/>
      <c r="HA158" s="18"/>
      <c r="HB158" s="18"/>
      <c r="HC158" s="18"/>
      <c r="HD158" s="18"/>
      <c r="HE158" s="18"/>
      <c r="HF158" s="18"/>
      <c r="HG158" s="18"/>
      <c r="HH158" s="18"/>
      <c r="HI158" s="18"/>
      <c r="HJ158" s="18"/>
      <c r="HK158" s="18"/>
      <c r="HL158" s="18"/>
      <c r="HM158" s="18"/>
      <c r="HN158" s="18"/>
      <c r="HO158" s="18"/>
      <c r="HP158" s="18"/>
      <c r="HQ158" s="18"/>
      <c r="HR158" s="18"/>
      <c r="HS158" s="18"/>
      <c r="HT158" s="18"/>
      <c r="HU158" s="18"/>
      <c r="HV158" s="18"/>
      <c r="HW158" s="18"/>
      <c r="HX158" s="18"/>
      <c r="HY158" s="18"/>
      <c r="HZ158" s="18"/>
      <c r="IA158" s="18"/>
      <c r="IB158" s="18"/>
      <c r="IC158" s="18"/>
      <c r="ID158" s="18"/>
      <c r="IE158" s="18"/>
      <c r="IF158" s="18"/>
    </row>
    <row r="159" spans="1:240" ht="46.5" customHeight="1">
      <c r="A159" s="47" t="s">
        <v>256</v>
      </c>
      <c r="B159" s="25" t="s">
        <v>257</v>
      </c>
      <c r="C159" s="14">
        <v>14643.3</v>
      </c>
      <c r="D159" s="15">
        <v>40470</v>
      </c>
      <c r="E159" s="15">
        <v>1915.9</v>
      </c>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c r="GQ159" s="18"/>
      <c r="GR159" s="18"/>
      <c r="GS159" s="18"/>
      <c r="GT159" s="18"/>
      <c r="GU159" s="18"/>
      <c r="GV159" s="18"/>
      <c r="GW159" s="18"/>
      <c r="GX159" s="18"/>
      <c r="GY159" s="18"/>
      <c r="GZ159" s="18"/>
      <c r="HA159" s="18"/>
      <c r="HB159" s="18"/>
      <c r="HC159" s="18"/>
      <c r="HD159" s="18"/>
      <c r="HE159" s="18"/>
      <c r="HF159" s="18"/>
      <c r="HG159" s="18"/>
      <c r="HH159" s="18"/>
      <c r="HI159" s="18"/>
      <c r="HJ159" s="18"/>
      <c r="HK159" s="18"/>
      <c r="HL159" s="18"/>
      <c r="HM159" s="18"/>
      <c r="HN159" s="18"/>
      <c r="HO159" s="18"/>
      <c r="HP159" s="18"/>
      <c r="HQ159" s="18"/>
      <c r="HR159" s="18"/>
      <c r="HS159" s="18"/>
      <c r="HT159" s="18"/>
      <c r="HU159" s="18"/>
      <c r="HV159" s="18"/>
      <c r="HW159" s="18"/>
      <c r="HX159" s="18"/>
      <c r="HY159" s="18"/>
      <c r="HZ159" s="18"/>
      <c r="IA159" s="18"/>
      <c r="IB159" s="18"/>
      <c r="IC159" s="18"/>
      <c r="ID159" s="18"/>
      <c r="IE159" s="18"/>
      <c r="IF159" s="18"/>
    </row>
    <row r="160" spans="1:240" s="41" customFormat="1" ht="73.5" customHeight="1">
      <c r="A160" s="47" t="s">
        <v>256</v>
      </c>
      <c r="B160" s="50" t="s">
        <v>258</v>
      </c>
      <c r="C160" s="14">
        <v>0</v>
      </c>
      <c r="D160" s="15">
        <v>3920</v>
      </c>
      <c r="E160" s="15">
        <v>3920</v>
      </c>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c r="GQ160" s="18"/>
      <c r="GR160" s="18"/>
      <c r="GS160" s="18"/>
      <c r="GT160" s="18"/>
      <c r="GU160" s="18"/>
      <c r="GV160" s="18"/>
      <c r="GW160" s="18"/>
      <c r="GX160" s="18"/>
      <c r="GY160" s="18"/>
      <c r="GZ160" s="18"/>
      <c r="HA160" s="18"/>
      <c r="HB160" s="18"/>
      <c r="HC160" s="18"/>
      <c r="HD160" s="18"/>
      <c r="HE160" s="18"/>
      <c r="HF160" s="18"/>
      <c r="HG160" s="18"/>
      <c r="HH160" s="18"/>
      <c r="HI160" s="18"/>
      <c r="HJ160" s="18"/>
      <c r="HK160" s="18"/>
      <c r="HL160" s="18"/>
      <c r="HM160" s="18"/>
      <c r="HN160" s="18"/>
      <c r="HO160" s="18"/>
      <c r="HP160" s="18"/>
      <c r="HQ160" s="18"/>
      <c r="HR160" s="18"/>
      <c r="HS160" s="18"/>
      <c r="HT160" s="18"/>
      <c r="HU160" s="18"/>
      <c r="HV160" s="18"/>
      <c r="HW160" s="18"/>
      <c r="HX160" s="18"/>
      <c r="HY160" s="18"/>
      <c r="HZ160" s="18"/>
      <c r="IA160" s="18"/>
      <c r="IB160" s="18"/>
      <c r="IC160" s="18"/>
      <c r="ID160" s="18"/>
      <c r="IE160" s="18"/>
      <c r="IF160" s="18"/>
    </row>
    <row r="161" spans="1:240" ht="31.5" customHeight="1">
      <c r="A161" s="6" t="s">
        <v>259</v>
      </c>
      <c r="B161" s="7" t="s">
        <v>260</v>
      </c>
      <c r="C161" s="8">
        <f>SUM(C162:C201)</f>
        <v>2769103.9999999995</v>
      </c>
      <c r="D161" s="8">
        <f>SUM(D162:D201)</f>
        <v>2815959.0999999996</v>
      </c>
      <c r="E161" s="8">
        <f>SUM(E162:E201)</f>
        <v>2869122.1</v>
      </c>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c r="GQ161" s="18"/>
      <c r="GR161" s="18"/>
      <c r="GS161" s="18"/>
      <c r="GT161" s="18"/>
      <c r="GU161" s="18"/>
      <c r="GV161" s="18"/>
      <c r="GW161" s="18"/>
      <c r="GX161" s="18"/>
      <c r="GY161" s="18"/>
      <c r="GZ161" s="18"/>
      <c r="HA161" s="18"/>
      <c r="HB161" s="18"/>
      <c r="HC161" s="18"/>
      <c r="HD161" s="18"/>
      <c r="HE161" s="18"/>
      <c r="HF161" s="18"/>
      <c r="HG161" s="18"/>
      <c r="HH161" s="18"/>
      <c r="HI161" s="18"/>
      <c r="HJ161" s="18"/>
      <c r="HK161" s="18"/>
      <c r="HL161" s="18"/>
      <c r="HM161" s="18"/>
      <c r="HN161" s="18"/>
      <c r="HO161" s="18"/>
      <c r="HP161" s="18"/>
      <c r="HQ161" s="18"/>
      <c r="HR161" s="18"/>
      <c r="HS161" s="18"/>
      <c r="HT161" s="18"/>
      <c r="HU161" s="18"/>
      <c r="HV161" s="18"/>
      <c r="HW161" s="18"/>
      <c r="HX161" s="18"/>
      <c r="HY161" s="18"/>
      <c r="HZ161" s="18"/>
      <c r="IA161" s="18"/>
      <c r="IB161" s="18"/>
      <c r="IC161" s="18"/>
      <c r="ID161" s="18"/>
      <c r="IE161" s="18"/>
      <c r="IF161" s="18"/>
    </row>
    <row r="162" spans="1:240" ht="49.5" customHeight="1">
      <c r="A162" s="4" t="s">
        <v>261</v>
      </c>
      <c r="B162" s="25" t="s">
        <v>262</v>
      </c>
      <c r="C162" s="14">
        <v>10769.5</v>
      </c>
      <c r="D162" s="15">
        <v>11117.9</v>
      </c>
      <c r="E162" s="15">
        <v>11480.2</v>
      </c>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c r="GQ162" s="18"/>
      <c r="GR162" s="18"/>
      <c r="GS162" s="18"/>
      <c r="GT162" s="18"/>
      <c r="GU162" s="18"/>
      <c r="GV162" s="18"/>
      <c r="GW162" s="18"/>
      <c r="GX162" s="18"/>
      <c r="GY162" s="18"/>
      <c r="GZ162" s="18"/>
      <c r="HA162" s="18"/>
      <c r="HB162" s="18"/>
      <c r="HC162" s="18"/>
      <c r="HD162" s="18"/>
      <c r="HE162" s="18"/>
      <c r="HF162" s="18"/>
      <c r="HG162" s="18"/>
      <c r="HH162" s="18"/>
      <c r="HI162" s="18"/>
      <c r="HJ162" s="18"/>
      <c r="HK162" s="18"/>
      <c r="HL162" s="18"/>
      <c r="HM162" s="18"/>
      <c r="HN162" s="18"/>
      <c r="HO162" s="18"/>
      <c r="HP162" s="18"/>
      <c r="HQ162" s="18"/>
      <c r="HR162" s="18"/>
      <c r="HS162" s="18"/>
      <c r="HT162" s="18"/>
      <c r="HU162" s="18"/>
      <c r="HV162" s="18"/>
      <c r="HW162" s="18"/>
      <c r="HX162" s="18"/>
      <c r="HY162" s="18"/>
      <c r="HZ162" s="18"/>
      <c r="IA162" s="18"/>
      <c r="IB162" s="18"/>
      <c r="IC162" s="18"/>
      <c r="ID162" s="18"/>
      <c r="IE162" s="18"/>
      <c r="IF162" s="18"/>
    </row>
    <row r="163" spans="1:240" ht="52.5" customHeight="1">
      <c r="A163" s="4" t="s">
        <v>263</v>
      </c>
      <c r="B163" s="25" t="s">
        <v>264</v>
      </c>
      <c r="C163" s="14">
        <v>216030.8</v>
      </c>
      <c r="D163" s="15">
        <v>242589.2</v>
      </c>
      <c r="E163" s="15">
        <v>273694.40000000002</v>
      </c>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8"/>
      <c r="HG163" s="18"/>
      <c r="HH163" s="18"/>
      <c r="HI163" s="18"/>
      <c r="HJ163" s="18"/>
      <c r="HK163" s="18"/>
      <c r="HL163" s="18"/>
      <c r="HM163" s="18"/>
      <c r="HN163" s="18"/>
      <c r="HO163" s="18"/>
      <c r="HP163" s="18"/>
      <c r="HQ163" s="18"/>
      <c r="HR163" s="18"/>
      <c r="HS163" s="18"/>
      <c r="HT163" s="18"/>
      <c r="HU163" s="18"/>
      <c r="HV163" s="18"/>
      <c r="HW163" s="18"/>
      <c r="HX163" s="18"/>
      <c r="HY163" s="18"/>
      <c r="HZ163" s="18"/>
      <c r="IA163" s="18"/>
      <c r="IB163" s="18"/>
      <c r="IC163" s="18"/>
      <c r="ID163" s="18"/>
      <c r="IE163" s="18"/>
      <c r="IF163" s="18"/>
    </row>
    <row r="164" spans="1:240" ht="66.75" customHeight="1">
      <c r="A164" s="4" t="s">
        <v>265</v>
      </c>
      <c r="B164" s="25" t="s">
        <v>266</v>
      </c>
      <c r="C164" s="14">
        <v>3972.5</v>
      </c>
      <c r="D164" s="14">
        <v>3972.5</v>
      </c>
      <c r="E164" s="14">
        <v>3972.5</v>
      </c>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c r="EO164" s="18"/>
      <c r="EP164" s="18"/>
      <c r="EQ164" s="18"/>
      <c r="ER164" s="18"/>
      <c r="ES164" s="18"/>
      <c r="ET164" s="18"/>
      <c r="EU164" s="18"/>
      <c r="EV164" s="18"/>
      <c r="EW164" s="18"/>
      <c r="EX164" s="18"/>
      <c r="EY164" s="18"/>
      <c r="EZ164" s="18"/>
      <c r="FA164" s="18"/>
      <c r="FB164" s="18"/>
      <c r="FC164" s="18"/>
      <c r="FD164" s="18"/>
      <c r="FE164" s="18"/>
      <c r="FF164" s="18"/>
      <c r="FG164" s="18"/>
      <c r="FH164" s="18"/>
      <c r="FI164" s="18"/>
      <c r="FJ164" s="18"/>
      <c r="FK164" s="18"/>
      <c r="FL164" s="18"/>
      <c r="FM164" s="18"/>
      <c r="FN164" s="18"/>
      <c r="FO164" s="18"/>
      <c r="FP164" s="18"/>
      <c r="FQ164" s="18"/>
      <c r="FR164" s="18"/>
      <c r="FS164" s="18"/>
      <c r="FT164" s="18"/>
      <c r="FU164" s="18"/>
      <c r="FV164" s="18"/>
      <c r="FW164" s="18"/>
      <c r="FX164" s="18"/>
      <c r="FY164" s="18"/>
      <c r="FZ164" s="18"/>
      <c r="GA164" s="18"/>
      <c r="GB164" s="18"/>
      <c r="GC164" s="18"/>
      <c r="GD164" s="18"/>
      <c r="GE164" s="18"/>
      <c r="GF164" s="18"/>
      <c r="GG164" s="18"/>
      <c r="GH164" s="18"/>
      <c r="GI164" s="18"/>
      <c r="GJ164" s="18"/>
      <c r="GK164" s="18"/>
      <c r="GL164" s="18"/>
      <c r="GM164" s="18"/>
      <c r="GN164" s="18"/>
      <c r="GO164" s="18"/>
      <c r="GP164" s="18"/>
      <c r="GQ164" s="18"/>
      <c r="GR164" s="18"/>
      <c r="GS164" s="18"/>
      <c r="GT164" s="18"/>
      <c r="GU164" s="18"/>
      <c r="GV164" s="18"/>
      <c r="GW164" s="18"/>
      <c r="GX164" s="18"/>
      <c r="GY164" s="18"/>
      <c r="GZ164" s="18"/>
      <c r="HA164" s="18"/>
      <c r="HB164" s="18"/>
      <c r="HC164" s="18"/>
      <c r="HD164" s="18"/>
      <c r="HE164" s="18"/>
      <c r="HF164" s="18"/>
      <c r="HG164" s="18"/>
      <c r="HH164" s="18"/>
      <c r="HI164" s="18"/>
      <c r="HJ164" s="18"/>
      <c r="HK164" s="18"/>
      <c r="HL164" s="18"/>
      <c r="HM164" s="18"/>
      <c r="HN164" s="18"/>
      <c r="HO164" s="18"/>
      <c r="HP164" s="18"/>
      <c r="HQ164" s="18"/>
      <c r="HR164" s="18"/>
      <c r="HS164" s="18"/>
      <c r="HT164" s="18"/>
      <c r="HU164" s="18"/>
      <c r="HV164" s="18"/>
      <c r="HW164" s="18"/>
      <c r="HX164" s="18"/>
      <c r="HY164" s="18"/>
      <c r="HZ164" s="18"/>
      <c r="IA164" s="18"/>
      <c r="IB164" s="18"/>
      <c r="IC164" s="18"/>
      <c r="ID164" s="18"/>
      <c r="IE164" s="18"/>
      <c r="IF164" s="18"/>
    </row>
    <row r="165" spans="1:240" ht="63">
      <c r="A165" s="4" t="s">
        <v>265</v>
      </c>
      <c r="B165" s="25" t="s">
        <v>267</v>
      </c>
      <c r="C165" s="14">
        <v>236.4</v>
      </c>
      <c r="D165" s="14">
        <v>236.4</v>
      </c>
      <c r="E165" s="14">
        <v>236.4</v>
      </c>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c r="DN165" s="18"/>
      <c r="DO165" s="18"/>
      <c r="DP165" s="18"/>
      <c r="DQ165" s="18"/>
      <c r="DR165" s="18"/>
      <c r="DS165" s="18"/>
      <c r="DT165" s="18"/>
      <c r="DU165" s="18"/>
      <c r="DV165" s="18"/>
      <c r="DW165" s="18"/>
      <c r="DX165" s="18"/>
      <c r="DY165" s="18"/>
      <c r="DZ165" s="18"/>
      <c r="EA165" s="18"/>
      <c r="EB165" s="18"/>
      <c r="EC165" s="18"/>
      <c r="ED165" s="18"/>
      <c r="EE165" s="18"/>
      <c r="EF165" s="18"/>
      <c r="EG165" s="18"/>
      <c r="EH165" s="18"/>
      <c r="EI165" s="18"/>
      <c r="EJ165" s="18"/>
      <c r="EK165" s="18"/>
      <c r="EL165" s="18"/>
      <c r="EM165" s="18"/>
      <c r="EN165" s="18"/>
      <c r="EO165" s="18"/>
      <c r="EP165" s="18"/>
      <c r="EQ165" s="18"/>
      <c r="ER165" s="18"/>
      <c r="ES165" s="18"/>
      <c r="ET165" s="18"/>
      <c r="EU165" s="18"/>
      <c r="EV165" s="18"/>
      <c r="EW165" s="18"/>
      <c r="EX165" s="18"/>
      <c r="EY165" s="18"/>
      <c r="EZ165" s="18"/>
      <c r="FA165" s="18"/>
      <c r="FB165" s="18"/>
      <c r="FC165" s="18"/>
      <c r="FD165" s="18"/>
      <c r="FE165" s="18"/>
      <c r="FF165" s="18"/>
      <c r="FG165" s="18"/>
      <c r="FH165" s="18"/>
      <c r="FI165" s="18"/>
      <c r="FJ165" s="18"/>
      <c r="FK165" s="18"/>
      <c r="FL165" s="18"/>
      <c r="FM165" s="18"/>
      <c r="FN165" s="18"/>
      <c r="FO165" s="18"/>
      <c r="FP165" s="18"/>
      <c r="FQ165" s="18"/>
      <c r="FR165" s="18"/>
      <c r="FS165" s="18"/>
      <c r="FT165" s="18"/>
      <c r="FU165" s="18"/>
      <c r="FV165" s="18"/>
      <c r="FW165" s="18"/>
      <c r="FX165" s="18"/>
      <c r="FY165" s="18"/>
      <c r="FZ165" s="18"/>
      <c r="GA165" s="18"/>
      <c r="GB165" s="18"/>
      <c r="GC165" s="18"/>
      <c r="GD165" s="18"/>
      <c r="GE165" s="18"/>
      <c r="GF165" s="18"/>
      <c r="GG165" s="18"/>
      <c r="GH165" s="18"/>
      <c r="GI165" s="18"/>
      <c r="GJ165" s="18"/>
      <c r="GK165" s="18"/>
      <c r="GL165" s="18"/>
      <c r="GM165" s="18"/>
      <c r="GN165" s="18"/>
      <c r="GO165" s="18"/>
      <c r="GP165" s="18"/>
      <c r="GQ165" s="18"/>
      <c r="GR165" s="18"/>
      <c r="GS165" s="18"/>
      <c r="GT165" s="18"/>
      <c r="GU165" s="18"/>
      <c r="GV165" s="18"/>
      <c r="GW165" s="18"/>
      <c r="GX165" s="18"/>
      <c r="GY165" s="18"/>
      <c r="GZ165" s="18"/>
      <c r="HA165" s="18"/>
      <c r="HB165" s="18"/>
      <c r="HC165" s="18"/>
      <c r="HD165" s="18"/>
      <c r="HE165" s="18"/>
      <c r="HF165" s="18"/>
      <c r="HG165" s="18"/>
      <c r="HH165" s="18"/>
      <c r="HI165" s="18"/>
      <c r="HJ165" s="18"/>
      <c r="HK165" s="18"/>
      <c r="HL165" s="18"/>
      <c r="HM165" s="18"/>
      <c r="HN165" s="18"/>
      <c r="HO165" s="18"/>
      <c r="HP165" s="18"/>
      <c r="HQ165" s="18"/>
      <c r="HR165" s="18"/>
      <c r="HS165" s="18"/>
      <c r="HT165" s="18"/>
      <c r="HU165" s="18"/>
      <c r="HV165" s="18"/>
      <c r="HW165" s="18"/>
      <c r="HX165" s="18"/>
      <c r="HY165" s="18"/>
      <c r="HZ165" s="18"/>
      <c r="IA165" s="18"/>
      <c r="IB165" s="18"/>
      <c r="IC165" s="18"/>
      <c r="ID165" s="18"/>
      <c r="IE165" s="18"/>
      <c r="IF165" s="18"/>
    </row>
    <row r="166" spans="1:240" ht="78.75">
      <c r="A166" s="4" t="s">
        <v>265</v>
      </c>
      <c r="B166" s="25" t="s">
        <v>268</v>
      </c>
      <c r="C166" s="14">
        <v>110.1</v>
      </c>
      <c r="D166" s="15">
        <v>110.1</v>
      </c>
      <c r="E166" s="15">
        <v>110.1</v>
      </c>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c r="EO166" s="18"/>
      <c r="EP166" s="18"/>
      <c r="EQ166" s="18"/>
      <c r="ER166" s="18"/>
      <c r="ES166" s="18"/>
      <c r="ET166" s="18"/>
      <c r="EU166" s="18"/>
      <c r="EV166" s="18"/>
      <c r="EW166" s="18"/>
      <c r="EX166" s="18"/>
      <c r="EY166" s="18"/>
      <c r="EZ166" s="18"/>
      <c r="FA166" s="18"/>
      <c r="FB166" s="18"/>
      <c r="FC166" s="18"/>
      <c r="FD166" s="18"/>
      <c r="FE166" s="18"/>
      <c r="FF166" s="18"/>
      <c r="FG166" s="18"/>
      <c r="FH166" s="18"/>
      <c r="FI166" s="18"/>
      <c r="FJ166" s="18"/>
      <c r="FK166" s="18"/>
      <c r="FL166" s="18"/>
      <c r="FM166" s="18"/>
      <c r="FN166" s="18"/>
      <c r="FO166" s="18"/>
      <c r="FP166" s="18"/>
      <c r="FQ166" s="18"/>
      <c r="FR166" s="18"/>
      <c r="FS166" s="18"/>
      <c r="FT166" s="18"/>
      <c r="FU166" s="18"/>
      <c r="FV166" s="18"/>
      <c r="FW166" s="18"/>
      <c r="FX166" s="18"/>
      <c r="FY166" s="18"/>
      <c r="FZ166" s="18"/>
      <c r="GA166" s="18"/>
      <c r="GB166" s="18"/>
      <c r="GC166" s="18"/>
      <c r="GD166" s="18"/>
      <c r="GE166" s="18"/>
      <c r="GF166" s="18"/>
      <c r="GG166" s="18"/>
      <c r="GH166" s="18"/>
      <c r="GI166" s="18"/>
      <c r="GJ166" s="18"/>
      <c r="GK166" s="18"/>
      <c r="GL166" s="18"/>
      <c r="GM166" s="18"/>
      <c r="GN166" s="18"/>
      <c r="GO166" s="18"/>
      <c r="GP166" s="18"/>
      <c r="GQ166" s="18"/>
      <c r="GR166" s="18"/>
      <c r="GS166" s="18"/>
      <c r="GT166" s="18"/>
      <c r="GU166" s="18"/>
      <c r="GV166" s="18"/>
      <c r="GW166" s="18"/>
      <c r="GX166" s="18"/>
      <c r="GY166" s="18"/>
      <c r="GZ166" s="18"/>
      <c r="HA166" s="18"/>
      <c r="HB166" s="18"/>
      <c r="HC166" s="18"/>
      <c r="HD166" s="18"/>
      <c r="HE166" s="18"/>
      <c r="HF166" s="18"/>
      <c r="HG166" s="18"/>
      <c r="HH166" s="18"/>
      <c r="HI166" s="18"/>
      <c r="HJ166" s="18"/>
      <c r="HK166" s="18"/>
      <c r="HL166" s="18"/>
      <c r="HM166" s="18"/>
      <c r="HN166" s="18"/>
      <c r="HO166" s="18"/>
      <c r="HP166" s="18"/>
      <c r="HQ166" s="18"/>
      <c r="HR166" s="18"/>
      <c r="HS166" s="18"/>
      <c r="HT166" s="18"/>
      <c r="HU166" s="18"/>
      <c r="HV166" s="18"/>
      <c r="HW166" s="18"/>
      <c r="HX166" s="18"/>
      <c r="HY166" s="18"/>
      <c r="HZ166" s="18"/>
      <c r="IA166" s="18"/>
      <c r="IB166" s="18"/>
      <c r="IC166" s="18"/>
      <c r="ID166" s="18"/>
      <c r="IE166" s="18"/>
      <c r="IF166" s="18"/>
    </row>
    <row r="167" spans="1:240" ht="63">
      <c r="A167" s="4" t="s">
        <v>265</v>
      </c>
      <c r="B167" s="25" t="s">
        <v>269</v>
      </c>
      <c r="C167" s="14">
        <v>418.5</v>
      </c>
      <c r="D167" s="15">
        <v>418.5</v>
      </c>
      <c r="E167" s="15">
        <v>418.5</v>
      </c>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c r="DN167" s="18"/>
      <c r="DO167" s="18"/>
      <c r="DP167" s="18"/>
      <c r="DQ167" s="18"/>
      <c r="DR167" s="18"/>
      <c r="DS167" s="18"/>
      <c r="DT167" s="18"/>
      <c r="DU167" s="18"/>
      <c r="DV167" s="18"/>
      <c r="DW167" s="18"/>
      <c r="DX167" s="18"/>
      <c r="DY167" s="18"/>
      <c r="DZ167" s="18"/>
      <c r="EA167" s="18"/>
      <c r="EB167" s="18"/>
      <c r="EC167" s="18"/>
      <c r="ED167" s="18"/>
      <c r="EE167" s="18"/>
      <c r="EF167" s="18"/>
      <c r="EG167" s="18"/>
      <c r="EH167" s="18"/>
      <c r="EI167" s="18"/>
      <c r="EJ167" s="18"/>
      <c r="EK167" s="18"/>
      <c r="EL167" s="18"/>
      <c r="EM167" s="18"/>
      <c r="EN167" s="18"/>
      <c r="EO167" s="18"/>
      <c r="EP167" s="18"/>
      <c r="EQ167" s="18"/>
      <c r="ER167" s="18"/>
      <c r="ES167" s="18"/>
      <c r="ET167" s="18"/>
      <c r="EU167" s="18"/>
      <c r="EV167" s="18"/>
      <c r="EW167" s="18"/>
      <c r="EX167" s="18"/>
      <c r="EY167" s="18"/>
      <c r="EZ167" s="18"/>
      <c r="FA167" s="18"/>
      <c r="FB167" s="18"/>
      <c r="FC167" s="18"/>
      <c r="FD167" s="18"/>
      <c r="FE167" s="18"/>
      <c r="FF167" s="18"/>
      <c r="FG167" s="18"/>
      <c r="FH167" s="18"/>
      <c r="FI167" s="18"/>
      <c r="FJ167" s="18"/>
      <c r="FK167" s="18"/>
      <c r="FL167" s="18"/>
      <c r="FM167" s="18"/>
      <c r="FN167" s="18"/>
      <c r="FO167" s="18"/>
      <c r="FP167" s="18"/>
      <c r="FQ167" s="18"/>
      <c r="FR167" s="18"/>
      <c r="FS167" s="18"/>
      <c r="FT167" s="18"/>
      <c r="FU167" s="18"/>
      <c r="FV167" s="18"/>
      <c r="FW167" s="18"/>
      <c r="FX167" s="18"/>
      <c r="FY167" s="18"/>
      <c r="FZ167" s="18"/>
      <c r="GA167" s="18"/>
      <c r="GB167" s="18"/>
      <c r="GC167" s="18"/>
      <c r="GD167" s="18"/>
      <c r="GE167" s="18"/>
      <c r="GF167" s="18"/>
      <c r="GG167" s="18"/>
      <c r="GH167" s="18"/>
      <c r="GI167" s="18"/>
      <c r="GJ167" s="18"/>
      <c r="GK167" s="18"/>
      <c r="GL167" s="18"/>
      <c r="GM167" s="18"/>
      <c r="GN167" s="18"/>
      <c r="GO167" s="18"/>
      <c r="GP167" s="18"/>
      <c r="GQ167" s="18"/>
      <c r="GR167" s="18"/>
      <c r="GS167" s="18"/>
      <c r="GT167" s="18"/>
      <c r="GU167" s="18"/>
      <c r="GV167" s="18"/>
      <c r="GW167" s="18"/>
      <c r="GX167" s="18"/>
      <c r="GY167" s="18"/>
      <c r="GZ167" s="18"/>
      <c r="HA167" s="18"/>
      <c r="HB167" s="18"/>
      <c r="HC167" s="18"/>
      <c r="HD167" s="18"/>
      <c r="HE167" s="18"/>
      <c r="HF167" s="18"/>
      <c r="HG167" s="18"/>
      <c r="HH167" s="18"/>
      <c r="HI167" s="18"/>
      <c r="HJ167" s="18"/>
      <c r="HK167" s="18"/>
      <c r="HL167" s="18"/>
      <c r="HM167" s="18"/>
      <c r="HN167" s="18"/>
      <c r="HO167" s="18"/>
      <c r="HP167" s="18"/>
      <c r="HQ167" s="18"/>
      <c r="HR167" s="18"/>
      <c r="HS167" s="18"/>
      <c r="HT167" s="18"/>
      <c r="HU167" s="18"/>
      <c r="HV167" s="18"/>
      <c r="HW167" s="18"/>
      <c r="HX167" s="18"/>
      <c r="HY167" s="18"/>
      <c r="HZ167" s="18"/>
      <c r="IA167" s="18"/>
      <c r="IB167" s="18"/>
      <c r="IC167" s="18"/>
      <c r="ID167" s="18"/>
      <c r="IE167" s="18"/>
      <c r="IF167" s="18"/>
    </row>
    <row r="168" spans="1:240" ht="47.25">
      <c r="A168" s="4" t="s">
        <v>265</v>
      </c>
      <c r="B168" s="25" t="s">
        <v>270</v>
      </c>
      <c r="C168" s="14">
        <v>1066</v>
      </c>
      <c r="D168" s="14">
        <v>1066</v>
      </c>
      <c r="E168" s="14">
        <v>1066</v>
      </c>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c r="DN168" s="18"/>
      <c r="DO168" s="18"/>
      <c r="DP168" s="18"/>
      <c r="DQ168" s="18"/>
      <c r="DR168" s="18"/>
      <c r="DS168" s="18"/>
      <c r="DT168" s="18"/>
      <c r="DU168" s="18"/>
      <c r="DV168" s="18"/>
      <c r="DW168" s="18"/>
      <c r="DX168" s="18"/>
      <c r="DY168" s="18"/>
      <c r="DZ168" s="18"/>
      <c r="EA168" s="18"/>
      <c r="EB168" s="18"/>
      <c r="EC168" s="18"/>
      <c r="ED168" s="18"/>
      <c r="EE168" s="18"/>
      <c r="EF168" s="18"/>
      <c r="EG168" s="18"/>
      <c r="EH168" s="18"/>
      <c r="EI168" s="18"/>
      <c r="EJ168" s="18"/>
      <c r="EK168" s="18"/>
      <c r="EL168" s="18"/>
      <c r="EM168" s="18"/>
      <c r="EN168" s="18"/>
      <c r="EO168" s="18"/>
      <c r="EP168" s="18"/>
      <c r="EQ168" s="18"/>
      <c r="ER168" s="18"/>
      <c r="ES168" s="18"/>
      <c r="ET168" s="18"/>
      <c r="EU168" s="18"/>
      <c r="EV168" s="18"/>
      <c r="EW168" s="18"/>
      <c r="EX168" s="18"/>
      <c r="EY168" s="18"/>
      <c r="EZ168" s="18"/>
      <c r="FA168" s="18"/>
      <c r="FB168" s="18"/>
      <c r="FC168" s="18"/>
      <c r="FD168" s="18"/>
      <c r="FE168" s="18"/>
      <c r="FF168" s="18"/>
      <c r="FG168" s="18"/>
      <c r="FH168" s="18"/>
      <c r="FI168" s="18"/>
      <c r="FJ168" s="18"/>
      <c r="FK168" s="18"/>
      <c r="FL168" s="18"/>
      <c r="FM168" s="18"/>
      <c r="FN168" s="18"/>
      <c r="FO168" s="18"/>
      <c r="FP168" s="18"/>
      <c r="FQ168" s="18"/>
      <c r="FR168" s="18"/>
      <c r="FS168" s="18"/>
      <c r="FT168" s="18"/>
      <c r="FU168" s="18"/>
      <c r="FV168" s="18"/>
      <c r="FW168" s="18"/>
      <c r="FX168" s="18"/>
      <c r="FY168" s="18"/>
      <c r="FZ168" s="18"/>
      <c r="GA168" s="18"/>
      <c r="GB168" s="18"/>
      <c r="GC168" s="18"/>
      <c r="GD168" s="18"/>
      <c r="GE168" s="18"/>
      <c r="GF168" s="18"/>
      <c r="GG168" s="18"/>
      <c r="GH168" s="18"/>
      <c r="GI168" s="18"/>
      <c r="GJ168" s="18"/>
      <c r="GK168" s="18"/>
      <c r="GL168" s="18"/>
      <c r="GM168" s="18"/>
      <c r="GN168" s="18"/>
      <c r="GO168" s="18"/>
      <c r="GP168" s="18"/>
      <c r="GQ168" s="18"/>
      <c r="GR168" s="18"/>
      <c r="GS168" s="18"/>
      <c r="GT168" s="18"/>
      <c r="GU168" s="18"/>
      <c r="GV168" s="18"/>
      <c r="GW168" s="18"/>
      <c r="GX168" s="18"/>
      <c r="GY168" s="18"/>
      <c r="GZ168" s="18"/>
      <c r="HA168" s="18"/>
      <c r="HB168" s="18"/>
      <c r="HC168" s="18"/>
      <c r="HD168" s="18"/>
      <c r="HE168" s="18"/>
      <c r="HF168" s="18"/>
      <c r="HG168" s="18"/>
      <c r="HH168" s="18"/>
      <c r="HI168" s="18"/>
      <c r="HJ168" s="18"/>
      <c r="HK168" s="18"/>
      <c r="HL168" s="18"/>
      <c r="HM168" s="18"/>
      <c r="HN168" s="18"/>
      <c r="HO168" s="18"/>
      <c r="HP168" s="18"/>
      <c r="HQ168" s="18"/>
      <c r="HR168" s="18"/>
      <c r="HS168" s="18"/>
      <c r="HT168" s="18"/>
      <c r="HU168" s="18"/>
      <c r="HV168" s="18"/>
      <c r="HW168" s="18"/>
      <c r="HX168" s="18"/>
      <c r="HY168" s="18"/>
      <c r="HZ168" s="18"/>
      <c r="IA168" s="18"/>
      <c r="IB168" s="18"/>
      <c r="IC168" s="18"/>
      <c r="ID168" s="18"/>
      <c r="IE168" s="18"/>
      <c r="IF168" s="18"/>
    </row>
    <row r="169" spans="1:240" s="54" customFormat="1" ht="63">
      <c r="A169" s="4" t="s">
        <v>271</v>
      </c>
      <c r="B169" s="25" t="s">
        <v>272</v>
      </c>
      <c r="C169" s="14">
        <v>8166.4</v>
      </c>
      <c r="D169" s="14">
        <v>8166.4</v>
      </c>
      <c r="E169" s="14">
        <v>8166.4</v>
      </c>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c r="GB169" s="18"/>
      <c r="GC169" s="18"/>
      <c r="GD169" s="18"/>
      <c r="GE169" s="18"/>
      <c r="GF169" s="18"/>
      <c r="GG169" s="18"/>
      <c r="GH169" s="18"/>
      <c r="GI169" s="18"/>
      <c r="GJ169" s="18"/>
      <c r="GK169" s="18"/>
      <c r="GL169" s="18"/>
      <c r="GM169" s="18"/>
      <c r="GN169" s="18"/>
      <c r="GO169" s="18"/>
      <c r="GP169" s="18"/>
      <c r="GQ169" s="18"/>
      <c r="GR169" s="18"/>
      <c r="GS169" s="18"/>
      <c r="GT169" s="18"/>
      <c r="GU169" s="18"/>
      <c r="GV169" s="18"/>
      <c r="GW169" s="18"/>
      <c r="GX169" s="18"/>
      <c r="GY169" s="18"/>
      <c r="GZ169" s="18"/>
      <c r="HA169" s="18"/>
      <c r="HB169" s="18"/>
      <c r="HC169" s="18"/>
      <c r="HD169" s="18"/>
      <c r="HE169" s="18"/>
      <c r="HF169" s="18"/>
      <c r="HG169" s="18"/>
      <c r="HH169" s="18"/>
      <c r="HI169" s="18"/>
      <c r="HJ169" s="18"/>
      <c r="HK169" s="18"/>
      <c r="HL169" s="18"/>
      <c r="HM169" s="18"/>
      <c r="HN169" s="18"/>
      <c r="HO169" s="18"/>
      <c r="HP169" s="18"/>
      <c r="HQ169" s="18"/>
      <c r="HR169" s="18"/>
      <c r="HS169" s="18"/>
      <c r="HT169" s="18"/>
      <c r="HU169" s="18"/>
      <c r="HV169" s="18"/>
      <c r="HW169" s="18"/>
      <c r="HX169" s="18"/>
      <c r="HY169" s="18"/>
      <c r="HZ169" s="18"/>
      <c r="IA169" s="18"/>
      <c r="IB169" s="18"/>
      <c r="IC169" s="18"/>
      <c r="ID169" s="18"/>
      <c r="IE169" s="18"/>
      <c r="IF169" s="18"/>
    </row>
    <row r="170" spans="1:240" ht="78.75">
      <c r="A170" s="4" t="s">
        <v>271</v>
      </c>
      <c r="B170" s="25" t="s">
        <v>273</v>
      </c>
      <c r="C170" s="14">
        <v>11641.2</v>
      </c>
      <c r="D170" s="15">
        <v>12106.9</v>
      </c>
      <c r="E170" s="15">
        <v>12591.2</v>
      </c>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18"/>
      <c r="DM170" s="18"/>
      <c r="DN170" s="18"/>
      <c r="DO170" s="18"/>
      <c r="DP170" s="18"/>
      <c r="DQ170" s="18"/>
      <c r="DR170" s="18"/>
      <c r="DS170" s="18"/>
      <c r="DT170" s="18"/>
      <c r="DU170" s="18"/>
      <c r="DV170" s="18"/>
      <c r="DW170" s="18"/>
      <c r="DX170" s="18"/>
      <c r="DY170" s="18"/>
      <c r="DZ170" s="18"/>
      <c r="EA170" s="18"/>
      <c r="EB170" s="18"/>
      <c r="EC170" s="18"/>
      <c r="ED170" s="18"/>
      <c r="EE170" s="18"/>
      <c r="EF170" s="18"/>
      <c r="EG170" s="18"/>
      <c r="EH170" s="18"/>
      <c r="EI170" s="18"/>
      <c r="EJ170" s="18"/>
      <c r="EK170" s="18"/>
      <c r="EL170" s="18"/>
      <c r="EM170" s="18"/>
      <c r="EN170" s="18"/>
      <c r="EO170" s="18"/>
      <c r="EP170" s="18"/>
      <c r="EQ170" s="18"/>
      <c r="ER170" s="18"/>
      <c r="ES170" s="18"/>
      <c r="ET170" s="18"/>
      <c r="EU170" s="18"/>
      <c r="EV170" s="18"/>
      <c r="EW170" s="18"/>
      <c r="EX170" s="18"/>
      <c r="EY170" s="18"/>
      <c r="EZ170" s="18"/>
      <c r="FA170" s="18"/>
      <c r="FB170" s="18"/>
      <c r="FC170" s="18"/>
      <c r="FD170" s="18"/>
      <c r="FE170" s="18"/>
      <c r="FF170" s="18"/>
      <c r="FG170" s="18"/>
      <c r="FH170" s="18"/>
      <c r="FI170" s="18"/>
      <c r="FJ170" s="18"/>
      <c r="FK170" s="18"/>
      <c r="FL170" s="18"/>
      <c r="FM170" s="18"/>
      <c r="FN170" s="18"/>
      <c r="FO170" s="18"/>
      <c r="FP170" s="18"/>
      <c r="FQ170" s="18"/>
      <c r="FR170" s="18"/>
      <c r="FS170" s="18"/>
      <c r="FT170" s="18"/>
      <c r="FU170" s="18"/>
      <c r="FV170" s="18"/>
      <c r="FW170" s="18"/>
      <c r="FX170" s="18"/>
      <c r="FY170" s="18"/>
      <c r="FZ170" s="18"/>
      <c r="GA170" s="18"/>
      <c r="GB170" s="18"/>
      <c r="GC170" s="18"/>
      <c r="GD170" s="18"/>
      <c r="GE170" s="18"/>
      <c r="GF170" s="18"/>
      <c r="GG170" s="18"/>
      <c r="GH170" s="18"/>
      <c r="GI170" s="18"/>
      <c r="GJ170" s="18"/>
      <c r="GK170" s="18"/>
      <c r="GL170" s="18"/>
      <c r="GM170" s="18"/>
      <c r="GN170" s="18"/>
      <c r="GO170" s="18"/>
      <c r="GP170" s="18"/>
      <c r="GQ170" s="18"/>
      <c r="GR170" s="18"/>
      <c r="GS170" s="18"/>
      <c r="GT170" s="18"/>
      <c r="GU170" s="18"/>
      <c r="GV170" s="18"/>
      <c r="GW170" s="18"/>
      <c r="GX170" s="18"/>
      <c r="GY170" s="18"/>
      <c r="GZ170" s="18"/>
      <c r="HA170" s="18"/>
      <c r="HB170" s="18"/>
      <c r="HC170" s="18"/>
      <c r="HD170" s="18"/>
      <c r="HE170" s="18"/>
      <c r="HF170" s="18"/>
      <c r="HG170" s="18"/>
      <c r="HH170" s="18"/>
      <c r="HI170" s="18"/>
      <c r="HJ170" s="18"/>
      <c r="HK170" s="18"/>
      <c r="HL170" s="18"/>
      <c r="HM170" s="18"/>
      <c r="HN170" s="18"/>
      <c r="HO170" s="18"/>
      <c r="HP170" s="18"/>
      <c r="HQ170" s="18"/>
      <c r="HR170" s="18"/>
      <c r="HS170" s="18"/>
      <c r="HT170" s="18"/>
      <c r="HU170" s="18"/>
      <c r="HV170" s="18"/>
      <c r="HW170" s="18"/>
      <c r="HX170" s="18"/>
      <c r="HY170" s="18"/>
      <c r="HZ170" s="18"/>
      <c r="IA170" s="18"/>
      <c r="IB170" s="18"/>
      <c r="IC170" s="18"/>
      <c r="ID170" s="18"/>
      <c r="IE170" s="18"/>
      <c r="IF170" s="18"/>
    </row>
    <row r="171" spans="1:240" ht="63">
      <c r="A171" s="4" t="s">
        <v>271</v>
      </c>
      <c r="B171" s="25" t="s">
        <v>274</v>
      </c>
      <c r="C171" s="14">
        <v>6803</v>
      </c>
      <c r="D171" s="15">
        <v>6803</v>
      </c>
      <c r="E171" s="15">
        <v>6803</v>
      </c>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c r="DN171" s="18"/>
      <c r="DO171" s="18"/>
      <c r="DP171" s="18"/>
      <c r="DQ171" s="18"/>
      <c r="DR171" s="18"/>
      <c r="DS171" s="18"/>
      <c r="DT171" s="18"/>
      <c r="DU171" s="18"/>
      <c r="DV171" s="18"/>
      <c r="DW171" s="18"/>
      <c r="DX171" s="18"/>
      <c r="DY171" s="18"/>
      <c r="DZ171" s="18"/>
      <c r="EA171" s="18"/>
      <c r="EB171" s="18"/>
      <c r="EC171" s="18"/>
      <c r="ED171" s="18"/>
      <c r="EE171" s="18"/>
      <c r="EF171" s="18"/>
      <c r="EG171" s="18"/>
      <c r="EH171" s="18"/>
      <c r="EI171" s="18"/>
      <c r="EJ171" s="18"/>
      <c r="EK171" s="18"/>
      <c r="EL171" s="18"/>
      <c r="EM171" s="18"/>
      <c r="EN171" s="18"/>
      <c r="EO171" s="18"/>
      <c r="EP171" s="18"/>
      <c r="EQ171" s="18"/>
      <c r="ER171" s="18"/>
      <c r="ES171" s="18"/>
      <c r="ET171" s="18"/>
      <c r="EU171" s="18"/>
      <c r="EV171" s="18"/>
      <c r="EW171" s="18"/>
      <c r="EX171" s="18"/>
      <c r="EY171" s="18"/>
      <c r="EZ171" s="18"/>
      <c r="FA171" s="18"/>
      <c r="FB171" s="18"/>
      <c r="FC171" s="18"/>
      <c r="FD171" s="18"/>
      <c r="FE171" s="18"/>
      <c r="FF171" s="18"/>
      <c r="FG171" s="18"/>
      <c r="FH171" s="18"/>
      <c r="FI171" s="18"/>
      <c r="FJ171" s="18"/>
      <c r="FK171" s="18"/>
      <c r="FL171" s="18"/>
      <c r="FM171" s="18"/>
      <c r="FN171" s="18"/>
      <c r="FO171" s="18"/>
      <c r="FP171" s="18"/>
      <c r="FQ171" s="18"/>
      <c r="FR171" s="18"/>
      <c r="FS171" s="18"/>
      <c r="FT171" s="18"/>
      <c r="FU171" s="18"/>
      <c r="FV171" s="18"/>
      <c r="FW171" s="18"/>
      <c r="FX171" s="18"/>
      <c r="FY171" s="18"/>
      <c r="FZ171" s="18"/>
      <c r="GA171" s="18"/>
      <c r="GB171" s="18"/>
      <c r="GC171" s="18"/>
      <c r="GD171" s="18"/>
      <c r="GE171" s="18"/>
      <c r="GF171" s="18"/>
      <c r="GG171" s="18"/>
      <c r="GH171" s="18"/>
      <c r="GI171" s="18"/>
      <c r="GJ171" s="18"/>
      <c r="GK171" s="18"/>
      <c r="GL171" s="18"/>
      <c r="GM171" s="18"/>
      <c r="GN171" s="18"/>
      <c r="GO171" s="18"/>
      <c r="GP171" s="18"/>
      <c r="GQ171" s="18"/>
      <c r="GR171" s="18"/>
      <c r="GS171" s="18"/>
      <c r="GT171" s="18"/>
      <c r="GU171" s="18"/>
      <c r="GV171" s="18"/>
      <c r="GW171" s="18"/>
      <c r="GX171" s="18"/>
      <c r="GY171" s="18"/>
      <c r="GZ171" s="18"/>
      <c r="HA171" s="18"/>
      <c r="HB171" s="18"/>
      <c r="HC171" s="18"/>
      <c r="HD171" s="18"/>
      <c r="HE171" s="18"/>
      <c r="HF171" s="18"/>
      <c r="HG171" s="18"/>
      <c r="HH171" s="18"/>
      <c r="HI171" s="18"/>
      <c r="HJ171" s="18"/>
      <c r="HK171" s="18"/>
      <c r="HL171" s="18"/>
      <c r="HM171" s="18"/>
      <c r="HN171" s="18"/>
      <c r="HO171" s="18"/>
      <c r="HP171" s="18"/>
      <c r="HQ171" s="18"/>
      <c r="HR171" s="18"/>
      <c r="HS171" s="18"/>
      <c r="HT171" s="18"/>
      <c r="HU171" s="18"/>
      <c r="HV171" s="18"/>
      <c r="HW171" s="18"/>
      <c r="HX171" s="18"/>
      <c r="HY171" s="18"/>
      <c r="HZ171" s="18"/>
      <c r="IA171" s="18"/>
      <c r="IB171" s="18"/>
      <c r="IC171" s="18"/>
      <c r="ID171" s="18"/>
      <c r="IE171" s="18"/>
      <c r="IF171" s="18"/>
    </row>
    <row r="172" spans="1:240" ht="47.25">
      <c r="A172" s="4" t="s">
        <v>271</v>
      </c>
      <c r="B172" s="25" t="s">
        <v>275</v>
      </c>
      <c r="C172" s="14">
        <v>59263</v>
      </c>
      <c r="D172" s="15">
        <v>61633.5</v>
      </c>
      <c r="E172" s="15">
        <v>64098.9</v>
      </c>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18"/>
      <c r="DM172" s="18"/>
      <c r="DN172" s="18"/>
      <c r="DO172" s="18"/>
      <c r="DP172" s="18"/>
      <c r="DQ172" s="18"/>
      <c r="DR172" s="18"/>
      <c r="DS172" s="18"/>
      <c r="DT172" s="18"/>
      <c r="DU172" s="18"/>
      <c r="DV172" s="18"/>
      <c r="DW172" s="18"/>
      <c r="DX172" s="18"/>
      <c r="DY172" s="18"/>
      <c r="DZ172" s="18"/>
      <c r="EA172" s="18"/>
      <c r="EB172" s="18"/>
      <c r="EC172" s="18"/>
      <c r="ED172" s="18"/>
      <c r="EE172" s="18"/>
      <c r="EF172" s="18"/>
      <c r="EG172" s="18"/>
      <c r="EH172" s="18"/>
      <c r="EI172" s="18"/>
      <c r="EJ172" s="18"/>
      <c r="EK172" s="18"/>
      <c r="EL172" s="18"/>
      <c r="EM172" s="18"/>
      <c r="EN172" s="18"/>
      <c r="EO172" s="18"/>
      <c r="EP172" s="18"/>
      <c r="EQ172" s="18"/>
      <c r="ER172" s="18"/>
      <c r="ES172" s="18"/>
      <c r="ET172" s="18"/>
      <c r="EU172" s="18"/>
      <c r="EV172" s="18"/>
      <c r="EW172" s="18"/>
      <c r="EX172" s="18"/>
      <c r="EY172" s="18"/>
      <c r="EZ172" s="18"/>
      <c r="FA172" s="18"/>
      <c r="FB172" s="18"/>
      <c r="FC172" s="18"/>
      <c r="FD172" s="18"/>
      <c r="FE172" s="18"/>
      <c r="FF172" s="18"/>
      <c r="FG172" s="18"/>
      <c r="FH172" s="18"/>
      <c r="FI172" s="18"/>
      <c r="FJ172" s="18"/>
      <c r="FK172" s="18"/>
      <c r="FL172" s="18"/>
      <c r="FM172" s="18"/>
      <c r="FN172" s="18"/>
      <c r="FO172" s="18"/>
      <c r="FP172" s="18"/>
      <c r="FQ172" s="18"/>
      <c r="FR172" s="18"/>
      <c r="FS172" s="18"/>
      <c r="FT172" s="18"/>
      <c r="FU172" s="18"/>
      <c r="FV172" s="18"/>
      <c r="FW172" s="18"/>
      <c r="FX172" s="18"/>
      <c r="FY172" s="18"/>
      <c r="FZ172" s="18"/>
      <c r="GA172" s="18"/>
      <c r="GB172" s="18"/>
      <c r="GC172" s="18"/>
      <c r="GD172" s="18"/>
      <c r="GE172" s="18"/>
      <c r="GF172" s="18"/>
      <c r="GG172" s="18"/>
      <c r="GH172" s="18"/>
      <c r="GI172" s="18"/>
      <c r="GJ172" s="18"/>
      <c r="GK172" s="18"/>
      <c r="GL172" s="18"/>
      <c r="GM172" s="18"/>
      <c r="GN172" s="18"/>
      <c r="GO172" s="18"/>
      <c r="GP172" s="18"/>
      <c r="GQ172" s="18"/>
      <c r="GR172" s="18"/>
      <c r="GS172" s="18"/>
      <c r="GT172" s="18"/>
      <c r="GU172" s="18"/>
      <c r="GV172" s="18"/>
      <c r="GW172" s="18"/>
      <c r="GX172" s="18"/>
      <c r="GY172" s="18"/>
      <c r="GZ172" s="18"/>
      <c r="HA172" s="18"/>
      <c r="HB172" s="18"/>
      <c r="HC172" s="18"/>
      <c r="HD172" s="18"/>
      <c r="HE172" s="18"/>
      <c r="HF172" s="18"/>
      <c r="HG172" s="18"/>
      <c r="HH172" s="18"/>
      <c r="HI172" s="18"/>
      <c r="HJ172" s="18"/>
      <c r="HK172" s="18"/>
      <c r="HL172" s="18"/>
      <c r="HM172" s="18"/>
      <c r="HN172" s="18"/>
      <c r="HO172" s="18"/>
      <c r="HP172" s="18"/>
      <c r="HQ172" s="18"/>
      <c r="HR172" s="18"/>
      <c r="HS172" s="18"/>
      <c r="HT172" s="18"/>
      <c r="HU172" s="18"/>
      <c r="HV172" s="18"/>
      <c r="HW172" s="18"/>
      <c r="HX172" s="18"/>
      <c r="HY172" s="18"/>
      <c r="HZ172" s="18"/>
      <c r="IA172" s="18"/>
      <c r="IB172" s="18"/>
      <c r="IC172" s="18"/>
      <c r="ID172" s="18"/>
      <c r="IE172" s="18"/>
      <c r="IF172" s="18"/>
    </row>
    <row r="173" spans="1:240" ht="63">
      <c r="A173" s="4" t="s">
        <v>271</v>
      </c>
      <c r="B173" s="25" t="s">
        <v>276</v>
      </c>
      <c r="C173" s="14">
        <v>1850.3</v>
      </c>
      <c r="D173" s="14">
        <v>1850.3</v>
      </c>
      <c r="E173" s="14">
        <v>1850.3</v>
      </c>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18"/>
      <c r="DM173" s="18"/>
      <c r="DN173" s="18"/>
      <c r="DO173" s="18"/>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c r="EO173" s="18"/>
      <c r="EP173" s="18"/>
      <c r="EQ173" s="18"/>
      <c r="ER173" s="18"/>
      <c r="ES173" s="18"/>
      <c r="ET173" s="18"/>
      <c r="EU173" s="18"/>
      <c r="EV173" s="18"/>
      <c r="EW173" s="18"/>
      <c r="EX173" s="18"/>
      <c r="EY173" s="18"/>
      <c r="EZ173" s="18"/>
      <c r="FA173" s="18"/>
      <c r="FB173" s="18"/>
      <c r="FC173" s="18"/>
      <c r="FD173" s="18"/>
      <c r="FE173" s="18"/>
      <c r="FF173" s="18"/>
      <c r="FG173" s="18"/>
      <c r="FH173" s="18"/>
      <c r="FI173" s="18"/>
      <c r="FJ173" s="18"/>
      <c r="FK173" s="18"/>
      <c r="FL173" s="18"/>
      <c r="FM173" s="18"/>
      <c r="FN173" s="18"/>
      <c r="FO173" s="18"/>
      <c r="FP173" s="18"/>
      <c r="FQ173" s="18"/>
      <c r="FR173" s="18"/>
      <c r="FS173" s="18"/>
      <c r="FT173" s="18"/>
      <c r="FU173" s="18"/>
      <c r="FV173" s="18"/>
      <c r="FW173" s="18"/>
      <c r="FX173" s="18"/>
      <c r="FY173" s="18"/>
      <c r="FZ173" s="18"/>
      <c r="GA173" s="18"/>
      <c r="GB173" s="18"/>
      <c r="GC173" s="18"/>
      <c r="GD173" s="18"/>
      <c r="GE173" s="18"/>
      <c r="GF173" s="18"/>
      <c r="GG173" s="18"/>
      <c r="GH173" s="18"/>
      <c r="GI173" s="18"/>
      <c r="GJ173" s="18"/>
      <c r="GK173" s="18"/>
      <c r="GL173" s="18"/>
      <c r="GM173" s="18"/>
      <c r="GN173" s="18"/>
      <c r="GO173" s="18"/>
      <c r="GP173" s="18"/>
      <c r="GQ173" s="18"/>
      <c r="GR173" s="18"/>
      <c r="GS173" s="18"/>
      <c r="GT173" s="18"/>
      <c r="GU173" s="18"/>
      <c r="GV173" s="18"/>
      <c r="GW173" s="18"/>
      <c r="GX173" s="18"/>
      <c r="GY173" s="18"/>
      <c r="GZ173" s="18"/>
      <c r="HA173" s="18"/>
      <c r="HB173" s="18"/>
      <c r="HC173" s="18"/>
      <c r="HD173" s="18"/>
      <c r="HE173" s="18"/>
      <c r="HF173" s="18"/>
      <c r="HG173" s="18"/>
      <c r="HH173" s="18"/>
      <c r="HI173" s="18"/>
      <c r="HJ173" s="18"/>
      <c r="HK173" s="18"/>
      <c r="HL173" s="18"/>
      <c r="HM173" s="18"/>
      <c r="HN173" s="18"/>
      <c r="HO173" s="18"/>
      <c r="HP173" s="18"/>
      <c r="HQ173" s="18"/>
      <c r="HR173" s="18"/>
      <c r="HS173" s="18"/>
      <c r="HT173" s="18"/>
      <c r="HU173" s="18"/>
      <c r="HV173" s="18"/>
      <c r="HW173" s="18"/>
      <c r="HX173" s="18"/>
      <c r="HY173" s="18"/>
      <c r="HZ173" s="18"/>
      <c r="IA173" s="18"/>
      <c r="IB173" s="18"/>
      <c r="IC173" s="18"/>
      <c r="ID173" s="18"/>
      <c r="IE173" s="18"/>
      <c r="IF173" s="18"/>
    </row>
    <row r="174" spans="1:240" ht="66.75" customHeight="1">
      <c r="A174" s="51" t="s">
        <v>271</v>
      </c>
      <c r="B174" s="31" t="s">
        <v>277</v>
      </c>
      <c r="C174" s="14">
        <v>0.1</v>
      </c>
      <c r="D174" s="15">
        <v>0.1</v>
      </c>
      <c r="E174" s="15">
        <v>0.1</v>
      </c>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18"/>
      <c r="DM174" s="18"/>
      <c r="DN174" s="18"/>
      <c r="DO174" s="18"/>
      <c r="DP174" s="18"/>
      <c r="DQ174" s="18"/>
      <c r="DR174" s="18"/>
      <c r="DS174" s="18"/>
      <c r="DT174" s="18"/>
      <c r="DU174" s="18"/>
      <c r="DV174" s="18"/>
      <c r="DW174" s="18"/>
      <c r="DX174" s="18"/>
      <c r="DY174" s="18"/>
      <c r="DZ174" s="18"/>
      <c r="EA174" s="18"/>
      <c r="EB174" s="18"/>
      <c r="EC174" s="18"/>
      <c r="ED174" s="18"/>
      <c r="EE174" s="18"/>
      <c r="EF174" s="18"/>
      <c r="EG174" s="18"/>
      <c r="EH174" s="18"/>
      <c r="EI174" s="18"/>
      <c r="EJ174" s="18"/>
      <c r="EK174" s="18"/>
      <c r="EL174" s="18"/>
      <c r="EM174" s="18"/>
      <c r="EN174" s="18"/>
      <c r="EO174" s="18"/>
      <c r="EP174" s="18"/>
      <c r="EQ174" s="18"/>
      <c r="ER174" s="18"/>
      <c r="ES174" s="18"/>
      <c r="ET174" s="18"/>
      <c r="EU174" s="18"/>
      <c r="EV174" s="18"/>
      <c r="EW174" s="18"/>
      <c r="EX174" s="18"/>
      <c r="EY174" s="18"/>
      <c r="EZ174" s="18"/>
      <c r="FA174" s="18"/>
      <c r="FB174" s="18"/>
      <c r="FC174" s="18"/>
      <c r="FD174" s="18"/>
      <c r="FE174" s="18"/>
      <c r="FF174" s="18"/>
      <c r="FG174" s="18"/>
      <c r="FH174" s="18"/>
      <c r="FI174" s="18"/>
      <c r="FJ174" s="18"/>
      <c r="FK174" s="18"/>
      <c r="FL174" s="18"/>
      <c r="FM174" s="18"/>
      <c r="FN174" s="18"/>
      <c r="FO174" s="18"/>
      <c r="FP174" s="18"/>
      <c r="FQ174" s="18"/>
      <c r="FR174" s="18"/>
      <c r="FS174" s="18"/>
      <c r="FT174" s="18"/>
      <c r="FU174" s="18"/>
      <c r="FV174" s="18"/>
      <c r="FW174" s="18"/>
      <c r="FX174" s="18"/>
      <c r="FY174" s="18"/>
      <c r="FZ174" s="18"/>
      <c r="GA174" s="18"/>
      <c r="GB174" s="18"/>
      <c r="GC174" s="18"/>
      <c r="GD174" s="18"/>
      <c r="GE174" s="18"/>
      <c r="GF174" s="18"/>
      <c r="GG174" s="18"/>
      <c r="GH174" s="18"/>
      <c r="GI174" s="18"/>
      <c r="GJ174" s="18"/>
      <c r="GK174" s="18"/>
      <c r="GL174" s="18"/>
      <c r="GM174" s="18"/>
      <c r="GN174" s="18"/>
      <c r="GO174" s="18"/>
      <c r="GP174" s="18"/>
      <c r="GQ174" s="18"/>
      <c r="GR174" s="18"/>
      <c r="GS174" s="18"/>
      <c r="GT174" s="18"/>
      <c r="GU174" s="18"/>
      <c r="GV174" s="18"/>
      <c r="GW174" s="18"/>
      <c r="GX174" s="18"/>
      <c r="GY174" s="18"/>
      <c r="GZ174" s="18"/>
      <c r="HA174" s="18"/>
      <c r="HB174" s="18"/>
      <c r="HC174" s="18"/>
      <c r="HD174" s="18"/>
      <c r="HE174" s="18"/>
      <c r="HF174" s="18"/>
      <c r="HG174" s="18"/>
      <c r="HH174" s="18"/>
      <c r="HI174" s="18"/>
      <c r="HJ174" s="18"/>
      <c r="HK174" s="18"/>
      <c r="HL174" s="18"/>
      <c r="HM174" s="18"/>
      <c r="HN174" s="18"/>
      <c r="HO174" s="18"/>
      <c r="HP174" s="18"/>
      <c r="HQ174" s="18"/>
      <c r="HR174" s="18"/>
      <c r="HS174" s="18"/>
      <c r="HT174" s="18"/>
      <c r="HU174" s="18"/>
      <c r="HV174" s="18"/>
      <c r="HW174" s="18"/>
      <c r="HX174" s="18"/>
      <c r="HY174" s="18"/>
      <c r="HZ174" s="18"/>
      <c r="IA174" s="18"/>
      <c r="IB174" s="18"/>
      <c r="IC174" s="18"/>
      <c r="ID174" s="18"/>
      <c r="IE174" s="18"/>
      <c r="IF174" s="18"/>
    </row>
    <row r="175" spans="1:240" ht="70.150000000000006" customHeight="1">
      <c r="A175" s="51" t="s">
        <v>271</v>
      </c>
      <c r="B175" s="31" t="s">
        <v>278</v>
      </c>
      <c r="C175" s="14">
        <v>10090.5</v>
      </c>
      <c r="D175" s="14">
        <v>10090.5</v>
      </c>
      <c r="E175" s="14">
        <v>10090.5</v>
      </c>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8"/>
      <c r="DR175" s="18"/>
      <c r="DS175" s="18"/>
      <c r="DT175" s="18"/>
      <c r="DU175" s="18"/>
      <c r="DV175" s="18"/>
      <c r="DW175" s="18"/>
      <c r="DX175" s="18"/>
      <c r="DY175" s="18"/>
      <c r="DZ175" s="18"/>
      <c r="EA175" s="18"/>
      <c r="EB175" s="18"/>
      <c r="EC175" s="18"/>
      <c r="ED175" s="18"/>
      <c r="EE175" s="18"/>
      <c r="EF175" s="18"/>
      <c r="EG175" s="18"/>
      <c r="EH175" s="18"/>
      <c r="EI175" s="18"/>
      <c r="EJ175" s="18"/>
      <c r="EK175" s="18"/>
      <c r="EL175" s="18"/>
      <c r="EM175" s="18"/>
      <c r="EN175" s="18"/>
      <c r="EO175" s="18"/>
      <c r="EP175" s="18"/>
      <c r="EQ175" s="18"/>
      <c r="ER175" s="18"/>
      <c r="ES175" s="18"/>
      <c r="ET175" s="18"/>
      <c r="EU175" s="18"/>
      <c r="EV175" s="18"/>
      <c r="EW175" s="18"/>
      <c r="EX175" s="18"/>
      <c r="EY175" s="18"/>
      <c r="EZ175" s="18"/>
      <c r="FA175" s="18"/>
      <c r="FB175" s="18"/>
      <c r="FC175" s="18"/>
      <c r="FD175" s="18"/>
      <c r="FE175" s="18"/>
      <c r="FF175" s="18"/>
      <c r="FG175" s="18"/>
      <c r="FH175" s="18"/>
      <c r="FI175" s="18"/>
      <c r="FJ175" s="18"/>
      <c r="FK175" s="18"/>
      <c r="FL175" s="18"/>
      <c r="FM175" s="18"/>
      <c r="FN175" s="18"/>
      <c r="FO175" s="18"/>
      <c r="FP175" s="18"/>
      <c r="FQ175" s="18"/>
      <c r="FR175" s="18"/>
      <c r="FS175" s="18"/>
      <c r="FT175" s="18"/>
      <c r="FU175" s="18"/>
      <c r="FV175" s="18"/>
      <c r="FW175" s="18"/>
      <c r="FX175" s="18"/>
      <c r="FY175" s="18"/>
      <c r="FZ175" s="18"/>
      <c r="GA175" s="18"/>
      <c r="GB175" s="18"/>
      <c r="GC175" s="18"/>
      <c r="GD175" s="18"/>
      <c r="GE175" s="18"/>
      <c r="GF175" s="18"/>
      <c r="GG175" s="18"/>
      <c r="GH175" s="18"/>
      <c r="GI175" s="18"/>
      <c r="GJ175" s="18"/>
      <c r="GK175" s="18"/>
      <c r="GL175" s="18"/>
      <c r="GM175" s="18"/>
      <c r="GN175" s="18"/>
      <c r="GO175" s="18"/>
      <c r="GP175" s="18"/>
      <c r="GQ175" s="18"/>
      <c r="GR175" s="18"/>
      <c r="GS175" s="18"/>
      <c r="GT175" s="18"/>
      <c r="GU175" s="18"/>
      <c r="GV175" s="18"/>
      <c r="GW175" s="18"/>
      <c r="GX175" s="18"/>
      <c r="GY175" s="18"/>
      <c r="GZ175" s="18"/>
      <c r="HA175" s="18"/>
      <c r="HB175" s="18"/>
      <c r="HC175" s="18"/>
      <c r="HD175" s="18"/>
      <c r="HE175" s="18"/>
      <c r="HF175" s="18"/>
      <c r="HG175" s="18"/>
      <c r="HH175" s="18"/>
      <c r="HI175" s="18"/>
      <c r="HJ175" s="18"/>
      <c r="HK175" s="18"/>
      <c r="HL175" s="18"/>
      <c r="HM175" s="18"/>
      <c r="HN175" s="18"/>
      <c r="HO175" s="18"/>
      <c r="HP175" s="18"/>
      <c r="HQ175" s="18"/>
      <c r="HR175" s="18"/>
      <c r="HS175" s="18"/>
      <c r="HT175" s="18"/>
      <c r="HU175" s="18"/>
      <c r="HV175" s="18"/>
      <c r="HW175" s="18"/>
      <c r="HX175" s="18"/>
      <c r="HY175" s="18"/>
      <c r="HZ175" s="18"/>
      <c r="IA175" s="18"/>
      <c r="IB175" s="18"/>
      <c r="IC175" s="18"/>
      <c r="ID175" s="18"/>
      <c r="IE175" s="18"/>
      <c r="IF175" s="18"/>
    </row>
    <row r="176" spans="1:240" ht="63">
      <c r="A176" s="4" t="s">
        <v>271</v>
      </c>
      <c r="B176" s="25" t="s">
        <v>279</v>
      </c>
      <c r="C176" s="14">
        <v>26474</v>
      </c>
      <c r="D176" s="15">
        <v>27533</v>
      </c>
      <c r="E176" s="15">
        <v>28634.3</v>
      </c>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c r="EO176" s="18"/>
      <c r="EP176" s="18"/>
      <c r="EQ176" s="18"/>
      <c r="ER176" s="18"/>
      <c r="ES176" s="18"/>
      <c r="ET176" s="18"/>
      <c r="EU176" s="18"/>
      <c r="EV176" s="18"/>
      <c r="EW176" s="18"/>
      <c r="EX176" s="18"/>
      <c r="EY176" s="18"/>
      <c r="EZ176" s="18"/>
      <c r="FA176" s="18"/>
      <c r="FB176" s="18"/>
      <c r="FC176" s="18"/>
      <c r="FD176" s="18"/>
      <c r="FE176" s="18"/>
      <c r="FF176" s="18"/>
      <c r="FG176" s="18"/>
      <c r="FH176" s="18"/>
      <c r="FI176" s="18"/>
      <c r="FJ176" s="18"/>
      <c r="FK176" s="18"/>
      <c r="FL176" s="18"/>
      <c r="FM176" s="18"/>
      <c r="FN176" s="18"/>
      <c r="FO176" s="18"/>
      <c r="FP176" s="18"/>
      <c r="FQ176" s="18"/>
      <c r="FR176" s="18"/>
      <c r="FS176" s="18"/>
      <c r="FT176" s="18"/>
      <c r="FU176" s="18"/>
      <c r="FV176" s="18"/>
      <c r="FW176" s="18"/>
      <c r="FX176" s="18"/>
      <c r="FY176" s="18"/>
      <c r="FZ176" s="18"/>
      <c r="GA176" s="18"/>
      <c r="GB176" s="18"/>
      <c r="GC176" s="18"/>
      <c r="GD176" s="18"/>
      <c r="GE176" s="18"/>
      <c r="GF176" s="18"/>
      <c r="GG176" s="18"/>
      <c r="GH176" s="18"/>
      <c r="GI176" s="18"/>
      <c r="GJ176" s="18"/>
      <c r="GK176" s="18"/>
      <c r="GL176" s="18"/>
      <c r="GM176" s="18"/>
      <c r="GN176" s="18"/>
      <c r="GO176" s="18"/>
      <c r="GP176" s="18"/>
      <c r="GQ176" s="18"/>
      <c r="GR176" s="18"/>
      <c r="GS176" s="18"/>
      <c r="GT176" s="18"/>
      <c r="GU176" s="18"/>
      <c r="GV176" s="18"/>
      <c r="GW176" s="18"/>
      <c r="GX176" s="18"/>
      <c r="GY176" s="18"/>
      <c r="GZ176" s="18"/>
      <c r="HA176" s="18"/>
      <c r="HB176" s="18"/>
      <c r="HC176" s="18"/>
      <c r="HD176" s="18"/>
      <c r="HE176" s="18"/>
      <c r="HF176" s="18"/>
      <c r="HG176" s="18"/>
      <c r="HH176" s="18"/>
      <c r="HI176" s="18"/>
      <c r="HJ176" s="18"/>
      <c r="HK176" s="18"/>
      <c r="HL176" s="18"/>
      <c r="HM176" s="18"/>
      <c r="HN176" s="18"/>
      <c r="HO176" s="18"/>
      <c r="HP176" s="18"/>
      <c r="HQ176" s="18"/>
      <c r="HR176" s="18"/>
      <c r="HS176" s="18"/>
      <c r="HT176" s="18"/>
      <c r="HU176" s="18"/>
      <c r="HV176" s="18"/>
      <c r="HW176" s="18"/>
      <c r="HX176" s="18"/>
      <c r="HY176" s="18"/>
      <c r="HZ176" s="18"/>
      <c r="IA176" s="18"/>
      <c r="IB176" s="18"/>
      <c r="IC176" s="18"/>
      <c r="ID176" s="18"/>
      <c r="IE176" s="18"/>
      <c r="IF176" s="18"/>
    </row>
    <row r="177" spans="1:240" ht="63">
      <c r="A177" s="4" t="s">
        <v>271</v>
      </c>
      <c r="B177" s="25" t="s">
        <v>280</v>
      </c>
      <c r="C177" s="14">
        <v>185740</v>
      </c>
      <c r="D177" s="15">
        <v>192064.8</v>
      </c>
      <c r="E177" s="15">
        <v>199747.4</v>
      </c>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18"/>
      <c r="DM177" s="18"/>
      <c r="DN177" s="18"/>
      <c r="DO177" s="18"/>
      <c r="DP177" s="18"/>
      <c r="DQ177" s="18"/>
      <c r="DR177" s="18"/>
      <c r="DS177" s="18"/>
      <c r="DT177" s="18"/>
      <c r="DU177" s="18"/>
      <c r="DV177" s="18"/>
      <c r="DW177" s="18"/>
      <c r="DX177" s="18"/>
      <c r="DY177" s="18"/>
      <c r="DZ177" s="18"/>
      <c r="EA177" s="18"/>
      <c r="EB177" s="18"/>
      <c r="EC177" s="18"/>
      <c r="ED177" s="18"/>
      <c r="EE177" s="18"/>
      <c r="EF177" s="18"/>
      <c r="EG177" s="18"/>
      <c r="EH177" s="18"/>
      <c r="EI177" s="18"/>
      <c r="EJ177" s="18"/>
      <c r="EK177" s="18"/>
      <c r="EL177" s="18"/>
      <c r="EM177" s="18"/>
      <c r="EN177" s="18"/>
      <c r="EO177" s="18"/>
      <c r="EP177" s="18"/>
      <c r="EQ177" s="18"/>
      <c r="ER177" s="18"/>
      <c r="ES177" s="18"/>
      <c r="ET177" s="18"/>
      <c r="EU177" s="18"/>
      <c r="EV177" s="18"/>
      <c r="EW177" s="18"/>
      <c r="EX177" s="18"/>
      <c r="EY177" s="18"/>
      <c r="EZ177" s="18"/>
      <c r="FA177" s="18"/>
      <c r="FB177" s="18"/>
      <c r="FC177" s="18"/>
      <c r="FD177" s="18"/>
      <c r="FE177" s="18"/>
      <c r="FF177" s="18"/>
      <c r="FG177" s="18"/>
      <c r="FH177" s="18"/>
      <c r="FI177" s="18"/>
      <c r="FJ177" s="18"/>
      <c r="FK177" s="18"/>
      <c r="FL177" s="18"/>
      <c r="FM177" s="18"/>
      <c r="FN177" s="18"/>
      <c r="FO177" s="18"/>
      <c r="FP177" s="18"/>
      <c r="FQ177" s="18"/>
      <c r="FR177" s="18"/>
      <c r="FS177" s="18"/>
      <c r="FT177" s="18"/>
      <c r="FU177" s="18"/>
      <c r="FV177" s="18"/>
      <c r="FW177" s="18"/>
      <c r="FX177" s="18"/>
      <c r="FY177" s="18"/>
      <c r="FZ177" s="18"/>
      <c r="GA177" s="18"/>
      <c r="GB177" s="18"/>
      <c r="GC177" s="18"/>
      <c r="GD177" s="18"/>
      <c r="GE177" s="18"/>
      <c r="GF177" s="18"/>
      <c r="GG177" s="18"/>
      <c r="GH177" s="18"/>
      <c r="GI177" s="18"/>
      <c r="GJ177" s="18"/>
      <c r="GK177" s="18"/>
      <c r="GL177" s="18"/>
      <c r="GM177" s="18"/>
      <c r="GN177" s="18"/>
      <c r="GO177" s="18"/>
      <c r="GP177" s="18"/>
      <c r="GQ177" s="18"/>
      <c r="GR177" s="18"/>
      <c r="GS177" s="18"/>
      <c r="GT177" s="18"/>
      <c r="GU177" s="18"/>
      <c r="GV177" s="18"/>
      <c r="GW177" s="18"/>
      <c r="GX177" s="18"/>
      <c r="GY177" s="18"/>
      <c r="GZ177" s="18"/>
      <c r="HA177" s="18"/>
      <c r="HB177" s="18"/>
      <c r="HC177" s="18"/>
      <c r="HD177" s="18"/>
      <c r="HE177" s="18"/>
      <c r="HF177" s="18"/>
      <c r="HG177" s="18"/>
      <c r="HH177" s="18"/>
      <c r="HI177" s="18"/>
      <c r="HJ177" s="18"/>
      <c r="HK177" s="18"/>
      <c r="HL177" s="18"/>
      <c r="HM177" s="18"/>
      <c r="HN177" s="18"/>
      <c r="HO177" s="18"/>
      <c r="HP177" s="18"/>
      <c r="HQ177" s="18"/>
      <c r="HR177" s="18"/>
      <c r="HS177" s="18"/>
      <c r="HT177" s="18"/>
      <c r="HU177" s="18"/>
      <c r="HV177" s="18"/>
      <c r="HW177" s="18"/>
      <c r="HX177" s="18"/>
      <c r="HY177" s="18"/>
      <c r="HZ177" s="18"/>
      <c r="IA177" s="18"/>
      <c r="IB177" s="18"/>
      <c r="IC177" s="18"/>
      <c r="ID177" s="18"/>
      <c r="IE177" s="18"/>
      <c r="IF177" s="18"/>
    </row>
    <row r="178" spans="1:240" ht="63">
      <c r="A178" s="4" t="s">
        <v>271</v>
      </c>
      <c r="B178" s="25" t="s">
        <v>281</v>
      </c>
      <c r="C178" s="14">
        <v>133158.5</v>
      </c>
      <c r="D178" s="15">
        <v>138326</v>
      </c>
      <c r="E178" s="15">
        <v>143700.29999999999</v>
      </c>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18"/>
      <c r="DM178" s="18"/>
      <c r="DN178" s="18"/>
      <c r="DO178" s="18"/>
      <c r="DP178" s="18"/>
      <c r="DQ178" s="18"/>
      <c r="DR178" s="18"/>
      <c r="DS178" s="18"/>
      <c r="DT178" s="18"/>
      <c r="DU178" s="18"/>
      <c r="DV178" s="18"/>
      <c r="DW178" s="18"/>
      <c r="DX178" s="18"/>
      <c r="DY178" s="18"/>
      <c r="DZ178" s="18"/>
      <c r="EA178" s="18"/>
      <c r="EB178" s="18"/>
      <c r="EC178" s="18"/>
      <c r="ED178" s="18"/>
      <c r="EE178" s="18"/>
      <c r="EF178" s="18"/>
      <c r="EG178" s="18"/>
      <c r="EH178" s="18"/>
      <c r="EI178" s="18"/>
      <c r="EJ178" s="18"/>
      <c r="EK178" s="18"/>
      <c r="EL178" s="18"/>
      <c r="EM178" s="18"/>
      <c r="EN178" s="18"/>
      <c r="EO178" s="18"/>
      <c r="EP178" s="18"/>
      <c r="EQ178" s="18"/>
      <c r="ER178" s="18"/>
      <c r="ES178" s="18"/>
      <c r="ET178" s="18"/>
      <c r="EU178" s="18"/>
      <c r="EV178" s="18"/>
      <c r="EW178" s="18"/>
      <c r="EX178" s="18"/>
      <c r="EY178" s="18"/>
      <c r="EZ178" s="18"/>
      <c r="FA178" s="18"/>
      <c r="FB178" s="18"/>
      <c r="FC178" s="18"/>
      <c r="FD178" s="18"/>
      <c r="FE178" s="18"/>
      <c r="FF178" s="18"/>
      <c r="FG178" s="18"/>
      <c r="FH178" s="18"/>
      <c r="FI178" s="18"/>
      <c r="FJ178" s="18"/>
      <c r="FK178" s="18"/>
      <c r="FL178" s="18"/>
      <c r="FM178" s="18"/>
      <c r="FN178" s="18"/>
      <c r="FO178" s="18"/>
      <c r="FP178" s="18"/>
      <c r="FQ178" s="18"/>
      <c r="FR178" s="18"/>
      <c r="FS178" s="18"/>
      <c r="FT178" s="18"/>
      <c r="FU178" s="18"/>
      <c r="FV178" s="18"/>
      <c r="FW178" s="18"/>
      <c r="FX178" s="18"/>
      <c r="FY178" s="18"/>
      <c r="FZ178" s="18"/>
      <c r="GA178" s="18"/>
      <c r="GB178" s="18"/>
      <c r="GC178" s="18"/>
      <c r="GD178" s="18"/>
      <c r="GE178" s="18"/>
      <c r="GF178" s="18"/>
      <c r="GG178" s="18"/>
      <c r="GH178" s="18"/>
      <c r="GI178" s="18"/>
      <c r="GJ178" s="18"/>
      <c r="GK178" s="18"/>
      <c r="GL178" s="18"/>
      <c r="GM178" s="18"/>
      <c r="GN178" s="18"/>
      <c r="GO178" s="18"/>
      <c r="GP178" s="18"/>
      <c r="GQ178" s="18"/>
      <c r="GR178" s="18"/>
      <c r="GS178" s="18"/>
      <c r="GT178" s="18"/>
      <c r="GU178" s="18"/>
      <c r="GV178" s="18"/>
      <c r="GW178" s="18"/>
      <c r="GX178" s="18"/>
      <c r="GY178" s="18"/>
      <c r="GZ178" s="18"/>
      <c r="HA178" s="18"/>
      <c r="HB178" s="18"/>
      <c r="HC178" s="18"/>
      <c r="HD178" s="18"/>
      <c r="HE178" s="18"/>
      <c r="HF178" s="18"/>
      <c r="HG178" s="18"/>
      <c r="HH178" s="18"/>
      <c r="HI178" s="18"/>
      <c r="HJ178" s="18"/>
      <c r="HK178" s="18"/>
      <c r="HL178" s="18"/>
      <c r="HM178" s="18"/>
      <c r="HN178" s="18"/>
      <c r="HO178" s="18"/>
      <c r="HP178" s="18"/>
      <c r="HQ178" s="18"/>
      <c r="HR178" s="18"/>
      <c r="HS178" s="18"/>
      <c r="HT178" s="18"/>
      <c r="HU178" s="18"/>
      <c r="HV178" s="18"/>
      <c r="HW178" s="18"/>
      <c r="HX178" s="18"/>
      <c r="HY178" s="18"/>
      <c r="HZ178" s="18"/>
      <c r="IA178" s="18"/>
      <c r="IB178" s="18"/>
      <c r="IC178" s="18"/>
      <c r="ID178" s="18"/>
      <c r="IE178" s="18"/>
      <c r="IF178" s="18"/>
    </row>
    <row r="179" spans="1:240" ht="84" customHeight="1">
      <c r="A179" s="4" t="s">
        <v>271</v>
      </c>
      <c r="B179" s="25" t="s">
        <v>282</v>
      </c>
      <c r="C179" s="14">
        <v>80962.399999999994</v>
      </c>
      <c r="D179" s="15">
        <v>81876.5</v>
      </c>
      <c r="E179" s="15">
        <v>82827.199999999997</v>
      </c>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c r="DL179" s="18"/>
      <c r="DM179" s="18"/>
      <c r="DN179" s="18"/>
      <c r="DO179" s="18"/>
      <c r="DP179" s="18"/>
      <c r="DQ179" s="18"/>
      <c r="DR179" s="18"/>
      <c r="DS179" s="18"/>
      <c r="DT179" s="18"/>
      <c r="DU179" s="18"/>
      <c r="DV179" s="18"/>
      <c r="DW179" s="18"/>
      <c r="DX179" s="18"/>
      <c r="DY179" s="18"/>
      <c r="DZ179" s="18"/>
      <c r="EA179" s="18"/>
      <c r="EB179" s="18"/>
      <c r="EC179" s="18"/>
      <c r="ED179" s="18"/>
      <c r="EE179" s="18"/>
      <c r="EF179" s="18"/>
      <c r="EG179" s="18"/>
      <c r="EH179" s="18"/>
      <c r="EI179" s="18"/>
      <c r="EJ179" s="18"/>
      <c r="EK179" s="18"/>
      <c r="EL179" s="18"/>
      <c r="EM179" s="18"/>
      <c r="EN179" s="18"/>
      <c r="EO179" s="18"/>
      <c r="EP179" s="18"/>
      <c r="EQ179" s="18"/>
      <c r="ER179" s="18"/>
      <c r="ES179" s="18"/>
      <c r="ET179" s="18"/>
      <c r="EU179" s="18"/>
      <c r="EV179" s="18"/>
      <c r="EW179" s="18"/>
      <c r="EX179" s="18"/>
      <c r="EY179" s="18"/>
      <c r="EZ179" s="18"/>
      <c r="FA179" s="18"/>
      <c r="FB179" s="18"/>
      <c r="FC179" s="18"/>
      <c r="FD179" s="18"/>
      <c r="FE179" s="18"/>
      <c r="FF179" s="18"/>
      <c r="FG179" s="18"/>
      <c r="FH179" s="18"/>
      <c r="FI179" s="18"/>
      <c r="FJ179" s="18"/>
      <c r="FK179" s="18"/>
      <c r="FL179" s="18"/>
      <c r="FM179" s="18"/>
      <c r="FN179" s="18"/>
      <c r="FO179" s="18"/>
      <c r="FP179" s="18"/>
      <c r="FQ179" s="18"/>
      <c r="FR179" s="18"/>
      <c r="FS179" s="18"/>
      <c r="FT179" s="18"/>
      <c r="FU179" s="18"/>
      <c r="FV179" s="18"/>
      <c r="FW179" s="18"/>
      <c r="FX179" s="18"/>
      <c r="FY179" s="18"/>
      <c r="FZ179" s="18"/>
      <c r="GA179" s="18"/>
      <c r="GB179" s="18"/>
      <c r="GC179" s="18"/>
      <c r="GD179" s="18"/>
      <c r="GE179" s="18"/>
      <c r="GF179" s="18"/>
      <c r="GG179" s="18"/>
      <c r="GH179" s="18"/>
      <c r="GI179" s="18"/>
      <c r="GJ179" s="18"/>
      <c r="GK179" s="18"/>
      <c r="GL179" s="18"/>
      <c r="GM179" s="18"/>
      <c r="GN179" s="18"/>
      <c r="GO179" s="18"/>
      <c r="GP179" s="18"/>
      <c r="GQ179" s="18"/>
      <c r="GR179" s="18"/>
      <c r="GS179" s="18"/>
      <c r="GT179" s="18"/>
      <c r="GU179" s="18"/>
      <c r="GV179" s="18"/>
      <c r="GW179" s="18"/>
      <c r="GX179" s="18"/>
      <c r="GY179" s="18"/>
      <c r="GZ179" s="18"/>
      <c r="HA179" s="18"/>
      <c r="HB179" s="18"/>
      <c r="HC179" s="18"/>
      <c r="HD179" s="18"/>
      <c r="HE179" s="18"/>
      <c r="HF179" s="18"/>
      <c r="HG179" s="18"/>
      <c r="HH179" s="18"/>
      <c r="HI179" s="18"/>
      <c r="HJ179" s="18"/>
      <c r="HK179" s="18"/>
      <c r="HL179" s="18"/>
      <c r="HM179" s="18"/>
      <c r="HN179" s="18"/>
      <c r="HO179" s="18"/>
      <c r="HP179" s="18"/>
      <c r="HQ179" s="18"/>
      <c r="HR179" s="18"/>
      <c r="HS179" s="18"/>
      <c r="HT179" s="18"/>
      <c r="HU179" s="18"/>
      <c r="HV179" s="18"/>
      <c r="HW179" s="18"/>
      <c r="HX179" s="18"/>
      <c r="HY179" s="18"/>
      <c r="HZ179" s="18"/>
      <c r="IA179" s="18"/>
      <c r="IB179" s="18"/>
      <c r="IC179" s="18"/>
      <c r="ID179" s="18"/>
      <c r="IE179" s="18"/>
      <c r="IF179" s="18"/>
    </row>
    <row r="180" spans="1:240" ht="78.75">
      <c r="A180" s="4" t="s">
        <v>271</v>
      </c>
      <c r="B180" s="25" t="s">
        <v>283</v>
      </c>
      <c r="C180" s="14">
        <v>515.9</v>
      </c>
      <c r="D180" s="15">
        <v>536.5</v>
      </c>
      <c r="E180" s="15">
        <v>558</v>
      </c>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c r="DL180" s="18"/>
      <c r="DM180" s="18"/>
      <c r="DN180" s="18"/>
      <c r="DO180" s="18"/>
      <c r="DP180" s="18"/>
      <c r="DQ180" s="18"/>
      <c r="DR180" s="18"/>
      <c r="DS180" s="18"/>
      <c r="DT180" s="18"/>
      <c r="DU180" s="18"/>
      <c r="DV180" s="18"/>
      <c r="DW180" s="18"/>
      <c r="DX180" s="18"/>
      <c r="DY180" s="18"/>
      <c r="DZ180" s="18"/>
      <c r="EA180" s="18"/>
      <c r="EB180" s="18"/>
      <c r="EC180" s="18"/>
      <c r="ED180" s="18"/>
      <c r="EE180" s="18"/>
      <c r="EF180" s="18"/>
      <c r="EG180" s="18"/>
      <c r="EH180" s="18"/>
      <c r="EI180" s="18"/>
      <c r="EJ180" s="18"/>
      <c r="EK180" s="18"/>
      <c r="EL180" s="18"/>
      <c r="EM180" s="18"/>
      <c r="EN180" s="18"/>
      <c r="EO180" s="18"/>
      <c r="EP180" s="18"/>
      <c r="EQ180" s="18"/>
      <c r="ER180" s="18"/>
      <c r="ES180" s="18"/>
      <c r="ET180" s="18"/>
      <c r="EU180" s="18"/>
      <c r="EV180" s="18"/>
      <c r="EW180" s="18"/>
      <c r="EX180" s="18"/>
      <c r="EY180" s="18"/>
      <c r="EZ180" s="18"/>
      <c r="FA180" s="18"/>
      <c r="FB180" s="18"/>
      <c r="FC180" s="18"/>
      <c r="FD180" s="18"/>
      <c r="FE180" s="18"/>
      <c r="FF180" s="18"/>
      <c r="FG180" s="18"/>
      <c r="FH180" s="18"/>
      <c r="FI180" s="18"/>
      <c r="FJ180" s="18"/>
      <c r="FK180" s="18"/>
      <c r="FL180" s="18"/>
      <c r="FM180" s="18"/>
      <c r="FN180" s="18"/>
      <c r="FO180" s="18"/>
      <c r="FP180" s="18"/>
      <c r="FQ180" s="18"/>
      <c r="FR180" s="18"/>
      <c r="FS180" s="18"/>
      <c r="FT180" s="18"/>
      <c r="FU180" s="18"/>
      <c r="FV180" s="18"/>
      <c r="FW180" s="18"/>
      <c r="FX180" s="18"/>
      <c r="FY180" s="18"/>
      <c r="FZ180" s="18"/>
      <c r="GA180" s="18"/>
      <c r="GB180" s="18"/>
      <c r="GC180" s="18"/>
      <c r="GD180" s="18"/>
      <c r="GE180" s="18"/>
      <c r="GF180" s="18"/>
      <c r="GG180" s="18"/>
      <c r="GH180" s="18"/>
      <c r="GI180" s="18"/>
      <c r="GJ180" s="18"/>
      <c r="GK180" s="18"/>
      <c r="GL180" s="18"/>
      <c r="GM180" s="18"/>
      <c r="GN180" s="18"/>
      <c r="GO180" s="18"/>
      <c r="GP180" s="18"/>
      <c r="GQ180" s="18"/>
      <c r="GR180" s="18"/>
      <c r="GS180" s="18"/>
      <c r="GT180" s="18"/>
      <c r="GU180" s="18"/>
      <c r="GV180" s="18"/>
      <c r="GW180" s="18"/>
      <c r="GX180" s="18"/>
      <c r="GY180" s="18"/>
      <c r="GZ180" s="18"/>
      <c r="HA180" s="18"/>
      <c r="HB180" s="18"/>
      <c r="HC180" s="18"/>
      <c r="HD180" s="18"/>
      <c r="HE180" s="18"/>
      <c r="HF180" s="18"/>
      <c r="HG180" s="18"/>
      <c r="HH180" s="18"/>
      <c r="HI180" s="18"/>
      <c r="HJ180" s="18"/>
      <c r="HK180" s="18"/>
      <c r="HL180" s="18"/>
      <c r="HM180" s="18"/>
      <c r="HN180" s="18"/>
      <c r="HO180" s="18"/>
      <c r="HP180" s="18"/>
      <c r="HQ180" s="18"/>
      <c r="HR180" s="18"/>
      <c r="HS180" s="18"/>
      <c r="HT180" s="18"/>
      <c r="HU180" s="18"/>
      <c r="HV180" s="18"/>
      <c r="HW180" s="18"/>
      <c r="HX180" s="18"/>
      <c r="HY180" s="18"/>
      <c r="HZ180" s="18"/>
      <c r="IA180" s="18"/>
      <c r="IB180" s="18"/>
      <c r="IC180" s="18"/>
      <c r="ID180" s="18"/>
      <c r="IE180" s="18"/>
      <c r="IF180" s="18"/>
    </row>
    <row r="181" spans="1:240" ht="78.75">
      <c r="A181" s="4" t="s">
        <v>271</v>
      </c>
      <c r="B181" s="25" t="s">
        <v>284</v>
      </c>
      <c r="C181" s="14">
        <v>27.2</v>
      </c>
      <c r="D181" s="15">
        <v>27.2</v>
      </c>
      <c r="E181" s="15">
        <v>27.2</v>
      </c>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c r="ED181" s="18"/>
      <c r="EE181" s="18"/>
      <c r="EF181" s="18"/>
      <c r="EG181" s="18"/>
      <c r="EH181" s="18"/>
      <c r="EI181" s="18"/>
      <c r="EJ181" s="18"/>
      <c r="EK181" s="18"/>
      <c r="EL181" s="18"/>
      <c r="EM181" s="18"/>
      <c r="EN181" s="18"/>
      <c r="EO181" s="18"/>
      <c r="EP181" s="18"/>
      <c r="EQ181" s="18"/>
      <c r="ER181" s="18"/>
      <c r="ES181" s="18"/>
      <c r="ET181" s="18"/>
      <c r="EU181" s="18"/>
      <c r="EV181" s="18"/>
      <c r="EW181" s="18"/>
      <c r="EX181" s="18"/>
      <c r="EY181" s="18"/>
      <c r="EZ181" s="18"/>
      <c r="FA181" s="18"/>
      <c r="FB181" s="18"/>
      <c r="FC181" s="18"/>
      <c r="FD181" s="18"/>
      <c r="FE181" s="18"/>
      <c r="FF181" s="18"/>
      <c r="FG181" s="18"/>
      <c r="FH181" s="18"/>
      <c r="FI181" s="18"/>
      <c r="FJ181" s="18"/>
      <c r="FK181" s="18"/>
      <c r="FL181" s="18"/>
      <c r="FM181" s="18"/>
      <c r="FN181" s="18"/>
      <c r="FO181" s="18"/>
      <c r="FP181" s="18"/>
      <c r="FQ181" s="18"/>
      <c r="FR181" s="18"/>
      <c r="FS181" s="18"/>
      <c r="FT181" s="18"/>
      <c r="FU181" s="18"/>
      <c r="FV181" s="18"/>
      <c r="FW181" s="18"/>
      <c r="FX181" s="18"/>
      <c r="FY181" s="18"/>
      <c r="FZ181" s="18"/>
      <c r="GA181" s="18"/>
      <c r="GB181" s="18"/>
      <c r="GC181" s="18"/>
      <c r="GD181" s="18"/>
      <c r="GE181" s="18"/>
      <c r="GF181" s="18"/>
      <c r="GG181" s="18"/>
      <c r="GH181" s="18"/>
      <c r="GI181" s="18"/>
      <c r="GJ181" s="18"/>
      <c r="GK181" s="18"/>
      <c r="GL181" s="18"/>
      <c r="GM181" s="18"/>
      <c r="GN181" s="18"/>
      <c r="GO181" s="18"/>
      <c r="GP181" s="18"/>
      <c r="GQ181" s="18"/>
      <c r="GR181" s="18"/>
      <c r="GS181" s="18"/>
      <c r="GT181" s="18"/>
      <c r="GU181" s="18"/>
      <c r="GV181" s="18"/>
      <c r="GW181" s="18"/>
      <c r="GX181" s="18"/>
      <c r="GY181" s="18"/>
      <c r="GZ181" s="18"/>
      <c r="HA181" s="18"/>
      <c r="HB181" s="18"/>
      <c r="HC181" s="18"/>
      <c r="HD181" s="18"/>
      <c r="HE181" s="18"/>
      <c r="HF181" s="18"/>
      <c r="HG181" s="18"/>
      <c r="HH181" s="18"/>
      <c r="HI181" s="18"/>
      <c r="HJ181" s="18"/>
      <c r="HK181" s="18"/>
      <c r="HL181" s="18"/>
      <c r="HM181" s="18"/>
      <c r="HN181" s="18"/>
      <c r="HO181" s="18"/>
      <c r="HP181" s="18"/>
      <c r="HQ181" s="18"/>
      <c r="HR181" s="18"/>
      <c r="HS181" s="18"/>
      <c r="HT181" s="18"/>
      <c r="HU181" s="18"/>
      <c r="HV181" s="18"/>
      <c r="HW181" s="18"/>
      <c r="HX181" s="18"/>
      <c r="HY181" s="18"/>
      <c r="HZ181" s="18"/>
      <c r="IA181" s="18"/>
      <c r="IB181" s="18"/>
      <c r="IC181" s="18"/>
      <c r="ID181" s="18"/>
      <c r="IE181" s="18"/>
      <c r="IF181" s="18"/>
    </row>
    <row r="182" spans="1:240" ht="63">
      <c r="A182" s="4" t="s">
        <v>271</v>
      </c>
      <c r="B182" s="25" t="s">
        <v>285</v>
      </c>
      <c r="C182" s="14">
        <v>87647.5</v>
      </c>
      <c r="D182" s="15">
        <v>88553.5</v>
      </c>
      <c r="E182" s="15">
        <v>89004.6</v>
      </c>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c r="DN182" s="18"/>
      <c r="DO182" s="18"/>
      <c r="DP182" s="18"/>
      <c r="DQ182" s="18"/>
      <c r="DR182" s="18"/>
      <c r="DS182" s="18"/>
      <c r="DT182" s="18"/>
      <c r="DU182" s="18"/>
      <c r="DV182" s="18"/>
      <c r="DW182" s="18"/>
      <c r="DX182" s="18"/>
      <c r="DY182" s="18"/>
      <c r="DZ182" s="18"/>
      <c r="EA182" s="18"/>
      <c r="EB182" s="18"/>
      <c r="EC182" s="18"/>
      <c r="ED182" s="18"/>
      <c r="EE182" s="18"/>
      <c r="EF182" s="18"/>
      <c r="EG182" s="18"/>
      <c r="EH182" s="18"/>
      <c r="EI182" s="18"/>
      <c r="EJ182" s="18"/>
      <c r="EK182" s="18"/>
      <c r="EL182" s="18"/>
      <c r="EM182" s="18"/>
      <c r="EN182" s="18"/>
      <c r="EO182" s="18"/>
      <c r="EP182" s="18"/>
      <c r="EQ182" s="18"/>
      <c r="ER182" s="18"/>
      <c r="ES182" s="18"/>
      <c r="ET182" s="18"/>
      <c r="EU182" s="18"/>
      <c r="EV182" s="18"/>
      <c r="EW182" s="18"/>
      <c r="EX182" s="18"/>
      <c r="EY182" s="18"/>
      <c r="EZ182" s="18"/>
      <c r="FA182" s="18"/>
      <c r="FB182" s="18"/>
      <c r="FC182" s="18"/>
      <c r="FD182" s="18"/>
      <c r="FE182" s="18"/>
      <c r="FF182" s="18"/>
      <c r="FG182" s="18"/>
      <c r="FH182" s="18"/>
      <c r="FI182" s="18"/>
      <c r="FJ182" s="18"/>
      <c r="FK182" s="18"/>
      <c r="FL182" s="18"/>
      <c r="FM182" s="18"/>
      <c r="FN182" s="18"/>
      <c r="FO182" s="18"/>
      <c r="FP182" s="18"/>
      <c r="FQ182" s="18"/>
      <c r="FR182" s="18"/>
      <c r="FS182" s="18"/>
      <c r="FT182" s="18"/>
      <c r="FU182" s="18"/>
      <c r="FV182" s="18"/>
      <c r="FW182" s="18"/>
      <c r="FX182" s="18"/>
      <c r="FY182" s="18"/>
      <c r="FZ182" s="18"/>
      <c r="GA182" s="18"/>
      <c r="GB182" s="18"/>
      <c r="GC182" s="18"/>
      <c r="GD182" s="18"/>
      <c r="GE182" s="18"/>
      <c r="GF182" s="18"/>
      <c r="GG182" s="18"/>
      <c r="GH182" s="18"/>
      <c r="GI182" s="18"/>
      <c r="GJ182" s="18"/>
      <c r="GK182" s="18"/>
      <c r="GL182" s="18"/>
      <c r="GM182" s="18"/>
      <c r="GN182" s="18"/>
      <c r="GO182" s="18"/>
      <c r="GP182" s="18"/>
      <c r="GQ182" s="18"/>
      <c r="GR182" s="18"/>
      <c r="GS182" s="18"/>
      <c r="GT182" s="18"/>
      <c r="GU182" s="18"/>
      <c r="GV182" s="18"/>
      <c r="GW182" s="18"/>
      <c r="GX182" s="18"/>
      <c r="GY182" s="18"/>
      <c r="GZ182" s="18"/>
      <c r="HA182" s="18"/>
      <c r="HB182" s="18"/>
      <c r="HC182" s="18"/>
      <c r="HD182" s="18"/>
      <c r="HE182" s="18"/>
      <c r="HF182" s="18"/>
      <c r="HG182" s="18"/>
      <c r="HH182" s="18"/>
      <c r="HI182" s="18"/>
      <c r="HJ182" s="18"/>
      <c r="HK182" s="18"/>
      <c r="HL182" s="18"/>
      <c r="HM182" s="18"/>
      <c r="HN182" s="18"/>
      <c r="HO182" s="18"/>
      <c r="HP182" s="18"/>
      <c r="HQ182" s="18"/>
      <c r="HR182" s="18"/>
      <c r="HS182" s="18"/>
      <c r="HT182" s="18"/>
      <c r="HU182" s="18"/>
      <c r="HV182" s="18"/>
      <c r="HW182" s="18"/>
      <c r="HX182" s="18"/>
      <c r="HY182" s="18"/>
      <c r="HZ182" s="18"/>
      <c r="IA182" s="18"/>
      <c r="IB182" s="18"/>
      <c r="IC182" s="18"/>
      <c r="ID182" s="18"/>
      <c r="IE182" s="18"/>
      <c r="IF182" s="18"/>
    </row>
    <row r="183" spans="1:240" ht="102.75" customHeight="1">
      <c r="A183" s="4" t="s">
        <v>271</v>
      </c>
      <c r="B183" s="25" t="s">
        <v>286</v>
      </c>
      <c r="C183" s="14">
        <v>88.2</v>
      </c>
      <c r="D183" s="15">
        <v>88.2</v>
      </c>
      <c r="E183" s="15">
        <v>88.2</v>
      </c>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c r="DN183" s="18"/>
      <c r="DO183" s="18"/>
      <c r="DP183" s="18"/>
      <c r="DQ183" s="18"/>
      <c r="DR183" s="18"/>
      <c r="DS183" s="18"/>
      <c r="DT183" s="18"/>
      <c r="DU183" s="18"/>
      <c r="DV183" s="18"/>
      <c r="DW183" s="18"/>
      <c r="DX183" s="18"/>
      <c r="DY183" s="18"/>
      <c r="DZ183" s="18"/>
      <c r="EA183" s="18"/>
      <c r="EB183" s="18"/>
      <c r="EC183" s="18"/>
      <c r="ED183" s="18"/>
      <c r="EE183" s="18"/>
      <c r="EF183" s="18"/>
      <c r="EG183" s="18"/>
      <c r="EH183" s="18"/>
      <c r="EI183" s="18"/>
      <c r="EJ183" s="18"/>
      <c r="EK183" s="18"/>
      <c r="EL183" s="18"/>
      <c r="EM183" s="18"/>
      <c r="EN183" s="18"/>
      <c r="EO183" s="18"/>
      <c r="EP183" s="18"/>
      <c r="EQ183" s="18"/>
      <c r="ER183" s="18"/>
      <c r="ES183" s="18"/>
      <c r="ET183" s="18"/>
      <c r="EU183" s="18"/>
      <c r="EV183" s="18"/>
      <c r="EW183" s="18"/>
      <c r="EX183" s="18"/>
      <c r="EY183" s="18"/>
      <c r="EZ183" s="18"/>
      <c r="FA183" s="18"/>
      <c r="FB183" s="18"/>
      <c r="FC183" s="18"/>
      <c r="FD183" s="18"/>
      <c r="FE183" s="18"/>
      <c r="FF183" s="18"/>
      <c r="FG183" s="18"/>
      <c r="FH183" s="18"/>
      <c r="FI183" s="18"/>
      <c r="FJ183" s="18"/>
      <c r="FK183" s="18"/>
      <c r="FL183" s="18"/>
      <c r="FM183" s="18"/>
      <c r="FN183" s="18"/>
      <c r="FO183" s="18"/>
      <c r="FP183" s="18"/>
      <c r="FQ183" s="18"/>
      <c r="FR183" s="18"/>
      <c r="FS183" s="18"/>
      <c r="FT183" s="18"/>
      <c r="FU183" s="18"/>
      <c r="FV183" s="18"/>
      <c r="FW183" s="18"/>
      <c r="FX183" s="18"/>
      <c r="FY183" s="18"/>
      <c r="FZ183" s="18"/>
      <c r="GA183" s="18"/>
      <c r="GB183" s="18"/>
      <c r="GC183" s="18"/>
      <c r="GD183" s="18"/>
      <c r="GE183" s="18"/>
      <c r="GF183" s="18"/>
      <c r="GG183" s="18"/>
      <c r="GH183" s="18"/>
      <c r="GI183" s="18"/>
      <c r="GJ183" s="18"/>
      <c r="GK183" s="18"/>
      <c r="GL183" s="18"/>
      <c r="GM183" s="18"/>
      <c r="GN183" s="18"/>
      <c r="GO183" s="18"/>
      <c r="GP183" s="18"/>
      <c r="GQ183" s="18"/>
      <c r="GR183" s="18"/>
      <c r="GS183" s="18"/>
      <c r="GT183" s="18"/>
      <c r="GU183" s="18"/>
      <c r="GV183" s="18"/>
      <c r="GW183" s="18"/>
      <c r="GX183" s="18"/>
      <c r="GY183" s="18"/>
      <c r="GZ183" s="18"/>
      <c r="HA183" s="18"/>
      <c r="HB183" s="18"/>
      <c r="HC183" s="18"/>
      <c r="HD183" s="18"/>
      <c r="HE183" s="18"/>
      <c r="HF183" s="18"/>
      <c r="HG183" s="18"/>
      <c r="HH183" s="18"/>
      <c r="HI183" s="18"/>
      <c r="HJ183" s="18"/>
      <c r="HK183" s="18"/>
      <c r="HL183" s="18"/>
      <c r="HM183" s="18"/>
      <c r="HN183" s="18"/>
      <c r="HO183" s="18"/>
      <c r="HP183" s="18"/>
      <c r="HQ183" s="18"/>
      <c r="HR183" s="18"/>
      <c r="HS183" s="18"/>
      <c r="HT183" s="18"/>
      <c r="HU183" s="18"/>
      <c r="HV183" s="18"/>
      <c r="HW183" s="18"/>
      <c r="HX183" s="18"/>
      <c r="HY183" s="18"/>
      <c r="HZ183" s="18"/>
      <c r="IA183" s="18"/>
      <c r="IB183" s="18"/>
      <c r="IC183" s="18"/>
      <c r="ID183" s="18"/>
      <c r="IE183" s="18"/>
      <c r="IF183" s="18"/>
    </row>
    <row r="184" spans="1:240" ht="63">
      <c r="A184" s="4" t="s">
        <v>271</v>
      </c>
      <c r="B184" s="55" t="s">
        <v>287</v>
      </c>
      <c r="C184" s="14">
        <v>71.8</v>
      </c>
      <c r="D184" s="15">
        <v>71.8</v>
      </c>
      <c r="E184" s="15">
        <v>71.8</v>
      </c>
    </row>
    <row r="185" spans="1:240" ht="110.25">
      <c r="A185" s="4" t="s">
        <v>288</v>
      </c>
      <c r="B185" s="25" t="s">
        <v>289</v>
      </c>
      <c r="C185" s="14">
        <v>4180</v>
      </c>
      <c r="D185" s="14">
        <v>4180</v>
      </c>
      <c r="E185" s="14">
        <v>4180</v>
      </c>
    </row>
    <row r="186" spans="1:240" ht="130.5" customHeight="1">
      <c r="A186" s="4" t="s">
        <v>288</v>
      </c>
      <c r="B186" s="25" t="s">
        <v>290</v>
      </c>
      <c r="C186" s="56">
        <v>46622.5</v>
      </c>
      <c r="D186" s="56">
        <v>46708.2</v>
      </c>
      <c r="E186" s="56">
        <v>46350.3</v>
      </c>
    </row>
    <row r="187" spans="1:240" ht="94.5">
      <c r="A187" s="4" t="s">
        <v>288</v>
      </c>
      <c r="B187" s="25" t="s">
        <v>291</v>
      </c>
      <c r="C187" s="14">
        <v>852507.5</v>
      </c>
      <c r="D187" s="14">
        <v>852507.5</v>
      </c>
      <c r="E187" s="14">
        <v>852507.5</v>
      </c>
    </row>
    <row r="188" spans="1:240" ht="78.75">
      <c r="A188" s="4" t="s">
        <v>288</v>
      </c>
      <c r="B188" s="25" t="s">
        <v>292</v>
      </c>
      <c r="C188" s="14">
        <v>631560.69999999995</v>
      </c>
      <c r="D188" s="14">
        <v>631560.69999999995</v>
      </c>
      <c r="E188" s="14">
        <v>631560.69999999995</v>
      </c>
    </row>
    <row r="189" spans="1:240" ht="78.75">
      <c r="A189" s="4" t="s">
        <v>288</v>
      </c>
      <c r="B189" s="25" t="s">
        <v>293</v>
      </c>
      <c r="C189" s="14">
        <v>39787.300000000003</v>
      </c>
      <c r="D189" s="14">
        <v>39787.300000000003</v>
      </c>
      <c r="E189" s="14">
        <v>39787.300000000003</v>
      </c>
    </row>
    <row r="190" spans="1:240" ht="54.75" customHeight="1">
      <c r="A190" s="4" t="s">
        <v>294</v>
      </c>
      <c r="B190" s="25" t="s">
        <v>295</v>
      </c>
      <c r="C190" s="14">
        <v>98440.1</v>
      </c>
      <c r="D190" s="15">
        <v>99576</v>
      </c>
      <c r="E190" s="15">
        <v>100757.2</v>
      </c>
    </row>
    <row r="191" spans="1:240" ht="78.75">
      <c r="A191" s="4" t="s">
        <v>296</v>
      </c>
      <c r="B191" s="25" t="s">
        <v>297</v>
      </c>
      <c r="C191" s="14">
        <v>31774.7</v>
      </c>
      <c r="D191" s="14">
        <v>31774.7</v>
      </c>
      <c r="E191" s="14">
        <v>31774.7</v>
      </c>
    </row>
    <row r="192" spans="1:240" ht="63">
      <c r="A192" s="4" t="s">
        <v>298</v>
      </c>
      <c r="B192" s="25" t="s">
        <v>299</v>
      </c>
      <c r="C192" s="14">
        <v>65478.6</v>
      </c>
      <c r="D192" s="14">
        <v>65478.6</v>
      </c>
      <c r="E192" s="14">
        <v>65478.6</v>
      </c>
    </row>
    <row r="193" spans="1:5" ht="63">
      <c r="A193" s="4" t="s">
        <v>300</v>
      </c>
      <c r="B193" s="25" t="s">
        <v>301</v>
      </c>
      <c r="C193" s="14">
        <v>166.8</v>
      </c>
      <c r="D193" s="15">
        <v>16.399999999999999</v>
      </c>
      <c r="E193" s="15">
        <v>14.6</v>
      </c>
    </row>
    <row r="194" spans="1:5" ht="63">
      <c r="A194" s="4" t="s">
        <v>302</v>
      </c>
      <c r="B194" s="25" t="s">
        <v>303</v>
      </c>
      <c r="C194" s="14">
        <v>0</v>
      </c>
      <c r="D194" s="15">
        <v>0</v>
      </c>
      <c r="E194" s="15">
        <v>0</v>
      </c>
    </row>
    <row r="195" spans="1:5" ht="63">
      <c r="A195" s="4" t="s">
        <v>304</v>
      </c>
      <c r="B195" s="25" t="s">
        <v>305</v>
      </c>
      <c r="C195" s="14">
        <v>16268.5</v>
      </c>
      <c r="D195" s="15">
        <v>16919.3</v>
      </c>
      <c r="E195" s="15">
        <v>17596.099999999999</v>
      </c>
    </row>
    <row r="196" spans="1:5" ht="31.5">
      <c r="A196" s="4" t="s">
        <v>306</v>
      </c>
      <c r="B196" s="25" t="s">
        <v>307</v>
      </c>
      <c r="C196" s="14">
        <v>105843.8</v>
      </c>
      <c r="D196" s="15">
        <v>105829.8</v>
      </c>
      <c r="E196" s="15">
        <v>105829.8</v>
      </c>
    </row>
    <row r="197" spans="1:5" ht="66" customHeight="1">
      <c r="A197" s="4" t="s">
        <v>308</v>
      </c>
      <c r="B197" s="25" t="s">
        <v>309</v>
      </c>
      <c r="C197" s="14">
        <v>0</v>
      </c>
      <c r="D197" s="15">
        <v>0</v>
      </c>
      <c r="E197" s="15">
        <v>0</v>
      </c>
    </row>
    <row r="198" spans="1:5" ht="94.5">
      <c r="A198" s="4" t="s">
        <v>310</v>
      </c>
      <c r="B198" s="25" t="s">
        <v>311</v>
      </c>
      <c r="C198" s="14">
        <v>0</v>
      </c>
      <c r="D198" s="15">
        <v>0</v>
      </c>
      <c r="E198" s="15">
        <v>0</v>
      </c>
    </row>
    <row r="199" spans="1:5" ht="47.25">
      <c r="A199" s="4" t="s">
        <v>312</v>
      </c>
      <c r="B199" s="25" t="s">
        <v>313</v>
      </c>
      <c r="C199" s="14">
        <v>26098.6</v>
      </c>
      <c r="D199" s="15">
        <v>27532.6</v>
      </c>
      <c r="E199" s="15">
        <v>28966.6</v>
      </c>
    </row>
    <row r="200" spans="1:5" ht="31.5">
      <c r="A200" s="4" t="s">
        <v>314</v>
      </c>
      <c r="B200" s="25" t="s">
        <v>315</v>
      </c>
      <c r="C200" s="14">
        <v>5109.8</v>
      </c>
      <c r="D200" s="15">
        <v>4687.8999999999996</v>
      </c>
      <c r="E200" s="15">
        <v>4919.8999999999996</v>
      </c>
    </row>
    <row r="201" spans="1:5" ht="47.25">
      <c r="A201" s="57" t="s">
        <v>316</v>
      </c>
      <c r="B201" s="55" t="s">
        <v>317</v>
      </c>
      <c r="C201" s="14">
        <v>161.30000000000001</v>
      </c>
      <c r="D201" s="14">
        <v>161.30000000000001</v>
      </c>
      <c r="E201" s="14">
        <v>161.30000000000001</v>
      </c>
    </row>
    <row r="202" spans="1:5" ht="15.75">
      <c r="A202" s="6" t="s">
        <v>318</v>
      </c>
      <c r="B202" s="7" t="s">
        <v>319</v>
      </c>
      <c r="C202" s="8">
        <f>SUM(C203:C205)</f>
        <v>78428.600000000006</v>
      </c>
      <c r="D202" s="8">
        <f>SUM(D203:D205)</f>
        <v>78778.600000000006</v>
      </c>
      <c r="E202" s="8">
        <f>SUM(E203:E205)</f>
        <v>87074.4</v>
      </c>
    </row>
    <row r="203" spans="1:5" ht="66.75" customHeight="1">
      <c r="A203" s="4" t="s">
        <v>320</v>
      </c>
      <c r="B203" s="55" t="s">
        <v>321</v>
      </c>
      <c r="C203" s="14">
        <v>78428.600000000006</v>
      </c>
      <c r="D203" s="15">
        <v>78428.600000000006</v>
      </c>
      <c r="E203" s="15">
        <v>85074.4</v>
      </c>
    </row>
    <row r="204" spans="1:5" ht="63">
      <c r="A204" s="4" t="s">
        <v>322</v>
      </c>
      <c r="B204" s="55" t="s">
        <v>323</v>
      </c>
      <c r="C204" s="14">
        <v>0</v>
      </c>
      <c r="D204" s="15">
        <v>350</v>
      </c>
      <c r="E204" s="15">
        <v>0</v>
      </c>
    </row>
    <row r="205" spans="1:5" ht="78.75">
      <c r="A205" s="4" t="s">
        <v>322</v>
      </c>
      <c r="B205" s="55" t="s">
        <v>324</v>
      </c>
      <c r="C205" s="14">
        <v>0</v>
      </c>
      <c r="D205" s="15">
        <v>0</v>
      </c>
      <c r="E205" s="15">
        <v>2000</v>
      </c>
    </row>
    <row r="206" spans="1:5" ht="31.5">
      <c r="A206" s="6" t="s">
        <v>325</v>
      </c>
      <c r="B206" s="7" t="s">
        <v>326</v>
      </c>
      <c r="C206" s="8">
        <v>0</v>
      </c>
      <c r="D206" s="8">
        <v>0</v>
      </c>
      <c r="E206" s="8">
        <v>0</v>
      </c>
    </row>
    <row r="207" spans="1:5" ht="15.75">
      <c r="A207" s="6" t="s">
        <v>327</v>
      </c>
      <c r="B207" s="7" t="s">
        <v>328</v>
      </c>
      <c r="C207" s="35">
        <v>0</v>
      </c>
      <c r="D207" s="35">
        <v>0</v>
      </c>
      <c r="E207" s="35">
        <v>0</v>
      </c>
    </row>
    <row r="208" spans="1:5" ht="15.75">
      <c r="A208" s="6" t="s">
        <v>329</v>
      </c>
      <c r="B208" s="7" t="s">
        <v>330</v>
      </c>
      <c r="C208" s="8">
        <f>C110+C206+C207</f>
        <v>5257573.3</v>
      </c>
      <c r="D208" s="8">
        <f>D110+D206+D207</f>
        <v>3797607.1999999997</v>
      </c>
      <c r="E208" s="8">
        <f>E110+E206+E207</f>
        <v>3978429.7</v>
      </c>
    </row>
    <row r="209" spans="1:6" ht="15.75">
      <c r="A209" s="58" t="s">
        <v>331</v>
      </c>
      <c r="B209" s="58"/>
      <c r="C209" s="8">
        <f>C208+C109</f>
        <v>7179143.2999999998</v>
      </c>
      <c r="D209" s="8">
        <f>D208+D109</f>
        <v>5792826</v>
      </c>
      <c r="E209" s="8">
        <f>E208+E109</f>
        <v>6068856.5</v>
      </c>
    </row>
    <row r="210" spans="1:6">
      <c r="E210" s="61"/>
    </row>
    <row r="211" spans="1:6" ht="95.25" customHeight="1">
      <c r="E211" s="61"/>
    </row>
    <row r="212" spans="1:6" ht="48" customHeight="1">
      <c r="E212" s="61"/>
    </row>
    <row r="213" spans="1:6">
      <c r="E213" s="61"/>
      <c r="F213" s="9"/>
    </row>
    <row r="214" spans="1:6">
      <c r="E214" s="61"/>
    </row>
    <row r="215" spans="1:6" ht="19.149999999999999" customHeight="1">
      <c r="E215" s="61"/>
    </row>
    <row r="216" spans="1:6" ht="77.45" customHeight="1">
      <c r="E216" s="61"/>
    </row>
    <row r="217" spans="1:6" ht="84" customHeight="1">
      <c r="E217" s="61"/>
    </row>
    <row r="218" spans="1:6">
      <c r="E218" s="61"/>
    </row>
    <row r="219" spans="1:6">
      <c r="E219" s="61"/>
    </row>
    <row r="220" spans="1:6">
      <c r="E220" s="61"/>
    </row>
    <row r="221" spans="1:6">
      <c r="E221" s="61"/>
    </row>
    <row r="222" spans="1:6">
      <c r="E222" s="62"/>
    </row>
    <row r="223" spans="1:6">
      <c r="E223" s="62"/>
    </row>
    <row r="224" spans="1:6">
      <c r="E224" s="62"/>
    </row>
    <row r="225" spans="5:5">
      <c r="E225" s="62"/>
    </row>
    <row r="226" spans="5:5">
      <c r="E226" s="62"/>
    </row>
    <row r="227" spans="5:5">
      <c r="E227" s="62"/>
    </row>
    <row r="228" spans="5:5">
      <c r="E228" s="62"/>
    </row>
    <row r="229" spans="5:5">
      <c r="E229" s="62"/>
    </row>
    <row r="230" spans="5:5">
      <c r="E230" s="62"/>
    </row>
    <row r="231" spans="5:5">
      <c r="E231" s="62"/>
    </row>
    <row r="232" spans="5:5">
      <c r="E232" s="62"/>
    </row>
    <row r="233" spans="5:5">
      <c r="E233" s="62"/>
    </row>
    <row r="234" spans="5:5">
      <c r="E234" s="62"/>
    </row>
    <row r="235" spans="5:5">
      <c r="E235" s="62"/>
    </row>
    <row r="236" spans="5:5">
      <c r="E236" s="62"/>
    </row>
    <row r="237" spans="5:5">
      <c r="E237" s="62"/>
    </row>
    <row r="238" spans="5:5">
      <c r="E238" s="62"/>
    </row>
    <row r="239" spans="5:5">
      <c r="E239" s="62"/>
    </row>
    <row r="240" spans="5:5">
      <c r="E240" s="62"/>
    </row>
    <row r="241" spans="5:5">
      <c r="E241" s="62"/>
    </row>
    <row r="242" spans="5:5">
      <c r="E242" s="62"/>
    </row>
    <row r="243" spans="5:5">
      <c r="E243" s="62"/>
    </row>
    <row r="244" spans="5:5">
      <c r="E244" s="62"/>
    </row>
    <row r="245" spans="5:5">
      <c r="E245" s="62"/>
    </row>
    <row r="246" spans="5:5">
      <c r="E246" s="62"/>
    </row>
    <row r="247" spans="5:5">
      <c r="E247" s="62"/>
    </row>
    <row r="248" spans="5:5">
      <c r="E248" s="62"/>
    </row>
    <row r="249" spans="5:5">
      <c r="E249" s="62"/>
    </row>
    <row r="250" spans="5:5">
      <c r="E250" s="62"/>
    </row>
    <row r="251" spans="5:5">
      <c r="E251" s="62"/>
    </row>
    <row r="252" spans="5:5">
      <c r="E252" s="62"/>
    </row>
    <row r="253" spans="5:5">
      <c r="E253" s="62"/>
    </row>
    <row r="254" spans="5:5">
      <c r="E254" s="62"/>
    </row>
    <row r="255" spans="5:5">
      <c r="E255" s="62"/>
    </row>
    <row r="256" spans="5:5">
      <c r="E256" s="62"/>
    </row>
    <row r="257" spans="5:5">
      <c r="E257" s="62"/>
    </row>
    <row r="258" spans="5:5">
      <c r="E258" s="62"/>
    </row>
    <row r="259" spans="5:5">
      <c r="E259" s="62"/>
    </row>
    <row r="260" spans="5:5">
      <c r="E260" s="62"/>
    </row>
    <row r="261" spans="5:5">
      <c r="E261" s="62"/>
    </row>
    <row r="262" spans="5:5">
      <c r="E262" s="62"/>
    </row>
    <row r="263" spans="5:5">
      <c r="E263" s="62"/>
    </row>
    <row r="264" spans="5:5">
      <c r="E264" s="62"/>
    </row>
    <row r="265" spans="5:5">
      <c r="E265" s="62"/>
    </row>
    <row r="266" spans="5:5">
      <c r="E266" s="62"/>
    </row>
    <row r="267" spans="5:5">
      <c r="E267" s="62"/>
    </row>
    <row r="268" spans="5:5">
      <c r="E268" s="62"/>
    </row>
    <row r="269" spans="5:5">
      <c r="E269" s="62"/>
    </row>
    <row r="270" spans="5:5">
      <c r="E270" s="62"/>
    </row>
    <row r="271" spans="5:5">
      <c r="E271" s="62"/>
    </row>
    <row r="272" spans="5:5">
      <c r="E272" s="62"/>
    </row>
    <row r="273" spans="5:5">
      <c r="E273" s="62"/>
    </row>
    <row r="274" spans="5:5">
      <c r="E274" s="62"/>
    </row>
    <row r="275" spans="5:5">
      <c r="E275" s="62"/>
    </row>
    <row r="276" spans="5:5">
      <c r="E276" s="62"/>
    </row>
    <row r="277" spans="5:5">
      <c r="E277" s="62"/>
    </row>
    <row r="278" spans="5:5">
      <c r="E278" s="62"/>
    </row>
    <row r="279" spans="5:5">
      <c r="E279" s="62"/>
    </row>
    <row r="280" spans="5:5">
      <c r="E280" s="62"/>
    </row>
    <row r="281" spans="5:5">
      <c r="E281" s="62"/>
    </row>
    <row r="282" spans="5:5">
      <c r="E282" s="62"/>
    </row>
    <row r="283" spans="5:5">
      <c r="E283" s="62"/>
    </row>
    <row r="284" spans="5:5">
      <c r="E284" s="62"/>
    </row>
    <row r="285" spans="5:5">
      <c r="E285" s="62"/>
    </row>
    <row r="286" spans="5:5">
      <c r="E286" s="62"/>
    </row>
    <row r="287" spans="5:5">
      <c r="E287" s="62"/>
    </row>
    <row r="288" spans="5:5">
      <c r="E288" s="62"/>
    </row>
    <row r="289" spans="5:5">
      <c r="E289" s="62"/>
    </row>
    <row r="290" spans="5:5">
      <c r="E290" s="62"/>
    </row>
    <row r="291" spans="5:5">
      <c r="E291" s="62"/>
    </row>
    <row r="292" spans="5:5">
      <c r="E292" s="62"/>
    </row>
    <row r="293" spans="5:5">
      <c r="E293" s="62"/>
    </row>
    <row r="294" spans="5:5">
      <c r="E294" s="62"/>
    </row>
    <row r="295" spans="5:5">
      <c r="E295" s="62"/>
    </row>
    <row r="296" spans="5:5">
      <c r="E296" s="62"/>
    </row>
    <row r="297" spans="5:5">
      <c r="E297" s="62"/>
    </row>
    <row r="298" spans="5:5">
      <c r="E298" s="62"/>
    </row>
    <row r="299" spans="5:5">
      <c r="E299" s="62"/>
    </row>
    <row r="300" spans="5:5">
      <c r="E300" s="62"/>
    </row>
    <row r="301" spans="5:5">
      <c r="E301" s="62"/>
    </row>
    <row r="302" spans="5:5">
      <c r="E302" s="62"/>
    </row>
    <row r="303" spans="5:5">
      <c r="E303" s="62"/>
    </row>
    <row r="304" spans="5:5">
      <c r="E304" s="62"/>
    </row>
    <row r="305" spans="5:5">
      <c r="E305" s="62"/>
    </row>
    <row r="306" spans="5:5">
      <c r="E306" s="62"/>
    </row>
    <row r="307" spans="5:5">
      <c r="E307" s="62"/>
    </row>
    <row r="308" spans="5:5">
      <c r="E308" s="62"/>
    </row>
    <row r="309" spans="5:5" ht="18.75" customHeight="1">
      <c r="E309" s="62"/>
    </row>
    <row r="310" spans="5:5">
      <c r="E310" s="62"/>
    </row>
    <row r="311" spans="5:5">
      <c r="E311" s="62"/>
    </row>
    <row r="312" spans="5:5">
      <c r="E312" s="62"/>
    </row>
    <row r="313" spans="5:5">
      <c r="E313" s="62"/>
    </row>
    <row r="314" spans="5:5">
      <c r="E314" s="62"/>
    </row>
    <row r="315" spans="5:5">
      <c r="E315" s="62"/>
    </row>
    <row r="316" spans="5:5">
      <c r="E316" s="62"/>
    </row>
    <row r="317" spans="5:5">
      <c r="E317" s="62"/>
    </row>
    <row r="318" spans="5:5">
      <c r="E318" s="62"/>
    </row>
    <row r="319" spans="5:5">
      <c r="E319" s="62"/>
    </row>
    <row r="320" spans="5:5">
      <c r="E320" s="62"/>
    </row>
    <row r="321" spans="5:5">
      <c r="E321" s="62"/>
    </row>
    <row r="322" spans="5:5">
      <c r="E322" s="62"/>
    </row>
    <row r="323" spans="5:5">
      <c r="E323" s="62"/>
    </row>
    <row r="324" spans="5:5">
      <c r="E324" s="62"/>
    </row>
    <row r="325" spans="5:5">
      <c r="E325" s="62"/>
    </row>
  </sheetData>
  <mergeCells count="8">
    <mergeCell ref="A108:B108"/>
    <mergeCell ref="A7:E7"/>
    <mergeCell ref="A5:E6"/>
    <mergeCell ref="A1:E1"/>
    <mergeCell ref="A2:E2"/>
    <mergeCell ref="A3:E3"/>
    <mergeCell ref="A4:E4"/>
    <mergeCell ref="A11:A12"/>
  </mergeCells>
  <hyperlinks>
    <hyperlink ref="B87" r:id="rId1" display="consultantplus://offline/ref=988EC015ECBBF128B41797C3F93EFEE418A639455C871F0F56FDEF5480375203D55CBFEB8F11FA2C863F8EB8F7B01CF71C7C854735E60A15i2XAK"/>
    <hyperlink ref="B89" r:id="rId2" display="consultantplus://offline/ref=A5C545EE8C1C93B0B058E1FFE19DF454C219EB0B98198F2DC0D7B691EFFF64CC26DC8ECE4D9F7B181B1727911B979A94C0CB426D4AE9j9HFG"/>
    <hyperlink ref="B82" r:id="rId3" display="consultantplus://offline/ref=D42EAC7BD398020209D35F6AF6672FBA6F13F77B84F225875A8095FA102A9B2D8E358CD609751112B9E7A4869E64DFF883BAA8D38BAB06D8YDV9M"/>
    <hyperlink ref="B83" r:id="rId4" display="consultantplus://offline/ref=D42EAC7BD398020209D35F6AF6672FBA6F13F77B84F225875A8095FA102A9B2D8E358CD609751112B9E7A4869E64DFF883BAA8D38BAB06D8YDV9M"/>
    <hyperlink ref="B91" r:id="rId5" display="consultantplus://offline/ref=64FC3C9F96C0230A0CECA4E56C028B5E86A06F799E50F1FABBE4A6CFAC6E9A2AB2A69A82FE33DE9CACC0441FC29EF02FFBFA7ABCF960A970JDh7G"/>
  </hyperlinks>
  <pageMargins left="0.70866141732283472" right="0.15748031496062992" top="0.55118110236220474" bottom="0.11811023622047245" header="0.31496062992125984" footer="0.31496062992125984"/>
  <pageSetup paperSize="9" scale="92" fitToHeight="24" orientation="landscape"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k56-1</dc:creator>
  <cp:lastModifiedBy>Julia</cp:lastModifiedBy>
  <cp:lastPrinted>2021-12-21T09:51:23Z</cp:lastPrinted>
  <dcterms:created xsi:type="dcterms:W3CDTF">2021-12-14T11:12:52Z</dcterms:created>
  <dcterms:modified xsi:type="dcterms:W3CDTF">2021-12-22T04:51:28Z</dcterms:modified>
</cp:coreProperties>
</file>