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" windowWidth="27795" windowHeight="11565"/>
  </bookViews>
  <sheets>
    <sheet name="Областные" sheetId="1" r:id="rId1"/>
  </sheets>
  <definedNames>
    <definedName name="_xlnm.Print_Titles" localSheetId="0">Областные!$3:$4</definedName>
    <definedName name="_xlnm.Print_Area" localSheetId="0">Областные!$A$1:$K$104</definedName>
  </definedNames>
  <calcPr calcId="145621"/>
</workbook>
</file>

<file path=xl/calcChain.xml><?xml version="1.0" encoding="utf-8"?>
<calcChain xmlns="http://schemas.openxmlformats.org/spreadsheetml/2006/main">
  <c r="K103" i="1"/>
  <c r="J103"/>
  <c r="I103"/>
  <c r="K102"/>
  <c r="J102"/>
  <c r="I102"/>
  <c r="K101"/>
  <c r="J101"/>
  <c r="I101"/>
  <c r="K100"/>
  <c r="J100"/>
  <c r="J99" s="1"/>
  <c r="I100"/>
  <c r="H99"/>
  <c r="G99"/>
  <c r="F99"/>
  <c r="E99"/>
  <c r="D99"/>
  <c r="C99"/>
  <c r="K98"/>
  <c r="J98"/>
  <c r="I98"/>
  <c r="K97"/>
  <c r="J97"/>
  <c r="I97"/>
  <c r="K96"/>
  <c r="J96"/>
  <c r="I96"/>
  <c r="K95"/>
  <c r="J95"/>
  <c r="I95"/>
  <c r="K94"/>
  <c r="J94"/>
  <c r="I94"/>
  <c r="K93"/>
  <c r="J93"/>
  <c r="I93"/>
  <c r="K92"/>
  <c r="J92"/>
  <c r="I92"/>
  <c r="K91"/>
  <c r="J91"/>
  <c r="I91"/>
  <c r="K90"/>
  <c r="J90"/>
  <c r="I90"/>
  <c r="K89"/>
  <c r="J89"/>
  <c r="I89"/>
  <c r="K88"/>
  <c r="J88"/>
  <c r="I88"/>
  <c r="K87"/>
  <c r="J87"/>
  <c r="I87"/>
  <c r="K86"/>
  <c r="J86"/>
  <c r="I86"/>
  <c r="K85"/>
  <c r="J85"/>
  <c r="I85"/>
  <c r="K84"/>
  <c r="J84"/>
  <c r="I84"/>
  <c r="K83"/>
  <c r="J83"/>
  <c r="I83"/>
  <c r="K82"/>
  <c r="J82"/>
  <c r="I82"/>
  <c r="K81"/>
  <c r="J81"/>
  <c r="I81"/>
  <c r="K80"/>
  <c r="J80"/>
  <c r="I80"/>
  <c r="K79"/>
  <c r="J79"/>
  <c r="I79"/>
  <c r="K78"/>
  <c r="J78"/>
  <c r="I78"/>
  <c r="K77"/>
  <c r="J77"/>
  <c r="I77"/>
  <c r="K76"/>
  <c r="J76"/>
  <c r="I76"/>
  <c r="K75"/>
  <c r="J75"/>
  <c r="I75"/>
  <c r="K74"/>
  <c r="J74"/>
  <c r="I74"/>
  <c r="K73"/>
  <c r="J73"/>
  <c r="I73"/>
  <c r="K72"/>
  <c r="J72"/>
  <c r="I72"/>
  <c r="K71"/>
  <c r="J71"/>
  <c r="I71"/>
  <c r="K70"/>
  <c r="J70"/>
  <c r="I70"/>
  <c r="K69"/>
  <c r="J69"/>
  <c r="I69"/>
  <c r="K68"/>
  <c r="J68"/>
  <c r="I68"/>
  <c r="K67"/>
  <c r="J67"/>
  <c r="I67"/>
  <c r="K66"/>
  <c r="J66"/>
  <c r="I66"/>
  <c r="K65"/>
  <c r="J65"/>
  <c r="I65"/>
  <c r="K64"/>
  <c r="J64"/>
  <c r="I64"/>
  <c r="K63"/>
  <c r="J63"/>
  <c r="I63"/>
  <c r="K62"/>
  <c r="J62"/>
  <c r="I62"/>
  <c r="K61"/>
  <c r="J61"/>
  <c r="I61"/>
  <c r="K60"/>
  <c r="J60"/>
  <c r="I60"/>
  <c r="K59"/>
  <c r="J59"/>
  <c r="I59"/>
  <c r="K58"/>
  <c r="J58"/>
  <c r="I58"/>
  <c r="K57"/>
  <c r="J57"/>
  <c r="I57"/>
  <c r="H55"/>
  <c r="G55"/>
  <c r="F55"/>
  <c r="E55"/>
  <c r="D55"/>
  <c r="C55"/>
  <c r="K54"/>
  <c r="J54"/>
  <c r="I54"/>
  <c r="K53"/>
  <c r="J53"/>
  <c r="I53"/>
  <c r="K52"/>
  <c r="J52"/>
  <c r="I52"/>
  <c r="K51"/>
  <c r="J51"/>
  <c r="I51"/>
  <c r="K50"/>
  <c r="J50"/>
  <c r="I50"/>
  <c r="K49"/>
  <c r="J49"/>
  <c r="I49"/>
  <c r="K48"/>
  <c r="J48"/>
  <c r="I48"/>
  <c r="K47"/>
  <c r="J47"/>
  <c r="I47"/>
  <c r="K46"/>
  <c r="J46"/>
  <c r="I46"/>
  <c r="K45"/>
  <c r="J45"/>
  <c r="I45"/>
  <c r="K44"/>
  <c r="J44"/>
  <c r="I44"/>
  <c r="K43"/>
  <c r="J43"/>
  <c r="I43"/>
  <c r="K42"/>
  <c r="J42"/>
  <c r="I42"/>
  <c r="K41"/>
  <c r="J41"/>
  <c r="I41"/>
  <c r="K40"/>
  <c r="J40"/>
  <c r="I40"/>
  <c r="K39"/>
  <c r="J39"/>
  <c r="I39"/>
  <c r="K38"/>
  <c r="J38"/>
  <c r="I38"/>
  <c r="K37"/>
  <c r="J37"/>
  <c r="I37"/>
  <c r="K36"/>
  <c r="J36"/>
  <c r="I36"/>
  <c r="K35"/>
  <c r="J35"/>
  <c r="I35"/>
  <c r="K34"/>
  <c r="J34"/>
  <c r="I34"/>
  <c r="K33"/>
  <c r="J33"/>
  <c r="I33"/>
  <c r="K32"/>
  <c r="J32"/>
  <c r="I32"/>
  <c r="K31"/>
  <c r="J31"/>
  <c r="I31"/>
  <c r="K30"/>
  <c r="J30"/>
  <c r="I30"/>
  <c r="K29"/>
  <c r="J29"/>
  <c r="I29"/>
  <c r="K28"/>
  <c r="J28"/>
  <c r="I28"/>
  <c r="K27"/>
  <c r="J27"/>
  <c r="I27"/>
  <c r="K26"/>
  <c r="J26"/>
  <c r="I26"/>
  <c r="K25"/>
  <c r="J25"/>
  <c r="I25"/>
  <c r="K24"/>
  <c r="J24"/>
  <c r="I24"/>
  <c r="K23"/>
  <c r="J23"/>
  <c r="I23"/>
  <c r="K22"/>
  <c r="J22"/>
  <c r="I22"/>
  <c r="K21"/>
  <c r="J21"/>
  <c r="I21"/>
  <c r="K20"/>
  <c r="J20"/>
  <c r="I20"/>
  <c r="K19"/>
  <c r="J19"/>
  <c r="I19"/>
  <c r="K18"/>
  <c r="J18"/>
  <c r="I18"/>
  <c r="K17"/>
  <c r="J17"/>
  <c r="I17"/>
  <c r="K16"/>
  <c r="J16"/>
  <c r="I16"/>
  <c r="K15"/>
  <c r="J15"/>
  <c r="I15"/>
  <c r="K14"/>
  <c r="J14"/>
  <c r="I14"/>
  <c r="K13"/>
  <c r="J13"/>
  <c r="I13"/>
  <c r="K12"/>
  <c r="J12"/>
  <c r="I12"/>
  <c r="K11"/>
  <c r="J11"/>
  <c r="I11"/>
  <c r="H9"/>
  <c r="G9"/>
  <c r="F9"/>
  <c r="E9"/>
  <c r="D9"/>
  <c r="C9"/>
  <c r="K8"/>
  <c r="J8"/>
  <c r="I8"/>
  <c r="K7"/>
  <c r="J7"/>
  <c r="I7"/>
  <c r="H5"/>
  <c r="G5"/>
  <c r="F5"/>
  <c r="E5"/>
  <c r="D5"/>
  <c r="C5"/>
  <c r="G104" l="1"/>
  <c r="J5"/>
  <c r="K5"/>
  <c r="K55"/>
  <c r="I55"/>
  <c r="C104"/>
  <c r="F104"/>
  <c r="I5"/>
  <c r="I9"/>
  <c r="E104"/>
  <c r="J9"/>
  <c r="K9"/>
  <c r="D104"/>
  <c r="H104"/>
  <c r="J55"/>
  <c r="J104" s="1"/>
  <c r="I99"/>
  <c r="K99"/>
  <c r="K104" l="1"/>
  <c r="I104"/>
</calcChain>
</file>

<file path=xl/sharedStrings.xml><?xml version="1.0" encoding="utf-8"?>
<sst xmlns="http://schemas.openxmlformats.org/spreadsheetml/2006/main" count="133" uniqueCount="127">
  <si>
    <t>Информация по межбюджетным трансфертам на 2022-2024 годы</t>
  </si>
  <si>
    <t>Государственная программа</t>
  </si>
  <si>
    <t>Наименование расходов</t>
  </si>
  <si>
    <t>Отклонение</t>
  </si>
  <si>
    <t>Дотации</t>
  </si>
  <si>
    <t>в т.ч.</t>
  </si>
  <si>
    <t>непрограммные расходы</t>
  </si>
  <si>
    <t xml:space="preserve">Дотации на выравнивание бюджетной обеспеченности  муниципальных районов </t>
  </si>
  <si>
    <t xml:space="preserve">На частичную компенсацию дополнительных расходов на повышение оплаты труда работников бюджетной сферы и иные цели бюджетам муниципальных районов (городских округов) </t>
  </si>
  <si>
    <t xml:space="preserve">Субсидии </t>
  </si>
  <si>
    <t>ГП Чел.обл "Развитие образования в Челябинской области"</t>
  </si>
  <si>
    <t>На оборудование пунктов проведения экзаменов ГИА по образовательным программам среднего общего образования</t>
  </si>
  <si>
    <t>Организация отдыха детей в каникулярное время</t>
  </si>
  <si>
    <t>На обеспечение питанием детей из малообеспеченных семей и детей с нарушением здоровья, обучающихся в мун.общеоб.организациях</t>
  </si>
  <si>
    <t>На обеспечение молоком (молочной продукцией) обучающихся по программам начального общего образования в муниципальных общеобразовательных организациях</t>
  </si>
  <si>
    <t xml:space="preserve">На проведение ремонтных работ по замене оконных блоков в муниципальных общеобразовательных организациях </t>
  </si>
  <si>
    <t>На 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</si>
  <si>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</t>
  </si>
  <si>
    <t xml:space="preserve">ГП Чел.обл  "Поддержка и развитие дошкольного образования в Челябинской области" </t>
  </si>
  <si>
    <t>На привлечение детей из малообеспеченных, неблагополучных семей…в дошкольные обр.орг. через предоставление компенсации части родительской платы</t>
  </si>
  <si>
    <t>На 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</si>
  <si>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 xml:space="preserve">На проведение капитального ремонта зданий и сооружений муниципальных организаций дошкольного образования </t>
  </si>
  <si>
    <t>ГП Чел.обл "Развитие дорожного хозяйства и транспортной доступности в Челябинской области"</t>
  </si>
  <si>
    <t xml:space="preserve">На строительство и реконструкцию автомобильных дорог </t>
  </si>
  <si>
    <t xml:space="preserve">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</t>
  </si>
  <si>
    <t>Капитальный ремонт, ремонт и содержание автомобильных дорог общего пользования местного значения</t>
  </si>
  <si>
    <t>ГП ЧО «Содействие созданию в Челябинской области (исходя из прогнозируемой потребности) новых мест в общеобразовательных организациях»</t>
  </si>
  <si>
    <t xml:space="preserve">На выкуп зданий для размещения общеобразовательных организаций </t>
  </si>
  <si>
    <t>ГП Чел. обл. "Обеспечение доступным и комфортным жильем граждан Российской Федерации в Челябинской области"</t>
  </si>
  <si>
    <t xml:space="preserve">На строительство газопроводов и газовых сетей </t>
  </si>
  <si>
    <t>На модернизацию, реконструкцию,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</si>
  <si>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На предоставление молодым семьям - участникам подпрограммы  социальных выплат на приобретение (строительство) жилья</t>
  </si>
  <si>
    <t>ГП Чел.обл. «Развитие физической культуры и спорта в Челябинской области»</t>
  </si>
  <si>
    <t xml:space="preserve">На капитальные вложения в объекты физической культуры и спорта </t>
  </si>
  <si>
    <t>На приобретение спортивного инвентаря и оборудования для физкультурно-спортивных организаций</t>
  </si>
  <si>
    <t>На оплату услуг специалистов по организации физкультурно-оздоровительной и спортивно-массовой работы с с детьми и молодожью в возрасте от 6 до 18 лет</t>
  </si>
  <si>
    <t>На оплату услуг специалистов по организации физкультурно-оздоровительной и спортивно-массовой работы с населением, занятым в экономике</t>
  </si>
  <si>
    <t>На оплату услуг специалистов по организации физкультурно-оздоровительной и спортивно-массовой работы с  населением старшего возраста</t>
  </si>
  <si>
    <t>На финансовую поддержку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</si>
  <si>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На приобретение спортивного оборудования и инвентаря для приведения организаций спортивной подготовки в нормативное состояние</t>
  </si>
  <si>
    <t>На строительство, ремонт, реконструкцию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</si>
  <si>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ГП Чел обл "Повышение эффективности реализации молодежной политики в ЧО"</t>
  </si>
  <si>
    <t xml:space="preserve">На организацию и проведение мероприятий с детьми и молодежью </t>
  </si>
  <si>
    <t>ГП Чел.обл. "Развитие социальной защиты населения в ЧО"</t>
  </si>
  <si>
    <t>Содержание УСЗН</t>
  </si>
  <si>
    <t>ГП ЧО «Профилактика безнадзорности и пра-вонарушений несовершеннолетних в Челя-бинской области»</t>
  </si>
  <si>
    <t xml:space="preserve">Организация профильных смен для детей, состо-ящих на профилактическом учете </t>
  </si>
  <si>
    <t xml:space="preserve">На обеспечение образовательных организаций 1,2 категории квалифицированной охраной </t>
  </si>
  <si>
    <t>ГП  Чел обл "Охрана окружающей среды ЧО"</t>
  </si>
  <si>
    <t>На рекультивацию земельных участков, нарушенных размещением твердых коммунальных отходов, и ликвидацию объектов накопленного экологического вреда</t>
  </si>
  <si>
    <t xml:space="preserve">ГП Чел. обл "Благоустройство населенных пунктов ЧО" </t>
  </si>
  <si>
    <t>ГП Чел. обл.«Развитие культуры в Челябинской области»</t>
  </si>
  <si>
    <t>На модернизацию библиотек в части комплектования книжных фондов библиотек муниципальных образований и государственных общедоступных библиотек</t>
  </si>
  <si>
    <t xml:space="preserve">Техническое оснащение муниципальных музеев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</si>
  <si>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</si>
  <si>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 xml:space="preserve">На 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 </t>
  </si>
  <si>
    <t xml:space="preserve">Обеспечение развития и укрепления материаль-но-технической базы домов культуры в населен-ных пунктах с числом жителей до 50 тысяч чело-век </t>
  </si>
  <si>
    <t xml:space="preserve">На государственную поддержку лучших сельских учреждений культуры </t>
  </si>
  <si>
    <t>На создание и модернизацию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</si>
  <si>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>Областная адресная программа «Переселение в 2019–2025 годах граждан из аварийного жилищного фонда в городах и районах Чел. Обл.»</t>
  </si>
  <si>
    <t xml:space="preserve">На обеспечение мероприятий  по переселению граждан из аварийного жилищного фонда </t>
  </si>
  <si>
    <t>не программные расходы</t>
  </si>
  <si>
    <t>На софинансирование расходных обязательств муниципальных образований Чел. обл., возникающих при осуществлении органами местного самоуправления муниципальных образований полномочий по решению вопросов местного значения, основанных на инициативных проектах</t>
  </si>
  <si>
    <t>Субвенции на обеспечение переданных полномочий</t>
  </si>
  <si>
    <t>в том числе:</t>
  </si>
  <si>
    <t xml:space="preserve">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</t>
  </si>
  <si>
    <t>На выплату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</si>
  <si>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 xml:space="preserve">ГП Чел.обл  "Развитие социальной защиты населения в Челябинской области" подпрограмма  "Повышение качества жизни граждан пожилого возраста и иных категорий граждан в Челябинской области" </t>
  </si>
  <si>
    <t>На обеспечение мер социальной поддержки ветеранов труда и тружеников тыла (ежемесячная денежная выплата)</t>
  </si>
  <si>
    <t>На обеспечение мер социальной поддержки реабилитированных лиц и лиц, признанных пострадавшими от политических репрессий (ежемесячная денежная выплата)</t>
  </si>
  <si>
    <t>На обеспечение мер социальной поддержки граждан, имеющих звание «Ветеран труда Челябинской области» (ежемесячная денежная выплата)</t>
  </si>
  <si>
    <t>На обеспечение дополнительных мер социальной защиты ветеранов в Челябинской области (компенсация расходов на оплату жилых помещений и коммунальных услуг)</t>
  </si>
  <si>
    <t xml:space="preserve">На обеспечение дополнительных мер социальной защиты ветеранов в Челябинской области (компенсационные выплаты за пользование услугами связи) </t>
  </si>
  <si>
    <t>Компенсация расходов на уплату взноса на капитальный ремонт общего имущества</t>
  </si>
  <si>
    <t xml:space="preserve">На предоставление гражданам субсидий на оплату жилого помещения и коммунальных услуг </t>
  </si>
  <si>
    <t>Адресная субсидия гражданам в связи с ростом платы за коммунальные услуги</t>
  </si>
  <si>
    <t>На ежемесячные денежные выплаты и возмещение расходов, связанных с проездом к местам захоронения ВОВ</t>
  </si>
  <si>
    <t xml:space="preserve">Реализация переданных государственных полно-мочий по назначению гражданам единовременной социальной выплаты и формированию элек-тронных реестров для зачисления денежных средств на счета физических лиц в кредитных организациях </t>
  </si>
  <si>
    <t xml:space="preserve">На реализацию переданных государственных полномочий по назначению государственной социальной помощи, в том числе на основании социального контракта </t>
  </si>
  <si>
    <t xml:space="preserve">ГП Чел.обл "Развитие социальной защиты населения в Челябинской области" подпрограмма             "Дети Южного Урала" </t>
  </si>
  <si>
    <t>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</si>
  <si>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подпрограмма  "Функционирование системы социального обслуживания и социальной поддержки отдельных категорий граждан"</t>
  </si>
  <si>
    <t>На реализацию переданных государственных полномочий по социальному обслуживанию граждан</t>
  </si>
  <si>
    <t>ГП Чел. Обл. «Содействие занятости населения Челябинской области»</t>
  </si>
  <si>
    <t xml:space="preserve">На реализацию переданных государственных полномочий в области охраны труда </t>
  </si>
  <si>
    <t>ГП Чел.обл "Развитие архивного дела в Челябинской области"</t>
  </si>
  <si>
    <t>На комплектование, учет, использование и хранение архивных документов, отнесенных к государственной собственности Челябинской области</t>
  </si>
  <si>
    <t>ГП Чел. обл. "Развитие сельского хозяйства в Челябинской области"</t>
  </si>
  <si>
    <t>На организацию мероприятий при осуществлении деятельности по обращению с животными без владельцев</t>
  </si>
  <si>
    <t xml:space="preserve">На создание административных комиссий и определение перечня должностных лиц, уполномоченных составлять протоколы об административных правонарушениях </t>
  </si>
  <si>
    <t xml:space="preserve">На установление необходимости проведения капитального ремонта общего имущества в многоквартирном доме </t>
  </si>
  <si>
    <t>Иные межбюджетные трансферты</t>
  </si>
  <si>
    <t>ГП Чел.обл. "Доступная среда"</t>
  </si>
  <si>
    <t xml:space="preserve">Приобретение реабилитационного оборудования для оснащения муниципальных учреждений со-циальной защиты населения, осуществляющих мероприятия по реабилитации инвалидов, в том числе детей-инвалидов </t>
  </si>
  <si>
    <t xml:space="preserve">Приобретение технических средств реабилитации для пунктов проката в муниципальных учреждениях системы социальной защиты населения </t>
  </si>
  <si>
    <t>ВСЕГО межбюджетных трансфертов</t>
  </si>
  <si>
    <r>
      <t xml:space="preserve">Организация бесплатного горячего питания обучающихся, получающих начальное общее образование в муниципальных образовательных организациях </t>
    </r>
    <r>
      <rPr>
        <sz val="10"/>
        <color rgb="FFFF0000"/>
        <rFont val="Times New Roman"/>
        <family val="1"/>
        <charset val="204"/>
      </rPr>
      <t/>
    </r>
  </si>
  <si>
    <t>На оплату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</si>
  <si>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На укрепление материально-технической базы и оснащение оборудованием детских музыкальных, художественных, хореографических школ, и школ искусств ФБ+обл</t>
  </si>
  <si>
    <t xml:space="preserve">На организацию работы комиссий по делам несовершеннолетних и защите их прав </t>
  </si>
  <si>
    <t xml:space="preserve">На компенсацию затрат родителей (законных представителей) детей-инвалидов в части организации обучения по основным общеобразовательным программам на дому </t>
  </si>
  <si>
    <t xml:space="preserve">На организацию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</t>
  </si>
  <si>
    <t xml:space="preserve">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</t>
  </si>
  <si>
    <t>На 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</si>
  <si>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 xml:space="preserve">На возмещение стоимости услуг по погребению и выплату социального пособия на погребение  </t>
  </si>
  <si>
    <t>На социальную поддержку детей-сирот и детей, оставшихся без попечения родителей, находящихся в муниципальных образовательных учреждениях для детей-сирот и детей, оставшихся без попечения родителей (дет.дома)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</si>
  <si>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фб+софин</t>
  </si>
  <si>
    <t xml:space="preserve">На выплату областного единовременного пособия при рождении ребенка 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</si>
  <si>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«О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семье»  (опека)</t>
  </si>
  <si>
    <t xml:space="preserve">На организацию и осуществление деятельности по опеке и попечительству </t>
  </si>
  <si>
    <t>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 ФБ</t>
  </si>
  <si>
    <t>По составлению (изменению) списков кандидатов в присяжные заседатели федеральных судов общей юрисдикции в Российской Федерации ФБ</t>
  </si>
  <si>
    <t>На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 ФБ</t>
  </si>
  <si>
    <t xml:space="preserve">На получение общедоступного и бесплатного дошкольного образования в муниципальных дошкольных образовательных организациях </t>
  </si>
  <si>
    <t xml:space="preserve">Компенсация отдельным категориям граждан оплаты взноса на капитальный ремонт общего имущества в многоквартирном доме </t>
  </si>
  <si>
    <t xml:space="preserve">На ежегодную денежную выплату лицам, награжденным нагрудным знаком  «Почетный донор России» </t>
  </si>
  <si>
    <t xml:space="preserve">На предоставление отдельных мер социальной поддержки граждан, подвергшихся воздействию радиации </t>
  </si>
  <si>
    <t xml:space="preserve">Выплаты инвалидам компенсаций по ОСАГО </t>
  </si>
  <si>
    <t xml:space="preserve">На оплату ЖКУ отдельным категориям граждан </t>
  </si>
  <si>
    <t>Пособие на ребенка (Закон Челябинской области "О  пособии на ребенка")</t>
  </si>
  <si>
    <t xml:space="preserve">Государственная регистрация актов гражданского состояния  (ЗАГС) </t>
  </si>
  <si>
    <t>Уточнененные объемы по областным</t>
  </si>
  <si>
    <t xml:space="preserve">Первоначальный бюджет </t>
  </si>
  <si>
    <t xml:space="preserve">Реализация приоритетного проекта "Формирование городской среды" </t>
  </si>
  <si>
    <t xml:space="preserve">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РФ  </t>
  </si>
  <si>
    <t>Приложение 2 к реестру</t>
  </si>
  <si>
    <r>
      <t xml:space="preserve">На ежемесячную денежную выплату на оплату жилья и коммунальных услуг </t>
    </r>
    <r>
      <rPr>
        <b/>
        <sz val="11"/>
        <rFont val="Times New Roman"/>
        <family val="1"/>
        <charset val="204"/>
      </rPr>
      <t>многодетной</t>
    </r>
    <r>
      <rPr>
        <sz val="11"/>
        <rFont val="Times New Roman"/>
        <family val="1"/>
        <charset val="204"/>
      </rPr>
      <t xml:space="preserve"> семье 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</si>
</sst>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4">
    <xf numFmtId="0" fontId="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</cellStyleXfs>
  <cellXfs count="126">
    <xf numFmtId="0" fontId="0" fillId="0" borderId="0" xfId="0"/>
    <xf numFmtId="0" fontId="4" fillId="2" borderId="0" xfId="0" applyFont="1" applyFill="1"/>
    <xf numFmtId="0" fontId="6" fillId="2" borderId="0" xfId="0" applyFont="1" applyFill="1"/>
    <xf numFmtId="0" fontId="4" fillId="0" borderId="0" xfId="0" applyFont="1" applyFill="1"/>
    <xf numFmtId="0" fontId="4" fillId="0" borderId="0" xfId="0" applyFont="1"/>
    <xf numFmtId="0" fontId="4" fillId="0" borderId="0" xfId="0" applyFont="1" applyAlignment="1">
      <alignment wrapText="1"/>
    </xf>
    <xf numFmtId="0" fontId="3" fillId="2" borderId="0" xfId="0" applyFont="1" applyFill="1"/>
    <xf numFmtId="0" fontId="4" fillId="0" borderId="0" xfId="0" applyFont="1" applyAlignment="1"/>
    <xf numFmtId="0" fontId="4" fillId="0" borderId="0" xfId="0" applyFont="1" applyFill="1" applyAlignment="1"/>
    <xf numFmtId="164" fontId="7" fillId="3" borderId="8" xfId="0" applyNumberFormat="1" applyFont="1" applyFill="1" applyBorder="1" applyAlignment="1">
      <alignment horizontal="center" vertical="center"/>
    </xf>
    <xf numFmtId="164" fontId="7" fillId="3" borderId="9" xfId="0" applyNumberFormat="1" applyFont="1" applyFill="1" applyBorder="1" applyAlignment="1">
      <alignment horizontal="center" vertical="center"/>
    </xf>
    <xf numFmtId="0" fontId="6" fillId="0" borderId="0" xfId="0" applyFont="1"/>
    <xf numFmtId="164" fontId="7" fillId="3" borderId="1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justify" vertical="center" wrapText="1"/>
    </xf>
    <xf numFmtId="0" fontId="13" fillId="2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2" fillId="0" borderId="16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/>
    </xf>
    <xf numFmtId="0" fontId="12" fillId="0" borderId="11" xfId="0" applyNumberFormat="1" applyFont="1" applyFill="1" applyBorder="1" applyAlignment="1">
      <alignment horizontal="center" vertical="center"/>
    </xf>
    <xf numFmtId="0" fontId="12" fillId="0" borderId="12" xfId="0" applyNumberFormat="1" applyFont="1" applyFill="1" applyBorder="1" applyAlignment="1">
      <alignment horizontal="center" vertical="center"/>
    </xf>
    <xf numFmtId="0" fontId="12" fillId="0" borderId="13" xfId="0" applyNumberFormat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justify" vertical="center" wrapText="1"/>
    </xf>
    <xf numFmtId="0" fontId="12" fillId="3" borderId="10" xfId="0" applyFont="1" applyFill="1" applyBorder="1" applyAlignment="1">
      <alignment horizontal="justify" vertical="center" wrapText="1"/>
    </xf>
    <xf numFmtId="0" fontId="11" fillId="2" borderId="17" xfId="0" applyFont="1" applyFill="1" applyBorder="1" applyAlignment="1">
      <alignment horizontal="justify" vertical="center" wrapText="1"/>
    </xf>
    <xf numFmtId="0" fontId="12" fillId="2" borderId="18" xfId="0" applyFont="1" applyFill="1" applyBorder="1" applyAlignment="1">
      <alignment horizontal="justify" vertical="center" wrapText="1"/>
    </xf>
    <xf numFmtId="0" fontId="11" fillId="0" borderId="24" xfId="0" applyFont="1" applyFill="1" applyBorder="1" applyAlignment="1">
      <alignment horizontal="justify" vertical="center" wrapText="1"/>
    </xf>
    <xf numFmtId="0" fontId="11" fillId="0" borderId="25" xfId="0" applyFont="1" applyFill="1" applyBorder="1" applyAlignment="1">
      <alignment horizontal="justify" vertical="center" wrapText="1"/>
    </xf>
    <xf numFmtId="0" fontId="11" fillId="0" borderId="31" xfId="0" applyFont="1" applyFill="1" applyBorder="1" applyAlignment="1">
      <alignment horizontal="justify" vertical="center" wrapText="1"/>
    </xf>
    <xf numFmtId="0" fontId="11" fillId="0" borderId="32" xfId="0" applyFont="1" applyFill="1" applyBorder="1" applyAlignment="1">
      <alignment horizontal="justify" vertical="center" wrapText="1"/>
    </xf>
    <xf numFmtId="164" fontId="11" fillId="0" borderId="33" xfId="0" applyNumberFormat="1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justify" vertical="center" wrapText="1"/>
    </xf>
    <xf numFmtId="0" fontId="11" fillId="2" borderId="25" xfId="0" applyFont="1" applyFill="1" applyBorder="1" applyAlignment="1">
      <alignment horizontal="justify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0" borderId="25" xfId="0" applyNumberFormat="1" applyFont="1" applyFill="1" applyBorder="1" applyAlignment="1">
      <alignment horizontal="justify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justify" vertical="center" wrapText="1"/>
    </xf>
    <xf numFmtId="0" fontId="17" fillId="2" borderId="18" xfId="0" applyFont="1" applyFill="1" applyBorder="1" applyAlignment="1">
      <alignment horizontal="justify" vertical="center" wrapText="1"/>
    </xf>
    <xf numFmtId="0" fontId="11" fillId="2" borderId="25" xfId="0" applyNumberFormat="1" applyFont="1" applyFill="1" applyBorder="1" applyAlignment="1">
      <alignment horizontal="justify" vertical="center" wrapText="1"/>
    </xf>
    <xf numFmtId="49" fontId="11" fillId="2" borderId="25" xfId="0" applyNumberFormat="1" applyFont="1" applyFill="1" applyBorder="1" applyAlignment="1">
      <alignment horizontal="justify" vertical="center" wrapText="1"/>
    </xf>
    <xf numFmtId="49" fontId="11" fillId="2" borderId="32" xfId="0" applyNumberFormat="1" applyFont="1" applyFill="1" applyBorder="1" applyAlignment="1">
      <alignment horizontal="justify" vertical="center" wrapText="1"/>
    </xf>
    <xf numFmtId="0" fontId="11" fillId="0" borderId="17" xfId="0" applyFont="1" applyFill="1" applyBorder="1" applyAlignment="1">
      <alignment horizontal="justify" vertical="center" wrapText="1"/>
    </xf>
    <xf numFmtId="0" fontId="11" fillId="0" borderId="18" xfId="0" applyFont="1" applyFill="1" applyBorder="1" applyAlignment="1">
      <alignment horizontal="justify" vertical="center" wrapText="1"/>
    </xf>
    <xf numFmtId="0" fontId="15" fillId="0" borderId="31" xfId="0" applyFont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justify" vertical="center" wrapText="1"/>
    </xf>
    <xf numFmtId="164" fontId="13" fillId="2" borderId="43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164" fontId="7" fillId="3" borderId="16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164" fontId="7" fillId="3" borderId="15" xfId="0" applyNumberFormat="1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/>
    </xf>
    <xf numFmtId="164" fontId="7" fillId="2" borderId="40" xfId="0" applyNumberFormat="1" applyFont="1" applyFill="1" applyBorder="1" applyAlignment="1">
      <alignment horizontal="center" vertical="center"/>
    </xf>
    <xf numFmtId="164" fontId="7" fillId="2" borderId="20" xfId="0" applyNumberFormat="1" applyFont="1" applyFill="1" applyBorder="1" applyAlignment="1">
      <alignment horizontal="center" vertical="center"/>
    </xf>
    <xf numFmtId="164" fontId="7" fillId="0" borderId="21" xfId="0" applyNumberFormat="1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center" vertical="center"/>
    </xf>
    <xf numFmtId="164" fontId="7" fillId="0" borderId="20" xfId="0" applyNumberFormat="1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164" fontId="7" fillId="0" borderId="23" xfId="0" applyNumberFormat="1" applyFont="1" applyFill="1" applyBorder="1" applyAlignment="1">
      <alignment horizontal="center" vertical="center"/>
    </xf>
    <xf numFmtId="164" fontId="6" fillId="0" borderId="29" xfId="0" applyNumberFormat="1" applyFont="1" applyFill="1" applyBorder="1" applyAlignment="1">
      <alignment horizontal="center" vertical="center"/>
    </xf>
    <xf numFmtId="164" fontId="6" fillId="0" borderId="27" xfId="0" applyNumberFormat="1" applyFont="1" applyFill="1" applyBorder="1" applyAlignment="1">
      <alignment horizontal="center" vertical="center"/>
    </xf>
    <xf numFmtId="164" fontId="6" fillId="0" borderId="28" xfId="0" applyNumberFormat="1" applyFont="1" applyFill="1" applyBorder="1" applyAlignment="1">
      <alignment horizontal="center" vertical="center"/>
    </xf>
    <xf numFmtId="164" fontId="6" fillId="0" borderId="26" xfId="0" applyNumberFormat="1" applyFont="1" applyFill="1" applyBorder="1" applyAlignment="1">
      <alignment horizontal="center" vertical="center"/>
    </xf>
    <xf numFmtId="164" fontId="6" fillId="0" borderId="43" xfId="0" applyNumberFormat="1" applyFont="1" applyFill="1" applyBorder="1" applyAlignment="1">
      <alignment horizontal="center" vertical="center"/>
    </xf>
    <xf numFmtId="164" fontId="6" fillId="0" borderId="33" xfId="0" applyNumberFormat="1" applyFont="1" applyFill="1" applyBorder="1" applyAlignment="1">
      <alignment horizontal="center" vertical="center"/>
    </xf>
    <xf numFmtId="164" fontId="6" fillId="0" borderId="34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164" fontId="6" fillId="0" borderId="36" xfId="0" applyNumberFormat="1" applyFont="1" applyFill="1" applyBorder="1" applyAlignment="1">
      <alignment horizontal="center" vertical="center"/>
    </xf>
    <xf numFmtId="164" fontId="6" fillId="0" borderId="37" xfId="0" applyNumberFormat="1" applyFont="1" applyFill="1" applyBorder="1" applyAlignment="1">
      <alignment horizontal="center" vertical="center"/>
    </xf>
    <xf numFmtId="164" fontId="7" fillId="2" borderId="19" xfId="0" applyNumberFormat="1" applyFont="1" applyFill="1" applyBorder="1" applyAlignment="1">
      <alignment horizontal="center" vertical="center"/>
    </xf>
    <xf numFmtId="164" fontId="6" fillId="0" borderId="29" xfId="0" applyNumberFormat="1" applyFont="1" applyFill="1" applyBorder="1" applyAlignment="1">
      <alignment horizontal="center" vertical="center" wrapText="1"/>
    </xf>
    <xf numFmtId="164" fontId="6" fillId="0" borderId="27" xfId="0" applyNumberFormat="1" applyFont="1" applyFill="1" applyBorder="1" applyAlignment="1">
      <alignment horizontal="center" vertical="center" wrapText="1"/>
    </xf>
    <xf numFmtId="164" fontId="6" fillId="0" borderId="28" xfId="0" applyNumberFormat="1" applyFont="1" applyFill="1" applyBorder="1" applyAlignment="1">
      <alignment horizontal="center" vertical="center" wrapText="1"/>
    </xf>
    <xf numFmtId="164" fontId="6" fillId="0" borderId="26" xfId="0" applyNumberFormat="1" applyFont="1" applyFill="1" applyBorder="1" applyAlignment="1">
      <alignment horizontal="center" vertical="center" wrapText="1"/>
    </xf>
    <xf numFmtId="4" fontId="6" fillId="0" borderId="29" xfId="0" applyNumberFormat="1" applyFont="1" applyFill="1" applyBorder="1" applyAlignment="1">
      <alignment horizontal="center" vertical="center" wrapText="1"/>
    </xf>
    <xf numFmtId="4" fontId="6" fillId="0" borderId="27" xfId="0" applyNumberFormat="1" applyFont="1" applyFill="1" applyBorder="1" applyAlignment="1">
      <alignment horizontal="center" vertical="center" wrapText="1"/>
    </xf>
    <xf numFmtId="4" fontId="6" fillId="0" borderId="28" xfId="0" applyNumberFormat="1" applyFont="1" applyFill="1" applyBorder="1" applyAlignment="1">
      <alignment horizontal="center" vertical="center" wrapText="1"/>
    </xf>
    <xf numFmtId="4" fontId="6" fillId="0" borderId="26" xfId="0" applyNumberFormat="1" applyFont="1" applyFill="1" applyBorder="1" applyAlignment="1">
      <alignment horizontal="center" vertical="center" wrapText="1"/>
    </xf>
    <xf numFmtId="164" fontId="18" fillId="2" borderId="40" xfId="0" applyNumberFormat="1" applyFont="1" applyFill="1" applyBorder="1" applyAlignment="1">
      <alignment horizontal="center" vertical="center"/>
    </xf>
    <xf numFmtId="164" fontId="18" fillId="2" borderId="20" xfId="0" applyNumberFormat="1" applyFont="1" applyFill="1" applyBorder="1" applyAlignment="1">
      <alignment horizontal="center" vertical="center"/>
    </xf>
    <xf numFmtId="164" fontId="6" fillId="0" borderId="21" xfId="0" applyNumberFormat="1" applyFont="1" applyFill="1" applyBorder="1" applyAlignment="1">
      <alignment horizontal="center" vertical="center"/>
    </xf>
    <xf numFmtId="164" fontId="6" fillId="0" borderId="17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23" xfId="0" applyNumberFormat="1" applyFont="1" applyFill="1" applyBorder="1" applyAlignment="1">
      <alignment horizontal="center" vertical="center"/>
    </xf>
    <xf numFmtId="164" fontId="6" fillId="2" borderId="29" xfId="0" applyNumberFormat="1" applyFont="1" applyFill="1" applyBorder="1" applyAlignment="1">
      <alignment horizontal="center" vertical="center"/>
    </xf>
    <xf numFmtId="164" fontId="6" fillId="2" borderId="27" xfId="0" applyNumberFormat="1" applyFont="1" applyFill="1" applyBorder="1" applyAlignment="1">
      <alignment horizontal="center" vertical="center"/>
    </xf>
    <xf numFmtId="164" fontId="6" fillId="0" borderId="24" xfId="0" applyNumberFormat="1" applyFont="1" applyFill="1" applyBorder="1" applyAlignment="1">
      <alignment horizontal="center" vertical="center"/>
    </xf>
    <xf numFmtId="164" fontId="6" fillId="0" borderId="30" xfId="0" applyNumberFormat="1" applyFont="1" applyFill="1" applyBorder="1" applyAlignment="1">
      <alignment horizontal="center" vertical="center"/>
    </xf>
    <xf numFmtId="164" fontId="6" fillId="2" borderId="41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6" fillId="0" borderId="42" xfId="0" applyNumberFormat="1" applyFont="1" applyFill="1" applyBorder="1" applyAlignment="1">
      <alignment horizontal="center" vertical="center"/>
    </xf>
    <xf numFmtId="164" fontId="6" fillId="0" borderId="22" xfId="0" applyNumberFormat="1" applyFont="1" applyFill="1" applyBorder="1" applyAlignment="1">
      <alignment horizontal="center" vertical="center"/>
    </xf>
    <xf numFmtId="164" fontId="6" fillId="0" borderId="40" xfId="0" applyNumberFormat="1" applyFont="1" applyFill="1" applyBorder="1" applyAlignment="1">
      <alignment horizontal="center" vertical="center"/>
    </xf>
    <xf numFmtId="164" fontId="6" fillId="0" borderId="19" xfId="0" applyNumberFormat="1" applyFont="1" applyFill="1" applyBorder="1" applyAlignment="1">
      <alignment horizontal="center" vertical="center"/>
    </xf>
    <xf numFmtId="164" fontId="6" fillId="0" borderId="39" xfId="0" applyNumberFormat="1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 wrapText="1"/>
    </xf>
    <xf numFmtId="0" fontId="11" fillId="0" borderId="24" xfId="0" applyFont="1" applyBorder="1" applyAlignment="1"/>
    <xf numFmtId="0" fontId="11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5" fillId="0" borderId="17" xfId="0" applyFont="1" applyBorder="1" applyAlignment="1">
      <alignment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vertical="center"/>
    </xf>
    <xf numFmtId="0" fontId="11" fillId="2" borderId="44" xfId="0" applyFont="1" applyFill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2" fillId="0" borderId="16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</cellXfs>
  <cellStyles count="14">
    <cellStyle name="Normal" xfId="1"/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5 2" xfId="6"/>
    <cellStyle name="Обычный 5 3" xfId="7"/>
    <cellStyle name="Обычный 6" xfId="8"/>
    <cellStyle name="Обычный 6 2" xfId="9"/>
    <cellStyle name="Обычный 7" xfId="10"/>
    <cellStyle name="Обычный 7 2" xfId="11"/>
    <cellStyle name="Обычный 7 3" xfId="12"/>
    <cellStyle name="Финансовый 2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5"/>
  <sheetViews>
    <sheetView tabSelected="1" zoomScale="90" zoomScaleNormal="90" zoomScaleSheetLayoutView="90" workbookViewId="0">
      <pane xSplit="2" ySplit="4" topLeftCell="C5" activePane="bottomRight" state="frozen"/>
      <selection pane="topRight" activeCell="D1" sqref="D1"/>
      <selection pane="bottomLeft" activeCell="A4" sqref="A4"/>
      <selection pane="bottomRight" activeCell="T11" sqref="T11"/>
    </sheetView>
  </sheetViews>
  <sheetFormatPr defaultRowHeight="15"/>
  <cols>
    <col min="1" max="1" width="21.42578125" style="13" customWidth="1"/>
    <col min="2" max="2" width="55.42578125" style="14" customWidth="1"/>
    <col min="3" max="3" width="13.7109375" style="15" customWidth="1"/>
    <col min="4" max="4" width="12.7109375" style="15" customWidth="1"/>
    <col min="5" max="5" width="13.28515625" style="16" customWidth="1"/>
    <col min="6" max="8" width="13.28515625" style="17" customWidth="1"/>
    <col min="9" max="11" width="13.28515625" style="18" customWidth="1"/>
    <col min="12" max="16384" width="9.140625" style="1"/>
  </cols>
  <sheetData>
    <row r="1" spans="1:11">
      <c r="J1" s="17"/>
      <c r="K1" s="19" t="s">
        <v>125</v>
      </c>
    </row>
    <row r="2" spans="1:11" thickBot="1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1" s="2" customFormat="1" ht="16.5" thickBot="1">
      <c r="A3" s="115" t="s">
        <v>1</v>
      </c>
      <c r="B3" s="117" t="s">
        <v>2</v>
      </c>
      <c r="C3" s="119" t="s">
        <v>122</v>
      </c>
      <c r="D3" s="120"/>
      <c r="E3" s="121"/>
      <c r="F3" s="122" t="s">
        <v>121</v>
      </c>
      <c r="G3" s="120"/>
      <c r="H3" s="120"/>
      <c r="I3" s="123" t="s">
        <v>3</v>
      </c>
      <c r="J3" s="124"/>
      <c r="K3" s="125"/>
    </row>
    <row r="4" spans="1:11" thickBot="1">
      <c r="A4" s="116"/>
      <c r="B4" s="118"/>
      <c r="C4" s="20">
        <v>2022</v>
      </c>
      <c r="D4" s="21">
        <v>2023</v>
      </c>
      <c r="E4" s="22">
        <v>2024</v>
      </c>
      <c r="F4" s="23">
        <v>2022</v>
      </c>
      <c r="G4" s="21">
        <v>2023</v>
      </c>
      <c r="H4" s="24">
        <v>2024</v>
      </c>
      <c r="I4" s="25">
        <v>2022</v>
      </c>
      <c r="J4" s="26">
        <v>2023</v>
      </c>
      <c r="K4" s="27">
        <v>2024</v>
      </c>
    </row>
    <row r="5" spans="1:11" ht="16.5" thickBot="1">
      <c r="A5" s="28"/>
      <c r="B5" s="29" t="s">
        <v>4</v>
      </c>
      <c r="C5" s="56">
        <f t="shared" ref="C5:K5" si="0">SUM(C7:C8)</f>
        <v>336831.2</v>
      </c>
      <c r="D5" s="9">
        <f t="shared" si="0"/>
        <v>169384.2</v>
      </c>
      <c r="E5" s="57">
        <f t="shared" si="0"/>
        <v>158937.20000000001</v>
      </c>
      <c r="F5" s="58">
        <f t="shared" si="0"/>
        <v>336831.2</v>
      </c>
      <c r="G5" s="9">
        <f t="shared" si="0"/>
        <v>169384.2</v>
      </c>
      <c r="H5" s="59">
        <f t="shared" si="0"/>
        <v>158937.20000000001</v>
      </c>
      <c r="I5" s="12">
        <f t="shared" si="0"/>
        <v>0</v>
      </c>
      <c r="J5" s="9">
        <f t="shared" si="0"/>
        <v>0</v>
      </c>
      <c r="K5" s="10">
        <f t="shared" si="0"/>
        <v>0</v>
      </c>
    </row>
    <row r="6" spans="1:11" ht="15.75">
      <c r="A6" s="30"/>
      <c r="B6" s="31" t="s">
        <v>5</v>
      </c>
      <c r="C6" s="60"/>
      <c r="D6" s="61"/>
      <c r="E6" s="62"/>
      <c r="F6" s="63"/>
      <c r="G6" s="64"/>
      <c r="H6" s="65"/>
      <c r="I6" s="66"/>
      <c r="J6" s="64"/>
      <c r="K6" s="67"/>
    </row>
    <row r="7" spans="1:11" ht="30">
      <c r="A7" s="32" t="s">
        <v>6</v>
      </c>
      <c r="B7" s="33" t="s">
        <v>7</v>
      </c>
      <c r="C7" s="68">
        <v>296644</v>
      </c>
      <c r="D7" s="69">
        <v>129197</v>
      </c>
      <c r="E7" s="70">
        <v>118750</v>
      </c>
      <c r="F7" s="71">
        <v>296644</v>
      </c>
      <c r="G7" s="69">
        <v>129197</v>
      </c>
      <c r="H7" s="70">
        <v>118750</v>
      </c>
      <c r="I7" s="68">
        <f>SUM(F7-C7)</f>
        <v>0</v>
      </c>
      <c r="J7" s="69">
        <f>SUM(G7-D7)</f>
        <v>0</v>
      </c>
      <c r="K7" s="70">
        <f t="shared" ref="K7:K8" si="1">SUM(H7-E7)</f>
        <v>0</v>
      </c>
    </row>
    <row r="8" spans="1:11" s="3" customFormat="1" ht="60.75" thickBot="1">
      <c r="A8" s="34" t="s">
        <v>6</v>
      </c>
      <c r="B8" s="35" t="s">
        <v>8</v>
      </c>
      <c r="C8" s="72">
        <v>40187.199999999997</v>
      </c>
      <c r="D8" s="73">
        <v>40187.199999999997</v>
      </c>
      <c r="E8" s="74">
        <v>40187.199999999997</v>
      </c>
      <c r="F8" s="75">
        <v>40187.199999999997</v>
      </c>
      <c r="G8" s="73">
        <v>40187.199999999997</v>
      </c>
      <c r="H8" s="74">
        <v>40187.199999999997</v>
      </c>
      <c r="I8" s="76">
        <f>SUM(F8-C8)</f>
        <v>0</v>
      </c>
      <c r="J8" s="77">
        <f t="shared" ref="J8" si="2">SUM(G8-D8)</f>
        <v>0</v>
      </c>
      <c r="K8" s="78">
        <f t="shared" si="1"/>
        <v>0</v>
      </c>
    </row>
    <row r="9" spans="1:11" s="4" customFormat="1" ht="16.5" thickBot="1">
      <c r="A9" s="28"/>
      <c r="B9" s="29" t="s">
        <v>9</v>
      </c>
      <c r="C9" s="12">
        <f t="shared" ref="C9:K9" si="3">SUM(C11:C54)</f>
        <v>2291442.7000000002</v>
      </c>
      <c r="D9" s="9">
        <f t="shared" si="3"/>
        <v>700487</v>
      </c>
      <c r="E9" s="10">
        <f t="shared" si="3"/>
        <v>854602.90000000014</v>
      </c>
      <c r="F9" s="58">
        <f t="shared" si="3"/>
        <v>2073209.5</v>
      </c>
      <c r="G9" s="9">
        <f t="shared" si="3"/>
        <v>733485.29999999993</v>
      </c>
      <c r="H9" s="10">
        <f t="shared" si="3"/>
        <v>863296.00000000012</v>
      </c>
      <c r="I9" s="56">
        <f t="shared" si="3"/>
        <v>-218233.20000000004</v>
      </c>
      <c r="J9" s="59">
        <f t="shared" si="3"/>
        <v>32998.299999999988</v>
      </c>
      <c r="K9" s="10">
        <f t="shared" si="3"/>
        <v>8693.0999999999967</v>
      </c>
    </row>
    <row r="10" spans="1:11" s="4" customFormat="1" ht="15.75">
      <c r="A10" s="30"/>
      <c r="B10" s="37" t="s">
        <v>5</v>
      </c>
      <c r="C10" s="60"/>
      <c r="D10" s="61"/>
      <c r="E10" s="62"/>
      <c r="F10" s="79"/>
      <c r="G10" s="61"/>
      <c r="H10" s="62"/>
      <c r="I10" s="66"/>
      <c r="J10" s="64"/>
      <c r="K10" s="67"/>
    </row>
    <row r="11" spans="1:11" s="5" customFormat="1" ht="45">
      <c r="A11" s="108" t="s">
        <v>10</v>
      </c>
      <c r="B11" s="38" t="s">
        <v>11</v>
      </c>
      <c r="C11" s="80">
        <v>917.6</v>
      </c>
      <c r="D11" s="81">
        <v>917.6</v>
      </c>
      <c r="E11" s="82">
        <v>917.6</v>
      </c>
      <c r="F11" s="83">
        <v>917.6</v>
      </c>
      <c r="G11" s="81">
        <v>917.6</v>
      </c>
      <c r="H11" s="82">
        <v>917.6</v>
      </c>
      <c r="I11" s="80">
        <f t="shared" ref="I11:K25" si="4">SUM(F11-C11)</f>
        <v>0</v>
      </c>
      <c r="J11" s="81">
        <f t="shared" ref="J11:K24" si="5">SUM(G11-D11)</f>
        <v>0</v>
      </c>
      <c r="K11" s="82">
        <f t="shared" si="5"/>
        <v>0</v>
      </c>
    </row>
    <row r="12" spans="1:11" s="5" customFormat="1" ht="15.75">
      <c r="A12" s="108"/>
      <c r="B12" s="38" t="s">
        <v>12</v>
      </c>
      <c r="C12" s="80">
        <v>21192.1</v>
      </c>
      <c r="D12" s="81">
        <v>21192.1</v>
      </c>
      <c r="E12" s="82">
        <v>21192.1</v>
      </c>
      <c r="F12" s="83">
        <v>21192.1</v>
      </c>
      <c r="G12" s="81">
        <v>21192.1</v>
      </c>
      <c r="H12" s="82">
        <v>21192.1</v>
      </c>
      <c r="I12" s="80">
        <f t="shared" si="4"/>
        <v>0</v>
      </c>
      <c r="J12" s="81">
        <f t="shared" si="5"/>
        <v>0</v>
      </c>
      <c r="K12" s="82">
        <f t="shared" si="5"/>
        <v>0</v>
      </c>
    </row>
    <row r="13" spans="1:11" s="5" customFormat="1" ht="45">
      <c r="A13" s="108"/>
      <c r="B13" s="38" t="s">
        <v>13</v>
      </c>
      <c r="C13" s="80">
        <v>1151.5999999999999</v>
      </c>
      <c r="D13" s="81">
        <v>1151.5999999999999</v>
      </c>
      <c r="E13" s="82">
        <v>1151.5999999999999</v>
      </c>
      <c r="F13" s="83">
        <v>1151.5999999999999</v>
      </c>
      <c r="G13" s="81">
        <v>1151.5999999999999</v>
      </c>
      <c r="H13" s="82">
        <v>1151.5999999999999</v>
      </c>
      <c r="I13" s="80">
        <f t="shared" si="4"/>
        <v>0</v>
      </c>
      <c r="J13" s="81">
        <f t="shared" si="5"/>
        <v>0</v>
      </c>
      <c r="K13" s="82">
        <f t="shared" si="5"/>
        <v>0</v>
      </c>
    </row>
    <row r="14" spans="1:11" s="5" customFormat="1" ht="45">
      <c r="A14" s="108"/>
      <c r="B14" s="38" t="s">
        <v>96</v>
      </c>
      <c r="C14" s="80">
        <v>101297.5</v>
      </c>
      <c r="D14" s="81">
        <v>97632.6</v>
      </c>
      <c r="E14" s="82">
        <v>99947.6</v>
      </c>
      <c r="F14" s="83">
        <v>104202.5</v>
      </c>
      <c r="G14" s="81">
        <v>98699.4</v>
      </c>
      <c r="H14" s="82">
        <v>101471.3</v>
      </c>
      <c r="I14" s="80">
        <f t="shared" si="4"/>
        <v>2905</v>
      </c>
      <c r="J14" s="81">
        <f t="shared" si="5"/>
        <v>1066.7999999999884</v>
      </c>
      <c r="K14" s="82">
        <f t="shared" si="5"/>
        <v>1523.6999999999971</v>
      </c>
    </row>
    <row r="15" spans="1:11" s="5" customFormat="1" ht="60">
      <c r="A15" s="108"/>
      <c r="B15" s="38" t="s">
        <v>14</v>
      </c>
      <c r="C15" s="80">
        <v>12245.1</v>
      </c>
      <c r="D15" s="81">
        <v>12245.1</v>
      </c>
      <c r="E15" s="82">
        <v>12245.1</v>
      </c>
      <c r="F15" s="83">
        <v>12245.1</v>
      </c>
      <c r="G15" s="81">
        <v>12245.1</v>
      </c>
      <c r="H15" s="82">
        <v>12245.1</v>
      </c>
      <c r="I15" s="80">
        <f t="shared" si="4"/>
        <v>0</v>
      </c>
      <c r="J15" s="81">
        <f t="shared" si="5"/>
        <v>0</v>
      </c>
      <c r="K15" s="82">
        <f t="shared" si="5"/>
        <v>0</v>
      </c>
    </row>
    <row r="16" spans="1:11" s="5" customFormat="1" ht="45">
      <c r="A16" s="108"/>
      <c r="B16" s="38" t="s">
        <v>15</v>
      </c>
      <c r="C16" s="80">
        <v>1028.8</v>
      </c>
      <c r="D16" s="81">
        <v>1078.8</v>
      </c>
      <c r="E16" s="82">
        <v>1078.8</v>
      </c>
      <c r="F16" s="83">
        <v>1028.8</v>
      </c>
      <c r="G16" s="81">
        <v>1078.8</v>
      </c>
      <c r="H16" s="82">
        <v>1078.8</v>
      </c>
      <c r="I16" s="80">
        <f t="shared" si="4"/>
        <v>0</v>
      </c>
      <c r="J16" s="81">
        <f t="shared" si="5"/>
        <v>0</v>
      </c>
      <c r="K16" s="82">
        <f t="shared" si="5"/>
        <v>0</v>
      </c>
    </row>
    <row r="17" spans="1:11" s="5" customFormat="1" ht="60">
      <c r="A17" s="108"/>
      <c r="B17" s="38" t="s">
        <v>16</v>
      </c>
      <c r="C17" s="80"/>
      <c r="D17" s="81"/>
      <c r="E17" s="82">
        <v>17819.7</v>
      </c>
      <c r="F17" s="83"/>
      <c r="G17" s="81"/>
      <c r="H17" s="82">
        <v>17819.7</v>
      </c>
      <c r="I17" s="80">
        <f t="shared" si="4"/>
        <v>0</v>
      </c>
      <c r="J17" s="81">
        <f t="shared" si="5"/>
        <v>0</v>
      </c>
      <c r="K17" s="82">
        <f t="shared" si="5"/>
        <v>0</v>
      </c>
    </row>
    <row r="18" spans="1:11" s="5" customFormat="1" ht="45">
      <c r="A18" s="108"/>
      <c r="B18" s="38" t="s">
        <v>17</v>
      </c>
      <c r="C18" s="80">
        <v>1568.7</v>
      </c>
      <c r="D18" s="81"/>
      <c r="E18" s="82">
        <v>1500</v>
      </c>
      <c r="F18" s="83">
        <v>1568.7</v>
      </c>
      <c r="G18" s="81"/>
      <c r="H18" s="82">
        <v>1500</v>
      </c>
      <c r="I18" s="80">
        <f t="shared" si="4"/>
        <v>0</v>
      </c>
      <c r="J18" s="81">
        <f t="shared" si="5"/>
        <v>0</v>
      </c>
      <c r="K18" s="82">
        <f t="shared" si="5"/>
        <v>0</v>
      </c>
    </row>
    <row r="19" spans="1:11" s="5" customFormat="1" ht="45">
      <c r="A19" s="109" t="s">
        <v>18</v>
      </c>
      <c r="B19" s="38" t="s">
        <v>19</v>
      </c>
      <c r="C19" s="80">
        <v>3832.8</v>
      </c>
      <c r="D19" s="81">
        <v>3832.8</v>
      </c>
      <c r="E19" s="82">
        <v>3832.8</v>
      </c>
      <c r="F19" s="83">
        <v>3832.8</v>
      </c>
      <c r="G19" s="81">
        <v>3832.8</v>
      </c>
      <c r="H19" s="82">
        <v>3832.8</v>
      </c>
      <c r="I19" s="80">
        <f t="shared" si="4"/>
        <v>0</v>
      </c>
      <c r="J19" s="81">
        <f t="shared" si="5"/>
        <v>0</v>
      </c>
      <c r="K19" s="82">
        <f t="shared" si="5"/>
        <v>0</v>
      </c>
    </row>
    <row r="20" spans="1:11" s="5" customFormat="1" ht="90">
      <c r="A20" s="113"/>
      <c r="B20" s="38" t="s">
        <v>20</v>
      </c>
      <c r="C20" s="80">
        <v>1912.3</v>
      </c>
      <c r="D20" s="81">
        <v>1912.3</v>
      </c>
      <c r="E20" s="82">
        <v>1912.3</v>
      </c>
      <c r="F20" s="83">
        <v>1912.3</v>
      </c>
      <c r="G20" s="81">
        <v>1912.3</v>
      </c>
      <c r="H20" s="82">
        <v>1912.3</v>
      </c>
      <c r="I20" s="80">
        <f t="shared" si="4"/>
        <v>0</v>
      </c>
      <c r="J20" s="81">
        <f t="shared" si="5"/>
        <v>0</v>
      </c>
      <c r="K20" s="82">
        <f t="shared" si="5"/>
        <v>0</v>
      </c>
    </row>
    <row r="21" spans="1:11" s="5" customFormat="1" ht="30">
      <c r="A21" s="112"/>
      <c r="B21" s="38" t="s">
        <v>21</v>
      </c>
      <c r="C21" s="80">
        <v>4156.5</v>
      </c>
      <c r="D21" s="81">
        <v>4156.5</v>
      </c>
      <c r="E21" s="82">
        <v>4156.5</v>
      </c>
      <c r="F21" s="83">
        <v>4156.5</v>
      </c>
      <c r="G21" s="81">
        <v>4156.5</v>
      </c>
      <c r="H21" s="82">
        <v>4156.5</v>
      </c>
      <c r="I21" s="80">
        <f t="shared" si="4"/>
        <v>0</v>
      </c>
      <c r="J21" s="81">
        <f t="shared" si="5"/>
        <v>0</v>
      </c>
      <c r="K21" s="82">
        <f t="shared" si="5"/>
        <v>0</v>
      </c>
    </row>
    <row r="22" spans="1:11" s="5" customFormat="1" ht="15.75">
      <c r="A22" s="108" t="s">
        <v>22</v>
      </c>
      <c r="B22" s="38" t="s">
        <v>23</v>
      </c>
      <c r="C22" s="80">
        <v>31932</v>
      </c>
      <c r="D22" s="81"/>
      <c r="E22" s="82"/>
      <c r="F22" s="83">
        <v>31932</v>
      </c>
      <c r="G22" s="81"/>
      <c r="H22" s="82"/>
      <c r="I22" s="80">
        <f t="shared" si="4"/>
        <v>0</v>
      </c>
      <c r="J22" s="81">
        <f t="shared" si="5"/>
        <v>0</v>
      </c>
      <c r="K22" s="82">
        <f t="shared" si="5"/>
        <v>0</v>
      </c>
    </row>
    <row r="23" spans="1:11" s="5" customFormat="1" ht="60">
      <c r="A23" s="108"/>
      <c r="B23" s="38" t="s">
        <v>24</v>
      </c>
      <c r="C23" s="80">
        <v>100000</v>
      </c>
      <c r="D23" s="81">
        <v>100000</v>
      </c>
      <c r="E23" s="82">
        <v>100000</v>
      </c>
      <c r="F23" s="83">
        <v>100000</v>
      </c>
      <c r="G23" s="81">
        <v>100000</v>
      </c>
      <c r="H23" s="82">
        <v>100000</v>
      </c>
      <c r="I23" s="80">
        <f t="shared" si="4"/>
        <v>0</v>
      </c>
      <c r="J23" s="81">
        <f t="shared" si="5"/>
        <v>0</v>
      </c>
      <c r="K23" s="82">
        <f t="shared" si="5"/>
        <v>0</v>
      </c>
    </row>
    <row r="24" spans="1:11" s="5" customFormat="1" ht="45">
      <c r="A24" s="108"/>
      <c r="B24" s="38" t="s">
        <v>25</v>
      </c>
      <c r="C24" s="80">
        <v>102353.3</v>
      </c>
      <c r="D24" s="81">
        <v>87353.3</v>
      </c>
      <c r="E24" s="82">
        <v>87353.3</v>
      </c>
      <c r="F24" s="83">
        <v>102353.3</v>
      </c>
      <c r="G24" s="81">
        <v>87353.3</v>
      </c>
      <c r="H24" s="82">
        <v>87353.3</v>
      </c>
      <c r="I24" s="80">
        <f t="shared" si="4"/>
        <v>0</v>
      </c>
      <c r="J24" s="81">
        <f t="shared" si="5"/>
        <v>0</v>
      </c>
      <c r="K24" s="82">
        <f t="shared" si="5"/>
        <v>0</v>
      </c>
    </row>
    <row r="25" spans="1:11" s="5" customFormat="1" ht="135">
      <c r="A25" s="39" t="s">
        <v>26</v>
      </c>
      <c r="B25" s="38" t="s">
        <v>27</v>
      </c>
      <c r="C25" s="80">
        <v>815694.8</v>
      </c>
      <c r="D25" s="81"/>
      <c r="E25" s="82"/>
      <c r="F25" s="83">
        <v>815694.8</v>
      </c>
      <c r="G25" s="81"/>
      <c r="H25" s="82"/>
      <c r="I25" s="80">
        <f t="shared" si="4"/>
        <v>0</v>
      </c>
      <c r="J25" s="81">
        <f t="shared" si="4"/>
        <v>0</v>
      </c>
      <c r="K25" s="82">
        <f t="shared" si="4"/>
        <v>0</v>
      </c>
    </row>
    <row r="26" spans="1:11" s="5" customFormat="1" ht="15.75">
      <c r="A26" s="108" t="s">
        <v>28</v>
      </c>
      <c r="B26" s="38" t="s">
        <v>29</v>
      </c>
      <c r="C26" s="80"/>
      <c r="D26" s="81">
        <v>17023.8</v>
      </c>
      <c r="E26" s="82">
        <v>17023.8</v>
      </c>
      <c r="F26" s="83"/>
      <c r="G26" s="81">
        <v>17023.8</v>
      </c>
      <c r="H26" s="82">
        <v>17023.8</v>
      </c>
      <c r="I26" s="80">
        <f t="shared" ref="I26:K54" si="6">SUM(F26-C26)</f>
        <v>0</v>
      </c>
      <c r="J26" s="81">
        <f t="shared" si="6"/>
        <v>0</v>
      </c>
      <c r="K26" s="82">
        <f t="shared" si="6"/>
        <v>0</v>
      </c>
    </row>
    <row r="27" spans="1:11" s="5" customFormat="1" ht="90">
      <c r="A27" s="108"/>
      <c r="B27" s="38" t="s">
        <v>30</v>
      </c>
      <c r="C27" s="80">
        <v>354574.9</v>
      </c>
      <c r="D27" s="81">
        <v>23255.8</v>
      </c>
      <c r="E27" s="82">
        <v>23255.8</v>
      </c>
      <c r="F27" s="83">
        <v>84000</v>
      </c>
      <c r="G27" s="81">
        <v>23255.8</v>
      </c>
      <c r="H27" s="82">
        <v>23255.8</v>
      </c>
      <c r="I27" s="80">
        <f t="shared" si="6"/>
        <v>-270574.90000000002</v>
      </c>
      <c r="J27" s="81">
        <f t="shared" si="6"/>
        <v>0</v>
      </c>
      <c r="K27" s="82">
        <f t="shared" si="6"/>
        <v>0</v>
      </c>
    </row>
    <row r="28" spans="1:11" s="5" customFormat="1" ht="45">
      <c r="A28" s="108"/>
      <c r="B28" s="33" t="s">
        <v>31</v>
      </c>
      <c r="C28" s="80"/>
      <c r="D28" s="81"/>
      <c r="E28" s="82"/>
      <c r="F28" s="83">
        <v>6416.4</v>
      </c>
      <c r="G28" s="81">
        <v>6476.9</v>
      </c>
      <c r="H28" s="82">
        <v>6748.4</v>
      </c>
      <c r="I28" s="80">
        <f t="shared" si="6"/>
        <v>6416.4</v>
      </c>
      <c r="J28" s="81">
        <f t="shared" si="6"/>
        <v>6476.9</v>
      </c>
      <c r="K28" s="82">
        <f t="shared" si="6"/>
        <v>6748.4</v>
      </c>
    </row>
    <row r="29" spans="1:11" s="5" customFormat="1" ht="30">
      <c r="A29" s="108" t="s">
        <v>32</v>
      </c>
      <c r="B29" s="38" t="s">
        <v>33</v>
      </c>
      <c r="C29" s="80">
        <v>100000</v>
      </c>
      <c r="D29" s="81">
        <v>35000</v>
      </c>
      <c r="E29" s="82">
        <v>180360.3</v>
      </c>
      <c r="F29" s="83">
        <v>100000</v>
      </c>
      <c r="G29" s="81">
        <v>35000</v>
      </c>
      <c r="H29" s="82">
        <v>180360.3</v>
      </c>
      <c r="I29" s="80">
        <f t="shared" si="6"/>
        <v>0</v>
      </c>
      <c r="J29" s="81">
        <f t="shared" si="6"/>
        <v>0</v>
      </c>
      <c r="K29" s="82">
        <f t="shared" si="6"/>
        <v>0</v>
      </c>
    </row>
    <row r="30" spans="1:11" s="5" customFormat="1" ht="30">
      <c r="A30" s="108"/>
      <c r="B30" s="38" t="s">
        <v>34</v>
      </c>
      <c r="C30" s="80">
        <v>3000</v>
      </c>
      <c r="D30" s="81">
        <v>3000</v>
      </c>
      <c r="E30" s="82">
        <v>3000</v>
      </c>
      <c r="F30" s="83">
        <v>3000</v>
      </c>
      <c r="G30" s="81">
        <v>3000</v>
      </c>
      <c r="H30" s="82">
        <v>3000</v>
      </c>
      <c r="I30" s="80">
        <f t="shared" si="6"/>
        <v>0</v>
      </c>
      <c r="J30" s="81">
        <f t="shared" si="6"/>
        <v>0</v>
      </c>
      <c r="K30" s="82">
        <f t="shared" si="6"/>
        <v>0</v>
      </c>
    </row>
    <row r="31" spans="1:11" s="5" customFormat="1" ht="45">
      <c r="A31" s="108"/>
      <c r="B31" s="38" t="s">
        <v>35</v>
      </c>
      <c r="C31" s="80">
        <v>1584.9</v>
      </c>
      <c r="D31" s="81">
        <v>1584.9</v>
      </c>
      <c r="E31" s="82">
        <v>1584.9</v>
      </c>
      <c r="F31" s="83">
        <v>1584.9</v>
      </c>
      <c r="G31" s="81">
        <v>1584.9</v>
      </c>
      <c r="H31" s="82">
        <v>1584.9</v>
      </c>
      <c r="I31" s="80">
        <f t="shared" si="6"/>
        <v>0</v>
      </c>
      <c r="J31" s="81">
        <f t="shared" si="6"/>
        <v>0</v>
      </c>
      <c r="K31" s="82">
        <f t="shared" si="6"/>
        <v>0</v>
      </c>
    </row>
    <row r="32" spans="1:11" s="5" customFormat="1" ht="45">
      <c r="A32" s="108"/>
      <c r="B32" s="33" t="s">
        <v>36</v>
      </c>
      <c r="C32" s="80">
        <v>422.6</v>
      </c>
      <c r="D32" s="81">
        <v>422.6</v>
      </c>
      <c r="E32" s="82">
        <v>422.6</v>
      </c>
      <c r="F32" s="83">
        <v>422.6</v>
      </c>
      <c r="G32" s="81">
        <v>422.6</v>
      </c>
      <c r="H32" s="82">
        <v>422.6</v>
      </c>
      <c r="I32" s="80">
        <f t="shared" si="6"/>
        <v>0</v>
      </c>
      <c r="J32" s="81">
        <f t="shared" si="6"/>
        <v>0</v>
      </c>
      <c r="K32" s="82">
        <f t="shared" si="6"/>
        <v>0</v>
      </c>
    </row>
    <row r="33" spans="1:11" s="5" customFormat="1" ht="45">
      <c r="A33" s="108"/>
      <c r="B33" s="33" t="s">
        <v>37</v>
      </c>
      <c r="C33" s="80">
        <v>528.29999999999995</v>
      </c>
      <c r="D33" s="81">
        <v>528.29999999999995</v>
      </c>
      <c r="E33" s="82">
        <v>528.29999999999995</v>
      </c>
      <c r="F33" s="83">
        <v>528.29999999999995</v>
      </c>
      <c r="G33" s="81">
        <v>528.29999999999995</v>
      </c>
      <c r="H33" s="82">
        <v>528.29999999999995</v>
      </c>
      <c r="I33" s="80">
        <f t="shared" si="6"/>
        <v>0</v>
      </c>
      <c r="J33" s="81">
        <f t="shared" si="6"/>
        <v>0</v>
      </c>
      <c r="K33" s="82">
        <f t="shared" si="6"/>
        <v>0</v>
      </c>
    </row>
    <row r="34" spans="1:11" s="5" customFormat="1" ht="60">
      <c r="A34" s="108"/>
      <c r="B34" s="38" t="s">
        <v>97</v>
      </c>
      <c r="C34" s="80">
        <v>528.29999999999995</v>
      </c>
      <c r="D34" s="81">
        <v>528.29999999999995</v>
      </c>
      <c r="E34" s="82">
        <v>528.29999999999995</v>
      </c>
      <c r="F34" s="83">
        <v>528.29999999999995</v>
      </c>
      <c r="G34" s="81">
        <v>528.29999999999995</v>
      </c>
      <c r="H34" s="82">
        <v>528.29999999999995</v>
      </c>
      <c r="I34" s="80">
        <f t="shared" si="6"/>
        <v>0</v>
      </c>
      <c r="J34" s="81">
        <f t="shared" si="6"/>
        <v>0</v>
      </c>
      <c r="K34" s="82">
        <f t="shared" si="6"/>
        <v>0</v>
      </c>
    </row>
    <row r="35" spans="1:11" s="5" customFormat="1" ht="60">
      <c r="A35" s="108"/>
      <c r="B35" s="38" t="s">
        <v>38</v>
      </c>
      <c r="C35" s="80">
        <v>3353.7</v>
      </c>
      <c r="D35" s="81">
        <v>3353.7</v>
      </c>
      <c r="E35" s="82">
        <v>3353.7</v>
      </c>
      <c r="F35" s="83">
        <v>3353.7</v>
      </c>
      <c r="G35" s="81">
        <v>3353.7</v>
      </c>
      <c r="H35" s="82">
        <v>3353.7</v>
      </c>
      <c r="I35" s="80">
        <f t="shared" si="6"/>
        <v>0</v>
      </c>
      <c r="J35" s="81">
        <f t="shared" si="6"/>
        <v>0</v>
      </c>
      <c r="K35" s="82">
        <f t="shared" si="6"/>
        <v>0</v>
      </c>
    </row>
    <row r="36" spans="1:11" s="5" customFormat="1" ht="45">
      <c r="A36" s="108"/>
      <c r="B36" s="38" t="s">
        <v>39</v>
      </c>
      <c r="C36" s="80">
        <v>7475.8</v>
      </c>
      <c r="D36" s="81">
        <v>7890.5</v>
      </c>
      <c r="E36" s="82">
        <v>9157.2999999999993</v>
      </c>
      <c r="F36" s="83">
        <v>7289.1</v>
      </c>
      <c r="G36" s="81">
        <v>7688.7</v>
      </c>
      <c r="H36" s="82">
        <v>8921.9</v>
      </c>
      <c r="I36" s="80">
        <f t="shared" si="6"/>
        <v>-186.69999999999982</v>
      </c>
      <c r="J36" s="81">
        <f t="shared" si="6"/>
        <v>-201.80000000000018</v>
      </c>
      <c r="K36" s="82">
        <f t="shared" si="6"/>
        <v>-235.39999999999964</v>
      </c>
    </row>
    <row r="37" spans="1:11" s="5" customFormat="1" ht="60">
      <c r="A37" s="108"/>
      <c r="B37" s="38" t="s">
        <v>40</v>
      </c>
      <c r="C37" s="80"/>
      <c r="D37" s="81"/>
      <c r="E37" s="82"/>
      <c r="F37" s="83"/>
      <c r="G37" s="81">
        <v>30000</v>
      </c>
      <c r="H37" s="82"/>
      <c r="I37" s="80">
        <f t="shared" si="6"/>
        <v>0</v>
      </c>
      <c r="J37" s="81">
        <f t="shared" si="6"/>
        <v>30000</v>
      </c>
      <c r="K37" s="82">
        <f t="shared" si="6"/>
        <v>0</v>
      </c>
    </row>
    <row r="38" spans="1:11" s="5" customFormat="1" ht="60">
      <c r="A38" s="108"/>
      <c r="B38" s="38" t="s">
        <v>124</v>
      </c>
      <c r="C38" s="80">
        <v>3563.6</v>
      </c>
      <c r="D38" s="81">
        <v>3379</v>
      </c>
      <c r="E38" s="82">
        <v>3804.6</v>
      </c>
      <c r="F38" s="83">
        <v>3498.6</v>
      </c>
      <c r="G38" s="81">
        <v>3352.4</v>
      </c>
      <c r="H38" s="82">
        <v>3778</v>
      </c>
      <c r="I38" s="80">
        <f t="shared" si="6"/>
        <v>-65</v>
      </c>
      <c r="J38" s="81">
        <f t="shared" si="6"/>
        <v>-26.599999999999909</v>
      </c>
      <c r="K38" s="82">
        <f t="shared" si="6"/>
        <v>-26.599999999999909</v>
      </c>
    </row>
    <row r="39" spans="1:11" s="5" customFormat="1" ht="90">
      <c r="A39" s="40" t="s">
        <v>41</v>
      </c>
      <c r="B39" s="38" t="s">
        <v>42</v>
      </c>
      <c r="C39" s="84">
        <v>234</v>
      </c>
      <c r="D39" s="85">
        <v>234</v>
      </c>
      <c r="E39" s="86">
        <v>234</v>
      </c>
      <c r="F39" s="87">
        <v>234</v>
      </c>
      <c r="G39" s="85">
        <v>234</v>
      </c>
      <c r="H39" s="86">
        <v>234</v>
      </c>
      <c r="I39" s="80">
        <f t="shared" si="6"/>
        <v>0</v>
      </c>
      <c r="J39" s="81">
        <f t="shared" si="6"/>
        <v>0</v>
      </c>
      <c r="K39" s="82">
        <f t="shared" si="6"/>
        <v>0</v>
      </c>
    </row>
    <row r="40" spans="1:11" s="5" customFormat="1" ht="60">
      <c r="A40" s="40" t="s">
        <v>43</v>
      </c>
      <c r="B40" s="38" t="s">
        <v>44</v>
      </c>
      <c r="C40" s="80">
        <v>20281.900000000001</v>
      </c>
      <c r="D40" s="81">
        <v>20281.900000000001</v>
      </c>
      <c r="E40" s="82">
        <v>20281.900000000001</v>
      </c>
      <c r="F40" s="83">
        <v>21157.4</v>
      </c>
      <c r="G40" s="81">
        <v>21157.4</v>
      </c>
      <c r="H40" s="82">
        <v>21157.4</v>
      </c>
      <c r="I40" s="80">
        <f t="shared" si="6"/>
        <v>875.5</v>
      </c>
      <c r="J40" s="81">
        <f t="shared" si="6"/>
        <v>875.5</v>
      </c>
      <c r="K40" s="82">
        <f t="shared" si="6"/>
        <v>875.5</v>
      </c>
    </row>
    <row r="41" spans="1:11" s="5" customFormat="1" ht="30">
      <c r="A41" s="111" t="s">
        <v>45</v>
      </c>
      <c r="B41" s="38" t="s">
        <v>46</v>
      </c>
      <c r="C41" s="80">
        <v>1075.2</v>
      </c>
      <c r="D41" s="81">
        <v>1075.2</v>
      </c>
      <c r="E41" s="82">
        <v>1075.2</v>
      </c>
      <c r="F41" s="83">
        <v>1216.5</v>
      </c>
      <c r="G41" s="81">
        <v>1216.5</v>
      </c>
      <c r="H41" s="82">
        <v>1216.5</v>
      </c>
      <c r="I41" s="80">
        <f t="shared" si="6"/>
        <v>141.29999999999995</v>
      </c>
      <c r="J41" s="81">
        <f t="shared" si="6"/>
        <v>141.29999999999995</v>
      </c>
      <c r="K41" s="82">
        <f t="shared" si="6"/>
        <v>141.29999999999995</v>
      </c>
    </row>
    <row r="42" spans="1:11" s="5" customFormat="1" ht="30">
      <c r="A42" s="112"/>
      <c r="B42" s="38" t="s">
        <v>47</v>
      </c>
      <c r="C42" s="80">
        <v>851.8</v>
      </c>
      <c r="D42" s="81">
        <v>851.8</v>
      </c>
      <c r="E42" s="82">
        <v>851.8</v>
      </c>
      <c r="F42" s="83">
        <v>518</v>
      </c>
      <c r="G42" s="81">
        <v>518</v>
      </c>
      <c r="H42" s="82">
        <v>518</v>
      </c>
      <c r="I42" s="80">
        <f t="shared" si="6"/>
        <v>-333.79999999999995</v>
      </c>
      <c r="J42" s="81">
        <f t="shared" si="6"/>
        <v>-333.79999999999995</v>
      </c>
      <c r="K42" s="82">
        <f t="shared" si="6"/>
        <v>-333.79999999999995</v>
      </c>
    </row>
    <row r="43" spans="1:11" s="5" customFormat="1" ht="45">
      <c r="A43" s="39" t="s">
        <v>48</v>
      </c>
      <c r="B43" s="41" t="s">
        <v>49</v>
      </c>
      <c r="C43" s="80"/>
      <c r="D43" s="81"/>
      <c r="E43" s="82">
        <v>95907.8</v>
      </c>
      <c r="F43" s="83"/>
      <c r="G43" s="81"/>
      <c r="H43" s="82">
        <v>95907.8</v>
      </c>
      <c r="I43" s="80">
        <f t="shared" si="6"/>
        <v>0</v>
      </c>
      <c r="J43" s="81">
        <f t="shared" si="6"/>
        <v>0</v>
      </c>
      <c r="K43" s="82">
        <f t="shared" si="6"/>
        <v>0</v>
      </c>
    </row>
    <row r="44" spans="1:11" s="5" customFormat="1" ht="60">
      <c r="A44" s="39" t="s">
        <v>50</v>
      </c>
      <c r="B44" s="38" t="s">
        <v>123</v>
      </c>
      <c r="C44" s="80">
        <v>59432.4</v>
      </c>
      <c r="D44" s="81">
        <v>59432.4</v>
      </c>
      <c r="E44" s="82">
        <v>65715.399999999994</v>
      </c>
      <c r="F44" s="83">
        <v>59432.4</v>
      </c>
      <c r="G44" s="81">
        <v>59432.4</v>
      </c>
      <c r="H44" s="82">
        <v>65715.399999999994</v>
      </c>
      <c r="I44" s="80">
        <f t="shared" si="6"/>
        <v>0</v>
      </c>
      <c r="J44" s="81">
        <f t="shared" si="6"/>
        <v>0</v>
      </c>
      <c r="K44" s="82">
        <f t="shared" si="6"/>
        <v>0</v>
      </c>
    </row>
    <row r="45" spans="1:11" s="5" customFormat="1" ht="45">
      <c r="A45" s="108" t="s">
        <v>51</v>
      </c>
      <c r="B45" s="38" t="s">
        <v>52</v>
      </c>
      <c r="C45" s="80">
        <v>990.2</v>
      </c>
      <c r="D45" s="81">
        <v>898.9</v>
      </c>
      <c r="E45" s="82">
        <v>898.9</v>
      </c>
      <c r="F45" s="83">
        <v>990.2</v>
      </c>
      <c r="G45" s="81">
        <v>898.9</v>
      </c>
      <c r="H45" s="82">
        <v>898.9</v>
      </c>
      <c r="I45" s="80">
        <f t="shared" si="6"/>
        <v>0</v>
      </c>
      <c r="J45" s="81">
        <f t="shared" si="6"/>
        <v>0</v>
      </c>
      <c r="K45" s="82">
        <f t="shared" si="6"/>
        <v>0</v>
      </c>
    </row>
    <row r="46" spans="1:11" s="5" customFormat="1" ht="15.75">
      <c r="A46" s="108"/>
      <c r="B46" s="38" t="s">
        <v>53</v>
      </c>
      <c r="C46" s="80">
        <v>752.2</v>
      </c>
      <c r="D46" s="81"/>
      <c r="E46" s="82"/>
      <c r="F46" s="83">
        <v>752.2</v>
      </c>
      <c r="G46" s="81"/>
      <c r="H46" s="82"/>
      <c r="I46" s="80">
        <f t="shared" si="6"/>
        <v>0</v>
      </c>
      <c r="J46" s="81">
        <f t="shared" si="6"/>
        <v>0</v>
      </c>
      <c r="K46" s="82">
        <f t="shared" si="6"/>
        <v>0</v>
      </c>
    </row>
    <row r="47" spans="1:11" s="5" customFormat="1" ht="75">
      <c r="A47" s="108"/>
      <c r="B47" s="38" t="s">
        <v>54</v>
      </c>
      <c r="C47" s="80">
        <v>14643.3</v>
      </c>
      <c r="D47" s="81">
        <v>40470</v>
      </c>
      <c r="E47" s="82">
        <v>1915.9</v>
      </c>
      <c r="F47" s="83">
        <v>14643.3</v>
      </c>
      <c r="G47" s="81">
        <v>40470</v>
      </c>
      <c r="H47" s="82">
        <v>1915.9</v>
      </c>
      <c r="I47" s="80">
        <f t="shared" si="6"/>
        <v>0</v>
      </c>
      <c r="J47" s="81">
        <f t="shared" si="6"/>
        <v>0</v>
      </c>
      <c r="K47" s="82">
        <f t="shared" si="6"/>
        <v>0</v>
      </c>
    </row>
    <row r="48" spans="1:11" s="5" customFormat="1" ht="60">
      <c r="A48" s="108"/>
      <c r="B48" s="38" t="s">
        <v>55</v>
      </c>
      <c r="C48" s="80"/>
      <c r="D48" s="81">
        <v>3920</v>
      </c>
      <c r="E48" s="82">
        <v>3920</v>
      </c>
      <c r="F48" s="83"/>
      <c r="G48" s="81">
        <v>3920</v>
      </c>
      <c r="H48" s="82">
        <v>3920</v>
      </c>
      <c r="I48" s="80">
        <f t="shared" si="6"/>
        <v>0</v>
      </c>
      <c r="J48" s="81">
        <f t="shared" si="6"/>
        <v>0</v>
      </c>
      <c r="K48" s="82">
        <f t="shared" si="6"/>
        <v>0</v>
      </c>
    </row>
    <row r="49" spans="1:11" s="5" customFormat="1" ht="45">
      <c r="A49" s="108"/>
      <c r="B49" s="38" t="s">
        <v>56</v>
      </c>
      <c r="C49" s="80">
        <v>3337.5</v>
      </c>
      <c r="D49" s="81"/>
      <c r="E49" s="82"/>
      <c r="F49" s="83">
        <v>3337.5</v>
      </c>
      <c r="G49" s="81"/>
      <c r="H49" s="82"/>
      <c r="I49" s="80">
        <f t="shared" si="6"/>
        <v>0</v>
      </c>
      <c r="J49" s="81">
        <f t="shared" si="6"/>
        <v>0</v>
      </c>
      <c r="K49" s="82">
        <f t="shared" si="6"/>
        <v>0</v>
      </c>
    </row>
    <row r="50" spans="1:11" s="5" customFormat="1" ht="30">
      <c r="A50" s="108"/>
      <c r="B50" s="38" t="s">
        <v>57</v>
      </c>
      <c r="C50" s="80"/>
      <c r="D50" s="81"/>
      <c r="E50" s="82"/>
      <c r="F50" s="83">
        <v>127</v>
      </c>
      <c r="G50" s="81"/>
      <c r="H50" s="82"/>
      <c r="I50" s="80">
        <f t="shared" si="6"/>
        <v>127</v>
      </c>
      <c r="J50" s="81">
        <f t="shared" si="6"/>
        <v>0</v>
      </c>
      <c r="K50" s="82">
        <f t="shared" si="6"/>
        <v>0</v>
      </c>
    </row>
    <row r="51" spans="1:11" s="5" customFormat="1" ht="75">
      <c r="A51" s="108"/>
      <c r="B51" s="38" t="s">
        <v>58</v>
      </c>
      <c r="C51" s="80"/>
      <c r="D51" s="81">
        <v>4669.1000000000004</v>
      </c>
      <c r="E51" s="82">
        <v>2735.7</v>
      </c>
      <c r="F51" s="83"/>
      <c r="G51" s="81">
        <v>4669.1000000000004</v>
      </c>
      <c r="H51" s="82">
        <v>2735.7</v>
      </c>
      <c r="I51" s="80">
        <f t="shared" si="6"/>
        <v>0</v>
      </c>
      <c r="J51" s="81">
        <f t="shared" si="6"/>
        <v>0</v>
      </c>
      <c r="K51" s="82">
        <f t="shared" si="6"/>
        <v>0</v>
      </c>
    </row>
    <row r="52" spans="1:11" s="5" customFormat="1" ht="60">
      <c r="A52" s="108"/>
      <c r="B52" s="38" t="s">
        <v>98</v>
      </c>
      <c r="C52" s="80"/>
      <c r="D52" s="81">
        <v>12421.5</v>
      </c>
      <c r="E52" s="82"/>
      <c r="F52" s="83"/>
      <c r="G52" s="81">
        <v>12421.5</v>
      </c>
      <c r="H52" s="82"/>
      <c r="I52" s="80">
        <f t="shared" si="6"/>
        <v>0</v>
      </c>
      <c r="J52" s="81">
        <f t="shared" si="6"/>
        <v>0</v>
      </c>
      <c r="K52" s="82">
        <f t="shared" si="6"/>
        <v>0</v>
      </c>
    </row>
    <row r="53" spans="1:11" s="5" customFormat="1" ht="135">
      <c r="A53" s="39" t="s">
        <v>59</v>
      </c>
      <c r="B53" s="33" t="s">
        <v>60</v>
      </c>
      <c r="C53" s="80">
        <v>443374.3</v>
      </c>
      <c r="D53" s="81">
        <v>60245.599999999999</v>
      </c>
      <c r="E53" s="82"/>
      <c r="F53" s="83">
        <v>485836.3</v>
      </c>
      <c r="G53" s="81">
        <v>55245.599999999999</v>
      </c>
      <c r="H53" s="82"/>
      <c r="I53" s="80">
        <f t="shared" si="6"/>
        <v>42462</v>
      </c>
      <c r="J53" s="81">
        <f t="shared" si="6"/>
        <v>-5000</v>
      </c>
      <c r="K53" s="82">
        <f t="shared" si="6"/>
        <v>0</v>
      </c>
    </row>
    <row r="54" spans="1:11" s="5" customFormat="1" ht="90.75" thickBot="1">
      <c r="A54" s="42" t="s">
        <v>61</v>
      </c>
      <c r="B54" s="41" t="s">
        <v>62</v>
      </c>
      <c r="C54" s="80">
        <v>72154.7</v>
      </c>
      <c r="D54" s="81">
        <v>68547</v>
      </c>
      <c r="E54" s="82">
        <v>64939.3</v>
      </c>
      <c r="F54" s="83">
        <v>72154.7</v>
      </c>
      <c r="G54" s="81">
        <v>68547</v>
      </c>
      <c r="H54" s="82">
        <v>64939.3</v>
      </c>
      <c r="I54" s="80">
        <f t="shared" si="6"/>
        <v>0</v>
      </c>
      <c r="J54" s="81">
        <f t="shared" si="6"/>
        <v>0</v>
      </c>
      <c r="K54" s="82">
        <f t="shared" si="6"/>
        <v>0</v>
      </c>
    </row>
    <row r="55" spans="1:11" s="6" customFormat="1" ht="29.25" thickBot="1">
      <c r="A55" s="28"/>
      <c r="B55" s="29" t="s">
        <v>63</v>
      </c>
      <c r="C55" s="56">
        <f t="shared" ref="C55:K55" si="7">SUM(C57:C98)</f>
        <v>2677346.9</v>
      </c>
      <c r="D55" s="9">
        <f t="shared" si="7"/>
        <v>2724116.2999999989</v>
      </c>
      <c r="E55" s="57">
        <f t="shared" si="7"/>
        <v>2777637.1999999997</v>
      </c>
      <c r="F55" s="56">
        <f t="shared" ref="F55:H55" si="8">SUM(F57:F98)</f>
        <v>2769103.9999999991</v>
      </c>
      <c r="G55" s="9">
        <f t="shared" si="8"/>
        <v>2815959.0999999987</v>
      </c>
      <c r="H55" s="57">
        <f t="shared" si="8"/>
        <v>2869122.0999999996</v>
      </c>
      <c r="I55" s="56">
        <f t="shared" si="7"/>
        <v>91757.099999999919</v>
      </c>
      <c r="J55" s="59">
        <f t="shared" si="7"/>
        <v>91842.799999999945</v>
      </c>
      <c r="K55" s="10">
        <f t="shared" si="7"/>
        <v>91484.899999999965</v>
      </c>
    </row>
    <row r="56" spans="1:11" s="4" customFormat="1" ht="15.75">
      <c r="A56" s="43"/>
      <c r="B56" s="44" t="s">
        <v>64</v>
      </c>
      <c r="C56" s="88"/>
      <c r="D56" s="89"/>
      <c r="E56" s="90"/>
      <c r="F56" s="88"/>
      <c r="G56" s="89"/>
      <c r="H56" s="90"/>
      <c r="I56" s="91"/>
      <c r="J56" s="92"/>
      <c r="K56" s="93"/>
    </row>
    <row r="57" spans="1:11" s="7" customFormat="1" ht="75">
      <c r="A57" s="105" t="s">
        <v>10</v>
      </c>
      <c r="B57" s="38" t="s">
        <v>65</v>
      </c>
      <c r="C57" s="94">
        <v>845440.4</v>
      </c>
      <c r="D57" s="95">
        <v>845440.4</v>
      </c>
      <c r="E57" s="70">
        <v>845440.4</v>
      </c>
      <c r="F57" s="94">
        <v>852507.5</v>
      </c>
      <c r="G57" s="95">
        <v>852507.5</v>
      </c>
      <c r="H57" s="70">
        <v>852507.5</v>
      </c>
      <c r="I57" s="68">
        <f t="shared" ref="I57:K72" si="9">SUM(F57-C57)</f>
        <v>7067.0999999999767</v>
      </c>
      <c r="J57" s="69">
        <f t="shared" si="9"/>
        <v>7067.0999999999767</v>
      </c>
      <c r="K57" s="70">
        <f t="shared" si="9"/>
        <v>7067.0999999999767</v>
      </c>
    </row>
    <row r="58" spans="1:11" s="7" customFormat="1" ht="30">
      <c r="A58" s="105"/>
      <c r="B58" s="38" t="s">
        <v>99</v>
      </c>
      <c r="C58" s="94">
        <v>3972.5</v>
      </c>
      <c r="D58" s="95">
        <v>3972.5</v>
      </c>
      <c r="E58" s="70">
        <v>3972.5</v>
      </c>
      <c r="F58" s="94">
        <v>3972.5</v>
      </c>
      <c r="G58" s="95">
        <v>3972.5</v>
      </c>
      <c r="H58" s="70">
        <v>3972.5</v>
      </c>
      <c r="I58" s="68">
        <f t="shared" si="9"/>
        <v>0</v>
      </c>
      <c r="J58" s="69">
        <f t="shared" si="9"/>
        <v>0</v>
      </c>
      <c r="K58" s="70">
        <f t="shared" si="9"/>
        <v>0</v>
      </c>
    </row>
    <row r="59" spans="1:11" s="7" customFormat="1" ht="60">
      <c r="A59" s="105"/>
      <c r="B59" s="38" t="s">
        <v>100</v>
      </c>
      <c r="C59" s="94">
        <v>39787.300000000003</v>
      </c>
      <c r="D59" s="95">
        <v>39787.300000000003</v>
      </c>
      <c r="E59" s="70">
        <v>39787.300000000003</v>
      </c>
      <c r="F59" s="94">
        <v>39787.300000000003</v>
      </c>
      <c r="G59" s="95">
        <v>39787.300000000003</v>
      </c>
      <c r="H59" s="70">
        <v>39787.300000000003</v>
      </c>
      <c r="I59" s="68">
        <f t="shared" si="9"/>
        <v>0</v>
      </c>
      <c r="J59" s="69">
        <f t="shared" si="9"/>
        <v>0</v>
      </c>
      <c r="K59" s="70">
        <f t="shared" si="9"/>
        <v>0</v>
      </c>
    </row>
    <row r="60" spans="1:11" s="7" customFormat="1" ht="75">
      <c r="A60" s="105"/>
      <c r="B60" s="38" t="s">
        <v>101</v>
      </c>
      <c r="C60" s="94">
        <v>3882.5</v>
      </c>
      <c r="D60" s="95">
        <v>3882.5</v>
      </c>
      <c r="E60" s="70">
        <v>3882.5</v>
      </c>
      <c r="F60" s="94">
        <v>4180</v>
      </c>
      <c r="G60" s="95">
        <v>4180</v>
      </c>
      <c r="H60" s="70">
        <v>4180</v>
      </c>
      <c r="I60" s="68">
        <f t="shared" si="9"/>
        <v>297.5</v>
      </c>
      <c r="J60" s="69">
        <f t="shared" si="9"/>
        <v>297.5</v>
      </c>
      <c r="K60" s="70">
        <f t="shared" si="9"/>
        <v>297.5</v>
      </c>
    </row>
    <row r="61" spans="1:11" s="7" customFormat="1" ht="90">
      <c r="A61" s="108"/>
      <c r="B61" s="38" t="s">
        <v>102</v>
      </c>
      <c r="C61" s="94">
        <v>45221</v>
      </c>
      <c r="D61" s="95">
        <v>45221</v>
      </c>
      <c r="E61" s="70">
        <v>45221</v>
      </c>
      <c r="F61" s="94">
        <v>46622.5</v>
      </c>
      <c r="G61" s="95">
        <v>46708.2</v>
      </c>
      <c r="H61" s="70">
        <v>46350.3</v>
      </c>
      <c r="I61" s="68">
        <f t="shared" si="9"/>
        <v>1401.5</v>
      </c>
      <c r="J61" s="69">
        <f t="shared" si="9"/>
        <v>1487.1999999999971</v>
      </c>
      <c r="K61" s="70">
        <f t="shared" si="9"/>
        <v>1129.3000000000029</v>
      </c>
    </row>
    <row r="62" spans="1:11" s="7" customFormat="1" ht="60">
      <c r="A62" s="105" t="s">
        <v>18</v>
      </c>
      <c r="B62" s="38" t="s">
        <v>66</v>
      </c>
      <c r="C62" s="94">
        <v>31774.7</v>
      </c>
      <c r="D62" s="95">
        <v>31774.7</v>
      </c>
      <c r="E62" s="70">
        <v>31774.7</v>
      </c>
      <c r="F62" s="94">
        <v>31774.7</v>
      </c>
      <c r="G62" s="95">
        <v>31774.7</v>
      </c>
      <c r="H62" s="70">
        <v>31774.7</v>
      </c>
      <c r="I62" s="68">
        <f t="shared" si="9"/>
        <v>0</v>
      </c>
      <c r="J62" s="69">
        <f t="shared" si="9"/>
        <v>0</v>
      </c>
      <c r="K62" s="70">
        <f t="shared" si="9"/>
        <v>0</v>
      </c>
    </row>
    <row r="63" spans="1:11" s="7" customFormat="1" ht="45">
      <c r="A63" s="108"/>
      <c r="B63" s="38" t="s">
        <v>113</v>
      </c>
      <c r="C63" s="94">
        <v>556523.5</v>
      </c>
      <c r="D63" s="95">
        <v>556523.5</v>
      </c>
      <c r="E63" s="70">
        <v>556523.5</v>
      </c>
      <c r="F63" s="94">
        <v>631560.69999999995</v>
      </c>
      <c r="G63" s="95">
        <v>631560.69999999995</v>
      </c>
      <c r="H63" s="70">
        <v>631560.69999999995</v>
      </c>
      <c r="I63" s="68">
        <f t="shared" si="9"/>
        <v>75037.199999999953</v>
      </c>
      <c r="J63" s="69">
        <f t="shared" si="9"/>
        <v>75037.199999999953</v>
      </c>
      <c r="K63" s="70">
        <f t="shared" si="9"/>
        <v>75037.199999999953</v>
      </c>
    </row>
    <row r="64" spans="1:11" s="7" customFormat="1" ht="45">
      <c r="A64" s="105" t="s">
        <v>67</v>
      </c>
      <c r="B64" s="45" t="s">
        <v>68</v>
      </c>
      <c r="C64" s="94">
        <v>185740</v>
      </c>
      <c r="D64" s="95">
        <v>192064.8</v>
      </c>
      <c r="E64" s="70">
        <v>199747.4</v>
      </c>
      <c r="F64" s="94">
        <v>185740</v>
      </c>
      <c r="G64" s="95">
        <v>192064.8</v>
      </c>
      <c r="H64" s="70">
        <v>199747.4</v>
      </c>
      <c r="I64" s="68">
        <f t="shared" si="9"/>
        <v>0</v>
      </c>
      <c r="J64" s="69">
        <f t="shared" si="9"/>
        <v>0</v>
      </c>
      <c r="K64" s="70">
        <f t="shared" si="9"/>
        <v>0</v>
      </c>
    </row>
    <row r="65" spans="1:11" s="7" customFormat="1" ht="60">
      <c r="A65" s="106"/>
      <c r="B65" s="45" t="s">
        <v>69</v>
      </c>
      <c r="C65" s="94">
        <v>10769.5</v>
      </c>
      <c r="D65" s="95">
        <v>11117.9</v>
      </c>
      <c r="E65" s="70">
        <v>11480.2</v>
      </c>
      <c r="F65" s="94">
        <v>10769.5</v>
      </c>
      <c r="G65" s="95">
        <v>11117.9</v>
      </c>
      <c r="H65" s="70">
        <v>11480.2</v>
      </c>
      <c r="I65" s="68">
        <f t="shared" si="9"/>
        <v>0</v>
      </c>
      <c r="J65" s="69">
        <f t="shared" si="9"/>
        <v>0</v>
      </c>
      <c r="K65" s="70">
        <f t="shared" si="9"/>
        <v>0</v>
      </c>
    </row>
    <row r="66" spans="1:11" s="7" customFormat="1" ht="45">
      <c r="A66" s="106"/>
      <c r="B66" s="46" t="s">
        <v>70</v>
      </c>
      <c r="C66" s="94">
        <v>133158.5</v>
      </c>
      <c r="D66" s="95">
        <v>138326</v>
      </c>
      <c r="E66" s="70">
        <v>143700.29999999999</v>
      </c>
      <c r="F66" s="94">
        <v>133158.5</v>
      </c>
      <c r="G66" s="95">
        <v>138326</v>
      </c>
      <c r="H66" s="70">
        <v>143700.29999999999</v>
      </c>
      <c r="I66" s="68">
        <f t="shared" si="9"/>
        <v>0</v>
      </c>
      <c r="J66" s="69">
        <f t="shared" si="9"/>
        <v>0</v>
      </c>
      <c r="K66" s="70">
        <f t="shared" si="9"/>
        <v>0</v>
      </c>
    </row>
    <row r="67" spans="1:11" s="7" customFormat="1" ht="45">
      <c r="A67" s="106"/>
      <c r="B67" s="46" t="s">
        <v>71</v>
      </c>
      <c r="C67" s="94">
        <v>515.9</v>
      </c>
      <c r="D67" s="95">
        <v>536.5</v>
      </c>
      <c r="E67" s="70">
        <v>558</v>
      </c>
      <c r="F67" s="94">
        <v>515.9</v>
      </c>
      <c r="G67" s="95">
        <v>536.5</v>
      </c>
      <c r="H67" s="70">
        <v>558</v>
      </c>
      <c r="I67" s="68">
        <f t="shared" si="9"/>
        <v>0</v>
      </c>
      <c r="J67" s="69">
        <f t="shared" si="9"/>
        <v>0</v>
      </c>
      <c r="K67" s="70">
        <f t="shared" si="9"/>
        <v>0</v>
      </c>
    </row>
    <row r="68" spans="1:11" s="7" customFormat="1" ht="45">
      <c r="A68" s="106"/>
      <c r="B68" s="46" t="s">
        <v>72</v>
      </c>
      <c r="C68" s="94">
        <v>27.2</v>
      </c>
      <c r="D68" s="95">
        <v>27.2</v>
      </c>
      <c r="E68" s="70">
        <v>27.2</v>
      </c>
      <c r="F68" s="94">
        <v>27.2</v>
      </c>
      <c r="G68" s="95">
        <v>27.2</v>
      </c>
      <c r="H68" s="70">
        <v>27.2</v>
      </c>
      <c r="I68" s="68">
        <f t="shared" si="9"/>
        <v>0</v>
      </c>
      <c r="J68" s="69">
        <f t="shared" si="9"/>
        <v>0</v>
      </c>
      <c r="K68" s="70">
        <f t="shared" si="9"/>
        <v>0</v>
      </c>
    </row>
    <row r="69" spans="1:11" s="7" customFormat="1" ht="30">
      <c r="A69" s="106"/>
      <c r="B69" s="46" t="s">
        <v>73</v>
      </c>
      <c r="C69" s="68">
        <v>8384.5</v>
      </c>
      <c r="D69" s="69">
        <v>9557.9</v>
      </c>
      <c r="E69" s="70">
        <v>10991.9</v>
      </c>
      <c r="F69" s="68">
        <v>8384.5</v>
      </c>
      <c r="G69" s="69">
        <v>9557.9</v>
      </c>
      <c r="H69" s="70">
        <v>10991.9</v>
      </c>
      <c r="I69" s="68">
        <f t="shared" si="9"/>
        <v>0</v>
      </c>
      <c r="J69" s="69">
        <f t="shared" si="9"/>
        <v>0</v>
      </c>
      <c r="K69" s="70">
        <f t="shared" si="9"/>
        <v>0</v>
      </c>
    </row>
    <row r="70" spans="1:11" s="7" customFormat="1" ht="45">
      <c r="A70" s="106"/>
      <c r="B70" s="46" t="s">
        <v>114</v>
      </c>
      <c r="C70" s="96">
        <v>17714.099999999999</v>
      </c>
      <c r="D70" s="69">
        <v>17974.7</v>
      </c>
      <c r="E70" s="97">
        <v>17974.7</v>
      </c>
      <c r="F70" s="96">
        <v>17714.099999999999</v>
      </c>
      <c r="G70" s="69">
        <v>17974.7</v>
      </c>
      <c r="H70" s="97">
        <v>17974.7</v>
      </c>
      <c r="I70" s="68">
        <f t="shared" si="9"/>
        <v>0</v>
      </c>
      <c r="J70" s="69">
        <f t="shared" si="9"/>
        <v>0</v>
      </c>
      <c r="K70" s="70">
        <f t="shared" si="9"/>
        <v>0</v>
      </c>
    </row>
    <row r="71" spans="1:11" s="7" customFormat="1" ht="30">
      <c r="A71" s="106"/>
      <c r="B71" s="38" t="s">
        <v>74</v>
      </c>
      <c r="C71" s="68">
        <v>215694.9</v>
      </c>
      <c r="D71" s="69">
        <v>242253.3</v>
      </c>
      <c r="E71" s="70">
        <v>273358.5</v>
      </c>
      <c r="F71" s="68">
        <v>216030.8</v>
      </c>
      <c r="G71" s="69">
        <v>242589.2</v>
      </c>
      <c r="H71" s="70">
        <v>273694.40000000002</v>
      </c>
      <c r="I71" s="68">
        <f t="shared" si="9"/>
        <v>335.89999999999418</v>
      </c>
      <c r="J71" s="69">
        <f t="shared" si="9"/>
        <v>335.90000000002328</v>
      </c>
      <c r="K71" s="70">
        <f t="shared" si="9"/>
        <v>335.90000000002328</v>
      </c>
    </row>
    <row r="72" spans="1:11" s="8" customFormat="1" ht="45">
      <c r="A72" s="106"/>
      <c r="B72" s="33" t="s">
        <v>103</v>
      </c>
      <c r="C72" s="68">
        <v>11641.2</v>
      </c>
      <c r="D72" s="69">
        <v>12106.9</v>
      </c>
      <c r="E72" s="70">
        <v>12591.2</v>
      </c>
      <c r="F72" s="68">
        <v>11641.2</v>
      </c>
      <c r="G72" s="69">
        <v>12106.9</v>
      </c>
      <c r="H72" s="70">
        <v>12591.2</v>
      </c>
      <c r="I72" s="68">
        <f t="shared" si="9"/>
        <v>0</v>
      </c>
      <c r="J72" s="69">
        <f t="shared" si="9"/>
        <v>0</v>
      </c>
      <c r="K72" s="70">
        <f t="shared" si="9"/>
        <v>0</v>
      </c>
    </row>
    <row r="73" spans="1:11" s="7" customFormat="1" ht="30">
      <c r="A73" s="106"/>
      <c r="B73" s="38" t="s">
        <v>104</v>
      </c>
      <c r="C73" s="94">
        <v>1850.3</v>
      </c>
      <c r="D73" s="95">
        <v>1850.3</v>
      </c>
      <c r="E73" s="70">
        <v>1850.3</v>
      </c>
      <c r="F73" s="94">
        <v>1850.3</v>
      </c>
      <c r="G73" s="95">
        <v>1850.3</v>
      </c>
      <c r="H73" s="70">
        <v>1850.3</v>
      </c>
      <c r="I73" s="68">
        <f t="shared" ref="I73:K98" si="10">SUM(F73-C73)</f>
        <v>0</v>
      </c>
      <c r="J73" s="69">
        <f t="shared" si="10"/>
        <v>0</v>
      </c>
      <c r="K73" s="70">
        <f t="shared" si="10"/>
        <v>0</v>
      </c>
    </row>
    <row r="74" spans="1:11" s="7" customFormat="1" ht="30">
      <c r="A74" s="106"/>
      <c r="B74" s="38" t="s">
        <v>75</v>
      </c>
      <c r="C74" s="94">
        <v>0.1</v>
      </c>
      <c r="D74" s="95">
        <v>0.1</v>
      </c>
      <c r="E74" s="70">
        <v>0.1</v>
      </c>
      <c r="F74" s="94">
        <v>0.1</v>
      </c>
      <c r="G74" s="95">
        <v>0.1</v>
      </c>
      <c r="H74" s="70">
        <v>0.1</v>
      </c>
      <c r="I74" s="68">
        <f t="shared" si="10"/>
        <v>0</v>
      </c>
      <c r="J74" s="69">
        <f t="shared" si="10"/>
        <v>0</v>
      </c>
      <c r="K74" s="70">
        <f t="shared" si="10"/>
        <v>0</v>
      </c>
    </row>
    <row r="75" spans="1:11" s="7" customFormat="1" ht="45">
      <c r="A75" s="106"/>
      <c r="B75" s="38" t="s">
        <v>76</v>
      </c>
      <c r="C75" s="94">
        <v>10090.5</v>
      </c>
      <c r="D75" s="95">
        <v>10090.5</v>
      </c>
      <c r="E75" s="70">
        <v>10090.5</v>
      </c>
      <c r="F75" s="94">
        <v>10090.5</v>
      </c>
      <c r="G75" s="95">
        <v>10090.5</v>
      </c>
      <c r="H75" s="70">
        <v>10090.5</v>
      </c>
      <c r="I75" s="68">
        <f t="shared" si="10"/>
        <v>0</v>
      </c>
      <c r="J75" s="69">
        <f t="shared" si="10"/>
        <v>0</v>
      </c>
      <c r="K75" s="70">
        <f t="shared" si="10"/>
        <v>0</v>
      </c>
    </row>
    <row r="76" spans="1:11" s="7" customFormat="1" ht="30">
      <c r="A76" s="106"/>
      <c r="B76" s="38" t="s">
        <v>116</v>
      </c>
      <c r="C76" s="94"/>
      <c r="D76" s="95"/>
      <c r="E76" s="70"/>
      <c r="F76" s="94"/>
      <c r="G76" s="95"/>
      <c r="H76" s="70"/>
      <c r="I76" s="68">
        <f t="shared" si="10"/>
        <v>0</v>
      </c>
      <c r="J76" s="69">
        <f t="shared" si="10"/>
        <v>0</v>
      </c>
      <c r="K76" s="70">
        <f t="shared" si="10"/>
        <v>0</v>
      </c>
    </row>
    <row r="77" spans="1:11" s="7" customFormat="1" ht="75">
      <c r="A77" s="106"/>
      <c r="B77" s="38" t="s">
        <v>77</v>
      </c>
      <c r="C77" s="94">
        <v>88.2</v>
      </c>
      <c r="D77" s="95">
        <v>88.2</v>
      </c>
      <c r="E77" s="70">
        <v>88.2</v>
      </c>
      <c r="F77" s="94">
        <v>88.2</v>
      </c>
      <c r="G77" s="95">
        <v>88.2</v>
      </c>
      <c r="H77" s="70">
        <v>88.2</v>
      </c>
      <c r="I77" s="68">
        <f t="shared" ref="I77:K77" si="11">SUM(F77-C77)</f>
        <v>0</v>
      </c>
      <c r="J77" s="69">
        <f t="shared" si="11"/>
        <v>0</v>
      </c>
      <c r="K77" s="70">
        <f t="shared" si="11"/>
        <v>0</v>
      </c>
    </row>
    <row r="78" spans="1:11" s="7" customFormat="1" ht="30">
      <c r="A78" s="106"/>
      <c r="B78" s="46" t="s">
        <v>115</v>
      </c>
      <c r="C78" s="94">
        <v>16268.5</v>
      </c>
      <c r="D78" s="95">
        <v>16919.3</v>
      </c>
      <c r="E78" s="70">
        <v>17596.099999999999</v>
      </c>
      <c r="F78" s="94">
        <v>16268.5</v>
      </c>
      <c r="G78" s="95">
        <v>16919.3</v>
      </c>
      <c r="H78" s="70">
        <v>17596.099999999999</v>
      </c>
      <c r="I78" s="68">
        <f t="shared" si="10"/>
        <v>0</v>
      </c>
      <c r="J78" s="69">
        <f t="shared" si="10"/>
        <v>0</v>
      </c>
      <c r="K78" s="70">
        <f t="shared" si="10"/>
        <v>0</v>
      </c>
    </row>
    <row r="79" spans="1:11" s="7" customFormat="1" ht="15.75">
      <c r="A79" s="106"/>
      <c r="B79" s="38" t="s">
        <v>118</v>
      </c>
      <c r="C79" s="94">
        <v>105843.8</v>
      </c>
      <c r="D79" s="95">
        <v>105829.8</v>
      </c>
      <c r="E79" s="70">
        <v>105829.8</v>
      </c>
      <c r="F79" s="94">
        <v>105843.8</v>
      </c>
      <c r="G79" s="95">
        <v>105829.8</v>
      </c>
      <c r="H79" s="70">
        <v>105829.8</v>
      </c>
      <c r="I79" s="68">
        <f t="shared" si="10"/>
        <v>0</v>
      </c>
      <c r="J79" s="69">
        <f t="shared" si="10"/>
        <v>0</v>
      </c>
      <c r="K79" s="70">
        <f t="shared" si="10"/>
        <v>0</v>
      </c>
    </row>
    <row r="80" spans="1:11" s="7" customFormat="1" ht="45">
      <c r="A80" s="106"/>
      <c r="B80" s="38" t="s">
        <v>78</v>
      </c>
      <c r="C80" s="94">
        <v>71.8</v>
      </c>
      <c r="D80" s="95">
        <v>71.8</v>
      </c>
      <c r="E80" s="70">
        <v>71.8</v>
      </c>
      <c r="F80" s="94">
        <v>71.8</v>
      </c>
      <c r="G80" s="95">
        <v>71.8</v>
      </c>
      <c r="H80" s="70">
        <v>71.8</v>
      </c>
      <c r="I80" s="68">
        <f t="shared" si="10"/>
        <v>0</v>
      </c>
      <c r="J80" s="69">
        <f t="shared" si="10"/>
        <v>0</v>
      </c>
      <c r="K80" s="70">
        <f t="shared" si="10"/>
        <v>0</v>
      </c>
    </row>
    <row r="81" spans="1:11" s="7" customFormat="1" ht="15.75">
      <c r="A81" s="106"/>
      <c r="B81" s="38" t="s">
        <v>117</v>
      </c>
      <c r="C81" s="94"/>
      <c r="D81" s="95"/>
      <c r="E81" s="70"/>
      <c r="F81" s="94"/>
      <c r="G81" s="95"/>
      <c r="H81" s="70"/>
      <c r="I81" s="68">
        <f t="shared" si="10"/>
        <v>0</v>
      </c>
      <c r="J81" s="69">
        <f t="shared" si="10"/>
        <v>0</v>
      </c>
      <c r="K81" s="70">
        <f t="shared" si="10"/>
        <v>0</v>
      </c>
    </row>
    <row r="82" spans="1:11" s="7" customFormat="1" ht="75">
      <c r="A82" s="105" t="s">
        <v>79</v>
      </c>
      <c r="B82" s="38" t="s">
        <v>105</v>
      </c>
      <c r="C82" s="94">
        <v>77793.7</v>
      </c>
      <c r="D82" s="95">
        <v>78707.8</v>
      </c>
      <c r="E82" s="70">
        <v>79658.5</v>
      </c>
      <c r="F82" s="94">
        <v>80962.399999999994</v>
      </c>
      <c r="G82" s="95">
        <v>81876.5</v>
      </c>
      <c r="H82" s="70">
        <v>82827.199999999997</v>
      </c>
      <c r="I82" s="68">
        <f t="shared" si="10"/>
        <v>3168.6999999999971</v>
      </c>
      <c r="J82" s="69">
        <f t="shared" si="10"/>
        <v>3168.6999999999971</v>
      </c>
      <c r="K82" s="70">
        <f t="shared" si="10"/>
        <v>3168.6999999999971</v>
      </c>
    </row>
    <row r="83" spans="1:11" s="7" customFormat="1" ht="60">
      <c r="A83" s="107"/>
      <c r="B83" s="38" t="s">
        <v>80</v>
      </c>
      <c r="C83" s="68">
        <v>65478.6</v>
      </c>
      <c r="D83" s="69">
        <v>65478.6</v>
      </c>
      <c r="E83" s="70">
        <v>65478.6</v>
      </c>
      <c r="F83" s="68">
        <v>65478.6</v>
      </c>
      <c r="G83" s="69">
        <v>65478.6</v>
      </c>
      <c r="H83" s="70">
        <v>65478.6</v>
      </c>
      <c r="I83" s="68">
        <f t="shared" si="10"/>
        <v>0</v>
      </c>
      <c r="J83" s="69">
        <f t="shared" si="10"/>
        <v>0</v>
      </c>
      <c r="K83" s="70">
        <f t="shared" si="10"/>
        <v>0</v>
      </c>
    </row>
    <row r="84" spans="1:11" s="7" customFormat="1" ht="60">
      <c r="A84" s="107"/>
      <c r="B84" s="38" t="s">
        <v>106</v>
      </c>
      <c r="C84" s="68"/>
      <c r="D84" s="69"/>
      <c r="E84" s="70"/>
      <c r="F84" s="68"/>
      <c r="G84" s="69"/>
      <c r="H84" s="70"/>
      <c r="I84" s="68">
        <f t="shared" si="10"/>
        <v>0</v>
      </c>
      <c r="J84" s="69">
        <f t="shared" si="10"/>
        <v>0</v>
      </c>
      <c r="K84" s="70">
        <f t="shared" si="10"/>
        <v>0</v>
      </c>
    </row>
    <row r="85" spans="1:11" s="7" customFormat="1" ht="30">
      <c r="A85" s="107"/>
      <c r="B85" s="38" t="s">
        <v>119</v>
      </c>
      <c r="C85" s="68">
        <v>59263</v>
      </c>
      <c r="D85" s="69">
        <v>61633.5</v>
      </c>
      <c r="E85" s="70">
        <v>64098.9</v>
      </c>
      <c r="F85" s="68">
        <v>59263</v>
      </c>
      <c r="G85" s="69">
        <v>61633.5</v>
      </c>
      <c r="H85" s="70">
        <v>64098.9</v>
      </c>
      <c r="I85" s="68">
        <f t="shared" si="10"/>
        <v>0</v>
      </c>
      <c r="J85" s="69">
        <f t="shared" si="10"/>
        <v>0</v>
      </c>
      <c r="K85" s="70">
        <f t="shared" si="10"/>
        <v>0</v>
      </c>
    </row>
    <row r="86" spans="1:11" s="7" customFormat="1" ht="30">
      <c r="A86" s="107"/>
      <c r="B86" s="38" t="s">
        <v>107</v>
      </c>
      <c r="C86" s="94">
        <v>8166.4</v>
      </c>
      <c r="D86" s="95">
        <v>8166.4</v>
      </c>
      <c r="E86" s="70">
        <v>8166.4</v>
      </c>
      <c r="F86" s="94">
        <v>8166.4</v>
      </c>
      <c r="G86" s="95">
        <v>8166.4</v>
      </c>
      <c r="H86" s="70">
        <v>8166.4</v>
      </c>
      <c r="I86" s="68">
        <f t="shared" si="10"/>
        <v>0</v>
      </c>
      <c r="J86" s="69">
        <f t="shared" si="10"/>
        <v>0</v>
      </c>
      <c r="K86" s="70">
        <f t="shared" si="10"/>
        <v>0</v>
      </c>
    </row>
    <row r="87" spans="1:11" s="7" customFormat="1" ht="105">
      <c r="A87" s="107"/>
      <c r="B87" s="38" t="s">
        <v>108</v>
      </c>
      <c r="C87" s="94">
        <v>98440.1</v>
      </c>
      <c r="D87" s="95">
        <v>99576</v>
      </c>
      <c r="E87" s="70">
        <v>100757.2</v>
      </c>
      <c r="F87" s="94">
        <v>98440.1</v>
      </c>
      <c r="G87" s="95">
        <v>99576</v>
      </c>
      <c r="H87" s="70">
        <v>100757.2</v>
      </c>
      <c r="I87" s="68">
        <f t="shared" si="10"/>
        <v>0</v>
      </c>
      <c r="J87" s="69">
        <f t="shared" si="10"/>
        <v>0</v>
      </c>
      <c r="K87" s="70">
        <f t="shared" si="10"/>
        <v>0</v>
      </c>
    </row>
    <row r="88" spans="1:11" s="7" customFormat="1" ht="30">
      <c r="A88" s="107"/>
      <c r="B88" s="38" t="s">
        <v>126</v>
      </c>
      <c r="C88" s="94">
        <v>26474</v>
      </c>
      <c r="D88" s="95">
        <v>27533</v>
      </c>
      <c r="E88" s="70">
        <v>28634.3</v>
      </c>
      <c r="F88" s="94">
        <v>26474</v>
      </c>
      <c r="G88" s="95">
        <v>27533</v>
      </c>
      <c r="H88" s="70">
        <v>28634.3</v>
      </c>
      <c r="I88" s="68">
        <f t="shared" si="10"/>
        <v>0</v>
      </c>
      <c r="J88" s="69">
        <f t="shared" si="10"/>
        <v>0</v>
      </c>
      <c r="K88" s="70">
        <f t="shared" si="10"/>
        <v>0</v>
      </c>
    </row>
    <row r="89" spans="1:11" s="7" customFormat="1" ht="30">
      <c r="A89" s="107"/>
      <c r="B89" s="38" t="s">
        <v>109</v>
      </c>
      <c r="C89" s="94">
        <v>6507.2</v>
      </c>
      <c r="D89" s="95">
        <v>6507.2</v>
      </c>
      <c r="E89" s="70">
        <v>6507.2</v>
      </c>
      <c r="F89" s="94">
        <v>6803</v>
      </c>
      <c r="G89" s="95">
        <v>6803</v>
      </c>
      <c r="H89" s="70">
        <v>6803</v>
      </c>
      <c r="I89" s="68">
        <f t="shared" si="10"/>
        <v>295.80000000000018</v>
      </c>
      <c r="J89" s="69">
        <f t="shared" si="10"/>
        <v>295.80000000000018</v>
      </c>
      <c r="K89" s="70">
        <f t="shared" si="10"/>
        <v>295.80000000000018</v>
      </c>
    </row>
    <row r="90" spans="1:11" s="7" customFormat="1" ht="90">
      <c r="A90" s="107"/>
      <c r="B90" s="38" t="s">
        <v>110</v>
      </c>
      <c r="C90" s="94"/>
      <c r="D90" s="95"/>
      <c r="E90" s="70"/>
      <c r="F90" s="94"/>
      <c r="G90" s="95"/>
      <c r="H90" s="70"/>
      <c r="I90" s="68">
        <f t="shared" si="10"/>
        <v>0</v>
      </c>
      <c r="J90" s="69">
        <f t="shared" si="10"/>
        <v>0</v>
      </c>
      <c r="K90" s="70">
        <f t="shared" si="10"/>
        <v>0</v>
      </c>
    </row>
    <row r="91" spans="1:11" s="7" customFormat="1" ht="105">
      <c r="A91" s="39" t="s">
        <v>81</v>
      </c>
      <c r="B91" s="38" t="s">
        <v>82</v>
      </c>
      <c r="C91" s="94">
        <v>83527.8</v>
      </c>
      <c r="D91" s="95">
        <v>84433.8</v>
      </c>
      <c r="E91" s="70">
        <v>84884.9</v>
      </c>
      <c r="F91" s="94">
        <v>87647.5</v>
      </c>
      <c r="G91" s="95">
        <v>88553.5</v>
      </c>
      <c r="H91" s="70">
        <v>89004.6</v>
      </c>
      <c r="I91" s="68">
        <f t="shared" si="10"/>
        <v>4119.6999999999971</v>
      </c>
      <c r="J91" s="69">
        <f t="shared" si="10"/>
        <v>4119.6999999999971</v>
      </c>
      <c r="K91" s="70">
        <f t="shared" si="10"/>
        <v>4119.7000000000116</v>
      </c>
    </row>
    <row r="92" spans="1:11" s="7" customFormat="1" ht="75">
      <c r="A92" s="39" t="s">
        <v>83</v>
      </c>
      <c r="B92" s="38" t="s">
        <v>84</v>
      </c>
      <c r="C92" s="94">
        <v>401.2</v>
      </c>
      <c r="D92" s="95">
        <v>401.2</v>
      </c>
      <c r="E92" s="70">
        <v>401.2</v>
      </c>
      <c r="F92" s="94">
        <v>418.5</v>
      </c>
      <c r="G92" s="95">
        <v>418.5</v>
      </c>
      <c r="H92" s="70">
        <v>418.5</v>
      </c>
      <c r="I92" s="68">
        <f t="shared" si="10"/>
        <v>17.300000000000011</v>
      </c>
      <c r="J92" s="69">
        <f t="shared" si="10"/>
        <v>17.300000000000011</v>
      </c>
      <c r="K92" s="70">
        <f t="shared" si="10"/>
        <v>17.300000000000011</v>
      </c>
    </row>
    <row r="93" spans="1:11" s="7" customFormat="1" ht="45">
      <c r="A93" s="42" t="s">
        <v>85</v>
      </c>
      <c r="B93" s="38" t="s">
        <v>86</v>
      </c>
      <c r="C93" s="94">
        <v>236.4</v>
      </c>
      <c r="D93" s="95">
        <v>236.4</v>
      </c>
      <c r="E93" s="70">
        <v>236.4</v>
      </c>
      <c r="F93" s="94">
        <v>236.4</v>
      </c>
      <c r="G93" s="95">
        <v>236.4</v>
      </c>
      <c r="H93" s="70">
        <v>236.4</v>
      </c>
      <c r="I93" s="68">
        <f t="shared" si="10"/>
        <v>0</v>
      </c>
      <c r="J93" s="69">
        <f t="shared" si="10"/>
        <v>0</v>
      </c>
      <c r="K93" s="70">
        <f t="shared" si="10"/>
        <v>0</v>
      </c>
    </row>
    <row r="94" spans="1:11" s="7" customFormat="1" ht="60">
      <c r="A94" s="42" t="s">
        <v>87</v>
      </c>
      <c r="B94" s="38" t="s">
        <v>88</v>
      </c>
      <c r="C94" s="94">
        <v>1066</v>
      </c>
      <c r="D94" s="95">
        <v>1066</v>
      </c>
      <c r="E94" s="70">
        <v>1066</v>
      </c>
      <c r="F94" s="94">
        <v>1066</v>
      </c>
      <c r="G94" s="95">
        <v>1066</v>
      </c>
      <c r="H94" s="70">
        <v>1066</v>
      </c>
      <c r="I94" s="68">
        <f t="shared" si="10"/>
        <v>0</v>
      </c>
      <c r="J94" s="69">
        <f t="shared" si="10"/>
        <v>0</v>
      </c>
      <c r="K94" s="70">
        <f t="shared" si="10"/>
        <v>0</v>
      </c>
    </row>
    <row r="95" spans="1:11" s="7" customFormat="1" ht="30">
      <c r="A95" s="108" t="s">
        <v>6</v>
      </c>
      <c r="B95" s="38" t="s">
        <v>120</v>
      </c>
      <c r="C95" s="94">
        <v>5109.8</v>
      </c>
      <c r="D95" s="95">
        <v>4687.8999999999996</v>
      </c>
      <c r="E95" s="70">
        <v>4919.8999999999996</v>
      </c>
      <c r="F95" s="94">
        <v>5109.8</v>
      </c>
      <c r="G95" s="95">
        <v>4687.8999999999996</v>
      </c>
      <c r="H95" s="70">
        <v>4919.8999999999996</v>
      </c>
      <c r="I95" s="68">
        <f t="shared" si="10"/>
        <v>0</v>
      </c>
      <c r="J95" s="69">
        <f t="shared" si="10"/>
        <v>0</v>
      </c>
      <c r="K95" s="70">
        <f t="shared" si="10"/>
        <v>0</v>
      </c>
    </row>
    <row r="96" spans="1:11" s="7" customFormat="1" ht="45">
      <c r="A96" s="108"/>
      <c r="B96" s="38" t="s">
        <v>89</v>
      </c>
      <c r="C96" s="94">
        <v>105.4</v>
      </c>
      <c r="D96" s="95">
        <v>105.4</v>
      </c>
      <c r="E96" s="70">
        <v>105.4</v>
      </c>
      <c r="F96" s="94">
        <v>110.1</v>
      </c>
      <c r="G96" s="95">
        <v>110.1</v>
      </c>
      <c r="H96" s="70">
        <v>110.1</v>
      </c>
      <c r="I96" s="68">
        <f t="shared" si="10"/>
        <v>4.6999999999999886</v>
      </c>
      <c r="J96" s="69">
        <f t="shared" si="10"/>
        <v>4.6999999999999886</v>
      </c>
      <c r="K96" s="70">
        <f t="shared" si="10"/>
        <v>4.6999999999999886</v>
      </c>
    </row>
    <row r="97" spans="1:11" s="7" customFormat="1" ht="45">
      <c r="A97" s="108"/>
      <c r="B97" s="38" t="s">
        <v>111</v>
      </c>
      <c r="C97" s="94">
        <v>166.8</v>
      </c>
      <c r="D97" s="95">
        <v>16.399999999999999</v>
      </c>
      <c r="E97" s="70">
        <v>14.6</v>
      </c>
      <c r="F97" s="94">
        <v>166.8</v>
      </c>
      <c r="G97" s="95">
        <v>16.399999999999999</v>
      </c>
      <c r="H97" s="70">
        <v>14.6</v>
      </c>
      <c r="I97" s="68">
        <f t="shared" si="10"/>
        <v>0</v>
      </c>
      <c r="J97" s="69">
        <f t="shared" si="10"/>
        <v>0</v>
      </c>
      <c r="K97" s="70">
        <f t="shared" si="10"/>
        <v>0</v>
      </c>
    </row>
    <row r="98" spans="1:11" s="7" customFormat="1" ht="30.75" thickBot="1">
      <c r="A98" s="109"/>
      <c r="B98" s="47" t="s">
        <v>90</v>
      </c>
      <c r="C98" s="98">
        <v>149.6</v>
      </c>
      <c r="D98" s="99">
        <v>149.6</v>
      </c>
      <c r="E98" s="100">
        <v>149.6</v>
      </c>
      <c r="F98" s="98">
        <v>161.30000000000001</v>
      </c>
      <c r="G98" s="99">
        <v>161.30000000000001</v>
      </c>
      <c r="H98" s="100">
        <v>161.30000000000001</v>
      </c>
      <c r="I98" s="76">
        <f t="shared" si="10"/>
        <v>11.700000000000017</v>
      </c>
      <c r="J98" s="77">
        <f t="shared" si="10"/>
        <v>11.700000000000017</v>
      </c>
      <c r="K98" s="78">
        <f t="shared" si="10"/>
        <v>11.700000000000017</v>
      </c>
    </row>
    <row r="99" spans="1:11" s="6" customFormat="1" ht="16.5" thickBot="1">
      <c r="A99" s="28"/>
      <c r="B99" s="29" t="s">
        <v>91</v>
      </c>
      <c r="C99" s="12">
        <f t="shared" ref="C99:K99" si="12">SUM(C100:C102)</f>
        <v>78428.600000000006</v>
      </c>
      <c r="D99" s="9">
        <f t="shared" si="12"/>
        <v>78778.600000000006</v>
      </c>
      <c r="E99" s="10">
        <f t="shared" si="12"/>
        <v>87074.4</v>
      </c>
      <c r="F99" s="9">
        <f t="shared" ref="F99:H99" si="13">SUM(F100:F102)</f>
        <v>78428.600000000006</v>
      </c>
      <c r="G99" s="9">
        <f t="shared" si="13"/>
        <v>78778.600000000006</v>
      </c>
      <c r="H99" s="10">
        <f t="shared" si="13"/>
        <v>87074.4</v>
      </c>
      <c r="I99" s="9">
        <f t="shared" si="12"/>
        <v>0</v>
      </c>
      <c r="J99" s="9">
        <f t="shared" si="12"/>
        <v>0</v>
      </c>
      <c r="K99" s="10">
        <f t="shared" si="12"/>
        <v>0</v>
      </c>
    </row>
    <row r="100" spans="1:11" s="3" customFormat="1" ht="105">
      <c r="A100" s="48" t="s">
        <v>10</v>
      </c>
      <c r="B100" s="49" t="s">
        <v>112</v>
      </c>
      <c r="C100" s="91">
        <v>78428.600000000006</v>
      </c>
      <c r="D100" s="92">
        <v>78428.600000000006</v>
      </c>
      <c r="E100" s="93">
        <v>85074.4</v>
      </c>
      <c r="F100" s="101">
        <v>78428.600000000006</v>
      </c>
      <c r="G100" s="92">
        <v>78428.600000000006</v>
      </c>
      <c r="H100" s="93">
        <v>85074.4</v>
      </c>
      <c r="I100" s="102">
        <f t="shared" ref="I100:K103" si="14">SUM(F100-C100)</f>
        <v>0</v>
      </c>
      <c r="J100" s="92">
        <f t="shared" si="14"/>
        <v>0</v>
      </c>
      <c r="K100" s="90">
        <f t="shared" si="14"/>
        <v>0</v>
      </c>
    </row>
    <row r="101" spans="1:11" s="3" customFormat="1" ht="60">
      <c r="A101" s="109" t="s">
        <v>92</v>
      </c>
      <c r="B101" s="49" t="s">
        <v>93</v>
      </c>
      <c r="C101" s="102"/>
      <c r="D101" s="92"/>
      <c r="E101" s="90">
        <v>2000</v>
      </c>
      <c r="F101" s="103"/>
      <c r="G101" s="92"/>
      <c r="H101" s="90">
        <v>2000</v>
      </c>
      <c r="I101" s="102">
        <f t="shared" ref="I101:K101" si="15">SUM(F101-C101)</f>
        <v>0</v>
      </c>
      <c r="J101" s="92">
        <f t="shared" si="15"/>
        <v>0</v>
      </c>
      <c r="K101" s="90">
        <f t="shared" si="15"/>
        <v>0</v>
      </c>
    </row>
    <row r="102" spans="1:11" s="4" customFormat="1" ht="45">
      <c r="A102" s="110"/>
      <c r="B102" s="38" t="s">
        <v>94</v>
      </c>
      <c r="C102" s="102"/>
      <c r="D102" s="92">
        <v>350</v>
      </c>
      <c r="E102" s="90"/>
      <c r="F102" s="103"/>
      <c r="G102" s="92">
        <v>350</v>
      </c>
      <c r="H102" s="90"/>
      <c r="I102" s="102">
        <f t="shared" si="14"/>
        <v>0</v>
      </c>
      <c r="J102" s="92">
        <f t="shared" si="14"/>
        <v>0</v>
      </c>
      <c r="K102" s="90">
        <f t="shared" si="14"/>
        <v>0</v>
      </c>
    </row>
    <row r="103" spans="1:11" s="4" customFormat="1" ht="16.5" thickBot="1">
      <c r="A103" s="50"/>
      <c r="B103" s="51"/>
      <c r="C103" s="76"/>
      <c r="D103" s="77"/>
      <c r="E103" s="78"/>
      <c r="F103" s="104"/>
      <c r="G103" s="77"/>
      <c r="H103" s="78"/>
      <c r="I103" s="76">
        <f t="shared" si="14"/>
        <v>0</v>
      </c>
      <c r="J103" s="77">
        <f t="shared" si="14"/>
        <v>0</v>
      </c>
      <c r="K103" s="78">
        <f t="shared" si="14"/>
        <v>0</v>
      </c>
    </row>
    <row r="104" spans="1:11" s="11" customFormat="1" ht="15.75" customHeight="1" thickBot="1">
      <c r="A104" s="28"/>
      <c r="B104" s="29" t="s">
        <v>95</v>
      </c>
      <c r="C104" s="12">
        <f t="shared" ref="C104:K104" si="16">SUM(C5+C9+C55+C99)</f>
        <v>5384049.4000000004</v>
      </c>
      <c r="D104" s="9">
        <f t="shared" si="16"/>
        <v>3672766.0999999992</v>
      </c>
      <c r="E104" s="10">
        <f t="shared" si="16"/>
        <v>3878251.6999999997</v>
      </c>
      <c r="F104" s="9">
        <f t="shared" si="16"/>
        <v>5257573.2999999989</v>
      </c>
      <c r="G104" s="9">
        <f t="shared" si="16"/>
        <v>3797607.1999999988</v>
      </c>
      <c r="H104" s="10">
        <f t="shared" si="16"/>
        <v>3978429.6999999997</v>
      </c>
      <c r="I104" s="9">
        <f t="shared" si="16"/>
        <v>-126476.10000000012</v>
      </c>
      <c r="J104" s="9">
        <f t="shared" si="16"/>
        <v>124841.09999999993</v>
      </c>
      <c r="K104" s="10">
        <f t="shared" si="16"/>
        <v>100177.99999999996</v>
      </c>
    </row>
    <row r="105" spans="1:11" s="4" customFormat="1" hidden="1">
      <c r="A105" s="13"/>
      <c r="B105" s="14"/>
      <c r="C105" s="52"/>
      <c r="D105" s="53"/>
      <c r="E105" s="54"/>
      <c r="F105" s="36"/>
      <c r="G105" s="36"/>
      <c r="H105" s="36"/>
      <c r="I105" s="55"/>
      <c r="J105" s="55"/>
      <c r="K105" s="55"/>
    </row>
  </sheetData>
  <mergeCells count="19">
    <mergeCell ref="A11:A18"/>
    <mergeCell ref="A19:A21"/>
    <mergeCell ref="A22:A24"/>
    <mergeCell ref="A2:K2"/>
    <mergeCell ref="A3:A4"/>
    <mergeCell ref="B3:B4"/>
    <mergeCell ref="C3:E3"/>
    <mergeCell ref="F3:H3"/>
    <mergeCell ref="I3:K3"/>
    <mergeCell ref="A64:A81"/>
    <mergeCell ref="A82:A90"/>
    <mergeCell ref="A95:A98"/>
    <mergeCell ref="A101:A102"/>
    <mergeCell ref="A26:A28"/>
    <mergeCell ref="A29:A38"/>
    <mergeCell ref="A41:A42"/>
    <mergeCell ref="A45:A52"/>
    <mergeCell ref="A57:A61"/>
    <mergeCell ref="A62:A63"/>
  </mergeCells>
  <pageMargins left="1.1023622047244095" right="0.11811023622047245" top="0.19685039370078741" bottom="0.15748031496062992" header="0.31496062992125984" footer="0.31496062992125984"/>
  <pageSetup paperSize="9" scale="68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Областные</vt:lpstr>
      <vt:lpstr>Областные!Заголовки_для_печати</vt:lpstr>
      <vt:lpstr>Областные!Область_печати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Julia</cp:lastModifiedBy>
  <cp:lastPrinted>2021-12-17T10:27:59Z</cp:lastPrinted>
  <dcterms:created xsi:type="dcterms:W3CDTF">2021-12-15T04:06:37Z</dcterms:created>
  <dcterms:modified xsi:type="dcterms:W3CDTF">2021-12-20T07:24:03Z</dcterms:modified>
</cp:coreProperties>
</file>