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0" windowWidth="27795" windowHeight="11565"/>
  </bookViews>
  <sheets>
    <sheet name="доходы" sheetId="1" r:id="rId1"/>
  </sheets>
  <definedNames>
    <definedName name="_xlnm._FilterDatabase" localSheetId="0" hidden="1">доходы!$A$74:$IO$205</definedName>
    <definedName name="_xlnm.Print_Titles" localSheetId="0">доходы!$4:$4</definedName>
    <definedName name="_xlnm.Print_Area" localSheetId="0">доходы!$A$1:$L$205</definedName>
  </definedNames>
  <calcPr calcId="145621"/>
</workbook>
</file>

<file path=xl/calcChain.xml><?xml version="1.0" encoding="utf-8"?>
<calcChain xmlns="http://schemas.openxmlformats.org/spreadsheetml/2006/main">
  <c r="C5" i="1"/>
  <c r="D5"/>
  <c r="E5" s="1"/>
  <c r="F5"/>
  <c r="G5"/>
  <c r="I5"/>
  <c r="J5"/>
  <c r="K5"/>
  <c r="C6"/>
  <c r="D6"/>
  <c r="F6"/>
  <c r="G6"/>
  <c r="I6"/>
  <c r="J6"/>
  <c r="K6"/>
  <c r="L6" s="1"/>
  <c r="E7"/>
  <c r="H7"/>
  <c r="L7"/>
  <c r="E8"/>
  <c r="H8"/>
  <c r="L8"/>
  <c r="E9"/>
  <c r="H9"/>
  <c r="L9"/>
  <c r="E10"/>
  <c r="H10"/>
  <c r="L10"/>
  <c r="E11"/>
  <c r="H11"/>
  <c r="L11"/>
  <c r="E12"/>
  <c r="H12"/>
  <c r="L12"/>
  <c r="C13"/>
  <c r="D13"/>
  <c r="E13" s="1"/>
  <c r="F13"/>
  <c r="G13"/>
  <c r="I13"/>
  <c r="K13"/>
  <c r="L13" s="1"/>
  <c r="E14"/>
  <c r="H14"/>
  <c r="L14"/>
  <c r="E15"/>
  <c r="H15"/>
  <c r="L15"/>
  <c r="E16"/>
  <c r="H16"/>
  <c r="L16"/>
  <c r="E17"/>
  <c r="H17"/>
  <c r="L17"/>
  <c r="J18"/>
  <c r="C19"/>
  <c r="C18" s="1"/>
  <c r="D19"/>
  <c r="D18" s="1"/>
  <c r="F19"/>
  <c r="F18" s="1"/>
  <c r="G19"/>
  <c r="G18" s="1"/>
  <c r="I19"/>
  <c r="I18" s="1"/>
  <c r="K19"/>
  <c r="K18" s="1"/>
  <c r="E20"/>
  <c r="H20"/>
  <c r="L20"/>
  <c r="E21"/>
  <c r="H21"/>
  <c r="L21"/>
  <c r="E22"/>
  <c r="H22"/>
  <c r="L22"/>
  <c r="E23"/>
  <c r="H23"/>
  <c r="L23"/>
  <c r="E24"/>
  <c r="H24"/>
  <c r="L24"/>
  <c r="E25"/>
  <c r="H25"/>
  <c r="L25"/>
  <c r="J26"/>
  <c r="E27"/>
  <c r="H27"/>
  <c r="L27"/>
  <c r="C28"/>
  <c r="C26" s="1"/>
  <c r="D28"/>
  <c r="D26" s="1"/>
  <c r="F28"/>
  <c r="F26" s="1"/>
  <c r="G28"/>
  <c r="G26" s="1"/>
  <c r="H26" s="1"/>
  <c r="I28"/>
  <c r="I26" s="1"/>
  <c r="K28"/>
  <c r="K26" s="1"/>
  <c r="E29"/>
  <c r="H29"/>
  <c r="L29"/>
  <c r="E30"/>
  <c r="H30"/>
  <c r="L30"/>
  <c r="C31"/>
  <c r="D31"/>
  <c r="F31"/>
  <c r="G31"/>
  <c r="H31" s="1"/>
  <c r="I31"/>
  <c r="K31"/>
  <c r="E32"/>
  <c r="H32"/>
  <c r="L32"/>
  <c r="E33"/>
  <c r="H33"/>
  <c r="L33"/>
  <c r="E34"/>
  <c r="H34"/>
  <c r="L34"/>
  <c r="J35"/>
  <c r="C36"/>
  <c r="D36"/>
  <c r="F36"/>
  <c r="G36"/>
  <c r="I36"/>
  <c r="J36"/>
  <c r="K36"/>
  <c r="E37"/>
  <c r="H37"/>
  <c r="L37"/>
  <c r="E38"/>
  <c r="H38"/>
  <c r="L38"/>
  <c r="E39"/>
  <c r="H39"/>
  <c r="L39"/>
  <c r="E40"/>
  <c r="H40"/>
  <c r="L40"/>
  <c r="E41"/>
  <c r="H41"/>
  <c r="L41"/>
  <c r="E42"/>
  <c r="H42"/>
  <c r="L42"/>
  <c r="E43"/>
  <c r="H43"/>
  <c r="L43"/>
  <c r="E44"/>
  <c r="H44"/>
  <c r="L44"/>
  <c r="E45"/>
  <c r="H45"/>
  <c r="L45"/>
  <c r="C46"/>
  <c r="D46"/>
  <c r="F46"/>
  <c r="G46"/>
  <c r="H46" s="1"/>
  <c r="I46"/>
  <c r="J46"/>
  <c r="K46"/>
  <c r="E47"/>
  <c r="H47"/>
  <c r="L47"/>
  <c r="E48"/>
  <c r="H48"/>
  <c r="L48"/>
  <c r="E49"/>
  <c r="H49"/>
  <c r="L49"/>
  <c r="C51"/>
  <c r="D51"/>
  <c r="F51"/>
  <c r="G51"/>
  <c r="I51"/>
  <c r="J51"/>
  <c r="J50" s="1"/>
  <c r="K51"/>
  <c r="E52"/>
  <c r="H52"/>
  <c r="L52"/>
  <c r="E53"/>
  <c r="H53"/>
  <c r="L53"/>
  <c r="E54"/>
  <c r="H54"/>
  <c r="L54"/>
  <c r="C56"/>
  <c r="D56"/>
  <c r="F56"/>
  <c r="G56"/>
  <c r="I56"/>
  <c r="K56"/>
  <c r="E57"/>
  <c r="H57"/>
  <c r="L57"/>
  <c r="E58"/>
  <c r="H58"/>
  <c r="L58"/>
  <c r="E59"/>
  <c r="H59"/>
  <c r="L59"/>
  <c r="C60"/>
  <c r="D60"/>
  <c r="F60"/>
  <c r="H60" s="1"/>
  <c r="G60"/>
  <c r="I60"/>
  <c r="L60" s="1"/>
  <c r="K60"/>
  <c r="E61"/>
  <c r="H61"/>
  <c r="L61"/>
  <c r="E62"/>
  <c r="H62"/>
  <c r="L62"/>
  <c r="E63"/>
  <c r="H63"/>
  <c r="L63"/>
  <c r="C64"/>
  <c r="D64"/>
  <c r="F64"/>
  <c r="G64"/>
  <c r="I64"/>
  <c r="J64"/>
  <c r="K64"/>
  <c r="E65"/>
  <c r="H65"/>
  <c r="L65"/>
  <c r="E66"/>
  <c r="H66"/>
  <c r="L66"/>
  <c r="E67"/>
  <c r="H67"/>
  <c r="L67"/>
  <c r="E68"/>
  <c r="H68"/>
  <c r="L68"/>
  <c r="E69"/>
  <c r="H69"/>
  <c r="L69"/>
  <c r="E70"/>
  <c r="H70"/>
  <c r="L70"/>
  <c r="E71"/>
  <c r="H71"/>
  <c r="L71"/>
  <c r="E72"/>
  <c r="H72"/>
  <c r="L72"/>
  <c r="C73"/>
  <c r="D73"/>
  <c r="F73"/>
  <c r="H73" s="1"/>
  <c r="G73"/>
  <c r="I73"/>
  <c r="K73"/>
  <c r="E74"/>
  <c r="H74"/>
  <c r="L74"/>
  <c r="E75"/>
  <c r="H75"/>
  <c r="L75"/>
  <c r="E76"/>
  <c r="H76"/>
  <c r="L76"/>
  <c r="E77"/>
  <c r="H77"/>
  <c r="L77"/>
  <c r="E78"/>
  <c r="H78"/>
  <c r="L78"/>
  <c r="E79"/>
  <c r="H79"/>
  <c r="L79"/>
  <c r="E80"/>
  <c r="H80"/>
  <c r="L80"/>
  <c r="E81"/>
  <c r="H81"/>
  <c r="L81"/>
  <c r="E82"/>
  <c r="H82"/>
  <c r="L82"/>
  <c r="E83"/>
  <c r="H83"/>
  <c r="L83"/>
  <c r="E84"/>
  <c r="H84"/>
  <c r="L84"/>
  <c r="E85"/>
  <c r="H85"/>
  <c r="L85"/>
  <c r="E86"/>
  <c r="H86"/>
  <c r="L86"/>
  <c r="E87"/>
  <c r="H87"/>
  <c r="L87"/>
  <c r="E88"/>
  <c r="H88"/>
  <c r="L88"/>
  <c r="E89"/>
  <c r="H89"/>
  <c r="L89"/>
  <c r="E90"/>
  <c r="H90"/>
  <c r="L90"/>
  <c r="E91"/>
  <c r="H91"/>
  <c r="L91"/>
  <c r="E92"/>
  <c r="H92"/>
  <c r="L92"/>
  <c r="E93"/>
  <c r="H93"/>
  <c r="L93"/>
  <c r="E94"/>
  <c r="H94"/>
  <c r="L94"/>
  <c r="E95"/>
  <c r="H95"/>
  <c r="L95"/>
  <c r="E96"/>
  <c r="H96"/>
  <c r="L96"/>
  <c r="E97"/>
  <c r="H97"/>
  <c r="L97"/>
  <c r="E98"/>
  <c r="H98"/>
  <c r="L98"/>
  <c r="E99"/>
  <c r="H99"/>
  <c r="L99"/>
  <c r="E100"/>
  <c r="H100"/>
  <c r="L100"/>
  <c r="E101"/>
  <c r="H101"/>
  <c r="L101"/>
  <c r="C102"/>
  <c r="D102"/>
  <c r="F102"/>
  <c r="G102"/>
  <c r="I102"/>
  <c r="J102"/>
  <c r="K102"/>
  <c r="E103"/>
  <c r="H103"/>
  <c r="L103"/>
  <c r="C107"/>
  <c r="D107"/>
  <c r="F107"/>
  <c r="G107"/>
  <c r="I107"/>
  <c r="K107"/>
  <c r="E108"/>
  <c r="H108"/>
  <c r="L108"/>
  <c r="E109"/>
  <c r="H109"/>
  <c r="L109"/>
  <c r="C110"/>
  <c r="D110"/>
  <c r="F110"/>
  <c r="G110"/>
  <c r="I110"/>
  <c r="J110"/>
  <c r="K110"/>
  <c r="E111"/>
  <c r="H111"/>
  <c r="L111"/>
  <c r="E112"/>
  <c r="H112"/>
  <c r="L112"/>
  <c r="E113"/>
  <c r="H113"/>
  <c r="L113"/>
  <c r="E114"/>
  <c r="H114"/>
  <c r="L114"/>
  <c r="E115"/>
  <c r="H115"/>
  <c r="L115"/>
  <c r="E116"/>
  <c r="H116"/>
  <c r="L116"/>
  <c r="E117"/>
  <c r="H117"/>
  <c r="L117"/>
  <c r="E118"/>
  <c r="H118"/>
  <c r="L118"/>
  <c r="E119"/>
  <c r="H119"/>
  <c r="L119"/>
  <c r="E120"/>
  <c r="H120"/>
  <c r="L120"/>
  <c r="E121"/>
  <c r="H121"/>
  <c r="L121"/>
  <c r="E122"/>
  <c r="H122"/>
  <c r="L122"/>
  <c r="E123"/>
  <c r="H123"/>
  <c r="L123"/>
  <c r="E124"/>
  <c r="H124"/>
  <c r="L124"/>
  <c r="E125"/>
  <c r="H125"/>
  <c r="L125"/>
  <c r="E126"/>
  <c r="H126"/>
  <c r="L126"/>
  <c r="E127"/>
  <c r="H127"/>
  <c r="L127"/>
  <c r="E128"/>
  <c r="H128"/>
  <c r="L128"/>
  <c r="E129"/>
  <c r="H129"/>
  <c r="L129"/>
  <c r="E130"/>
  <c r="H130"/>
  <c r="L130"/>
  <c r="E131"/>
  <c r="H131"/>
  <c r="L131"/>
  <c r="E132"/>
  <c r="H132"/>
  <c r="L132"/>
  <c r="E133"/>
  <c r="H133"/>
  <c r="L133"/>
  <c r="E134"/>
  <c r="H134"/>
  <c r="L134"/>
  <c r="E135"/>
  <c r="H135"/>
  <c r="L135"/>
  <c r="E136"/>
  <c r="H136"/>
  <c r="L136"/>
  <c r="E137"/>
  <c r="H137"/>
  <c r="L137"/>
  <c r="E138"/>
  <c r="H138"/>
  <c r="L138"/>
  <c r="E139"/>
  <c r="H139"/>
  <c r="L139"/>
  <c r="E140"/>
  <c r="H140"/>
  <c r="L140"/>
  <c r="E141"/>
  <c r="H141"/>
  <c r="L141"/>
  <c r="E142"/>
  <c r="H142"/>
  <c r="L142"/>
  <c r="E143"/>
  <c r="H143"/>
  <c r="L143"/>
  <c r="E144"/>
  <c r="H144"/>
  <c r="L144"/>
  <c r="E145"/>
  <c r="H145"/>
  <c r="L145"/>
  <c r="E146"/>
  <c r="H146"/>
  <c r="L146"/>
  <c r="E147"/>
  <c r="H147"/>
  <c r="L147"/>
  <c r="E148"/>
  <c r="H148"/>
  <c r="L148"/>
  <c r="E149"/>
  <c r="H149"/>
  <c r="L149"/>
  <c r="E150"/>
  <c r="H150"/>
  <c r="L150"/>
  <c r="E151"/>
  <c r="H151"/>
  <c r="L151"/>
  <c r="E152"/>
  <c r="H152"/>
  <c r="L152"/>
  <c r="E153"/>
  <c r="H153"/>
  <c r="L153"/>
  <c r="E154"/>
  <c r="H154"/>
  <c r="L154"/>
  <c r="E155"/>
  <c r="H155"/>
  <c r="L155"/>
  <c r="E156"/>
  <c r="H156"/>
  <c r="L156"/>
  <c r="C157"/>
  <c r="D157"/>
  <c r="E157" s="1"/>
  <c r="F157"/>
  <c r="G157"/>
  <c r="I157"/>
  <c r="K157"/>
  <c r="L157" s="1"/>
  <c r="E158"/>
  <c r="H158"/>
  <c r="L158"/>
  <c r="E159"/>
  <c r="H159"/>
  <c r="L159"/>
  <c r="E160"/>
  <c r="H160"/>
  <c r="L160"/>
  <c r="E161"/>
  <c r="H161"/>
  <c r="L161"/>
  <c r="E162"/>
  <c r="H162"/>
  <c r="L162"/>
  <c r="E163"/>
  <c r="H163"/>
  <c r="L163"/>
  <c r="E164"/>
  <c r="H164"/>
  <c r="L164"/>
  <c r="E165"/>
  <c r="H165"/>
  <c r="L165"/>
  <c r="E166"/>
  <c r="H166"/>
  <c r="L166"/>
  <c r="E167"/>
  <c r="H167"/>
  <c r="J167"/>
  <c r="L167"/>
  <c r="E168"/>
  <c r="H168"/>
  <c r="L168"/>
  <c r="E169"/>
  <c r="H169"/>
  <c r="L169"/>
  <c r="E170"/>
  <c r="H170"/>
  <c r="L170"/>
  <c r="E171"/>
  <c r="H171"/>
  <c r="L171"/>
  <c r="E172"/>
  <c r="H172"/>
  <c r="L172"/>
  <c r="E173"/>
  <c r="H173"/>
  <c r="L173"/>
  <c r="E174"/>
  <c r="H174"/>
  <c r="L174"/>
  <c r="E175"/>
  <c r="H175"/>
  <c r="L175"/>
  <c r="E176"/>
  <c r="H176"/>
  <c r="L176"/>
  <c r="E177"/>
  <c r="H177"/>
  <c r="L177"/>
  <c r="E178"/>
  <c r="H178"/>
  <c r="L178"/>
  <c r="E179"/>
  <c r="H179"/>
  <c r="L179"/>
  <c r="E180"/>
  <c r="H180"/>
  <c r="L180"/>
  <c r="E181"/>
  <c r="H181"/>
  <c r="L181"/>
  <c r="E182"/>
  <c r="H182"/>
  <c r="L182"/>
  <c r="E183"/>
  <c r="H183"/>
  <c r="L183"/>
  <c r="E184"/>
  <c r="H184"/>
  <c r="L184"/>
  <c r="E185"/>
  <c r="H185"/>
  <c r="L185"/>
  <c r="E186"/>
  <c r="H186"/>
  <c r="L186"/>
  <c r="E187"/>
  <c r="H187"/>
  <c r="L187"/>
  <c r="E188"/>
  <c r="H188"/>
  <c r="L188"/>
  <c r="E189"/>
  <c r="H189"/>
  <c r="L189"/>
  <c r="E190"/>
  <c r="H190"/>
  <c r="L190"/>
  <c r="E191"/>
  <c r="H191"/>
  <c r="L191"/>
  <c r="E192"/>
  <c r="H192"/>
  <c r="L192"/>
  <c r="E193"/>
  <c r="H193"/>
  <c r="L193"/>
  <c r="E194"/>
  <c r="H194"/>
  <c r="L194"/>
  <c r="E195"/>
  <c r="H195"/>
  <c r="L195"/>
  <c r="E196"/>
  <c r="H196"/>
  <c r="L196"/>
  <c r="E197"/>
  <c r="H197"/>
  <c r="L197"/>
  <c r="C198"/>
  <c r="D198"/>
  <c r="F198"/>
  <c r="G198"/>
  <c r="I198"/>
  <c r="K198"/>
  <c r="E199"/>
  <c r="H199"/>
  <c r="L199"/>
  <c r="E200"/>
  <c r="H200"/>
  <c r="L200"/>
  <c r="E201"/>
  <c r="H201"/>
  <c r="L201"/>
  <c r="E202"/>
  <c r="H202"/>
  <c r="L202"/>
  <c r="E203"/>
  <c r="H203"/>
  <c r="L203"/>
  <c r="D55" l="1"/>
  <c r="D50" s="1"/>
  <c r="D104" s="1"/>
  <c r="L36"/>
  <c r="H5"/>
  <c r="E107"/>
  <c r="E73"/>
  <c r="H157"/>
  <c r="L102"/>
  <c r="L73"/>
  <c r="H64"/>
  <c r="F55"/>
  <c r="F50" s="1"/>
  <c r="F104" s="1"/>
  <c r="L31"/>
  <c r="E31"/>
  <c r="L28"/>
  <c r="H13"/>
  <c r="H198"/>
  <c r="E102"/>
  <c r="H36"/>
  <c r="E56"/>
  <c r="E64"/>
  <c r="G55"/>
  <c r="L5"/>
  <c r="L198"/>
  <c r="E198"/>
  <c r="E110"/>
  <c r="L107"/>
  <c r="L64"/>
  <c r="K55"/>
  <c r="K50" s="1"/>
  <c r="J104"/>
  <c r="J105" s="1"/>
  <c r="E46"/>
  <c r="E36"/>
  <c r="H19"/>
  <c r="H6"/>
  <c r="C106"/>
  <c r="C204" s="1"/>
  <c r="I106"/>
  <c r="I204" s="1"/>
  <c r="D106"/>
  <c r="H102"/>
  <c r="I55"/>
  <c r="I50" s="1"/>
  <c r="I104" s="1"/>
  <c r="H28"/>
  <c r="L19"/>
  <c r="G106"/>
  <c r="I35"/>
  <c r="K106"/>
  <c r="K204" s="1"/>
  <c r="F106"/>
  <c r="F204" s="1"/>
  <c r="H107"/>
  <c r="L46"/>
  <c r="L26"/>
  <c r="F35"/>
  <c r="E6"/>
  <c r="E26"/>
  <c r="C35"/>
  <c r="D204"/>
  <c r="H18"/>
  <c r="G35"/>
  <c r="L18"/>
  <c r="K35"/>
  <c r="G50"/>
  <c r="G104" s="1"/>
  <c r="L106"/>
  <c r="E18"/>
  <c r="D35"/>
  <c r="E35" s="1"/>
  <c r="L110"/>
  <c r="H110"/>
  <c r="H56"/>
  <c r="L51"/>
  <c r="H51"/>
  <c r="E28"/>
  <c r="E19"/>
  <c r="E60"/>
  <c r="L56"/>
  <c r="C55"/>
  <c r="E51"/>
  <c r="L35" l="1"/>
  <c r="H55"/>
  <c r="E55"/>
  <c r="E106"/>
  <c r="L55"/>
  <c r="H106"/>
  <c r="L50"/>
  <c r="K104"/>
  <c r="K105" s="1"/>
  <c r="G204"/>
  <c r="I105"/>
  <c r="I205" s="1"/>
  <c r="F105"/>
  <c r="F205" s="1"/>
  <c r="H35"/>
  <c r="D105"/>
  <c r="L204"/>
  <c r="L104"/>
  <c r="H204"/>
  <c r="C50"/>
  <c r="C104" s="1"/>
  <c r="C105" s="1"/>
  <c r="C205" s="1"/>
  <c r="H50"/>
  <c r="G105"/>
  <c r="H104"/>
  <c r="E50"/>
  <c r="E204"/>
  <c r="E105" l="1"/>
  <c r="D205"/>
  <c r="E205" s="1"/>
  <c r="H105"/>
  <c r="L105"/>
  <c r="E104"/>
  <c r="G205"/>
  <c r="H205" s="1"/>
  <c r="K205"/>
  <c r="L205" s="1"/>
</calcChain>
</file>

<file path=xl/sharedStrings.xml><?xml version="1.0" encoding="utf-8"?>
<sst xmlns="http://schemas.openxmlformats.org/spreadsheetml/2006/main" count="412" uniqueCount="336">
  <si>
    <t>ВСЕГО ДОХОДОВ</t>
  </si>
  <si>
    <t>БЕЗВОЗМЕЗДНЫЕ ПОСТУПЛЕНИЯ</t>
  </si>
  <si>
    <t>000 2 00 00000 00 0000 000</t>
  </si>
  <si>
    <t>Прочие безвозмездные поступления</t>
  </si>
  <si>
    <t>000 2 07 00000 00 0000 000</t>
  </si>
  <si>
    <t>Безвозмездные поступления от негосударственных организаций</t>
  </si>
  <si>
    <t>000 2 04 00000 00 0000 000</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</si>
  <si>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</si>
  <si>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</si>
  <si>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</si>
  <si>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</si>
  <si>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288 202 45303 04 0000 150</t>
  </si>
  <si>
    <t>Иные межбюджетные трансферты</t>
  </si>
  <si>
    <t>000 2 02 40000 00 0000 150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</si>
  <si>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</si>
  <si>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283 2 02 39999 04 0000 150</t>
  </si>
  <si>
    <t>Субвенции бюджетам городских округов на государственную регистрацию актов гражданского состояния</t>
  </si>
  <si>
    <t>283 2 02 35930 04 0000 150</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</si>
  <si>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</si>
  <si>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 xml:space="preserve">285 2 02 35462 04 0000 150 </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</si>
  <si>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</si>
  <si>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285 2 02 35380 04 0000 150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</si>
  <si>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</si>
  <si>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285 2 02 35280 04 0000 150</t>
  </si>
  <si>
    <t>Субвенции бюджетам городских округов на оплату жилищно-коммунальных услуг отдельным категориям граждан</t>
  </si>
  <si>
    <t>285 2 02 35250 04 0000 150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</si>
  <si>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</si>
  <si>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285 2 02 35220 04 0000 150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</si>
  <si>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</si>
  <si>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285 2 02 35137 04 0000 150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</si>
  <si>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</si>
  <si>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283 2 02 35120 04 0000 150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</si>
  <si>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</si>
  <si>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283 2 02 35082 04 0000 150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</si>
  <si>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</si>
  <si>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288 2 02 30029 04 0000 150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</si>
  <si>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</si>
  <si>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285 2 02 30027 04 0000 150</t>
  </si>
  <si>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</si>
  <si>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288 2 02 30024 04 0000 150</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</si>
  <si>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</si>
  <si>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</si>
  <si>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</si>
  <si>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</si>
  <si>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</si>
  <si>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285 2 02 30024 04 0000 150</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</si>
  <si>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</si>
  <si>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</si>
  <si>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</si>
  <si>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</si>
  <si>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</si>
  <si>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</si>
  <si>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</si>
  <si>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</si>
  <si>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</si>
  <si>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</si>
  <si>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</si>
  <si>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</si>
  <si>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</si>
  <si>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</si>
  <si>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</si>
  <si>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</si>
  <si>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283 2 02 30024 04 0000 150</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</si>
  <si>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</si>
  <si>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</si>
  <si>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</si>
  <si>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</si>
  <si>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предоставление гражданам субсидий на оплату жилого помещения и коммунальных услуг</t>
  </si>
  <si>
    <t>285 2 02 30022 04 0000 150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</si>
  <si>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</si>
  <si>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285 2 02 30013 04 0000 150</t>
  </si>
  <si>
    <t>Субвенции бюджетам бюджетной системы Российской Федерации</t>
  </si>
  <si>
    <t>000 2 02 30000 00 0000 150</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</si>
  <si>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</si>
  <si>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</si>
  <si>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</si>
  <si>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Прочие субсидии бюджетам городских округов  на приобретения транспортных средств для организации перевозки обучающихся</t>
  </si>
  <si>
    <t>288 2 02 29999 04 0000 150</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</si>
  <si>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</si>
  <si>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</si>
  <si>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</si>
  <si>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</si>
  <si>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</si>
  <si>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</si>
  <si>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</si>
  <si>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</si>
  <si>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</si>
  <si>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</si>
  <si>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Прочие субсидии бюджетам городских округов на обеспечение образовательных организаций 1,2 категории квалифицированной охраной </t>
  </si>
  <si>
    <t xml:space="preserve">Прочие субсидии бюджетам городских округов на организацию профильных смен для детей, состоящих на профилактическом учете </t>
  </si>
  <si>
    <t>Прочие субсидии бюджетам городских округов на организацию отдыха детей в каникулярное время</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</si>
  <si>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</si>
  <si>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287 2 02 29999 04 0000 150</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</si>
  <si>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</si>
  <si>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</si>
  <si>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</si>
  <si>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</si>
  <si>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</si>
  <si>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</si>
  <si>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</si>
  <si>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</si>
  <si>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285 2 02 29999 04 0000 150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</si>
  <si>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</si>
  <si>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283 202 29999 04 0000 150</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</si>
  <si>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</si>
  <si>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283 2 02 29999 04 0000 150</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</si>
  <si>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</si>
  <si>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</si>
  <si>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выкуп зданий для размещения общеобразовательных организаций </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</si>
  <si>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</si>
  <si>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</si>
  <si>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</si>
  <si>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</si>
  <si>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реализацию программ формирования современной городской среды</t>
  </si>
  <si>
    <t xml:space="preserve">283 2 02 25555 04 0000 150 </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</si>
  <si>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</si>
  <si>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289 2 02 25519 04 0000 150</t>
  </si>
  <si>
    <t>Субсидии бюджетам городских округов на государственную поддержку лучших сельских учреждений культуры</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</si>
  <si>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</si>
  <si>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</si>
  <si>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</si>
  <si>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</si>
  <si>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283 2 02 25497 04 0000 150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</si>
  <si>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</si>
  <si>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289 2 02 25467 04 0000 150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</si>
  <si>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</si>
  <si>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288 2 02 25304 04 0000 150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</si>
  <si>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</si>
  <si>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287 2 02 25229 04 0000 150</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</si>
  <si>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</si>
  <si>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 xml:space="preserve">288 2 02 25187 04 0000 150 </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</si>
  <si>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</si>
  <si>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287 2 02 25081 04 0000 150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</si>
  <si>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</si>
  <si>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</si>
  <si>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</si>
  <si>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бюджетной системы Российской Федерации (межбюджетные субсидии)</t>
  </si>
  <si>
    <t>000 2 02 20000 00 0000 150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</si>
  <si>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</si>
  <si>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284 2 02 15009 04 0000 150</t>
  </si>
  <si>
    <t>Дотации бюджетам городских округов на выравнивание бюджетной обеспеченности из бюджета субъекта Российской Федерации</t>
  </si>
  <si>
    <t>284 2 02 15001 04 0000 150</t>
  </si>
  <si>
    <t>Дотации бюджетам бюджетной системы Российской Федерации</t>
  </si>
  <si>
    <t>000 2 02 10000 00 0000 150</t>
  </si>
  <si>
    <t>БЕЗВОЗМЕЗДНЫЕ ПОСТУПЛЕНИЯ ОТ ДРУГИХ БЮДЖЕТОВ БЮДЖЕТНОЙ СИСТЕМЫ РОССИЙСКОЙ ФЕДЕРАЦИИ</t>
  </si>
  <si>
    <t>000 2 02 00000 00  0000 000</t>
  </si>
  <si>
    <t>НАЛОГОВЫЕ И НЕНАЛОГОВЫЕ ДОХОДЫ</t>
  </si>
  <si>
    <t>000 1 00 00000 00 0000 000</t>
  </si>
  <si>
    <t>НЕНАЛОГОВЫЕ ДОХОДЫ</t>
  </si>
  <si>
    <t>Прочие неналоговые доходы бюджетов городских округов</t>
  </si>
  <si>
    <t>283 1 17 05040 04 0000 180</t>
  </si>
  <si>
    <t>Прочие неналоговые доходы</t>
  </si>
  <si>
    <t>000 1 17 05000 00 0000 180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</si>
  <si>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</si>
  <si>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009 1 16 11050 01 0000 140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</si>
  <si>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</si>
  <si>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</si>
  <si>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</si>
  <si>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283 1 16 10123 01 0000 140</t>
  </si>
  <si>
    <t>188 1 16 10123 01 0000 140</t>
  </si>
  <si>
    <t>009 1 16 10123 01 0000 140</t>
  </si>
  <si>
    <t>008 1 16 10123 01 0000 140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</si>
  <si>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</si>
  <si>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283 1 16 10061 04 0000 140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</si>
  <si>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</si>
  <si>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283 1 16 07090 04 0000 140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</si>
  <si>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</si>
  <si>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285 1 16 07010 04 0000 140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</si>
  <si>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</si>
  <si>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283 1 16 02020 02 0000 140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</si>
  <si>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</si>
  <si>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</si>
  <si>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</si>
  <si>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012 1 16 01203 01 0000 140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</si>
  <si>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</si>
  <si>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</si>
  <si>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012 1 16 01193 01 0000 140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</si>
  <si>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</si>
  <si>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</si>
  <si>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</si>
  <si>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</si>
  <si>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</si>
  <si>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</si>
  <si>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</si>
  <si>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</si>
  <si>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</si>
  <si>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</si>
  <si>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</si>
  <si>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</si>
  <si>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</si>
  <si>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024 1 16 01083 01 0000 140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</si>
  <si>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</si>
  <si>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</si>
  <si>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</si>
  <si>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</si>
  <si>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012 1 16 01073 01 0000 140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</si>
  <si>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</si>
  <si>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</si>
  <si>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012 1 16 01063 01 0000 140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</si>
  <si>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</si>
  <si>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</si>
  <si>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012 1 16 01053 01 0000 140</t>
  </si>
  <si>
    <t>Штрафы, санкции, возмещение ущерба</t>
  </si>
  <si>
    <t xml:space="preserve"> 000 1 16 00000 00 0000 000</t>
  </si>
  <si>
    <t>Доходы от приватизации имущества, находящегося в собственности городских округов, в части приватизации нефинансовых активов имущества казны</t>
  </si>
  <si>
    <t>283 1 14 13040 04 0000 410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</si>
  <si>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</si>
  <si>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283 1 14 06312 04 0000 430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</si>
  <si>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</si>
  <si>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283 1 14 06024 04 0000 430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</si>
  <si>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</si>
  <si>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283 1 14 06012 04 0000 430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</si>
  <si>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</si>
  <si>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</si>
  <si>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</si>
  <si>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</si>
  <si>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</si>
  <si>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</si>
  <si>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285 1 14 02042 04 0000 410</t>
  </si>
  <si>
    <t>Доходы от продажи материальных и нематериальных активов</t>
  </si>
  <si>
    <t>000 1 14 00000 00 0000 000</t>
  </si>
  <si>
    <t>Прочие доходы от компенсации затрат бюджетов городских округов</t>
  </si>
  <si>
    <t>285 1 13 02994 04 0000 130</t>
  </si>
  <si>
    <t>284 1 13 02994 04 0000 130</t>
  </si>
  <si>
    <t>283 1 13 02994 04 0000 130</t>
  </si>
  <si>
    <t>000 1 13 02994 04 0000 130</t>
  </si>
  <si>
    <t>Доходы, поступающие в порядке возмещения расходов, понесенных в связи с эксплуатацией имущества городских округов</t>
  </si>
  <si>
    <t>288 1 13 02064 04 0000 130</t>
  </si>
  <si>
    <t>287 1 13 02064 04 0000 130</t>
  </si>
  <si>
    <t>283 1 13 02064 04 0000 130</t>
  </si>
  <si>
    <t>000 1 13 02064 04 0000 130</t>
  </si>
  <si>
    <t>Доходы от компенсации затрат государства</t>
  </si>
  <si>
    <t>000 1 13 02000 00 0000 130</t>
  </si>
  <si>
    <t>Прочие доходы от оказания платных услуг (работ) получателями средств бюджетов городских округов</t>
  </si>
  <si>
    <t>289 1 13 01994 04 0000 130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</si>
  <si>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</si>
  <si>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288 1 13 01994 04 0010 130</t>
  </si>
  <si>
    <t>285 1 13 01994 04 0000 130</t>
  </si>
  <si>
    <t>000 1 13 01994 04 0000 130</t>
  </si>
  <si>
    <t>Доходы от оказания платных услуг  и компенсации затрат государства</t>
  </si>
  <si>
    <t>000 1 13 00000 00 0000 000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</si>
  <si>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</si>
  <si>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</si>
  <si>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</si>
  <si>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</si>
  <si>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</si>
  <si>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</si>
  <si>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Плата за негативное воздействие на окружающую среду</t>
  </si>
  <si>
    <t>000 1 12 01000 01 0000 120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</si>
  <si>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</si>
  <si>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283 1 11 09044 04 0000 120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</si>
  <si>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</si>
  <si>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283 1 11 07014 04 0000 120</t>
  </si>
  <si>
    <t>Доходы от сдачи в аренду имущества, составляющего казну городских округов (за исключением земельных участков)</t>
  </si>
  <si>
    <t>283 1 11 05074 04 0000 120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</si>
  <si>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</si>
  <si>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289 1 11 05034 04 0000 120</t>
  </si>
  <si>
    <t>288 1 11 05034 04 0000 120</t>
  </si>
  <si>
    <t>287 1 11 05034 04 0000 120</t>
  </si>
  <si>
    <t>283 1 11 05034 04 0000 120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</si>
  <si>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</si>
  <si>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283 1 11 05024 04 0000 120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</si>
  <si>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</si>
  <si>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283 1 11 05012 04 0000 120</t>
  </si>
  <si>
    <t>Доходы от использования имущества, находящегося в государственной и муниципальной собственности</t>
  </si>
  <si>
    <t>000 1 11 00000 00 0000 000</t>
  </si>
  <si>
    <t>НАЛОГОВЫЕ ДОХОДЫ</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</si>
  <si>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</si>
  <si>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283 1 08 07173 01 0000 110</t>
  </si>
  <si>
    <t>Государственная пошлина за выдачу разрешения на установку рекламной конструкции</t>
  </si>
  <si>
    <t>283 1 08 07150 01 0000 110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</si>
  <si>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</si>
  <si>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</si>
  <si>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Государственная  пошлина</t>
  </si>
  <si>
    <t>000 1 08 00000 00 0000 000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</si>
  <si>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</si>
  <si>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</si>
  <si>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</si>
  <si>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</si>
  <si>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в том числе:</t>
  </si>
  <si>
    <t>182 1 06 06000 00 0000 110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</si>
  <si>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</si>
  <si>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</si>
  <si>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Налоги  на  имущество</t>
  </si>
  <si>
    <t>000 1 06 00000 00 0000 000</t>
  </si>
  <si>
    <t>Налог, взимаемый в связи с применением патентной системы налогообложения, зачисляемый в бюджеты городских округов</t>
  </si>
  <si>
    <t>182 1 05 04010 02 0000 110</t>
  </si>
  <si>
    <t>Единый сельскохозяйственный налог</t>
  </si>
  <si>
    <t>182 1 05 03010 01 0000 110</t>
  </si>
  <si>
    <t>Единый налог на вмененный доход для отдельных видов деятельности</t>
  </si>
  <si>
    <t>182 1 05 02010 02 0000 110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</si>
  <si>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</si>
  <si>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</si>
  <si>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</si>
  <si>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182 1 05 01012 01 0000 110</t>
  </si>
  <si>
    <t>Налог, взимаемый с налогоплательщиков, выбравших в качестве объекта налогообложения доходы</t>
  </si>
  <si>
    <t>182 1 05 01011 01 0000 110</t>
  </si>
  <si>
    <t>Налог, взимаемый в связи с применением упрощенной системы налогообложения</t>
  </si>
  <si>
    <t xml:space="preserve">182 1 05 01000 00 0000 110 </t>
  </si>
  <si>
    <t>Налоги  на  совокупный  доход</t>
  </si>
  <si>
    <t>000 1 05 00000 00 0000 000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</si>
  <si>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</si>
  <si>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</si>
  <si>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</si>
  <si>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</si>
  <si>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</si>
  <si>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</si>
  <si>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</si>
  <si>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100 1 03 02231 01 0000 110</t>
  </si>
  <si>
    <t>Акцизы по подакцизным товарам (продукции), производимым на территории Российской Федерации</t>
  </si>
  <si>
    <t>000 1 03 02000 01 0000 110</t>
  </si>
  <si>
    <t>Налог на доходы физических лиц части суммы налога, превышающей 650 000 рублей, относящейся к части налоговой базы, превышающей 5 000 000 рублей</t>
  </si>
  <si>
    <t>182  1 01 02080 01 0000 110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</si>
  <si>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</si>
  <si>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</si>
  <si>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</si>
  <si>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182 1 01 02030 01 0000 110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</si>
  <si>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</si>
  <si>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</si>
  <si>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</si>
  <si>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</si>
  <si>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182 1 01 02010 01 0000 110</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</si>
  <si>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</si>
  <si>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 xml:space="preserve"> Налог на доходы физических лиц</t>
  </si>
  <si>
    <t xml:space="preserve"> 000 1 01 02000 01 0000 110</t>
  </si>
  <si>
    <t>отклонение</t>
  </si>
  <si>
    <t>Уточнение декабрь</t>
  </si>
  <si>
    <t>МФ 2023 год
 2 вар.</t>
  </si>
  <si>
    <t>Сумма на 
2024 год</t>
  </si>
  <si>
    <t>Сумма на 
2023 год</t>
  </si>
  <si>
    <t>Сумма на 
2022 год</t>
  </si>
  <si>
    <t>Наименование доходов</t>
  </si>
  <si>
    <t>Коды бюджетной классификации</t>
  </si>
  <si>
    <t>(тыс. рублей)</t>
  </si>
  <si>
    <t>Объем бюджета Миасского городского округа по доходам на 2022 год и на плановый период 2023-2024 годов</t>
  </si>
  <si>
    <t>Приложение  1 к реестру</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</si>
</sst>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7">
    <font>
      <sz val="11"/>
      <color theme="1"/>
      <name val="Calibri"/>
      <family val="2"/>
      <charset val="204"/>
      <scheme val="minor"/>
    </font>
    <font>
      <sz val="10"/>
      <name val="Arial Cyr"/>
      <charset val="204"/>
    </font>
    <font>
      <sz val="11"/>
      <name val="Times New Roman"/>
      <family val="1"/>
      <charset val="204"/>
    </font>
    <font>
      <sz val="14"/>
      <name val="Times New Roman"/>
      <family val="1"/>
      <charset val="204"/>
    </font>
    <font>
      <sz val="10.5"/>
      <name val="Times New Roman"/>
      <family val="1"/>
      <charset val="204"/>
    </font>
    <font>
      <sz val="12"/>
      <name val="Times New Roman"/>
      <family val="1"/>
      <charset val="204"/>
    </font>
    <font>
      <sz val="11"/>
      <color rgb="FFFF0000"/>
      <name val="Times New Roman"/>
      <family val="1"/>
      <charset val="204"/>
    </font>
    <font>
      <b/>
      <sz val="12"/>
      <name val="Times New Roman"/>
      <family val="1"/>
      <charset val="204"/>
    </font>
    <font>
      <sz val="10"/>
      <name val="Arial"/>
      <family val="2"/>
      <charset val="204"/>
    </font>
    <font>
      <sz val="12"/>
      <color theme="1"/>
      <name val="Times New Roman"/>
      <family val="1"/>
      <charset val="204"/>
    </font>
    <font>
      <u/>
      <sz val="12"/>
      <name val="Times New Roman"/>
      <family val="1"/>
      <charset val="204"/>
    </font>
    <font>
      <b/>
      <sz val="11"/>
      <name val="Times New Roman"/>
      <family val="1"/>
      <charset val="204"/>
    </font>
    <font>
      <b/>
      <sz val="14"/>
      <name val="Times New Roman"/>
      <family val="1"/>
      <charset val="204"/>
    </font>
    <font>
      <b/>
      <sz val="11"/>
      <color rgb="FFFF0000"/>
      <name val="Times New Roman"/>
      <family val="1"/>
      <charset val="204"/>
    </font>
    <font>
      <sz val="12"/>
      <color indexed="10"/>
      <name val="Times New Roman"/>
      <family val="1"/>
      <charset val="204"/>
    </font>
    <font>
      <sz val="12"/>
      <color indexed="8"/>
      <name val="Times New Roman"/>
      <family val="1"/>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0" fontId="1" fillId="0" borderId="0"/>
    <xf numFmtId="0" fontId="1" fillId="0" borderId="0" applyFont="0" applyFill="0" applyBorder="0" applyAlignment="0" applyProtection="0"/>
    <xf numFmtId="0" fontId="8" fillId="0" borderId="0"/>
    <xf numFmtId="0" fontId="8" fillId="0" borderId="0"/>
    <xf numFmtId="9" fontId="1" fillId="0" borderId="0" applyFont="0" applyFill="0" applyBorder="0" applyAlignment="0" applyProtection="0"/>
    <xf numFmtId="0" fontId="1" fillId="0" borderId="0"/>
    <xf numFmtId="0" fontId="8" fillId="0" borderId="0"/>
    <xf numFmtId="166" fontId="1" fillId="0" borderId="0" applyFont="0" applyFill="0" applyBorder="0" applyAlignment="0" applyProtection="0"/>
    <xf numFmtId="0" fontId="1" fillId="0" borderId="0" applyFont="0" applyFill="0" applyBorder="0" applyAlignment="0" applyProtection="0"/>
    <xf numFmtId="166" fontId="16" fillId="0" borderId="0" applyFont="0" applyFill="0" applyBorder="0" applyAlignment="0" applyProtection="0"/>
  </cellStyleXfs>
  <cellXfs count="64">
    <xf numFmtId="0" fontId="0" fillId="0" borderId="0" xfId="0"/>
    <xf numFmtId="0" fontId="2" fillId="2" borderId="0" xfId="1" applyFont="1" applyFill="1" applyAlignment="1">
      <alignment vertical="center" wrapText="1"/>
    </xf>
    <xf numFmtId="0" fontId="3" fillId="2" borderId="0" xfId="1" applyFont="1" applyFill="1" applyAlignment="1">
      <alignment horizontal="center" vertical="center" wrapText="1"/>
    </xf>
    <xf numFmtId="0" fontId="4" fillId="2" borderId="0" xfId="1" applyFont="1" applyFill="1" applyAlignment="1">
      <alignment horizontal="justify" vertical="center" wrapText="1"/>
    </xf>
    <xf numFmtId="0" fontId="5" fillId="2" borderId="0" xfId="1" applyFont="1" applyFill="1" applyAlignment="1">
      <alignment horizontal="center" vertical="center" wrapText="1"/>
    </xf>
    <xf numFmtId="2" fontId="3" fillId="2" borderId="0" xfId="1" applyNumberFormat="1" applyFont="1" applyFill="1" applyAlignment="1">
      <alignment horizontal="center" vertical="center" wrapText="1"/>
    </xf>
    <xf numFmtId="164" fontId="5" fillId="2" borderId="0" xfId="2" applyNumberFormat="1" applyFont="1" applyFill="1" applyBorder="1" applyAlignment="1">
      <alignment horizontal="center" vertical="center" wrapText="1"/>
    </xf>
    <xf numFmtId="164" fontId="5" fillId="2" borderId="1" xfId="2" applyNumberFormat="1" applyFont="1" applyFill="1" applyBorder="1" applyAlignment="1">
      <alignment horizontal="center" vertical="center" wrapText="1"/>
    </xf>
    <xf numFmtId="0" fontId="6" fillId="2" borderId="0" xfId="1" applyFont="1" applyFill="1" applyAlignment="1">
      <alignment vertical="center" wrapText="1"/>
    </xf>
    <xf numFmtId="164" fontId="7" fillId="2" borderId="1" xfId="2" applyNumberFormat="1" applyFont="1" applyFill="1" applyBorder="1" applyAlignment="1">
      <alignment horizontal="center" vertical="center" wrapText="1"/>
    </xf>
    <xf numFmtId="49" fontId="7" fillId="2" borderId="1" xfId="3" applyNumberFormat="1" applyFont="1" applyFill="1" applyBorder="1" applyAlignment="1">
      <alignment horizontal="left" vertical="center" wrapText="1"/>
    </xf>
    <xf numFmtId="0" fontId="7" fillId="2" borderId="1" xfId="1" applyFont="1" applyFill="1" applyBorder="1" applyAlignment="1">
      <alignment horizontal="justify" vertical="center" wrapText="1"/>
    </xf>
    <xf numFmtId="0" fontId="7" fillId="2" borderId="1" xfId="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9" fillId="2" borderId="1" xfId="1" applyNumberFormat="1" applyFont="1" applyFill="1" applyBorder="1" applyAlignment="1">
      <alignment horizontal="justify" vertical="center" wrapText="1"/>
    </xf>
    <xf numFmtId="0" fontId="5" fillId="2" borderId="1" xfId="1" applyFont="1" applyFill="1" applyBorder="1" applyAlignment="1">
      <alignment horizontal="center" vertical="center" wrapText="1"/>
    </xf>
    <xf numFmtId="0" fontId="9" fillId="2" borderId="1" xfId="1" applyFont="1" applyFill="1" applyBorder="1" applyAlignment="1">
      <alignment horizontal="center" vertical="center"/>
    </xf>
    <xf numFmtId="0" fontId="5" fillId="2" borderId="1" xfId="1" applyFont="1" applyFill="1" applyBorder="1" applyAlignment="1">
      <alignment horizontal="justify" vertical="center" wrapText="1"/>
    </xf>
    <xf numFmtId="164" fontId="5" fillId="2" borderId="2" xfId="2" applyNumberFormat="1" applyFont="1" applyFill="1" applyBorder="1" applyAlignment="1">
      <alignment horizontal="center" vertical="center" wrapText="1"/>
    </xf>
    <xf numFmtId="0" fontId="11" fillId="2" borderId="0" xfId="1" applyFont="1" applyFill="1" applyAlignment="1">
      <alignment vertical="center" wrapText="1"/>
    </xf>
    <xf numFmtId="0" fontId="5" fillId="2" borderId="1" xfId="1" applyNumberFormat="1" applyFont="1" applyFill="1" applyBorder="1" applyAlignment="1">
      <alignment horizontal="justify" vertical="center" wrapText="1"/>
    </xf>
    <xf numFmtId="0" fontId="5" fillId="2" borderId="1" xfId="1" applyFont="1" applyFill="1" applyBorder="1" applyAlignment="1">
      <alignment horizontal="center" vertical="center"/>
    </xf>
    <xf numFmtId="164" fontId="12" fillId="2" borderId="1" xfId="2" applyNumberFormat="1" applyFont="1" applyFill="1" applyBorder="1" applyAlignment="1">
      <alignment horizontal="center" vertical="center" wrapText="1"/>
    </xf>
    <xf numFmtId="0" fontId="2" fillId="2" borderId="0" xfId="1" applyFont="1" applyFill="1" applyAlignment="1">
      <alignment horizontal="center" vertical="center" wrapText="1"/>
    </xf>
    <xf numFmtId="0" fontId="13" fillId="2" borderId="0" xfId="1" applyFont="1" applyFill="1" applyAlignment="1">
      <alignment vertical="center" wrapText="1"/>
    </xf>
    <xf numFmtId="0" fontId="9" fillId="2" borderId="1" xfId="1" applyNumberFormat="1" applyFont="1" applyFill="1" applyBorder="1" applyAlignment="1" applyProtection="1">
      <alignment horizontal="justify" vertical="center" wrapText="1"/>
    </xf>
    <xf numFmtId="49" fontId="5" fillId="2" borderId="1" xfId="1" applyNumberFormat="1" applyFont="1" applyFill="1" applyBorder="1" applyAlignment="1" applyProtection="1">
      <alignment horizontal="center" vertical="center" wrapText="1"/>
    </xf>
    <xf numFmtId="0" fontId="9" fillId="2" borderId="2" xfId="1" applyFont="1" applyFill="1" applyBorder="1" applyAlignment="1">
      <alignment horizontal="justify" vertical="center" wrapText="1"/>
    </xf>
    <xf numFmtId="49" fontId="5" fillId="2" borderId="3" xfId="1" applyNumberFormat="1" applyFont="1" applyFill="1" applyBorder="1" applyAlignment="1" applyProtection="1">
      <alignment horizontal="center" vertical="center" wrapText="1"/>
    </xf>
    <xf numFmtId="0" fontId="9" fillId="2" borderId="1" xfId="1" applyFont="1" applyFill="1" applyBorder="1" applyAlignment="1">
      <alignment horizontal="justify" vertical="center" wrapText="1"/>
    </xf>
    <xf numFmtId="49" fontId="9" fillId="2" borderId="1" xfId="1" applyNumberFormat="1" applyFont="1" applyFill="1" applyBorder="1" applyAlignment="1" applyProtection="1">
      <alignment horizontal="justify" vertical="center" wrapText="1"/>
    </xf>
    <xf numFmtId="49" fontId="9" fillId="2" borderId="3" xfId="1" applyNumberFormat="1" applyFont="1" applyFill="1" applyBorder="1" applyAlignment="1" applyProtection="1">
      <alignment horizontal="justify" vertical="center" wrapText="1"/>
    </xf>
    <xf numFmtId="49" fontId="7" fillId="2" borderId="4" xfId="3" applyNumberFormat="1" applyFont="1" applyFill="1" applyBorder="1" applyAlignment="1">
      <alignment horizontal="justify" vertical="center" wrapText="1"/>
    </xf>
    <xf numFmtId="49" fontId="5" fillId="2" borderId="1" xfId="3" applyNumberFormat="1" applyFont="1" applyFill="1" applyBorder="1" applyAlignment="1">
      <alignment horizontal="center" vertical="center" wrapText="1"/>
    </xf>
    <xf numFmtId="164" fontId="11" fillId="2" borderId="0" xfId="1" applyNumberFormat="1" applyFont="1" applyFill="1" applyAlignment="1">
      <alignment vertical="center" wrapText="1"/>
    </xf>
    <xf numFmtId="49" fontId="5" fillId="2" borderId="1" xfId="4" applyNumberFormat="1" applyFont="1" applyFill="1" applyBorder="1" applyAlignment="1">
      <alignment horizontal="center" vertical="center" wrapText="1"/>
    </xf>
    <xf numFmtId="49" fontId="5" fillId="2" borderId="7" xfId="4" applyNumberFormat="1" applyFont="1" applyFill="1" applyBorder="1" applyAlignment="1">
      <alignment horizontal="center" vertical="center" wrapText="1"/>
    </xf>
    <xf numFmtId="0" fontId="9" fillId="2" borderId="1" xfId="1" applyFont="1" applyFill="1" applyBorder="1" applyAlignment="1">
      <alignment vertical="top" wrapText="1"/>
    </xf>
    <xf numFmtId="3" fontId="5" fillId="2" borderId="1" xfId="1" applyNumberFormat="1" applyFont="1" applyFill="1" applyBorder="1" applyAlignment="1">
      <alignment horizontal="center" vertical="center" wrapText="1"/>
    </xf>
    <xf numFmtId="164" fontId="11" fillId="2" borderId="0" xfId="1" applyNumberFormat="1" applyFont="1" applyFill="1" applyBorder="1" applyAlignment="1">
      <alignment horizontal="center" vertical="center" wrapText="1"/>
    </xf>
    <xf numFmtId="164" fontId="2" fillId="2" borderId="0" xfId="1" applyNumberFormat="1" applyFont="1" applyFill="1" applyAlignment="1">
      <alignment vertical="center" wrapText="1"/>
    </xf>
    <xf numFmtId="0" fontId="1" fillId="2" borderId="0" xfId="1" applyFill="1"/>
    <xf numFmtId="0" fontId="5" fillId="2" borderId="1" xfId="3" applyNumberFormat="1" applyFont="1" applyFill="1" applyBorder="1" applyAlignment="1">
      <alignment horizontal="justify" vertical="center" wrapText="1"/>
    </xf>
    <xf numFmtId="0" fontId="7" fillId="2" borderId="1" xfId="1" quotePrefix="1" applyFont="1" applyFill="1" applyBorder="1" applyAlignment="1">
      <alignment horizontal="justify" vertical="center" wrapText="1"/>
    </xf>
    <xf numFmtId="49" fontId="7" fillId="2" borderId="5" xfId="3" applyNumberFormat="1" applyFont="1" applyFill="1" applyBorder="1" applyAlignment="1">
      <alignment horizontal="center" vertical="center" wrapText="1"/>
    </xf>
    <xf numFmtId="49" fontId="7" fillId="2" borderId="6" xfId="3" applyNumberFormat="1" applyFont="1" applyFill="1" applyBorder="1" applyAlignment="1">
      <alignment horizontal="center" vertical="center" wrapText="1"/>
    </xf>
    <xf numFmtId="0" fontId="5" fillId="2" borderId="1" xfId="4" applyFont="1" applyFill="1" applyBorder="1" applyAlignment="1">
      <alignment horizontal="justify" vertical="center" wrapText="1"/>
    </xf>
    <xf numFmtId="3" fontId="7" fillId="2" borderId="1" xfId="1" applyNumberFormat="1" applyFont="1" applyFill="1" applyBorder="1" applyAlignment="1">
      <alignment horizontal="justify" vertical="center" wrapText="1"/>
    </xf>
    <xf numFmtId="3" fontId="7" fillId="2" borderId="1" xfId="1" applyNumberFormat="1" applyFont="1" applyFill="1" applyBorder="1" applyAlignment="1">
      <alignment horizontal="center" vertical="center" wrapText="1"/>
    </xf>
    <xf numFmtId="3" fontId="5" fillId="2" borderId="1" xfId="1" applyNumberFormat="1" applyFont="1" applyFill="1" applyBorder="1" applyAlignment="1">
      <alignment horizontal="justify" vertical="center" wrapText="1"/>
    </xf>
    <xf numFmtId="164" fontId="5" fillId="2" borderId="1" xfId="5" applyNumberFormat="1" applyFont="1" applyFill="1" applyBorder="1" applyAlignment="1">
      <alignment horizontal="center" vertical="center" wrapText="1"/>
    </xf>
    <xf numFmtId="0" fontId="5" fillId="2" borderId="7" xfId="1" applyFont="1" applyFill="1" applyBorder="1" applyAlignment="1">
      <alignment horizontal="center" vertical="center" wrapText="1"/>
    </xf>
    <xf numFmtId="2" fontId="5" fillId="2" borderId="1" xfId="1" applyNumberFormat="1" applyFont="1" applyFill="1" applyBorder="1" applyAlignment="1">
      <alignment horizontal="center" vertical="center" wrapText="1"/>
    </xf>
    <xf numFmtId="165" fontId="7" fillId="2" borderId="8" xfId="1" applyNumberFormat="1" applyFont="1" applyFill="1" applyBorder="1" applyAlignment="1">
      <alignment horizontal="center" vertical="center" wrapText="1"/>
    </xf>
    <xf numFmtId="0" fontId="5" fillId="2" borderId="0" xfId="1" applyFont="1" applyFill="1" applyAlignment="1">
      <alignment horizontal="right" vertical="center"/>
    </xf>
    <xf numFmtId="0" fontId="5" fillId="2" borderId="0" xfId="1" applyFont="1" applyFill="1" applyAlignment="1">
      <alignment horizontal="justify" vertical="center" wrapText="1"/>
    </xf>
    <xf numFmtId="3" fontId="5" fillId="2" borderId="7"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49" fontId="7" fillId="2" borderId="6" xfId="3" applyNumberFormat="1" applyFont="1" applyFill="1" applyBorder="1" applyAlignment="1">
      <alignment horizontal="left" vertical="center" wrapText="1"/>
    </xf>
    <xf numFmtId="49" fontId="7" fillId="2" borderId="5" xfId="3" applyNumberFormat="1" applyFont="1" applyFill="1" applyBorder="1" applyAlignment="1">
      <alignment horizontal="left" vertical="center" wrapText="1"/>
    </xf>
    <xf numFmtId="165" fontId="5" fillId="2" borderId="8" xfId="1" applyNumberFormat="1" applyFont="1" applyFill="1" applyBorder="1" applyAlignment="1">
      <alignment horizontal="right" vertical="center" wrapText="1"/>
    </xf>
    <xf numFmtId="0" fontId="5" fillId="2" borderId="0" xfId="1" applyFont="1" applyFill="1" applyAlignment="1">
      <alignment horizontal="right" vertical="center"/>
    </xf>
    <xf numFmtId="165" fontId="7" fillId="2" borderId="0" xfId="1" applyNumberFormat="1" applyFont="1" applyFill="1" applyBorder="1" applyAlignment="1">
      <alignment horizont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3"/>
    <cellStyle name="Процентный 2" xfId="5"/>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dimension ref="A1:IO321"/>
  <sheetViews>
    <sheetView tabSelected="1" zoomScaleNormal="100" zoomScaleSheetLayoutView="70" workbookViewId="0">
      <pane ySplit="4" topLeftCell="A32" activePane="bottomLeft" state="frozen"/>
      <selection pane="bottomLeft" activeCell="N4" sqref="N4"/>
    </sheetView>
  </sheetViews>
  <sheetFormatPr defaultRowHeight="18.75"/>
  <cols>
    <col min="1" max="1" width="30.140625" style="4" customWidth="1"/>
    <col min="2" max="2" width="57.42578125" style="3" customWidth="1"/>
    <col min="3" max="9" width="17.140625" style="2" customWidth="1"/>
    <col min="10" max="10" width="14.28515625" style="2" hidden="1" customWidth="1"/>
    <col min="11" max="12" width="14.28515625" style="2" customWidth="1"/>
    <col min="13" max="13" width="10.140625" style="1" bestFit="1" customWidth="1"/>
    <col min="14" max="14" width="11" style="1" customWidth="1"/>
    <col min="15" max="16384" width="9.140625" style="1"/>
  </cols>
  <sheetData>
    <row r="1" spans="1:247" ht="15.75">
      <c r="B1" s="56"/>
      <c r="C1" s="55"/>
      <c r="D1" s="55"/>
      <c r="E1" s="55"/>
      <c r="F1" s="55"/>
      <c r="G1" s="55"/>
      <c r="H1" s="55"/>
      <c r="I1" s="62" t="s">
        <v>335</v>
      </c>
      <c r="J1" s="62"/>
      <c r="K1" s="62"/>
      <c r="L1" s="62"/>
    </row>
    <row r="2" spans="1:247" ht="19.5" customHeight="1">
      <c r="A2" s="63" t="s">
        <v>334</v>
      </c>
      <c r="B2" s="63"/>
      <c r="C2" s="63"/>
      <c r="D2" s="63"/>
      <c r="E2" s="63"/>
      <c r="F2" s="63"/>
      <c r="G2" s="63"/>
      <c r="H2" s="63"/>
      <c r="I2" s="63"/>
      <c r="J2" s="63"/>
      <c r="K2" s="63"/>
      <c r="L2" s="63"/>
    </row>
    <row r="3" spans="1:247" ht="15.75">
      <c r="A3" s="54"/>
      <c r="B3" s="54"/>
      <c r="C3" s="54"/>
      <c r="D3" s="54"/>
      <c r="E3" s="54"/>
      <c r="F3" s="54"/>
      <c r="G3" s="54"/>
      <c r="H3" s="54"/>
      <c r="I3" s="61" t="s">
        <v>333</v>
      </c>
      <c r="J3" s="61"/>
      <c r="K3" s="61"/>
      <c r="L3" s="61"/>
    </row>
    <row r="4" spans="1:247" ht="51.75" customHeight="1">
      <c r="A4" s="16" t="s">
        <v>332</v>
      </c>
      <c r="B4" s="16" t="s">
        <v>331</v>
      </c>
      <c r="C4" s="16" t="s">
        <v>330</v>
      </c>
      <c r="D4" s="16" t="s">
        <v>326</v>
      </c>
      <c r="E4" s="16" t="s">
        <v>325</v>
      </c>
      <c r="F4" s="53" t="s">
        <v>329</v>
      </c>
      <c r="G4" s="16" t="s">
        <v>326</v>
      </c>
      <c r="H4" s="16" t="s">
        <v>325</v>
      </c>
      <c r="I4" s="53" t="s">
        <v>328</v>
      </c>
      <c r="J4" s="16" t="s">
        <v>327</v>
      </c>
      <c r="K4" s="16" t="s">
        <v>326</v>
      </c>
      <c r="L4" s="16" t="s">
        <v>325</v>
      </c>
    </row>
    <row r="5" spans="1:247" s="8" customFormat="1" ht="18.75" customHeight="1">
      <c r="A5" s="12" t="s">
        <v>324</v>
      </c>
      <c r="B5" s="11" t="s">
        <v>323</v>
      </c>
      <c r="C5" s="9">
        <f>SUM(C7:C12)</f>
        <v>1195199.3</v>
      </c>
      <c r="D5" s="9">
        <f>SUM(D7:D12)</f>
        <v>1195199.3</v>
      </c>
      <c r="E5" s="9">
        <f t="shared" ref="E5:E68" si="0">D5-C5</f>
        <v>0</v>
      </c>
      <c r="F5" s="9">
        <f>SUM(F7:F12)</f>
        <v>1272164.2</v>
      </c>
      <c r="G5" s="9">
        <f>SUM(G7:G12)</f>
        <v>1272164.2</v>
      </c>
      <c r="H5" s="9">
        <f t="shared" ref="H5:H68" si="1">G5-F5</f>
        <v>0</v>
      </c>
      <c r="I5" s="9">
        <f>SUM(I7:I12)</f>
        <v>1326564.1000000001</v>
      </c>
      <c r="J5" s="9">
        <f>SUM(J7:J11)</f>
        <v>1092881.3999999999</v>
      </c>
      <c r="K5" s="9">
        <f>SUM(K7:K12)</f>
        <v>1326564.1000000001</v>
      </c>
      <c r="L5" s="9">
        <f t="shared" ref="L5:L68" si="2">K5-I5</f>
        <v>0</v>
      </c>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pans="1:247" ht="63">
      <c r="A6" s="52"/>
      <c r="B6" s="30" t="s">
        <v>322</v>
      </c>
      <c r="C6" s="51">
        <f>((C7+C8+C9+C10)*17.01514368/32.01514368)+C11+(C12*17.01514368/30.01514368)</f>
        <v>638866.9662593992</v>
      </c>
      <c r="D6" s="51">
        <f>((D7+D8+D9+D10)*17.01514368/32.01514368)+D11+(D12*17.01514368/30.01514368)</f>
        <v>638866.9662593992</v>
      </c>
      <c r="E6" s="9">
        <f t="shared" si="0"/>
        <v>0</v>
      </c>
      <c r="F6" s="51">
        <f>((F7+F8+F9+F10)*17.05801761/32.05801761)+F11+(F12*17.05801761/30.05801761)</f>
        <v>680658.65959051857</v>
      </c>
      <c r="G6" s="51">
        <f>((G7+G8+G9+G10)*17.05801761/32.05801761)+G11+(G12*17.05801761/30.05801761)</f>
        <v>680658.65959051857</v>
      </c>
      <c r="H6" s="9">
        <f t="shared" si="1"/>
        <v>0</v>
      </c>
      <c r="I6" s="51">
        <f>((I7+I8+I9+I10)*17.16330128/32.16330128)+I11+(I12*17.16330128/30.16330128)</f>
        <v>711730.31969583104</v>
      </c>
      <c r="J6" s="51">
        <f>(J7+J8+J9+J10)*16.75241432/31.75241432+J11</f>
        <v>578635.74814369099</v>
      </c>
      <c r="K6" s="51">
        <f>((K7+K8+K9+K10)*17.16330128/32.16330128)+K11+(K12*17.16330128/30.16330128)</f>
        <v>711730.31969583104</v>
      </c>
      <c r="L6" s="9">
        <f t="shared" si="2"/>
        <v>0</v>
      </c>
    </row>
    <row r="7" spans="1:247" ht="94.5">
      <c r="A7" s="57" t="s">
        <v>321</v>
      </c>
      <c r="B7" s="18" t="s">
        <v>320</v>
      </c>
      <c r="C7" s="7">
        <v>1060253.8999999999</v>
      </c>
      <c r="D7" s="7">
        <v>1060253.8999999999</v>
      </c>
      <c r="E7" s="9">
        <f t="shared" si="0"/>
        <v>0</v>
      </c>
      <c r="F7" s="14">
        <v>1134007.2</v>
      </c>
      <c r="G7" s="14">
        <v>1134007.2</v>
      </c>
      <c r="H7" s="9">
        <f t="shared" si="1"/>
        <v>0</v>
      </c>
      <c r="I7" s="14">
        <v>1184998.6000000001</v>
      </c>
      <c r="J7" s="7">
        <v>1024909.6</v>
      </c>
      <c r="K7" s="14">
        <v>1184998.6000000001</v>
      </c>
      <c r="L7" s="9">
        <f t="shared" si="2"/>
        <v>0</v>
      </c>
    </row>
    <row r="8" spans="1:247" ht="63">
      <c r="A8" s="58"/>
      <c r="B8" s="18" t="s">
        <v>319</v>
      </c>
      <c r="C8" s="7">
        <v>53089.9</v>
      </c>
      <c r="D8" s="7">
        <v>53089.9</v>
      </c>
      <c r="E8" s="9">
        <f t="shared" si="0"/>
        <v>0</v>
      </c>
      <c r="F8" s="14">
        <v>54171.1</v>
      </c>
      <c r="G8" s="14">
        <v>54171.1</v>
      </c>
      <c r="H8" s="9">
        <f t="shared" si="1"/>
        <v>0</v>
      </c>
      <c r="I8" s="14">
        <v>55327.199999999997</v>
      </c>
      <c r="J8" s="7">
        <v>40051.599999999999</v>
      </c>
      <c r="K8" s="14">
        <v>55327.199999999997</v>
      </c>
      <c r="L8" s="9">
        <f t="shared" si="2"/>
        <v>0</v>
      </c>
    </row>
    <row r="9" spans="1:247" ht="126">
      <c r="A9" s="39" t="s">
        <v>318</v>
      </c>
      <c r="B9" s="50" t="s">
        <v>317</v>
      </c>
      <c r="C9" s="7">
        <v>18507.099999999999</v>
      </c>
      <c r="D9" s="7">
        <v>18507.099999999999</v>
      </c>
      <c r="E9" s="9">
        <f t="shared" si="0"/>
        <v>0</v>
      </c>
      <c r="F9" s="14">
        <v>18853.2</v>
      </c>
      <c r="G9" s="14">
        <v>18853.2</v>
      </c>
      <c r="H9" s="9">
        <f t="shared" si="1"/>
        <v>0</v>
      </c>
      <c r="I9" s="14">
        <v>19148.7</v>
      </c>
      <c r="J9" s="7">
        <v>14058.2</v>
      </c>
      <c r="K9" s="14">
        <v>19148.7</v>
      </c>
      <c r="L9" s="9">
        <f t="shared" si="2"/>
        <v>0</v>
      </c>
    </row>
    <row r="10" spans="1:247" ht="47.25">
      <c r="A10" s="39" t="s">
        <v>316</v>
      </c>
      <c r="B10" s="18" t="s">
        <v>315</v>
      </c>
      <c r="C10" s="7">
        <v>9124.5</v>
      </c>
      <c r="D10" s="7">
        <v>9124.5</v>
      </c>
      <c r="E10" s="9">
        <f t="shared" si="0"/>
        <v>0</v>
      </c>
      <c r="F10" s="14">
        <v>9341</v>
      </c>
      <c r="G10" s="14">
        <v>9341</v>
      </c>
      <c r="H10" s="9">
        <f t="shared" si="1"/>
        <v>0</v>
      </c>
      <c r="I10" s="14">
        <v>9647.5</v>
      </c>
      <c r="J10" s="7">
        <v>9550</v>
      </c>
      <c r="K10" s="14">
        <v>9647.5</v>
      </c>
      <c r="L10" s="9">
        <f t="shared" si="2"/>
        <v>0</v>
      </c>
    </row>
    <row r="11" spans="1:247" s="20" customFormat="1" ht="110.25">
      <c r="A11" s="39" t="s">
        <v>314</v>
      </c>
      <c r="B11" s="50" t="s">
        <v>313</v>
      </c>
      <c r="C11" s="7">
        <v>3999.1</v>
      </c>
      <c r="D11" s="7">
        <v>3999.1</v>
      </c>
      <c r="E11" s="9">
        <f t="shared" si="0"/>
        <v>0</v>
      </c>
      <c r="F11" s="14">
        <v>4085.4</v>
      </c>
      <c r="G11" s="14">
        <v>4085.4</v>
      </c>
      <c r="H11" s="9">
        <f t="shared" si="1"/>
        <v>0</v>
      </c>
      <c r="I11" s="14">
        <v>4184.6000000000004</v>
      </c>
      <c r="J11" s="7">
        <v>4312</v>
      </c>
      <c r="K11" s="14">
        <v>4184.6000000000004</v>
      </c>
      <c r="L11" s="9">
        <f t="shared" si="2"/>
        <v>0</v>
      </c>
    </row>
    <row r="12" spans="1:247" s="20" customFormat="1" ht="47.25">
      <c r="A12" s="39" t="s">
        <v>312</v>
      </c>
      <c r="B12" s="50" t="s">
        <v>311</v>
      </c>
      <c r="C12" s="7">
        <v>50224.800000000003</v>
      </c>
      <c r="D12" s="7">
        <v>50224.800000000003</v>
      </c>
      <c r="E12" s="9">
        <f t="shared" si="0"/>
        <v>0</v>
      </c>
      <c r="F12" s="14">
        <v>51706.3</v>
      </c>
      <c r="G12" s="14">
        <v>51706.3</v>
      </c>
      <c r="H12" s="9">
        <f t="shared" si="1"/>
        <v>0</v>
      </c>
      <c r="I12" s="14">
        <v>53257.5</v>
      </c>
      <c r="J12" s="7"/>
      <c r="K12" s="14">
        <v>53257.5</v>
      </c>
      <c r="L12" s="9">
        <f t="shared" si="2"/>
        <v>0</v>
      </c>
    </row>
    <row r="13" spans="1:247" ht="47.25">
      <c r="A13" s="49" t="s">
        <v>310</v>
      </c>
      <c r="B13" s="48" t="s">
        <v>309</v>
      </c>
      <c r="C13" s="9">
        <f>C14+C15+C16+C17</f>
        <v>28966.899999999998</v>
      </c>
      <c r="D13" s="9">
        <f>D14+D15+D16+D17</f>
        <v>28966.899999999998</v>
      </c>
      <c r="E13" s="9">
        <f t="shared" si="0"/>
        <v>0</v>
      </c>
      <c r="F13" s="9">
        <f>F14+F15+F16+F17</f>
        <v>28978</v>
      </c>
      <c r="G13" s="9">
        <f>G14+G15+G16+G17</f>
        <v>28978</v>
      </c>
      <c r="H13" s="9">
        <f t="shared" si="1"/>
        <v>0</v>
      </c>
      <c r="I13" s="9">
        <f>I14+I15+I16+I17</f>
        <v>30506.799999999999</v>
      </c>
      <c r="J13" s="9">
        <v>35286.400000000001</v>
      </c>
      <c r="K13" s="9">
        <f>K14+K15+K16+K17</f>
        <v>30506.799999999999</v>
      </c>
      <c r="L13" s="9">
        <f t="shared" si="2"/>
        <v>0</v>
      </c>
    </row>
    <row r="14" spans="1:247" ht="141.75">
      <c r="A14" s="39" t="s">
        <v>308</v>
      </c>
      <c r="B14" s="47" t="s">
        <v>307</v>
      </c>
      <c r="C14" s="7">
        <v>13096.9</v>
      </c>
      <c r="D14" s="7">
        <v>13096.9</v>
      </c>
      <c r="E14" s="9">
        <f t="shared" si="0"/>
        <v>0</v>
      </c>
      <c r="F14" s="7">
        <v>12964.7</v>
      </c>
      <c r="G14" s="7">
        <v>12964.7</v>
      </c>
      <c r="H14" s="9">
        <f t="shared" si="1"/>
        <v>0</v>
      </c>
      <c r="I14" s="7">
        <v>13431.7</v>
      </c>
      <c r="J14" s="7"/>
      <c r="K14" s="7">
        <v>13431.7</v>
      </c>
      <c r="L14" s="9">
        <f t="shared" si="2"/>
        <v>0</v>
      </c>
    </row>
    <row r="15" spans="1:247" ht="157.5">
      <c r="A15" s="39" t="s">
        <v>306</v>
      </c>
      <c r="B15" s="47" t="s">
        <v>305</v>
      </c>
      <c r="C15" s="7">
        <v>72.5</v>
      </c>
      <c r="D15" s="7">
        <v>72.5</v>
      </c>
      <c r="E15" s="9">
        <f t="shared" si="0"/>
        <v>0</v>
      </c>
      <c r="F15" s="7">
        <v>72.599999999999994</v>
      </c>
      <c r="G15" s="7">
        <v>72.599999999999994</v>
      </c>
      <c r="H15" s="9">
        <f t="shared" si="1"/>
        <v>0</v>
      </c>
      <c r="I15" s="7">
        <v>77.599999999999994</v>
      </c>
      <c r="J15" s="7"/>
      <c r="K15" s="7">
        <v>77.599999999999994</v>
      </c>
      <c r="L15" s="9">
        <f t="shared" si="2"/>
        <v>0</v>
      </c>
    </row>
    <row r="16" spans="1:247" ht="141.75">
      <c r="A16" s="39" t="s">
        <v>304</v>
      </c>
      <c r="B16" s="47" t="s">
        <v>303</v>
      </c>
      <c r="C16" s="7">
        <v>17439.8</v>
      </c>
      <c r="D16" s="7">
        <v>17439.8</v>
      </c>
      <c r="E16" s="9">
        <f t="shared" si="0"/>
        <v>0</v>
      </c>
      <c r="F16" s="7">
        <v>17547.2</v>
      </c>
      <c r="G16" s="7">
        <v>17547.2</v>
      </c>
      <c r="H16" s="9">
        <f t="shared" si="1"/>
        <v>0</v>
      </c>
      <c r="I16" s="7">
        <v>18721.2</v>
      </c>
      <c r="J16" s="7"/>
      <c r="K16" s="7">
        <v>18721.2</v>
      </c>
      <c r="L16" s="9">
        <f t="shared" si="2"/>
        <v>0</v>
      </c>
    </row>
    <row r="17" spans="1:247" s="20" customFormat="1" ht="141.75">
      <c r="A17" s="39" t="s">
        <v>302</v>
      </c>
      <c r="B17" s="47" t="s">
        <v>301</v>
      </c>
      <c r="C17" s="7">
        <v>-1642.3</v>
      </c>
      <c r="D17" s="7">
        <v>-1642.3</v>
      </c>
      <c r="E17" s="9">
        <f t="shared" si="0"/>
        <v>0</v>
      </c>
      <c r="F17" s="7">
        <v>-1606.5</v>
      </c>
      <c r="G17" s="7">
        <v>-1606.5</v>
      </c>
      <c r="H17" s="9">
        <f t="shared" si="1"/>
        <v>0</v>
      </c>
      <c r="I17" s="7">
        <v>-1723.7</v>
      </c>
      <c r="J17" s="7"/>
      <c r="K17" s="7">
        <v>-1723.7</v>
      </c>
      <c r="L17" s="9">
        <f t="shared" si="2"/>
        <v>0</v>
      </c>
    </row>
    <row r="18" spans="1:247" ht="15.75">
      <c r="A18" s="12" t="s">
        <v>300</v>
      </c>
      <c r="B18" s="44" t="s">
        <v>299</v>
      </c>
      <c r="C18" s="9">
        <f>C19+C23+C24+C25</f>
        <v>369917.6</v>
      </c>
      <c r="D18" s="9">
        <f>D19+D23+D24+D25</f>
        <v>369917.6</v>
      </c>
      <c r="E18" s="9">
        <f t="shared" si="0"/>
        <v>0</v>
      </c>
      <c r="F18" s="9">
        <f>F19+F23+F24+F25</f>
        <v>378495.3</v>
      </c>
      <c r="G18" s="9">
        <f>G19+G23+G24+G25</f>
        <v>378495.3</v>
      </c>
      <c r="H18" s="9">
        <f t="shared" si="1"/>
        <v>0</v>
      </c>
      <c r="I18" s="9">
        <f>I19+I23+I24+I25</f>
        <v>418900.1</v>
      </c>
      <c r="J18" s="9">
        <f>J19+J23+J24+J25</f>
        <v>254919.69999999998</v>
      </c>
      <c r="K18" s="9">
        <f>K19+K23+K24+K25</f>
        <v>418900.1</v>
      </c>
      <c r="L18" s="9">
        <f t="shared" si="2"/>
        <v>0</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row>
    <row r="19" spans="1:247" ht="31.5">
      <c r="A19" s="12" t="s">
        <v>298</v>
      </c>
      <c r="B19" s="11" t="s">
        <v>297</v>
      </c>
      <c r="C19" s="9">
        <f>C20+C21+C22</f>
        <v>342359.6</v>
      </c>
      <c r="D19" s="9">
        <f>D20+D21+D22</f>
        <v>342359.6</v>
      </c>
      <c r="E19" s="9">
        <f t="shared" si="0"/>
        <v>0</v>
      </c>
      <c r="F19" s="9">
        <f>F20+F21+F22</f>
        <v>349262.39999999997</v>
      </c>
      <c r="G19" s="9">
        <f>G20+G21+G22</f>
        <v>349262.39999999997</v>
      </c>
      <c r="H19" s="9">
        <f t="shared" si="1"/>
        <v>0</v>
      </c>
      <c r="I19" s="9">
        <f>I20+I21+I22</f>
        <v>389572.5</v>
      </c>
      <c r="J19" s="9">
        <v>246058.1</v>
      </c>
      <c r="K19" s="9">
        <f>K20+K21+K22</f>
        <v>389572.5</v>
      </c>
      <c r="L19" s="9">
        <f t="shared" si="2"/>
        <v>0</v>
      </c>
    </row>
    <row r="20" spans="1:247" ht="31.5">
      <c r="A20" s="16" t="s">
        <v>296</v>
      </c>
      <c r="B20" s="18" t="s">
        <v>295</v>
      </c>
      <c r="C20" s="7">
        <v>282300</v>
      </c>
      <c r="D20" s="7">
        <v>282300</v>
      </c>
      <c r="E20" s="9">
        <f t="shared" si="0"/>
        <v>0</v>
      </c>
      <c r="F20" s="7">
        <v>289095.09999999998</v>
      </c>
      <c r="G20" s="7">
        <v>289095.09999999998</v>
      </c>
      <c r="H20" s="9">
        <f t="shared" si="1"/>
        <v>0</v>
      </c>
      <c r="I20" s="7">
        <v>324514.90000000002</v>
      </c>
      <c r="J20" s="7"/>
      <c r="K20" s="7">
        <v>324514.90000000002</v>
      </c>
      <c r="L20" s="9">
        <f t="shared" si="2"/>
        <v>0</v>
      </c>
    </row>
    <row r="21" spans="1:247" ht="47.25">
      <c r="A21" s="16" t="s">
        <v>294</v>
      </c>
      <c r="B21" s="18" t="s">
        <v>293</v>
      </c>
      <c r="C21" s="7">
        <v>59.6</v>
      </c>
      <c r="D21" s="7">
        <v>59.6</v>
      </c>
      <c r="E21" s="9">
        <f t="shared" si="0"/>
        <v>0</v>
      </c>
      <c r="F21" s="7">
        <v>67.3</v>
      </c>
      <c r="G21" s="7">
        <v>67.3</v>
      </c>
      <c r="H21" s="9">
        <f t="shared" si="1"/>
        <v>0</v>
      </c>
      <c r="I21" s="7">
        <v>57.6</v>
      </c>
      <c r="J21" s="7"/>
      <c r="K21" s="7">
        <v>57.6</v>
      </c>
      <c r="L21" s="9">
        <f t="shared" si="2"/>
        <v>0</v>
      </c>
    </row>
    <row r="22" spans="1:247" ht="78.75">
      <c r="A22" s="16" t="s">
        <v>292</v>
      </c>
      <c r="B22" s="18" t="s">
        <v>291</v>
      </c>
      <c r="C22" s="7">
        <v>60000</v>
      </c>
      <c r="D22" s="7">
        <v>60000</v>
      </c>
      <c r="E22" s="9">
        <f t="shared" si="0"/>
        <v>0</v>
      </c>
      <c r="F22" s="7">
        <v>60100</v>
      </c>
      <c r="G22" s="7">
        <v>60100</v>
      </c>
      <c r="H22" s="9">
        <f t="shared" si="1"/>
        <v>0</v>
      </c>
      <c r="I22" s="7">
        <v>65000</v>
      </c>
      <c r="J22" s="7"/>
      <c r="K22" s="7">
        <v>65000</v>
      </c>
      <c r="L22" s="9">
        <f t="shared" si="2"/>
        <v>0</v>
      </c>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row>
    <row r="23" spans="1:247" ht="31.5">
      <c r="A23" s="16" t="s">
        <v>290</v>
      </c>
      <c r="B23" s="18" t="s">
        <v>289</v>
      </c>
      <c r="C23" s="7">
        <v>850</v>
      </c>
      <c r="D23" s="7">
        <v>850</v>
      </c>
      <c r="E23" s="9">
        <f t="shared" si="0"/>
        <v>0</v>
      </c>
      <c r="F23" s="7">
        <v>200</v>
      </c>
      <c r="G23" s="7">
        <v>200</v>
      </c>
      <c r="H23" s="9">
        <f t="shared" si="1"/>
        <v>0</v>
      </c>
      <c r="I23" s="7">
        <v>150</v>
      </c>
      <c r="J23" s="7">
        <v>936</v>
      </c>
      <c r="K23" s="7">
        <v>150</v>
      </c>
      <c r="L23" s="9">
        <f t="shared" si="2"/>
        <v>0</v>
      </c>
    </row>
    <row r="24" spans="1:247" s="20" customFormat="1" ht="15.75">
      <c r="A24" s="16" t="s">
        <v>288</v>
      </c>
      <c r="B24" s="18" t="s">
        <v>287</v>
      </c>
      <c r="C24" s="7">
        <v>147.6</v>
      </c>
      <c r="D24" s="7">
        <v>147.6</v>
      </c>
      <c r="E24" s="9">
        <f t="shared" si="0"/>
        <v>0</v>
      </c>
      <c r="F24" s="7">
        <v>232.9</v>
      </c>
      <c r="G24" s="7">
        <v>232.9</v>
      </c>
      <c r="H24" s="9">
        <f t="shared" si="1"/>
        <v>0</v>
      </c>
      <c r="I24" s="7">
        <v>327.60000000000002</v>
      </c>
      <c r="J24" s="7">
        <v>407.3</v>
      </c>
      <c r="K24" s="7">
        <v>327.60000000000002</v>
      </c>
      <c r="L24" s="9">
        <f t="shared" si="2"/>
        <v>0</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row>
    <row r="25" spans="1:247" ht="47.25">
      <c r="A25" s="16" t="s">
        <v>286</v>
      </c>
      <c r="B25" s="18" t="s">
        <v>285</v>
      </c>
      <c r="C25" s="7">
        <v>26560.400000000001</v>
      </c>
      <c r="D25" s="7">
        <v>26560.400000000001</v>
      </c>
      <c r="E25" s="9">
        <f t="shared" si="0"/>
        <v>0</v>
      </c>
      <c r="F25" s="7">
        <v>28800</v>
      </c>
      <c r="G25" s="7">
        <v>28800</v>
      </c>
      <c r="H25" s="9">
        <f t="shared" si="1"/>
        <v>0</v>
      </c>
      <c r="I25" s="7">
        <v>28850</v>
      </c>
      <c r="J25" s="7">
        <v>7518.3</v>
      </c>
      <c r="K25" s="7">
        <v>28850</v>
      </c>
      <c r="L25" s="9">
        <f t="shared" si="2"/>
        <v>0</v>
      </c>
    </row>
    <row r="26" spans="1:247" s="20" customFormat="1" ht="15.75">
      <c r="A26" s="12" t="s">
        <v>284</v>
      </c>
      <c r="B26" s="44" t="s">
        <v>283</v>
      </c>
      <c r="C26" s="9">
        <f>C27+C28</f>
        <v>167356.29999999999</v>
      </c>
      <c r="D26" s="9">
        <f>D27+D28</f>
        <v>167356.29999999999</v>
      </c>
      <c r="E26" s="9">
        <f t="shared" si="0"/>
        <v>0</v>
      </c>
      <c r="F26" s="9">
        <f>F27+F28</f>
        <v>167742.39999999999</v>
      </c>
      <c r="G26" s="9">
        <f>G27+G28</f>
        <v>167742.39999999999</v>
      </c>
      <c r="H26" s="9">
        <f t="shared" si="1"/>
        <v>0</v>
      </c>
      <c r="I26" s="9">
        <f>I27+I28</f>
        <v>168130.9</v>
      </c>
      <c r="J26" s="9">
        <f>J27+J28</f>
        <v>218427.8</v>
      </c>
      <c r="K26" s="9">
        <f>K27+K28</f>
        <v>168130.9</v>
      </c>
      <c r="L26" s="9">
        <f t="shared" si="2"/>
        <v>0</v>
      </c>
    </row>
    <row r="27" spans="1:247" s="20" customFormat="1" ht="47.25">
      <c r="A27" s="16" t="s">
        <v>282</v>
      </c>
      <c r="B27" s="18" t="s">
        <v>281</v>
      </c>
      <c r="C27" s="7">
        <v>64356.3</v>
      </c>
      <c r="D27" s="7">
        <v>64356.3</v>
      </c>
      <c r="E27" s="9">
        <f t="shared" si="0"/>
        <v>0</v>
      </c>
      <c r="F27" s="7">
        <v>64742.400000000001</v>
      </c>
      <c r="G27" s="7">
        <v>64742.400000000001</v>
      </c>
      <c r="H27" s="9">
        <f t="shared" si="1"/>
        <v>0</v>
      </c>
      <c r="I27" s="7">
        <v>65130.9</v>
      </c>
      <c r="J27" s="7">
        <v>63946.8</v>
      </c>
      <c r="K27" s="7">
        <v>65130.9</v>
      </c>
      <c r="L27" s="9">
        <f t="shared" si="2"/>
        <v>0</v>
      </c>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row>
    <row r="28" spans="1:247" s="20" customFormat="1" ht="15.75">
      <c r="A28" s="16" t="s">
        <v>280</v>
      </c>
      <c r="B28" s="11" t="s">
        <v>279</v>
      </c>
      <c r="C28" s="9">
        <f>C29+C30</f>
        <v>103000</v>
      </c>
      <c r="D28" s="9">
        <f>D29+D30</f>
        <v>103000</v>
      </c>
      <c r="E28" s="9">
        <f t="shared" si="0"/>
        <v>0</v>
      </c>
      <c r="F28" s="9">
        <f>F29+F30</f>
        <v>103000</v>
      </c>
      <c r="G28" s="9">
        <f>G29+G30</f>
        <v>103000</v>
      </c>
      <c r="H28" s="9">
        <f t="shared" si="1"/>
        <v>0</v>
      </c>
      <c r="I28" s="9">
        <f>I29+I30</f>
        <v>103000</v>
      </c>
      <c r="J28" s="9">
        <v>154481</v>
      </c>
      <c r="K28" s="9">
        <f>K29+K30</f>
        <v>103000</v>
      </c>
      <c r="L28" s="9">
        <f t="shared" si="2"/>
        <v>0</v>
      </c>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row>
    <row r="29" spans="1:247" s="20" customFormat="1" ht="47.25">
      <c r="A29" s="16" t="s">
        <v>278</v>
      </c>
      <c r="B29" s="18" t="s">
        <v>277</v>
      </c>
      <c r="C29" s="7">
        <v>90000</v>
      </c>
      <c r="D29" s="7">
        <v>90000</v>
      </c>
      <c r="E29" s="9">
        <f t="shared" si="0"/>
        <v>0</v>
      </c>
      <c r="F29" s="7">
        <v>90000</v>
      </c>
      <c r="G29" s="7">
        <v>90000</v>
      </c>
      <c r="H29" s="9">
        <f t="shared" si="1"/>
        <v>0</v>
      </c>
      <c r="I29" s="7">
        <v>90000</v>
      </c>
      <c r="J29" s="7"/>
      <c r="K29" s="7">
        <v>90000</v>
      </c>
      <c r="L29" s="9">
        <f t="shared" si="2"/>
        <v>0</v>
      </c>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row>
    <row r="30" spans="1:247" s="20" customFormat="1" ht="47.25">
      <c r="A30" s="16" t="s">
        <v>276</v>
      </c>
      <c r="B30" s="18" t="s">
        <v>275</v>
      </c>
      <c r="C30" s="7">
        <v>13000</v>
      </c>
      <c r="D30" s="7">
        <v>13000</v>
      </c>
      <c r="E30" s="9">
        <f t="shared" si="0"/>
        <v>0</v>
      </c>
      <c r="F30" s="7">
        <v>13000</v>
      </c>
      <c r="G30" s="7">
        <v>13000</v>
      </c>
      <c r="H30" s="9">
        <f t="shared" si="1"/>
        <v>0</v>
      </c>
      <c r="I30" s="7">
        <v>13000</v>
      </c>
      <c r="J30" s="7"/>
      <c r="K30" s="7">
        <v>13000</v>
      </c>
      <c r="L30" s="9">
        <f t="shared" si="2"/>
        <v>0</v>
      </c>
    </row>
    <row r="31" spans="1:247" ht="15.75">
      <c r="A31" s="12" t="s">
        <v>274</v>
      </c>
      <c r="B31" s="11" t="s">
        <v>273</v>
      </c>
      <c r="C31" s="9">
        <f>SUM(C32:C34)</f>
        <v>24962.3</v>
      </c>
      <c r="D31" s="9">
        <f>SUM(D32:D34)</f>
        <v>24962.3</v>
      </c>
      <c r="E31" s="9">
        <f t="shared" si="0"/>
        <v>0</v>
      </c>
      <c r="F31" s="9">
        <f>SUM(F32:F34)</f>
        <v>25732.400000000001</v>
      </c>
      <c r="G31" s="9">
        <f>SUM(G32:G34)</f>
        <v>25732.400000000001</v>
      </c>
      <c r="H31" s="9">
        <f t="shared" si="1"/>
        <v>0</v>
      </c>
      <c r="I31" s="9">
        <f>SUM(I32:I34)</f>
        <v>25707.4</v>
      </c>
      <c r="J31" s="9">
        <v>22030.7</v>
      </c>
      <c r="K31" s="9">
        <f>SUM(K32:K34)</f>
        <v>25707.4</v>
      </c>
      <c r="L31" s="9">
        <f t="shared" si="2"/>
        <v>0</v>
      </c>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row>
    <row r="32" spans="1:247" ht="47.25">
      <c r="A32" s="16" t="s">
        <v>272</v>
      </c>
      <c r="B32" s="18" t="s">
        <v>271</v>
      </c>
      <c r="C32" s="7">
        <v>24776.5</v>
      </c>
      <c r="D32" s="7">
        <v>24776.5</v>
      </c>
      <c r="E32" s="9">
        <f t="shared" si="0"/>
        <v>0</v>
      </c>
      <c r="F32" s="7">
        <v>25650</v>
      </c>
      <c r="G32" s="7">
        <v>25650</v>
      </c>
      <c r="H32" s="9">
        <f t="shared" si="1"/>
        <v>0</v>
      </c>
      <c r="I32" s="7">
        <v>25650</v>
      </c>
      <c r="J32" s="7"/>
      <c r="K32" s="7">
        <v>25650</v>
      </c>
      <c r="L32" s="9">
        <f t="shared" si="2"/>
        <v>0</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row>
    <row r="33" spans="1:246" ht="31.5">
      <c r="A33" s="16" t="s">
        <v>270</v>
      </c>
      <c r="B33" s="18" t="s">
        <v>269</v>
      </c>
      <c r="C33" s="7">
        <v>165</v>
      </c>
      <c r="D33" s="7">
        <v>165</v>
      </c>
      <c r="E33" s="9">
        <f t="shared" si="0"/>
        <v>0</v>
      </c>
      <c r="F33" s="7">
        <v>60</v>
      </c>
      <c r="G33" s="7">
        <v>60</v>
      </c>
      <c r="H33" s="9">
        <f t="shared" si="1"/>
        <v>0</v>
      </c>
      <c r="I33" s="7">
        <v>35</v>
      </c>
      <c r="J33" s="7"/>
      <c r="K33" s="7">
        <v>35</v>
      </c>
      <c r="L33" s="9">
        <f t="shared" si="2"/>
        <v>0</v>
      </c>
    </row>
    <row r="34" spans="1:246" ht="94.5">
      <c r="A34" s="16" t="s">
        <v>268</v>
      </c>
      <c r="B34" s="18" t="s">
        <v>267</v>
      </c>
      <c r="C34" s="7">
        <v>20.8</v>
      </c>
      <c r="D34" s="7">
        <v>20.8</v>
      </c>
      <c r="E34" s="9">
        <f t="shared" si="0"/>
        <v>0</v>
      </c>
      <c r="F34" s="7">
        <v>22.4</v>
      </c>
      <c r="G34" s="7">
        <v>22.4</v>
      </c>
      <c r="H34" s="9">
        <f t="shared" si="1"/>
        <v>0</v>
      </c>
      <c r="I34" s="7">
        <v>22.4</v>
      </c>
      <c r="J34" s="7"/>
      <c r="K34" s="7">
        <v>22.4</v>
      </c>
      <c r="L34" s="9">
        <f t="shared" si="2"/>
        <v>0</v>
      </c>
    </row>
    <row r="35" spans="1:246" ht="15.75">
      <c r="A35" s="46" t="s">
        <v>266</v>
      </c>
      <c r="B35" s="45"/>
      <c r="C35" s="9">
        <f>C5+C13+C18+C26+C31</f>
        <v>1786402.4</v>
      </c>
      <c r="D35" s="9">
        <f>D5+D13+D18+D26+D31</f>
        <v>1786402.4</v>
      </c>
      <c r="E35" s="9">
        <f t="shared" si="0"/>
        <v>0</v>
      </c>
      <c r="F35" s="9">
        <f>F5+F13+F18+F26+F31</f>
        <v>1873112.2999999998</v>
      </c>
      <c r="G35" s="9">
        <f>G5+G13+G18+G26+G31</f>
        <v>1873112.2999999998</v>
      </c>
      <c r="H35" s="9">
        <f t="shared" si="1"/>
        <v>0</v>
      </c>
      <c r="I35" s="9">
        <f>I5+I13+I18+I26+I31</f>
        <v>1969809.2999999998</v>
      </c>
      <c r="J35" s="9">
        <f>J5+J13+J18+J26+J31</f>
        <v>1623545.9999999998</v>
      </c>
      <c r="K35" s="9">
        <f>K5+K13+K18+K26+K31</f>
        <v>1969809.2999999998</v>
      </c>
      <c r="L35" s="9">
        <f t="shared" si="2"/>
        <v>0</v>
      </c>
    </row>
    <row r="36" spans="1:246" ht="31.5">
      <c r="A36" s="12" t="s">
        <v>265</v>
      </c>
      <c r="B36" s="44" t="s">
        <v>264</v>
      </c>
      <c r="C36" s="9">
        <f>SUM(C37:C45)</f>
        <v>79813.899999999994</v>
      </c>
      <c r="D36" s="9">
        <f>SUM(D37:D45)</f>
        <v>79813.899999999994</v>
      </c>
      <c r="E36" s="9">
        <f t="shared" si="0"/>
        <v>0</v>
      </c>
      <c r="F36" s="9">
        <f>SUM(F37:F45)</f>
        <v>79657.899999999994</v>
      </c>
      <c r="G36" s="9">
        <f>SUM(G37:G45)</f>
        <v>79657.899999999994</v>
      </c>
      <c r="H36" s="9">
        <f t="shared" si="1"/>
        <v>0</v>
      </c>
      <c r="I36" s="9">
        <f>SUM(I37:I45)</f>
        <v>79554.799999999988</v>
      </c>
      <c r="J36" s="23">
        <f>SUM(J37:J45)</f>
        <v>72142.7</v>
      </c>
      <c r="K36" s="9">
        <f>SUM(K37:K45)</f>
        <v>79554.799999999988</v>
      </c>
      <c r="L36" s="9">
        <f t="shared" si="2"/>
        <v>0</v>
      </c>
    </row>
    <row r="37" spans="1:246" ht="94.5">
      <c r="A37" s="34" t="s">
        <v>263</v>
      </c>
      <c r="B37" s="43" t="s">
        <v>262</v>
      </c>
      <c r="C37" s="7">
        <v>52571.9</v>
      </c>
      <c r="D37" s="7">
        <v>52571.9</v>
      </c>
      <c r="E37" s="9">
        <f t="shared" si="0"/>
        <v>0</v>
      </c>
      <c r="F37" s="7">
        <v>52571.9</v>
      </c>
      <c r="G37" s="7">
        <v>52571.9</v>
      </c>
      <c r="H37" s="9">
        <f t="shared" si="1"/>
        <v>0</v>
      </c>
      <c r="I37" s="7">
        <v>52571.9</v>
      </c>
      <c r="J37" s="7">
        <v>45288.7</v>
      </c>
      <c r="K37" s="7">
        <v>52571.9</v>
      </c>
      <c r="L37" s="9">
        <f t="shared" si="2"/>
        <v>0</v>
      </c>
    </row>
    <row r="38" spans="1:246" ht="94.5">
      <c r="A38" s="34" t="s">
        <v>261</v>
      </c>
      <c r="B38" s="43" t="s">
        <v>260</v>
      </c>
      <c r="C38" s="7">
        <v>8257.2000000000007</v>
      </c>
      <c r="D38" s="7">
        <v>8257.2000000000007</v>
      </c>
      <c r="E38" s="9">
        <f t="shared" si="0"/>
        <v>0</v>
      </c>
      <c r="F38" s="7">
        <v>8257.2000000000007</v>
      </c>
      <c r="G38" s="7">
        <v>8257.2000000000007</v>
      </c>
      <c r="H38" s="9">
        <f t="shared" si="1"/>
        <v>0</v>
      </c>
      <c r="I38" s="7">
        <v>8257.2000000000007</v>
      </c>
      <c r="J38" s="7">
        <v>8104.3</v>
      </c>
      <c r="K38" s="7">
        <v>8257.2000000000007</v>
      </c>
      <c r="L38" s="9">
        <f t="shared" si="2"/>
        <v>0</v>
      </c>
    </row>
    <row r="39" spans="1:246" s="20" customFormat="1" ht="78.75">
      <c r="A39" s="34" t="s">
        <v>259</v>
      </c>
      <c r="B39" s="43" t="s">
        <v>255</v>
      </c>
      <c r="C39" s="7">
        <v>263.39999999999998</v>
      </c>
      <c r="D39" s="7">
        <v>263.39999999999998</v>
      </c>
      <c r="E39" s="9">
        <f t="shared" si="0"/>
        <v>0</v>
      </c>
      <c r="F39" s="7">
        <v>263.39999999999998</v>
      </c>
      <c r="G39" s="7">
        <v>263.39999999999998</v>
      </c>
      <c r="H39" s="9">
        <f t="shared" si="1"/>
        <v>0</v>
      </c>
      <c r="I39" s="7">
        <v>263.39999999999998</v>
      </c>
      <c r="J39" s="7">
        <v>14.9</v>
      </c>
      <c r="K39" s="7">
        <v>263.39999999999998</v>
      </c>
      <c r="L39" s="9">
        <f t="shared" si="2"/>
        <v>0</v>
      </c>
    </row>
    <row r="40" spans="1:246" s="20" customFormat="1" ht="78.75">
      <c r="A40" s="34" t="s">
        <v>258</v>
      </c>
      <c r="B40" s="43" t="s">
        <v>255</v>
      </c>
      <c r="C40" s="7">
        <v>11.2</v>
      </c>
      <c r="D40" s="7">
        <v>11.2</v>
      </c>
      <c r="E40" s="9">
        <f t="shared" si="0"/>
        <v>0</v>
      </c>
      <c r="F40" s="7">
        <v>11.2</v>
      </c>
      <c r="G40" s="7">
        <v>11.2</v>
      </c>
      <c r="H40" s="9">
        <f t="shared" si="1"/>
        <v>0</v>
      </c>
      <c r="I40" s="7">
        <v>11.2</v>
      </c>
      <c r="J40" s="7"/>
      <c r="K40" s="7">
        <v>11.2</v>
      </c>
      <c r="L40" s="9">
        <f t="shared" si="2"/>
        <v>0</v>
      </c>
    </row>
    <row r="41" spans="1:246" s="20" customFormat="1" ht="78.75">
      <c r="A41" s="34" t="s">
        <v>257</v>
      </c>
      <c r="B41" s="43" t="s">
        <v>255</v>
      </c>
      <c r="C41" s="7">
        <v>787</v>
      </c>
      <c r="D41" s="7">
        <v>787</v>
      </c>
      <c r="E41" s="9">
        <f t="shared" si="0"/>
        <v>0</v>
      </c>
      <c r="F41" s="7">
        <v>787</v>
      </c>
      <c r="G41" s="7">
        <v>787</v>
      </c>
      <c r="H41" s="9">
        <f t="shared" si="1"/>
        <v>0</v>
      </c>
      <c r="I41" s="7">
        <v>787</v>
      </c>
      <c r="J41" s="7">
        <v>787</v>
      </c>
      <c r="K41" s="7">
        <v>787</v>
      </c>
      <c r="L41" s="9">
        <f t="shared" si="2"/>
        <v>0</v>
      </c>
    </row>
    <row r="42" spans="1:246" s="20" customFormat="1" ht="78.75">
      <c r="A42" s="34" t="s">
        <v>256</v>
      </c>
      <c r="B42" s="43" t="s">
        <v>255</v>
      </c>
      <c r="C42" s="7">
        <v>176.2</v>
      </c>
      <c r="D42" s="7">
        <v>176.2</v>
      </c>
      <c r="E42" s="9">
        <f t="shared" si="0"/>
        <v>0</v>
      </c>
      <c r="F42" s="7">
        <v>176.2</v>
      </c>
      <c r="G42" s="7">
        <v>176.2</v>
      </c>
      <c r="H42" s="9">
        <f t="shared" si="1"/>
        <v>0</v>
      </c>
      <c r="I42" s="7">
        <v>176.2</v>
      </c>
      <c r="J42" s="7">
        <v>205</v>
      </c>
      <c r="K42" s="7">
        <v>176.2</v>
      </c>
      <c r="L42" s="9">
        <f t="shared" si="2"/>
        <v>0</v>
      </c>
    </row>
    <row r="43" spans="1:246" s="20" customFormat="1" ht="47.25">
      <c r="A43" s="34" t="s">
        <v>254</v>
      </c>
      <c r="B43" s="21" t="s">
        <v>253</v>
      </c>
      <c r="C43" s="7">
        <v>8920</v>
      </c>
      <c r="D43" s="7">
        <v>8920</v>
      </c>
      <c r="E43" s="9">
        <f t="shared" si="0"/>
        <v>0</v>
      </c>
      <c r="F43" s="7">
        <v>8920</v>
      </c>
      <c r="G43" s="7">
        <v>8920</v>
      </c>
      <c r="H43" s="9">
        <f t="shared" si="1"/>
        <v>0</v>
      </c>
      <c r="I43" s="7">
        <v>8920</v>
      </c>
      <c r="J43" s="7">
        <v>9317.9</v>
      </c>
      <c r="K43" s="7">
        <v>8920</v>
      </c>
      <c r="L43" s="9">
        <f t="shared" si="2"/>
        <v>0</v>
      </c>
    </row>
    <row r="44" spans="1:246" s="20" customFormat="1" ht="63">
      <c r="A44" s="34" t="s">
        <v>252</v>
      </c>
      <c r="B44" s="43" t="s">
        <v>251</v>
      </c>
      <c r="C44" s="7">
        <v>330</v>
      </c>
      <c r="D44" s="7">
        <v>330</v>
      </c>
      <c r="E44" s="9">
        <f t="shared" si="0"/>
        <v>0</v>
      </c>
      <c r="F44" s="7">
        <v>330</v>
      </c>
      <c r="G44" s="7">
        <v>330</v>
      </c>
      <c r="H44" s="9">
        <f t="shared" si="1"/>
        <v>0</v>
      </c>
      <c r="I44" s="7">
        <v>330</v>
      </c>
      <c r="J44" s="7">
        <v>325</v>
      </c>
      <c r="K44" s="7">
        <v>330</v>
      </c>
      <c r="L44" s="9">
        <f t="shared" si="2"/>
        <v>0</v>
      </c>
    </row>
    <row r="45" spans="1:246" s="20" customFormat="1" ht="94.5">
      <c r="A45" s="34" t="s">
        <v>250</v>
      </c>
      <c r="B45" s="18" t="s">
        <v>249</v>
      </c>
      <c r="C45" s="7">
        <v>8497</v>
      </c>
      <c r="D45" s="7">
        <v>8497</v>
      </c>
      <c r="E45" s="9">
        <f t="shared" si="0"/>
        <v>0</v>
      </c>
      <c r="F45" s="7">
        <v>8341</v>
      </c>
      <c r="G45" s="7">
        <v>8341</v>
      </c>
      <c r="H45" s="9">
        <f t="shared" si="1"/>
        <v>0</v>
      </c>
      <c r="I45" s="7">
        <v>8237.9</v>
      </c>
      <c r="J45" s="7">
        <v>8099.9</v>
      </c>
      <c r="K45" s="7">
        <v>8237.9</v>
      </c>
      <c r="L45" s="9">
        <f t="shared" si="2"/>
        <v>0</v>
      </c>
    </row>
    <row r="46" spans="1:246" s="20" customFormat="1" ht="31.5">
      <c r="A46" s="12" t="s">
        <v>248</v>
      </c>
      <c r="B46" s="11" t="s">
        <v>247</v>
      </c>
      <c r="C46" s="9">
        <f>SUM(C47:C49)</f>
        <v>3468.4</v>
      </c>
      <c r="D46" s="9">
        <f>SUM(D47:D49)</f>
        <v>3468.4</v>
      </c>
      <c r="E46" s="9">
        <f t="shared" si="0"/>
        <v>0</v>
      </c>
      <c r="F46" s="9">
        <f>SUM(F47:F49)</f>
        <v>3607.1</v>
      </c>
      <c r="G46" s="9">
        <f>SUM(G47:G49)</f>
        <v>3607.1</v>
      </c>
      <c r="H46" s="9">
        <f t="shared" si="1"/>
        <v>0</v>
      </c>
      <c r="I46" s="9">
        <f>SUM(I47:I49)</f>
        <v>3751.4</v>
      </c>
      <c r="J46" s="9">
        <f>SUM(J47:J49)</f>
        <v>1384.6</v>
      </c>
      <c r="K46" s="9">
        <f>SUM(K47:K49)</f>
        <v>3751.4</v>
      </c>
      <c r="L46" s="9">
        <f t="shared" si="2"/>
        <v>0</v>
      </c>
    </row>
    <row r="47" spans="1:246" s="42" customFormat="1" ht="78.75">
      <c r="A47" s="16" t="s">
        <v>246</v>
      </c>
      <c r="B47" s="18" t="s">
        <v>245</v>
      </c>
      <c r="C47" s="7">
        <v>1702.7</v>
      </c>
      <c r="D47" s="7">
        <v>1702.7</v>
      </c>
      <c r="E47" s="9">
        <f t="shared" si="0"/>
        <v>0</v>
      </c>
      <c r="F47" s="7">
        <v>1770.8</v>
      </c>
      <c r="G47" s="7">
        <v>1770.8</v>
      </c>
      <c r="H47" s="9">
        <f t="shared" si="1"/>
        <v>0</v>
      </c>
      <c r="I47" s="7">
        <v>1841.7</v>
      </c>
      <c r="J47" s="7">
        <v>407</v>
      </c>
      <c r="K47" s="7">
        <v>1841.7</v>
      </c>
      <c r="L47" s="9">
        <f t="shared" si="2"/>
        <v>0</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row>
    <row r="48" spans="1:246" s="42" customFormat="1" ht="63">
      <c r="A48" s="16" t="s">
        <v>244</v>
      </c>
      <c r="B48" s="18" t="s">
        <v>243</v>
      </c>
      <c r="C48" s="7">
        <v>598.29999999999995</v>
      </c>
      <c r="D48" s="7">
        <v>598.29999999999995</v>
      </c>
      <c r="E48" s="9">
        <f t="shared" si="0"/>
        <v>0</v>
      </c>
      <c r="F48" s="7">
        <v>622.20000000000005</v>
      </c>
      <c r="G48" s="7">
        <v>622.20000000000005</v>
      </c>
      <c r="H48" s="9">
        <f t="shared" si="1"/>
        <v>0</v>
      </c>
      <c r="I48" s="7">
        <v>647.1</v>
      </c>
      <c r="J48" s="7">
        <v>385.2</v>
      </c>
      <c r="K48" s="7">
        <v>647.1</v>
      </c>
      <c r="L48" s="9">
        <f t="shared" si="2"/>
        <v>0</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row>
    <row r="49" spans="1:246" s="42" customFormat="1" ht="63">
      <c r="A49" s="16" t="s">
        <v>242</v>
      </c>
      <c r="B49" s="18" t="s">
        <v>241</v>
      </c>
      <c r="C49" s="7">
        <v>1167.4000000000001</v>
      </c>
      <c r="D49" s="7">
        <v>1167.4000000000001</v>
      </c>
      <c r="E49" s="9">
        <f t="shared" si="0"/>
        <v>0</v>
      </c>
      <c r="F49" s="7">
        <v>1214.0999999999999</v>
      </c>
      <c r="G49" s="7">
        <v>1214.0999999999999</v>
      </c>
      <c r="H49" s="9">
        <f t="shared" si="1"/>
        <v>0</v>
      </c>
      <c r="I49" s="7">
        <v>1262.5999999999999</v>
      </c>
      <c r="J49" s="7">
        <v>592.4</v>
      </c>
      <c r="K49" s="7">
        <v>1262.5999999999999</v>
      </c>
      <c r="L49" s="9">
        <f t="shared" si="2"/>
        <v>0</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row>
    <row r="50" spans="1:246" s="42" customFormat="1" ht="31.5">
      <c r="A50" s="12" t="s">
        <v>240</v>
      </c>
      <c r="B50" s="11" t="s">
        <v>239</v>
      </c>
      <c r="C50" s="9">
        <f>C51+C55</f>
        <v>10949</v>
      </c>
      <c r="D50" s="9">
        <f>D51+D55</f>
        <v>10949</v>
      </c>
      <c r="E50" s="9">
        <f t="shared" si="0"/>
        <v>0</v>
      </c>
      <c r="F50" s="9">
        <f>F51+F55</f>
        <v>10829.300000000001</v>
      </c>
      <c r="G50" s="9">
        <f>G51+G55</f>
        <v>10829.300000000001</v>
      </c>
      <c r="H50" s="9">
        <f t="shared" si="1"/>
        <v>0</v>
      </c>
      <c r="I50" s="9">
        <f>I51+I55</f>
        <v>10875.800000000001</v>
      </c>
      <c r="J50" s="9">
        <f>J51+J55</f>
        <v>2184.8000000000002</v>
      </c>
      <c r="K50" s="9">
        <f>K51+K55</f>
        <v>10875.800000000001</v>
      </c>
      <c r="L50" s="9">
        <f t="shared" si="2"/>
        <v>0</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row>
    <row r="51" spans="1:246" s="42" customFormat="1" ht="31.5">
      <c r="A51" s="16" t="s">
        <v>238</v>
      </c>
      <c r="B51" s="18" t="s">
        <v>233</v>
      </c>
      <c r="C51" s="9">
        <f>SUM(C52:C54)</f>
        <v>9158.7000000000007</v>
      </c>
      <c r="D51" s="9">
        <f>SUM(D52:D54)</f>
        <v>9158.7000000000007</v>
      </c>
      <c r="E51" s="9">
        <f t="shared" si="0"/>
        <v>0</v>
      </c>
      <c r="F51" s="9">
        <f>SUM(F52:F54)</f>
        <v>9158.7000000000007</v>
      </c>
      <c r="G51" s="9">
        <f>SUM(G52:G54)</f>
        <v>9158.7000000000007</v>
      </c>
      <c r="H51" s="9">
        <f t="shared" si="1"/>
        <v>0</v>
      </c>
      <c r="I51" s="9">
        <f>SUM(I52:I54)</f>
        <v>9158.7000000000007</v>
      </c>
      <c r="J51" s="23">
        <f>SUM(J52:J54)</f>
        <v>0</v>
      </c>
      <c r="K51" s="9">
        <f>SUM(K52:K54)</f>
        <v>9158.7000000000007</v>
      </c>
      <c r="L51" s="9">
        <f t="shared" si="2"/>
        <v>0</v>
      </c>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row>
    <row r="52" spans="1:246" s="42" customFormat="1" ht="31.5">
      <c r="A52" s="16" t="s">
        <v>237</v>
      </c>
      <c r="B52" s="18" t="s">
        <v>233</v>
      </c>
      <c r="C52" s="7">
        <v>0</v>
      </c>
      <c r="D52" s="7">
        <v>0</v>
      </c>
      <c r="E52" s="9">
        <f t="shared" si="0"/>
        <v>0</v>
      </c>
      <c r="F52" s="7">
        <v>0</v>
      </c>
      <c r="G52" s="7">
        <v>0</v>
      </c>
      <c r="H52" s="9">
        <f t="shared" si="1"/>
        <v>0</v>
      </c>
      <c r="I52" s="7">
        <v>0</v>
      </c>
      <c r="J52" s="7"/>
      <c r="K52" s="7">
        <v>0</v>
      </c>
      <c r="L52" s="9">
        <f t="shared" si="2"/>
        <v>0</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row>
    <row r="53" spans="1:246" s="42" customFormat="1" ht="78.75">
      <c r="A53" s="16" t="s">
        <v>236</v>
      </c>
      <c r="B53" s="18" t="s">
        <v>235</v>
      </c>
      <c r="C53" s="7">
        <v>8200</v>
      </c>
      <c r="D53" s="7">
        <v>8200</v>
      </c>
      <c r="E53" s="9">
        <f t="shared" si="0"/>
        <v>0</v>
      </c>
      <c r="F53" s="7">
        <v>8200</v>
      </c>
      <c r="G53" s="7">
        <v>8200</v>
      </c>
      <c r="H53" s="9">
        <f t="shared" si="1"/>
        <v>0</v>
      </c>
      <c r="I53" s="7">
        <v>8200</v>
      </c>
      <c r="J53" s="7"/>
      <c r="K53" s="7">
        <v>8200</v>
      </c>
      <c r="L53" s="9">
        <f t="shared" si="2"/>
        <v>0</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row>
    <row r="54" spans="1:246" s="42" customFormat="1" ht="31.5">
      <c r="A54" s="16" t="s">
        <v>234</v>
      </c>
      <c r="B54" s="18" t="s">
        <v>233</v>
      </c>
      <c r="C54" s="7">
        <v>958.7</v>
      </c>
      <c r="D54" s="7">
        <v>958.7</v>
      </c>
      <c r="E54" s="9">
        <f t="shared" si="0"/>
        <v>0</v>
      </c>
      <c r="F54" s="7">
        <v>958.7</v>
      </c>
      <c r="G54" s="7">
        <v>958.7</v>
      </c>
      <c r="H54" s="9">
        <f t="shared" si="1"/>
        <v>0</v>
      </c>
      <c r="I54" s="7">
        <v>958.7</v>
      </c>
      <c r="J54" s="7"/>
      <c r="K54" s="7">
        <v>958.7</v>
      </c>
      <c r="L54" s="9">
        <f t="shared" si="2"/>
        <v>0</v>
      </c>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row>
    <row r="55" spans="1:246" s="42" customFormat="1" ht="15.75">
      <c r="A55" s="12" t="s">
        <v>232</v>
      </c>
      <c r="B55" s="11" t="s">
        <v>231</v>
      </c>
      <c r="C55" s="9">
        <f>C56+C60</f>
        <v>1790.3</v>
      </c>
      <c r="D55" s="9">
        <f>D56+D60</f>
        <v>1790.3</v>
      </c>
      <c r="E55" s="9">
        <f t="shared" si="0"/>
        <v>0</v>
      </c>
      <c r="F55" s="9">
        <f>F56+F60</f>
        <v>1670.6</v>
      </c>
      <c r="G55" s="9">
        <f>G56+G60</f>
        <v>1670.6</v>
      </c>
      <c r="H55" s="9">
        <f t="shared" si="1"/>
        <v>0</v>
      </c>
      <c r="I55" s="9">
        <f>I56+I60</f>
        <v>1717.1</v>
      </c>
      <c r="J55" s="9">
        <v>2184.8000000000002</v>
      </c>
      <c r="K55" s="9">
        <f>K56+K60</f>
        <v>1717.1</v>
      </c>
      <c r="L55" s="9">
        <f t="shared" si="2"/>
        <v>0</v>
      </c>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row>
    <row r="56" spans="1:246" ht="47.25">
      <c r="A56" s="16" t="s">
        <v>230</v>
      </c>
      <c r="B56" s="18" t="s">
        <v>226</v>
      </c>
      <c r="C56" s="7">
        <f>SUM(C57:C59)</f>
        <v>1074.5</v>
      </c>
      <c r="D56" s="7">
        <f>SUM(D57:D59)</f>
        <v>1074.5</v>
      </c>
      <c r="E56" s="9">
        <f t="shared" si="0"/>
        <v>0</v>
      </c>
      <c r="F56" s="7">
        <f>SUM(F57:F59)</f>
        <v>954.8</v>
      </c>
      <c r="G56" s="7">
        <f>SUM(G57:G59)</f>
        <v>954.8</v>
      </c>
      <c r="H56" s="9">
        <f t="shared" si="1"/>
        <v>0</v>
      </c>
      <c r="I56" s="7">
        <f>SUM(I57:I59)</f>
        <v>1001.3000000000001</v>
      </c>
      <c r="J56" s="7"/>
      <c r="K56" s="7">
        <f>SUM(K57:K59)</f>
        <v>1001.3000000000001</v>
      </c>
      <c r="L56" s="9">
        <f t="shared" si="2"/>
        <v>0</v>
      </c>
    </row>
    <row r="57" spans="1:246" ht="47.25">
      <c r="A57" s="16" t="s">
        <v>229</v>
      </c>
      <c r="B57" s="18" t="s">
        <v>226</v>
      </c>
      <c r="C57" s="7">
        <v>120.5</v>
      </c>
      <c r="D57" s="7">
        <v>120.5</v>
      </c>
      <c r="E57" s="9">
        <f t="shared" si="0"/>
        <v>0</v>
      </c>
      <c r="F57" s="7">
        <v>128.4</v>
      </c>
      <c r="G57" s="7">
        <v>128.4</v>
      </c>
      <c r="H57" s="9">
        <f t="shared" si="1"/>
        <v>0</v>
      </c>
      <c r="I57" s="7">
        <v>130.80000000000001</v>
      </c>
      <c r="J57" s="7"/>
      <c r="K57" s="7">
        <v>130.80000000000001</v>
      </c>
      <c r="L57" s="9">
        <f t="shared" si="2"/>
        <v>0</v>
      </c>
    </row>
    <row r="58" spans="1:246" ht="47.25">
      <c r="A58" s="16" t="s">
        <v>228</v>
      </c>
      <c r="B58" s="18" t="s">
        <v>226</v>
      </c>
      <c r="C58" s="7">
        <v>18.899999999999999</v>
      </c>
      <c r="D58" s="7">
        <v>18.899999999999999</v>
      </c>
      <c r="E58" s="9">
        <f t="shared" si="0"/>
        <v>0</v>
      </c>
      <c r="F58" s="7">
        <v>18.899999999999999</v>
      </c>
      <c r="G58" s="7">
        <v>18.899999999999999</v>
      </c>
      <c r="H58" s="9">
        <f t="shared" si="1"/>
        <v>0</v>
      </c>
      <c r="I58" s="7">
        <v>18.899999999999999</v>
      </c>
      <c r="J58" s="7"/>
      <c r="K58" s="7">
        <v>18.899999999999999</v>
      </c>
      <c r="L58" s="9">
        <f t="shared" si="2"/>
        <v>0</v>
      </c>
    </row>
    <row r="59" spans="1:246" ht="47.25">
      <c r="A59" s="16" t="s">
        <v>227</v>
      </c>
      <c r="B59" s="18" t="s">
        <v>226</v>
      </c>
      <c r="C59" s="7">
        <v>935.1</v>
      </c>
      <c r="D59" s="7">
        <v>935.1</v>
      </c>
      <c r="E59" s="9">
        <f t="shared" si="0"/>
        <v>0</v>
      </c>
      <c r="F59" s="7">
        <v>807.5</v>
      </c>
      <c r="G59" s="7">
        <v>807.5</v>
      </c>
      <c r="H59" s="9">
        <f t="shared" si="1"/>
        <v>0</v>
      </c>
      <c r="I59" s="7">
        <v>851.6</v>
      </c>
      <c r="J59" s="7"/>
      <c r="K59" s="7">
        <v>851.6</v>
      </c>
      <c r="L59" s="9">
        <f t="shared" si="2"/>
        <v>0</v>
      </c>
    </row>
    <row r="60" spans="1:246" ht="31.5">
      <c r="A60" s="16" t="s">
        <v>225</v>
      </c>
      <c r="B60" s="18" t="s">
        <v>221</v>
      </c>
      <c r="C60" s="7">
        <f>C61+C62+C63</f>
        <v>715.8</v>
      </c>
      <c r="D60" s="7">
        <f>D61+D62+D63</f>
        <v>715.8</v>
      </c>
      <c r="E60" s="9">
        <f t="shared" si="0"/>
        <v>0</v>
      </c>
      <c r="F60" s="7">
        <f>F61+F62+F63</f>
        <v>715.8</v>
      </c>
      <c r="G60" s="7">
        <f>G61+G62+G63</f>
        <v>715.8</v>
      </c>
      <c r="H60" s="9">
        <f t="shared" si="1"/>
        <v>0</v>
      </c>
      <c r="I60" s="7">
        <f>I61+I62+I63</f>
        <v>715.8</v>
      </c>
      <c r="J60" s="7"/>
      <c r="K60" s="7">
        <f>K61+K62+K63</f>
        <v>715.8</v>
      </c>
      <c r="L60" s="9">
        <f t="shared" si="2"/>
        <v>0</v>
      </c>
    </row>
    <row r="61" spans="1:246" ht="31.5">
      <c r="A61" s="16" t="s">
        <v>224</v>
      </c>
      <c r="B61" s="18" t="s">
        <v>221</v>
      </c>
      <c r="C61" s="7">
        <v>451.1</v>
      </c>
      <c r="D61" s="7">
        <v>451.1</v>
      </c>
      <c r="E61" s="9">
        <f t="shared" si="0"/>
        <v>0</v>
      </c>
      <c r="F61" s="7">
        <v>451.1</v>
      </c>
      <c r="G61" s="7">
        <v>451.1</v>
      </c>
      <c r="H61" s="9">
        <f t="shared" si="1"/>
        <v>0</v>
      </c>
      <c r="I61" s="7">
        <v>451.1</v>
      </c>
      <c r="J61" s="7"/>
      <c r="K61" s="7">
        <v>451.1</v>
      </c>
      <c r="L61" s="9">
        <f t="shared" si="2"/>
        <v>0</v>
      </c>
    </row>
    <row r="62" spans="1:246" ht="31.5">
      <c r="A62" s="16" t="s">
        <v>223</v>
      </c>
      <c r="B62" s="18" t="s">
        <v>221</v>
      </c>
      <c r="C62" s="7">
        <v>0</v>
      </c>
      <c r="D62" s="7">
        <v>0</v>
      </c>
      <c r="E62" s="9">
        <f t="shared" si="0"/>
        <v>0</v>
      </c>
      <c r="F62" s="7">
        <v>0</v>
      </c>
      <c r="G62" s="7">
        <v>0</v>
      </c>
      <c r="H62" s="9">
        <f t="shared" si="1"/>
        <v>0</v>
      </c>
      <c r="I62" s="7">
        <v>0</v>
      </c>
      <c r="J62" s="7"/>
      <c r="K62" s="7">
        <v>0</v>
      </c>
      <c r="L62" s="9">
        <f t="shared" si="2"/>
        <v>0</v>
      </c>
    </row>
    <row r="63" spans="1:246" ht="31.5">
      <c r="A63" s="16" t="s">
        <v>222</v>
      </c>
      <c r="B63" s="18" t="s">
        <v>221</v>
      </c>
      <c r="C63" s="7">
        <v>264.7</v>
      </c>
      <c r="D63" s="7">
        <v>264.7</v>
      </c>
      <c r="E63" s="9">
        <f t="shared" si="0"/>
        <v>0</v>
      </c>
      <c r="F63" s="7">
        <v>264.7</v>
      </c>
      <c r="G63" s="7">
        <v>264.7</v>
      </c>
      <c r="H63" s="9">
        <f t="shared" si="1"/>
        <v>0</v>
      </c>
      <c r="I63" s="7">
        <v>264.7</v>
      </c>
      <c r="J63" s="7"/>
      <c r="K63" s="7">
        <v>264.7</v>
      </c>
      <c r="L63" s="9">
        <f t="shared" si="2"/>
        <v>0</v>
      </c>
    </row>
    <row r="64" spans="1:246" ht="31.5">
      <c r="A64" s="12" t="s">
        <v>220</v>
      </c>
      <c r="B64" s="11" t="s">
        <v>219</v>
      </c>
      <c r="C64" s="9">
        <f>SUM(C65:C72)</f>
        <v>34975.599999999999</v>
      </c>
      <c r="D64" s="9">
        <f>SUM(D65:D72)</f>
        <v>34975.599999999999</v>
      </c>
      <c r="E64" s="9">
        <f t="shared" si="0"/>
        <v>0</v>
      </c>
      <c r="F64" s="9">
        <f>SUM(F65:F72)</f>
        <v>22048.2</v>
      </c>
      <c r="G64" s="9">
        <f>SUM(G65:G72)</f>
        <v>22048.2</v>
      </c>
      <c r="H64" s="9">
        <f t="shared" si="1"/>
        <v>0</v>
      </c>
      <c r="I64" s="9">
        <f>SUM(I65:I72)</f>
        <v>20494.2</v>
      </c>
      <c r="J64" s="9">
        <f>SUM(J65:J72)</f>
        <v>32927.599999999999</v>
      </c>
      <c r="K64" s="9">
        <f>SUM(K65:K72)</f>
        <v>20494.2</v>
      </c>
      <c r="L64" s="9">
        <f t="shared" si="2"/>
        <v>0</v>
      </c>
    </row>
    <row r="65" spans="1:14" ht="94.5">
      <c r="A65" s="39" t="s">
        <v>218</v>
      </c>
      <c r="B65" s="18" t="s">
        <v>216</v>
      </c>
      <c r="C65" s="7">
        <v>12.2</v>
      </c>
      <c r="D65" s="7">
        <v>12.2</v>
      </c>
      <c r="E65" s="9">
        <f t="shared" si="0"/>
        <v>0</v>
      </c>
      <c r="F65" s="7">
        <v>12.2</v>
      </c>
      <c r="G65" s="7">
        <v>12.2</v>
      </c>
      <c r="H65" s="9">
        <f t="shared" si="1"/>
        <v>0</v>
      </c>
      <c r="I65" s="7">
        <v>12.2</v>
      </c>
      <c r="J65" s="7">
        <v>14.1</v>
      </c>
      <c r="K65" s="7">
        <v>12.2</v>
      </c>
      <c r="L65" s="9">
        <f t="shared" si="2"/>
        <v>0</v>
      </c>
      <c r="M65" s="41"/>
    </row>
    <row r="66" spans="1:14" ht="94.5">
      <c r="A66" s="39" t="s">
        <v>217</v>
      </c>
      <c r="B66" s="18" t="s">
        <v>216</v>
      </c>
      <c r="C66" s="7">
        <v>3.5</v>
      </c>
      <c r="D66" s="7">
        <v>3.5</v>
      </c>
      <c r="E66" s="9">
        <f t="shared" si="0"/>
        <v>0</v>
      </c>
      <c r="F66" s="7">
        <v>3.5</v>
      </c>
      <c r="G66" s="7">
        <v>3.5</v>
      </c>
      <c r="H66" s="9">
        <f t="shared" si="1"/>
        <v>0</v>
      </c>
      <c r="I66" s="7">
        <v>3.5</v>
      </c>
      <c r="J66" s="7"/>
      <c r="K66" s="7">
        <v>3.5</v>
      </c>
      <c r="L66" s="9">
        <f t="shared" si="2"/>
        <v>0</v>
      </c>
      <c r="M66" s="41"/>
    </row>
    <row r="67" spans="1:14" ht="110.25">
      <c r="A67" s="16" t="s">
        <v>215</v>
      </c>
      <c r="B67" s="18" t="s">
        <v>214</v>
      </c>
      <c r="C67" s="7">
        <v>7777.8</v>
      </c>
      <c r="D67" s="7">
        <v>7777.8</v>
      </c>
      <c r="E67" s="9">
        <f t="shared" si="0"/>
        <v>0</v>
      </c>
      <c r="F67" s="7">
        <v>4850.3999999999996</v>
      </c>
      <c r="G67" s="7">
        <v>4850.3999999999996</v>
      </c>
      <c r="H67" s="9">
        <f t="shared" si="1"/>
        <v>0</v>
      </c>
      <c r="I67" s="7">
        <v>3296.4</v>
      </c>
      <c r="J67" s="7">
        <v>9063.5</v>
      </c>
      <c r="K67" s="7">
        <v>3296.4</v>
      </c>
      <c r="L67" s="9">
        <f t="shared" si="2"/>
        <v>0</v>
      </c>
    </row>
    <row r="68" spans="1:14" ht="110.25">
      <c r="A68" s="16" t="s">
        <v>213</v>
      </c>
      <c r="B68" s="18" t="s">
        <v>212</v>
      </c>
      <c r="C68" s="7">
        <v>382.1</v>
      </c>
      <c r="D68" s="7">
        <v>382.1</v>
      </c>
      <c r="E68" s="9">
        <f t="shared" si="0"/>
        <v>0</v>
      </c>
      <c r="F68" s="7">
        <v>382.1</v>
      </c>
      <c r="G68" s="7">
        <v>382.1</v>
      </c>
      <c r="H68" s="9">
        <f t="shared" si="1"/>
        <v>0</v>
      </c>
      <c r="I68" s="7">
        <v>382.1</v>
      </c>
      <c r="J68" s="7"/>
      <c r="K68" s="7">
        <v>382.1</v>
      </c>
      <c r="L68" s="9">
        <f t="shared" si="2"/>
        <v>0</v>
      </c>
    </row>
    <row r="69" spans="1:14" ht="63">
      <c r="A69" s="34" t="s">
        <v>211</v>
      </c>
      <c r="B69" s="18" t="s">
        <v>210</v>
      </c>
      <c r="C69" s="7">
        <v>12780</v>
      </c>
      <c r="D69" s="7">
        <v>12780</v>
      </c>
      <c r="E69" s="9">
        <f t="shared" ref="E69:E132" si="3">D69-C69</f>
        <v>0</v>
      </c>
      <c r="F69" s="7">
        <v>12780</v>
      </c>
      <c r="G69" s="7">
        <v>12780</v>
      </c>
      <c r="H69" s="9">
        <f t="shared" ref="H69:H132" si="4">G69-F69</f>
        <v>0</v>
      </c>
      <c r="I69" s="7">
        <v>12780</v>
      </c>
      <c r="J69" s="7">
        <v>20250</v>
      </c>
      <c r="K69" s="7">
        <v>12780</v>
      </c>
      <c r="L69" s="9">
        <f t="shared" ref="L69:L132" si="5">K69-I69</f>
        <v>0</v>
      </c>
    </row>
    <row r="70" spans="1:14" ht="63">
      <c r="A70" s="34" t="s">
        <v>209</v>
      </c>
      <c r="B70" s="18" t="s">
        <v>208</v>
      </c>
      <c r="C70" s="7">
        <v>800</v>
      </c>
      <c r="D70" s="7">
        <v>800</v>
      </c>
      <c r="E70" s="9">
        <f t="shared" si="3"/>
        <v>0</v>
      </c>
      <c r="F70" s="7">
        <v>800</v>
      </c>
      <c r="G70" s="7">
        <v>800</v>
      </c>
      <c r="H70" s="9">
        <f t="shared" si="4"/>
        <v>0</v>
      </c>
      <c r="I70" s="7">
        <v>800</v>
      </c>
      <c r="J70" s="7">
        <v>1800</v>
      </c>
      <c r="K70" s="7">
        <v>800</v>
      </c>
      <c r="L70" s="9">
        <f t="shared" si="5"/>
        <v>0</v>
      </c>
    </row>
    <row r="71" spans="1:14" ht="94.5">
      <c r="A71" s="34" t="s">
        <v>207</v>
      </c>
      <c r="B71" s="21" t="s">
        <v>206</v>
      </c>
      <c r="C71" s="7">
        <v>3220</v>
      </c>
      <c r="D71" s="7">
        <v>3220</v>
      </c>
      <c r="E71" s="9">
        <f t="shared" si="3"/>
        <v>0</v>
      </c>
      <c r="F71" s="7">
        <v>3220</v>
      </c>
      <c r="G71" s="7">
        <v>3220</v>
      </c>
      <c r="H71" s="9">
        <f t="shared" si="4"/>
        <v>0</v>
      </c>
      <c r="I71" s="7">
        <v>3220</v>
      </c>
      <c r="J71" s="7">
        <v>1800</v>
      </c>
      <c r="K71" s="7">
        <v>3220</v>
      </c>
      <c r="L71" s="9">
        <f t="shared" si="5"/>
        <v>0</v>
      </c>
    </row>
    <row r="72" spans="1:14" ht="47.25">
      <c r="A72" s="34" t="s">
        <v>205</v>
      </c>
      <c r="B72" s="21" t="s">
        <v>204</v>
      </c>
      <c r="C72" s="7">
        <v>10000</v>
      </c>
      <c r="D72" s="7">
        <v>10000</v>
      </c>
      <c r="E72" s="9">
        <f t="shared" si="3"/>
        <v>0</v>
      </c>
      <c r="F72" s="7">
        <v>0</v>
      </c>
      <c r="G72" s="7">
        <v>0</v>
      </c>
      <c r="H72" s="9">
        <f t="shared" si="4"/>
        <v>0</v>
      </c>
      <c r="I72" s="7">
        <v>0</v>
      </c>
      <c r="J72" s="7">
        <v>0</v>
      </c>
      <c r="K72" s="7">
        <v>0</v>
      </c>
      <c r="L72" s="9">
        <f t="shared" si="5"/>
        <v>0</v>
      </c>
    </row>
    <row r="73" spans="1:14" ht="15.75">
      <c r="A73" s="12" t="s">
        <v>203</v>
      </c>
      <c r="B73" s="11" t="s">
        <v>202</v>
      </c>
      <c r="C73" s="13">
        <f>SUM(C74:C101)</f>
        <v>5607.2</v>
      </c>
      <c r="D73" s="13">
        <f>SUM(D74:D101)</f>
        <v>5607.2</v>
      </c>
      <c r="E73" s="9">
        <f t="shared" si="3"/>
        <v>0</v>
      </c>
      <c r="F73" s="13">
        <f>SUM(F74:F101)</f>
        <v>5607.2</v>
      </c>
      <c r="G73" s="13">
        <f>SUM(G74:G101)</f>
        <v>5607.2</v>
      </c>
      <c r="H73" s="9">
        <f t="shared" si="4"/>
        <v>0</v>
      </c>
      <c r="I73" s="13">
        <f>SUM(I74:I101)</f>
        <v>5607.2</v>
      </c>
      <c r="J73" s="13">
        <v>12490.1</v>
      </c>
      <c r="K73" s="13">
        <f>SUM(K74:K101)</f>
        <v>5607.2</v>
      </c>
      <c r="L73" s="9">
        <f t="shared" si="5"/>
        <v>0</v>
      </c>
    </row>
    <row r="74" spans="1:14" ht="94.5">
      <c r="A74" s="39" t="s">
        <v>201</v>
      </c>
      <c r="B74" s="18" t="s">
        <v>199</v>
      </c>
      <c r="C74" s="14">
        <v>65.3</v>
      </c>
      <c r="D74" s="14">
        <v>65.3</v>
      </c>
      <c r="E74" s="9">
        <f t="shared" si="3"/>
        <v>0</v>
      </c>
      <c r="F74" s="14">
        <v>65.3</v>
      </c>
      <c r="G74" s="14">
        <v>65.3</v>
      </c>
      <c r="H74" s="9">
        <f t="shared" si="4"/>
        <v>0</v>
      </c>
      <c r="I74" s="14">
        <v>65.3</v>
      </c>
      <c r="J74" s="14"/>
      <c r="K74" s="14">
        <v>65.3</v>
      </c>
      <c r="L74" s="9">
        <f t="shared" si="5"/>
        <v>0</v>
      </c>
    </row>
    <row r="75" spans="1:14" ht="94.5">
      <c r="A75" s="39" t="s">
        <v>200</v>
      </c>
      <c r="B75" s="18" t="s">
        <v>199</v>
      </c>
      <c r="C75" s="14">
        <v>30.8</v>
      </c>
      <c r="D75" s="14">
        <v>30.8</v>
      </c>
      <c r="E75" s="9">
        <f t="shared" si="3"/>
        <v>0</v>
      </c>
      <c r="F75" s="14">
        <v>30.8</v>
      </c>
      <c r="G75" s="14">
        <v>30.8</v>
      </c>
      <c r="H75" s="9">
        <f t="shared" si="4"/>
        <v>0</v>
      </c>
      <c r="I75" s="14">
        <v>30.8</v>
      </c>
      <c r="J75" s="14"/>
      <c r="K75" s="14">
        <v>30.8</v>
      </c>
      <c r="L75" s="9">
        <f t="shared" si="5"/>
        <v>0</v>
      </c>
      <c r="N75" s="40"/>
    </row>
    <row r="76" spans="1:14" ht="126">
      <c r="A76" s="39" t="s">
        <v>198</v>
      </c>
      <c r="B76" s="21" t="s">
        <v>196</v>
      </c>
      <c r="C76" s="14">
        <v>61.4</v>
      </c>
      <c r="D76" s="14">
        <v>61.4</v>
      </c>
      <c r="E76" s="9">
        <f t="shared" si="3"/>
        <v>0</v>
      </c>
      <c r="F76" s="14">
        <v>61.4</v>
      </c>
      <c r="G76" s="14">
        <v>61.4</v>
      </c>
      <c r="H76" s="9">
        <f t="shared" si="4"/>
        <v>0</v>
      </c>
      <c r="I76" s="14">
        <v>61.4</v>
      </c>
      <c r="J76" s="14"/>
      <c r="K76" s="14">
        <v>61.4</v>
      </c>
      <c r="L76" s="9">
        <f t="shared" si="5"/>
        <v>0</v>
      </c>
    </row>
    <row r="77" spans="1:14" ht="126">
      <c r="A77" s="39" t="s">
        <v>197</v>
      </c>
      <c r="B77" s="21" t="s">
        <v>196</v>
      </c>
      <c r="C77" s="14">
        <v>128.69999999999999</v>
      </c>
      <c r="D77" s="14">
        <v>128.69999999999999</v>
      </c>
      <c r="E77" s="9">
        <f t="shared" si="3"/>
        <v>0</v>
      </c>
      <c r="F77" s="14">
        <v>128.69999999999999</v>
      </c>
      <c r="G77" s="14">
        <v>128.69999999999999</v>
      </c>
      <c r="H77" s="9">
        <f t="shared" si="4"/>
        <v>0</v>
      </c>
      <c r="I77" s="14">
        <v>128.69999999999999</v>
      </c>
      <c r="J77" s="14"/>
      <c r="K77" s="14">
        <v>128.69999999999999</v>
      </c>
      <c r="L77" s="9">
        <f t="shared" si="5"/>
        <v>0</v>
      </c>
    </row>
    <row r="78" spans="1:14" ht="94.5">
      <c r="A78" s="37" t="s">
        <v>195</v>
      </c>
      <c r="B78" s="30" t="s">
        <v>193</v>
      </c>
      <c r="C78" s="14">
        <v>5.0999999999999996</v>
      </c>
      <c r="D78" s="14">
        <v>5.0999999999999996</v>
      </c>
      <c r="E78" s="9">
        <f t="shared" si="3"/>
        <v>0</v>
      </c>
      <c r="F78" s="14">
        <v>5.0999999999999996</v>
      </c>
      <c r="G78" s="14">
        <v>5.0999999999999996</v>
      </c>
      <c r="H78" s="9">
        <f t="shared" si="4"/>
        <v>0</v>
      </c>
      <c r="I78" s="14">
        <v>5.0999999999999996</v>
      </c>
      <c r="J78" s="14"/>
      <c r="K78" s="14">
        <v>5.0999999999999996</v>
      </c>
      <c r="L78" s="9">
        <f t="shared" si="5"/>
        <v>0</v>
      </c>
    </row>
    <row r="79" spans="1:14" ht="94.5">
      <c r="A79" s="37" t="s">
        <v>194</v>
      </c>
      <c r="B79" s="30" t="s">
        <v>193</v>
      </c>
      <c r="C79" s="14">
        <v>10.9</v>
      </c>
      <c r="D79" s="14">
        <v>10.9</v>
      </c>
      <c r="E79" s="9">
        <f t="shared" si="3"/>
        <v>0</v>
      </c>
      <c r="F79" s="14">
        <v>10.9</v>
      </c>
      <c r="G79" s="14">
        <v>10.9</v>
      </c>
      <c r="H79" s="9">
        <f t="shared" si="4"/>
        <v>0</v>
      </c>
      <c r="I79" s="14">
        <v>10.9</v>
      </c>
      <c r="J79" s="14"/>
      <c r="K79" s="14">
        <v>10.9</v>
      </c>
      <c r="L79" s="9">
        <f t="shared" si="5"/>
        <v>0</v>
      </c>
    </row>
    <row r="80" spans="1:14" ht="94.5">
      <c r="A80" s="34" t="s">
        <v>192</v>
      </c>
      <c r="B80" s="18" t="s">
        <v>191</v>
      </c>
      <c r="C80" s="14">
        <v>70</v>
      </c>
      <c r="D80" s="14">
        <v>70</v>
      </c>
      <c r="E80" s="9">
        <f t="shared" si="3"/>
        <v>0</v>
      </c>
      <c r="F80" s="14">
        <v>70</v>
      </c>
      <c r="G80" s="14">
        <v>70</v>
      </c>
      <c r="H80" s="9">
        <f t="shared" si="4"/>
        <v>0</v>
      </c>
      <c r="I80" s="14">
        <v>70</v>
      </c>
      <c r="J80" s="14"/>
      <c r="K80" s="14">
        <v>70</v>
      </c>
      <c r="L80" s="9">
        <f t="shared" si="5"/>
        <v>0</v>
      </c>
    </row>
    <row r="81" spans="1:249" ht="110.25">
      <c r="A81" s="37" t="s">
        <v>190</v>
      </c>
      <c r="B81" s="30" t="s">
        <v>189</v>
      </c>
      <c r="C81" s="14">
        <v>24.9</v>
      </c>
      <c r="D81" s="14">
        <v>24.9</v>
      </c>
      <c r="E81" s="9">
        <f t="shared" si="3"/>
        <v>0</v>
      </c>
      <c r="F81" s="14">
        <v>24.9</v>
      </c>
      <c r="G81" s="14">
        <v>24.9</v>
      </c>
      <c r="H81" s="9">
        <f t="shared" si="4"/>
        <v>0</v>
      </c>
      <c r="I81" s="14">
        <v>24.9</v>
      </c>
      <c r="J81" s="14"/>
      <c r="K81" s="14">
        <v>24.9</v>
      </c>
      <c r="L81" s="9">
        <f t="shared" si="5"/>
        <v>0</v>
      </c>
    </row>
    <row r="82" spans="1:249" ht="110.25">
      <c r="A82" s="37" t="s">
        <v>188</v>
      </c>
      <c r="B82" s="38" t="s">
        <v>187</v>
      </c>
      <c r="C82" s="14">
        <v>70</v>
      </c>
      <c r="D82" s="14">
        <v>70</v>
      </c>
      <c r="E82" s="9">
        <f t="shared" si="3"/>
        <v>0</v>
      </c>
      <c r="F82" s="14">
        <v>70</v>
      </c>
      <c r="G82" s="14">
        <v>70</v>
      </c>
      <c r="H82" s="9">
        <f t="shared" si="4"/>
        <v>0</v>
      </c>
      <c r="I82" s="14">
        <v>70</v>
      </c>
      <c r="J82" s="14"/>
      <c r="K82" s="14">
        <v>70</v>
      </c>
      <c r="L82" s="9">
        <f t="shared" si="5"/>
        <v>0</v>
      </c>
    </row>
    <row r="83" spans="1:249" ht="110.25">
      <c r="A83" s="37" t="s">
        <v>186</v>
      </c>
      <c r="B83" s="30" t="s">
        <v>185</v>
      </c>
      <c r="C83" s="14">
        <v>7.5</v>
      </c>
      <c r="D83" s="14">
        <v>7.5</v>
      </c>
      <c r="E83" s="9">
        <f t="shared" si="3"/>
        <v>0</v>
      </c>
      <c r="F83" s="14">
        <v>7.5</v>
      </c>
      <c r="G83" s="14">
        <v>7.5</v>
      </c>
      <c r="H83" s="9">
        <f t="shared" si="4"/>
        <v>0</v>
      </c>
      <c r="I83" s="14">
        <v>7.5</v>
      </c>
      <c r="J83" s="14"/>
      <c r="K83" s="14">
        <v>7.5</v>
      </c>
      <c r="L83" s="9">
        <f t="shared" si="5"/>
        <v>0</v>
      </c>
    </row>
    <row r="84" spans="1:249" ht="94.5">
      <c r="A84" s="36" t="s">
        <v>184</v>
      </c>
      <c r="B84" s="30" t="s">
        <v>183</v>
      </c>
      <c r="C84" s="14">
        <v>0</v>
      </c>
      <c r="D84" s="14">
        <v>0</v>
      </c>
      <c r="E84" s="9">
        <f t="shared" si="3"/>
        <v>0</v>
      </c>
      <c r="F84" s="14">
        <v>0</v>
      </c>
      <c r="G84" s="14">
        <v>0</v>
      </c>
      <c r="H84" s="9">
        <f t="shared" si="4"/>
        <v>0</v>
      </c>
      <c r="I84" s="14">
        <v>0</v>
      </c>
      <c r="J84" s="14"/>
      <c r="K84" s="14">
        <v>0</v>
      </c>
      <c r="L84" s="9">
        <f t="shared" si="5"/>
        <v>0</v>
      </c>
    </row>
    <row r="85" spans="1:249" ht="126">
      <c r="A85" s="36" t="s">
        <v>182</v>
      </c>
      <c r="B85" s="30" t="s">
        <v>181</v>
      </c>
      <c r="C85" s="14">
        <v>252</v>
      </c>
      <c r="D85" s="14">
        <v>252</v>
      </c>
      <c r="E85" s="9">
        <f t="shared" si="3"/>
        <v>0</v>
      </c>
      <c r="F85" s="14">
        <v>252</v>
      </c>
      <c r="G85" s="14">
        <v>252</v>
      </c>
      <c r="H85" s="9">
        <f t="shared" si="4"/>
        <v>0</v>
      </c>
      <c r="I85" s="14">
        <v>252</v>
      </c>
      <c r="J85" s="14"/>
      <c r="K85" s="14">
        <v>252</v>
      </c>
      <c r="L85" s="9">
        <f t="shared" si="5"/>
        <v>0</v>
      </c>
    </row>
    <row r="86" spans="1:249" s="20" customFormat="1" ht="141.75">
      <c r="A86" s="36" t="s">
        <v>180</v>
      </c>
      <c r="B86" s="30" t="s">
        <v>179</v>
      </c>
      <c r="C86" s="14">
        <v>38.299999999999997</v>
      </c>
      <c r="D86" s="14">
        <v>38.299999999999997</v>
      </c>
      <c r="E86" s="9">
        <f t="shared" si="3"/>
        <v>0</v>
      </c>
      <c r="F86" s="14">
        <v>38.299999999999997</v>
      </c>
      <c r="G86" s="14">
        <v>38.299999999999997</v>
      </c>
      <c r="H86" s="9">
        <f t="shared" si="4"/>
        <v>0</v>
      </c>
      <c r="I86" s="14">
        <v>38.299999999999997</v>
      </c>
      <c r="J86" s="14"/>
      <c r="K86" s="14">
        <v>38.299999999999997</v>
      </c>
      <c r="L86" s="9">
        <f t="shared" si="5"/>
        <v>0</v>
      </c>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s="20" customFormat="1" ht="110.25">
      <c r="A87" s="36" t="s">
        <v>178</v>
      </c>
      <c r="B87" s="30" t="s">
        <v>177</v>
      </c>
      <c r="C87" s="14">
        <v>9</v>
      </c>
      <c r="D87" s="14">
        <v>9</v>
      </c>
      <c r="E87" s="9">
        <f t="shared" si="3"/>
        <v>0</v>
      </c>
      <c r="F87" s="14">
        <v>9</v>
      </c>
      <c r="G87" s="14">
        <v>9</v>
      </c>
      <c r="H87" s="9">
        <f t="shared" si="4"/>
        <v>0</v>
      </c>
      <c r="I87" s="14">
        <v>9</v>
      </c>
      <c r="J87" s="14"/>
      <c r="K87" s="14">
        <v>9</v>
      </c>
      <c r="L87" s="9">
        <f t="shared" si="5"/>
        <v>0</v>
      </c>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s="20" customFormat="1" ht="94.5">
      <c r="A88" s="36" t="s">
        <v>176</v>
      </c>
      <c r="B88" s="30" t="s">
        <v>174</v>
      </c>
      <c r="C88" s="14">
        <v>0.1</v>
      </c>
      <c r="D88" s="14">
        <v>0.1</v>
      </c>
      <c r="E88" s="9">
        <f t="shared" si="3"/>
        <v>0</v>
      </c>
      <c r="F88" s="14">
        <v>0.1</v>
      </c>
      <c r="G88" s="14">
        <v>0.1</v>
      </c>
      <c r="H88" s="9">
        <f t="shared" si="4"/>
        <v>0</v>
      </c>
      <c r="I88" s="14">
        <v>0.1</v>
      </c>
      <c r="J88" s="14"/>
      <c r="K88" s="14">
        <v>0.1</v>
      </c>
      <c r="L88" s="9">
        <f t="shared" si="5"/>
        <v>0</v>
      </c>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s="20" customFormat="1" ht="94.5">
      <c r="A89" s="34" t="s">
        <v>175</v>
      </c>
      <c r="B89" s="18" t="s">
        <v>174</v>
      </c>
      <c r="C89" s="14">
        <v>381.1</v>
      </c>
      <c r="D89" s="14">
        <v>381.1</v>
      </c>
      <c r="E89" s="9">
        <f t="shared" si="3"/>
        <v>0</v>
      </c>
      <c r="F89" s="14">
        <v>381.1</v>
      </c>
      <c r="G89" s="14">
        <v>381.1</v>
      </c>
      <c r="H89" s="9">
        <f t="shared" si="4"/>
        <v>0</v>
      </c>
      <c r="I89" s="14">
        <v>381.1</v>
      </c>
      <c r="J89" s="14"/>
      <c r="K89" s="14">
        <v>381.1</v>
      </c>
      <c r="L89" s="9">
        <f t="shared" si="5"/>
        <v>0</v>
      </c>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ht="110.25">
      <c r="A90" s="34" t="s">
        <v>173</v>
      </c>
      <c r="B90" s="18" t="s">
        <v>172</v>
      </c>
      <c r="C90" s="14">
        <v>36</v>
      </c>
      <c r="D90" s="14">
        <v>36</v>
      </c>
      <c r="E90" s="9">
        <f t="shared" si="3"/>
        <v>0</v>
      </c>
      <c r="F90" s="14">
        <v>36</v>
      </c>
      <c r="G90" s="14">
        <v>36</v>
      </c>
      <c r="H90" s="9">
        <f t="shared" si="4"/>
        <v>0</v>
      </c>
      <c r="I90" s="14">
        <v>36</v>
      </c>
      <c r="J90" s="14"/>
      <c r="K90" s="14">
        <v>36</v>
      </c>
      <c r="L90" s="9">
        <f t="shared" si="5"/>
        <v>0</v>
      </c>
    </row>
    <row r="91" spans="1:249" ht="110.25">
      <c r="A91" s="34" t="s">
        <v>171</v>
      </c>
      <c r="B91" s="18" t="s">
        <v>170</v>
      </c>
      <c r="C91" s="14">
        <v>432</v>
      </c>
      <c r="D91" s="14">
        <v>432</v>
      </c>
      <c r="E91" s="9">
        <f t="shared" si="3"/>
        <v>0</v>
      </c>
      <c r="F91" s="14">
        <v>432</v>
      </c>
      <c r="G91" s="14">
        <v>432</v>
      </c>
      <c r="H91" s="9">
        <f t="shared" si="4"/>
        <v>0</v>
      </c>
      <c r="I91" s="14">
        <v>432</v>
      </c>
      <c r="J91" s="14"/>
      <c r="K91" s="14">
        <v>432</v>
      </c>
      <c r="L91" s="9">
        <f t="shared" si="5"/>
        <v>0</v>
      </c>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FU91" s="20"/>
      <c r="FV91" s="20"/>
      <c r="FW91" s="20"/>
      <c r="FX91" s="20"/>
      <c r="FY91" s="20"/>
      <c r="FZ91" s="20"/>
      <c r="GA91" s="20"/>
      <c r="GB91" s="20"/>
      <c r="GC91" s="20"/>
      <c r="GD91" s="20"/>
      <c r="GE91" s="20"/>
      <c r="GF91" s="20"/>
      <c r="GG91" s="20"/>
      <c r="GH91" s="20"/>
      <c r="GI91" s="20"/>
      <c r="GJ91" s="20"/>
      <c r="GK91" s="20"/>
      <c r="GL91" s="20"/>
      <c r="GM91" s="20"/>
      <c r="GN91" s="20"/>
      <c r="GO91" s="20"/>
      <c r="GP91" s="20"/>
      <c r="GQ91" s="20"/>
      <c r="GR91" s="20"/>
      <c r="GS91" s="20"/>
      <c r="GT91" s="20"/>
      <c r="GU91" s="20"/>
      <c r="GV91" s="20"/>
      <c r="GW91" s="20"/>
      <c r="GX91" s="20"/>
      <c r="GY91" s="20"/>
      <c r="GZ91" s="20"/>
      <c r="HA91" s="20"/>
      <c r="HB91" s="20"/>
      <c r="HC91" s="20"/>
      <c r="HD91" s="20"/>
      <c r="HE91" s="20"/>
      <c r="HF91" s="20"/>
      <c r="HG91" s="20"/>
      <c r="HH91" s="20"/>
      <c r="HI91" s="20"/>
      <c r="HJ91" s="20"/>
      <c r="HK91" s="20"/>
      <c r="HL91" s="20"/>
      <c r="HM91" s="20"/>
      <c r="HN91" s="20"/>
      <c r="HO91" s="20"/>
      <c r="HP91" s="20"/>
      <c r="HQ91" s="20"/>
      <c r="HR91" s="20"/>
      <c r="HS91" s="20"/>
      <c r="HT91" s="20"/>
      <c r="HU91" s="20"/>
      <c r="HV91" s="20"/>
      <c r="HW91" s="20"/>
      <c r="HX91" s="20"/>
      <c r="HY91" s="20"/>
      <c r="HZ91" s="20"/>
      <c r="IA91" s="20"/>
      <c r="IB91" s="20"/>
      <c r="IC91" s="20"/>
      <c r="ID91" s="20"/>
      <c r="IE91" s="20"/>
      <c r="IF91" s="20"/>
      <c r="IG91" s="20"/>
      <c r="IH91" s="20"/>
      <c r="II91" s="20"/>
      <c r="IJ91" s="20"/>
      <c r="IK91" s="20"/>
      <c r="IL91" s="20"/>
      <c r="IM91" s="20"/>
      <c r="IN91" s="20"/>
      <c r="IO91" s="20"/>
    </row>
    <row r="92" spans="1:249" s="20" customFormat="1" ht="63">
      <c r="A92" s="36" t="s">
        <v>169</v>
      </c>
      <c r="B92" s="30" t="s">
        <v>168</v>
      </c>
      <c r="C92" s="14">
        <v>89.3</v>
      </c>
      <c r="D92" s="14">
        <v>89.3</v>
      </c>
      <c r="E92" s="9">
        <f t="shared" si="3"/>
        <v>0</v>
      </c>
      <c r="F92" s="14">
        <v>89.3</v>
      </c>
      <c r="G92" s="14">
        <v>89.3</v>
      </c>
      <c r="H92" s="9">
        <f t="shared" si="4"/>
        <v>0</v>
      </c>
      <c r="I92" s="14">
        <v>89.3</v>
      </c>
      <c r="J92" s="14"/>
      <c r="K92" s="14">
        <v>89.3</v>
      </c>
      <c r="L92" s="9">
        <f t="shared" si="5"/>
        <v>0</v>
      </c>
    </row>
    <row r="93" spans="1:249" s="25" customFormat="1" ht="94.5">
      <c r="A93" s="36" t="s">
        <v>167</v>
      </c>
      <c r="B93" s="30" t="s">
        <v>166</v>
      </c>
      <c r="C93" s="14">
        <v>0</v>
      </c>
      <c r="D93" s="14">
        <v>0</v>
      </c>
      <c r="E93" s="9">
        <f t="shared" si="3"/>
        <v>0</v>
      </c>
      <c r="F93" s="14">
        <v>0</v>
      </c>
      <c r="G93" s="14">
        <v>0</v>
      </c>
      <c r="H93" s="9">
        <f t="shared" si="4"/>
        <v>0</v>
      </c>
      <c r="I93" s="14">
        <v>0</v>
      </c>
      <c r="J93" s="14"/>
      <c r="K93" s="14">
        <v>0</v>
      </c>
      <c r="L93" s="9">
        <f t="shared" si="5"/>
        <v>0</v>
      </c>
      <c r="M93" s="1"/>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FZ93" s="20"/>
      <c r="GA93" s="20"/>
      <c r="GB93" s="20"/>
      <c r="GC93" s="20"/>
      <c r="GD93" s="20"/>
      <c r="GE93" s="20"/>
      <c r="GF93" s="20"/>
      <c r="GG93" s="20"/>
      <c r="GH93" s="20"/>
      <c r="GI93" s="20"/>
      <c r="GJ93" s="20"/>
      <c r="GK93" s="20"/>
      <c r="GL93" s="20"/>
      <c r="GM93" s="20"/>
      <c r="GN93" s="20"/>
      <c r="GO93" s="20"/>
      <c r="GP93" s="20"/>
      <c r="GQ93" s="20"/>
      <c r="GR93" s="20"/>
      <c r="GS93" s="20"/>
      <c r="GT93" s="20"/>
      <c r="GU93" s="20"/>
      <c r="GV93" s="20"/>
      <c r="GW93" s="20"/>
      <c r="GX93" s="20"/>
      <c r="GY93" s="20"/>
      <c r="GZ93" s="20"/>
      <c r="HA93" s="20"/>
      <c r="HB93" s="20"/>
      <c r="HC93" s="20"/>
      <c r="HD93" s="20"/>
      <c r="HE93" s="20"/>
      <c r="HF93" s="20"/>
      <c r="HG93" s="20"/>
      <c r="HH93" s="20"/>
      <c r="HI93" s="20"/>
      <c r="HJ93" s="20"/>
      <c r="HK93" s="20"/>
      <c r="HL93" s="20"/>
      <c r="HM93" s="20"/>
      <c r="HN93" s="20"/>
      <c r="HO93" s="20"/>
      <c r="HP93" s="20"/>
      <c r="HQ93" s="20"/>
      <c r="HR93" s="20"/>
      <c r="HS93" s="20"/>
      <c r="HT93" s="20"/>
      <c r="HU93" s="20"/>
      <c r="HV93" s="20"/>
      <c r="HW93" s="20"/>
      <c r="HX93" s="20"/>
      <c r="HY93" s="20"/>
      <c r="HZ93" s="20"/>
      <c r="IA93" s="20"/>
      <c r="IB93" s="20"/>
      <c r="IC93" s="20"/>
      <c r="ID93" s="20"/>
      <c r="IE93" s="20"/>
      <c r="IF93" s="20"/>
      <c r="IG93" s="20"/>
      <c r="IH93" s="20"/>
      <c r="II93" s="20"/>
      <c r="IJ93" s="20"/>
      <c r="IK93" s="20"/>
      <c r="IL93" s="20"/>
      <c r="IM93" s="20"/>
      <c r="IN93" s="20"/>
      <c r="IO93" s="20"/>
    </row>
    <row r="94" spans="1:249" s="25" customFormat="1" ht="94.5">
      <c r="A94" s="34" t="s">
        <v>165</v>
      </c>
      <c r="B94" s="18" t="s">
        <v>164</v>
      </c>
      <c r="C94" s="14">
        <v>2160.1999999999998</v>
      </c>
      <c r="D94" s="14">
        <v>2160.1999999999998</v>
      </c>
      <c r="E94" s="9">
        <f t="shared" si="3"/>
        <v>0</v>
      </c>
      <c r="F94" s="14">
        <v>2160.1999999999998</v>
      </c>
      <c r="G94" s="14">
        <v>2160.1999999999998</v>
      </c>
      <c r="H94" s="9">
        <f t="shared" si="4"/>
        <v>0</v>
      </c>
      <c r="I94" s="14">
        <v>2160.1999999999998</v>
      </c>
      <c r="J94" s="14"/>
      <c r="K94" s="14">
        <v>2160.1999999999998</v>
      </c>
      <c r="L94" s="9">
        <f t="shared" si="5"/>
        <v>0</v>
      </c>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c r="HH94" s="20"/>
      <c r="HI94" s="20"/>
      <c r="HJ94" s="20"/>
      <c r="HK94" s="20"/>
      <c r="HL94" s="20"/>
      <c r="HM94" s="20"/>
      <c r="HN94" s="20"/>
      <c r="HO94" s="20"/>
      <c r="HP94" s="20"/>
      <c r="HQ94" s="20"/>
      <c r="HR94" s="20"/>
      <c r="HS94" s="20"/>
      <c r="HT94" s="20"/>
      <c r="HU94" s="20"/>
      <c r="HV94" s="20"/>
      <c r="HW94" s="20"/>
      <c r="HX94" s="20"/>
      <c r="HY94" s="20"/>
      <c r="HZ94" s="20"/>
      <c r="IA94" s="20"/>
      <c r="IB94" s="20"/>
      <c r="IC94" s="20"/>
      <c r="ID94" s="20"/>
      <c r="IE94" s="20"/>
      <c r="IF94" s="20"/>
      <c r="IG94" s="20"/>
      <c r="IH94" s="20"/>
      <c r="II94" s="20"/>
      <c r="IJ94" s="20"/>
      <c r="IK94" s="20"/>
      <c r="IL94" s="20"/>
      <c r="IM94" s="20"/>
      <c r="IN94" s="20"/>
      <c r="IO94" s="20"/>
    </row>
    <row r="95" spans="1:249" s="25" customFormat="1" ht="189">
      <c r="A95" s="36" t="s">
        <v>163</v>
      </c>
      <c r="B95" s="30" t="s">
        <v>162</v>
      </c>
      <c r="C95" s="14">
        <v>17.399999999999999</v>
      </c>
      <c r="D95" s="14">
        <v>17.399999999999999</v>
      </c>
      <c r="E95" s="9">
        <f t="shared" si="3"/>
        <v>0</v>
      </c>
      <c r="F95" s="14">
        <v>17.399999999999999</v>
      </c>
      <c r="G95" s="14">
        <v>17.399999999999999</v>
      </c>
      <c r="H95" s="9">
        <f t="shared" si="4"/>
        <v>0</v>
      </c>
      <c r="I95" s="14">
        <v>17.399999999999999</v>
      </c>
      <c r="J95" s="14"/>
      <c r="K95" s="14">
        <v>17.399999999999999</v>
      </c>
      <c r="L95" s="9">
        <f t="shared" si="5"/>
        <v>0</v>
      </c>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FZ95" s="20"/>
      <c r="GA95" s="20"/>
      <c r="GB95" s="20"/>
      <c r="GC95" s="20"/>
      <c r="GD95" s="20"/>
      <c r="GE95" s="20"/>
      <c r="GF95" s="20"/>
      <c r="GG95" s="20"/>
      <c r="GH95" s="20"/>
      <c r="GI95" s="20"/>
      <c r="GJ95" s="20"/>
      <c r="GK95" s="20"/>
      <c r="GL95" s="20"/>
      <c r="GM95" s="20"/>
      <c r="GN95" s="20"/>
      <c r="GO95" s="20"/>
      <c r="GP95" s="20"/>
      <c r="GQ95" s="20"/>
      <c r="GR95" s="20"/>
      <c r="GS95" s="20"/>
      <c r="GT95" s="20"/>
      <c r="GU95" s="20"/>
      <c r="GV95" s="20"/>
      <c r="GW95" s="20"/>
      <c r="GX95" s="20"/>
      <c r="GY95" s="20"/>
      <c r="GZ95" s="20"/>
      <c r="HA95" s="20"/>
      <c r="HB95" s="20"/>
      <c r="HC95" s="20"/>
      <c r="HD95" s="20"/>
      <c r="HE95" s="20"/>
      <c r="HF95" s="20"/>
      <c r="HG95" s="20"/>
      <c r="HH95" s="20"/>
      <c r="HI95" s="20"/>
      <c r="HJ95" s="20"/>
      <c r="HK95" s="20"/>
      <c r="HL95" s="20"/>
      <c r="HM95" s="20"/>
      <c r="HN95" s="20"/>
      <c r="HO95" s="20"/>
      <c r="HP95" s="20"/>
      <c r="HQ95" s="20"/>
      <c r="HR95" s="20"/>
      <c r="HS95" s="20"/>
      <c r="HT95" s="20"/>
      <c r="HU95" s="20"/>
      <c r="HV95" s="20"/>
      <c r="HW95" s="20"/>
      <c r="HX95" s="20"/>
      <c r="HY95" s="20"/>
      <c r="HZ95" s="20"/>
      <c r="IA95" s="20"/>
      <c r="IB95" s="20"/>
      <c r="IC95" s="20"/>
      <c r="ID95" s="20"/>
      <c r="IE95" s="20"/>
      <c r="IF95" s="20"/>
      <c r="IG95" s="20"/>
      <c r="IH95" s="20"/>
      <c r="II95" s="20"/>
      <c r="IJ95" s="20"/>
      <c r="IK95" s="20"/>
      <c r="IL95" s="20"/>
      <c r="IM95" s="20"/>
      <c r="IN95" s="20"/>
      <c r="IO95" s="20"/>
    </row>
    <row r="96" spans="1:249" s="25" customFormat="1" ht="78.75">
      <c r="A96" s="34" t="s">
        <v>161</v>
      </c>
      <c r="B96" s="18" t="s">
        <v>157</v>
      </c>
      <c r="C96" s="14">
        <v>0.5</v>
      </c>
      <c r="D96" s="14">
        <v>0.5</v>
      </c>
      <c r="E96" s="9">
        <f t="shared" si="3"/>
        <v>0</v>
      </c>
      <c r="F96" s="14">
        <v>0.5</v>
      </c>
      <c r="G96" s="14">
        <v>0.5</v>
      </c>
      <c r="H96" s="9">
        <f t="shared" si="4"/>
        <v>0</v>
      </c>
      <c r="I96" s="14">
        <v>0.5</v>
      </c>
      <c r="J96" s="14"/>
      <c r="K96" s="14">
        <v>0.5</v>
      </c>
      <c r="L96" s="9">
        <f t="shared" si="5"/>
        <v>0</v>
      </c>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0"/>
      <c r="GF96" s="20"/>
      <c r="GG96" s="20"/>
      <c r="GH96" s="20"/>
      <c r="GI96" s="20"/>
      <c r="GJ96" s="20"/>
      <c r="GK96" s="20"/>
      <c r="GL96" s="20"/>
      <c r="GM96" s="20"/>
      <c r="GN96" s="20"/>
      <c r="GO96" s="20"/>
      <c r="GP96" s="20"/>
      <c r="GQ96" s="20"/>
      <c r="GR96" s="20"/>
      <c r="GS96" s="20"/>
      <c r="GT96" s="20"/>
      <c r="GU96" s="20"/>
      <c r="GV96" s="20"/>
      <c r="GW96" s="20"/>
      <c r="GX96" s="20"/>
      <c r="GY96" s="20"/>
      <c r="GZ96" s="20"/>
      <c r="HA96" s="20"/>
      <c r="HB96" s="20"/>
      <c r="HC96" s="20"/>
      <c r="HD96" s="20"/>
      <c r="HE96" s="20"/>
      <c r="HF96" s="20"/>
      <c r="HG96" s="20"/>
      <c r="HH96" s="20"/>
      <c r="HI96" s="20"/>
      <c r="HJ96" s="20"/>
      <c r="HK96" s="20"/>
      <c r="HL96" s="20"/>
      <c r="HM96" s="20"/>
      <c r="HN96" s="20"/>
      <c r="HO96" s="20"/>
      <c r="HP96" s="20"/>
      <c r="HQ96" s="20"/>
      <c r="HR96" s="20"/>
      <c r="HS96" s="20"/>
      <c r="HT96" s="20"/>
      <c r="HU96" s="20"/>
      <c r="HV96" s="20"/>
      <c r="HW96" s="20"/>
      <c r="HX96" s="20"/>
      <c r="HY96" s="20"/>
      <c r="HZ96" s="20"/>
      <c r="IA96" s="20"/>
      <c r="IB96" s="20"/>
      <c r="IC96" s="20"/>
      <c r="ID96" s="20"/>
      <c r="IE96" s="20"/>
      <c r="IF96" s="20"/>
      <c r="IG96" s="20"/>
      <c r="IH96" s="20"/>
      <c r="II96" s="20"/>
      <c r="IJ96" s="20"/>
      <c r="IK96" s="20"/>
      <c r="IL96" s="20"/>
      <c r="IM96" s="20"/>
      <c r="IN96" s="20"/>
      <c r="IO96" s="20"/>
    </row>
    <row r="97" spans="1:249" s="25" customFormat="1" ht="78.75">
      <c r="A97" s="34" t="s">
        <v>160</v>
      </c>
      <c r="B97" s="18" t="s">
        <v>157</v>
      </c>
      <c r="C97" s="14">
        <v>60</v>
      </c>
      <c r="D97" s="14">
        <v>60</v>
      </c>
      <c r="E97" s="9">
        <f t="shared" si="3"/>
        <v>0</v>
      </c>
      <c r="F97" s="14">
        <v>60</v>
      </c>
      <c r="G97" s="14">
        <v>60</v>
      </c>
      <c r="H97" s="9">
        <f t="shared" si="4"/>
        <v>0</v>
      </c>
      <c r="I97" s="14">
        <v>60</v>
      </c>
      <c r="J97" s="14"/>
      <c r="K97" s="14">
        <v>60</v>
      </c>
      <c r="L97" s="9">
        <f t="shared" si="5"/>
        <v>0</v>
      </c>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c r="IH97" s="20"/>
      <c r="II97" s="20"/>
      <c r="IJ97" s="20"/>
      <c r="IK97" s="20"/>
      <c r="IL97" s="20"/>
      <c r="IM97" s="20"/>
      <c r="IN97" s="20"/>
      <c r="IO97" s="20"/>
    </row>
    <row r="98" spans="1:249" s="25" customFormat="1" ht="78.75">
      <c r="A98" s="34" t="s">
        <v>159</v>
      </c>
      <c r="B98" s="18" t="s">
        <v>157</v>
      </c>
      <c r="C98" s="14">
        <v>400</v>
      </c>
      <c r="D98" s="14">
        <v>400</v>
      </c>
      <c r="E98" s="9">
        <f t="shared" si="3"/>
        <v>0</v>
      </c>
      <c r="F98" s="14">
        <v>400</v>
      </c>
      <c r="G98" s="14">
        <v>400</v>
      </c>
      <c r="H98" s="9">
        <f t="shared" si="4"/>
        <v>0</v>
      </c>
      <c r="I98" s="14">
        <v>400</v>
      </c>
      <c r="J98" s="14"/>
      <c r="K98" s="14">
        <v>400</v>
      </c>
      <c r="L98" s="9">
        <f t="shared" si="5"/>
        <v>0</v>
      </c>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c r="IH98" s="20"/>
      <c r="II98" s="20"/>
      <c r="IJ98" s="20"/>
      <c r="IK98" s="20"/>
      <c r="IL98" s="20"/>
      <c r="IM98" s="20"/>
      <c r="IN98" s="20"/>
      <c r="IO98" s="20"/>
    </row>
    <row r="99" spans="1:249" s="25" customFormat="1" ht="78.75">
      <c r="A99" s="34" t="s">
        <v>158</v>
      </c>
      <c r="B99" s="18" t="s">
        <v>157</v>
      </c>
      <c r="C99" s="14">
        <v>1000</v>
      </c>
      <c r="D99" s="14">
        <v>1000</v>
      </c>
      <c r="E99" s="9">
        <f t="shared" si="3"/>
        <v>0</v>
      </c>
      <c r="F99" s="14">
        <v>1000</v>
      </c>
      <c r="G99" s="14">
        <v>1000</v>
      </c>
      <c r="H99" s="9">
        <f t="shared" si="4"/>
        <v>0</v>
      </c>
      <c r="I99" s="14">
        <v>1000</v>
      </c>
      <c r="J99" s="14"/>
      <c r="K99" s="14">
        <v>1000</v>
      </c>
      <c r="L99" s="9">
        <f t="shared" si="5"/>
        <v>0</v>
      </c>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c r="IH99" s="20"/>
      <c r="II99" s="20"/>
      <c r="IJ99" s="20"/>
      <c r="IK99" s="20"/>
      <c r="IL99" s="20"/>
      <c r="IM99" s="20"/>
      <c r="IN99" s="20"/>
      <c r="IO99" s="20"/>
    </row>
    <row r="100" spans="1:249" s="25" customFormat="1" ht="94.5">
      <c r="A100" s="34" t="s">
        <v>156</v>
      </c>
      <c r="B100" s="18" t="s">
        <v>155</v>
      </c>
      <c r="C100" s="14">
        <v>150</v>
      </c>
      <c r="D100" s="14">
        <v>150</v>
      </c>
      <c r="E100" s="9">
        <f t="shared" si="3"/>
        <v>0</v>
      </c>
      <c r="F100" s="14">
        <v>150</v>
      </c>
      <c r="G100" s="14">
        <v>150</v>
      </c>
      <c r="H100" s="9">
        <f t="shared" si="4"/>
        <v>0</v>
      </c>
      <c r="I100" s="14">
        <v>150</v>
      </c>
      <c r="J100" s="14"/>
      <c r="K100" s="14">
        <v>150</v>
      </c>
      <c r="L100" s="9">
        <f t="shared" si="5"/>
        <v>0</v>
      </c>
      <c r="M100" s="20"/>
      <c r="N100" s="20"/>
      <c r="O100" s="20"/>
      <c r="P100" s="35"/>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c r="IH100" s="20"/>
      <c r="II100" s="20"/>
      <c r="IJ100" s="20"/>
      <c r="IK100" s="20"/>
      <c r="IL100" s="20"/>
      <c r="IM100" s="20"/>
      <c r="IN100" s="20"/>
      <c r="IO100" s="20"/>
    </row>
    <row r="101" spans="1:249" s="25" customFormat="1" ht="110.25">
      <c r="A101" s="34" t="s">
        <v>154</v>
      </c>
      <c r="B101" s="18" t="s">
        <v>153</v>
      </c>
      <c r="C101" s="14">
        <v>106.7</v>
      </c>
      <c r="D101" s="14">
        <v>106.7</v>
      </c>
      <c r="E101" s="9">
        <f t="shared" si="3"/>
        <v>0</v>
      </c>
      <c r="F101" s="14">
        <v>106.7</v>
      </c>
      <c r="G101" s="14">
        <v>106.7</v>
      </c>
      <c r="H101" s="9">
        <f t="shared" si="4"/>
        <v>0</v>
      </c>
      <c r="I101" s="14">
        <v>106.7</v>
      </c>
      <c r="J101" s="14"/>
      <c r="K101" s="14">
        <v>106.7</v>
      </c>
      <c r="L101" s="9">
        <f t="shared" si="5"/>
        <v>0</v>
      </c>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c r="IH101" s="20"/>
      <c r="II101" s="20"/>
      <c r="IJ101" s="20"/>
      <c r="IK101" s="20"/>
      <c r="IL101" s="20"/>
      <c r="IM101" s="20"/>
      <c r="IN101" s="20"/>
      <c r="IO101" s="20"/>
    </row>
    <row r="102" spans="1:249" s="25" customFormat="1" ht="15.75">
      <c r="A102" s="12" t="s">
        <v>152</v>
      </c>
      <c r="B102" s="11" t="s">
        <v>151</v>
      </c>
      <c r="C102" s="9">
        <f>C103</f>
        <v>353.5</v>
      </c>
      <c r="D102" s="9">
        <f>D103</f>
        <v>353.5</v>
      </c>
      <c r="E102" s="9">
        <f t="shared" si="3"/>
        <v>0</v>
      </c>
      <c r="F102" s="9">
        <f>F103</f>
        <v>356.8</v>
      </c>
      <c r="G102" s="9">
        <f>G103</f>
        <v>356.8</v>
      </c>
      <c r="H102" s="9">
        <f t="shared" si="4"/>
        <v>0</v>
      </c>
      <c r="I102" s="9">
        <f>I103</f>
        <v>334.1</v>
      </c>
      <c r="J102" s="9">
        <f>J103</f>
        <v>938.1</v>
      </c>
      <c r="K102" s="9">
        <f>K103</f>
        <v>334.1</v>
      </c>
      <c r="L102" s="9">
        <f t="shared" si="5"/>
        <v>0</v>
      </c>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c r="IH102" s="20"/>
      <c r="II102" s="20"/>
      <c r="IJ102" s="20"/>
      <c r="IK102" s="20"/>
      <c r="IL102" s="20"/>
      <c r="IM102" s="20"/>
    </row>
    <row r="103" spans="1:249" s="25" customFormat="1" ht="31.5">
      <c r="A103" s="16" t="s">
        <v>150</v>
      </c>
      <c r="B103" s="18" t="s">
        <v>149</v>
      </c>
      <c r="C103" s="7">
        <v>353.5</v>
      </c>
      <c r="D103" s="7">
        <v>353.5</v>
      </c>
      <c r="E103" s="9">
        <f t="shared" si="3"/>
        <v>0</v>
      </c>
      <c r="F103" s="7">
        <v>356.8</v>
      </c>
      <c r="G103" s="7">
        <v>356.8</v>
      </c>
      <c r="H103" s="9">
        <f t="shared" si="4"/>
        <v>0</v>
      </c>
      <c r="I103" s="7">
        <v>334.1</v>
      </c>
      <c r="J103" s="7">
        <v>938.1</v>
      </c>
      <c r="K103" s="7">
        <v>334.1</v>
      </c>
      <c r="L103" s="9">
        <f t="shared" si="5"/>
        <v>0</v>
      </c>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c r="IH103" s="20"/>
      <c r="II103" s="20"/>
      <c r="IJ103" s="20"/>
      <c r="IK103" s="20"/>
      <c r="IL103" s="20"/>
      <c r="IM103" s="20"/>
    </row>
    <row r="104" spans="1:249" s="25" customFormat="1" ht="15.75">
      <c r="A104" s="59" t="s">
        <v>148</v>
      </c>
      <c r="B104" s="60"/>
      <c r="C104" s="9">
        <f>C102+C73+C64+C50+C46+C36</f>
        <v>135167.59999999998</v>
      </c>
      <c r="D104" s="9">
        <f>D102+D73+D64+D50+D46+D36</f>
        <v>135167.59999999998</v>
      </c>
      <c r="E104" s="9">
        <f t="shared" si="3"/>
        <v>0</v>
      </c>
      <c r="F104" s="9">
        <f>F102+F73+F64+F50+F46+F36</f>
        <v>122106.5</v>
      </c>
      <c r="G104" s="9">
        <f>G102+G73+G64+G50+G46+G36</f>
        <v>122106.5</v>
      </c>
      <c r="H104" s="9">
        <f t="shared" si="4"/>
        <v>0</v>
      </c>
      <c r="I104" s="9">
        <f>I102+I73+I64+I50+I46+I36</f>
        <v>120617.5</v>
      </c>
      <c r="J104" s="9">
        <f>J102+J73+J64+J50+J46+J36</f>
        <v>122067.9</v>
      </c>
      <c r="K104" s="9">
        <f>K102+K73+K64+K50+K46+K36</f>
        <v>120617.5</v>
      </c>
      <c r="L104" s="9">
        <f t="shared" si="5"/>
        <v>0</v>
      </c>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c r="EV104" s="20"/>
      <c r="EW104" s="20"/>
      <c r="EX104" s="20"/>
      <c r="EY104" s="20"/>
      <c r="EZ104" s="20"/>
      <c r="FA104" s="20"/>
      <c r="FB104" s="20"/>
      <c r="FC104" s="20"/>
      <c r="FD104" s="20"/>
      <c r="FE104" s="20"/>
      <c r="FF104" s="20"/>
      <c r="FG104" s="20"/>
      <c r="FH104" s="20"/>
      <c r="FI104" s="20"/>
      <c r="FJ104" s="20"/>
      <c r="FK104" s="20"/>
      <c r="FL104" s="20"/>
      <c r="FM104" s="20"/>
      <c r="FN104" s="20"/>
      <c r="FO104" s="20"/>
      <c r="FP104" s="20"/>
      <c r="FQ104" s="20"/>
      <c r="FR104" s="20"/>
      <c r="FS104" s="20"/>
      <c r="FT104" s="20"/>
      <c r="FU104" s="20"/>
      <c r="FV104" s="20"/>
      <c r="FW104" s="20"/>
      <c r="FX104" s="20"/>
      <c r="FY104" s="20"/>
      <c r="FZ104" s="20"/>
      <c r="GA104" s="20"/>
      <c r="GB104" s="20"/>
      <c r="GC104" s="20"/>
      <c r="GD104" s="20"/>
      <c r="GE104" s="20"/>
      <c r="GF104" s="20"/>
      <c r="GG104" s="20"/>
      <c r="GH104" s="20"/>
      <c r="GI104" s="20"/>
      <c r="GJ104" s="20"/>
      <c r="GK104" s="20"/>
      <c r="GL104" s="20"/>
      <c r="GM104" s="20"/>
      <c r="GN104" s="20"/>
      <c r="GO104" s="20"/>
      <c r="GP104" s="20"/>
      <c r="GQ104" s="20"/>
      <c r="GR104" s="20"/>
      <c r="GS104" s="20"/>
      <c r="GT104" s="20"/>
      <c r="GU104" s="20"/>
      <c r="GV104" s="20"/>
      <c r="GW104" s="20"/>
      <c r="GX104" s="20"/>
      <c r="GY104" s="20"/>
      <c r="GZ104" s="20"/>
      <c r="HA104" s="20"/>
      <c r="HB104" s="20"/>
      <c r="HC104" s="20"/>
      <c r="HD104" s="20"/>
      <c r="HE104" s="20"/>
      <c r="HF104" s="20"/>
      <c r="HG104" s="20"/>
      <c r="HH104" s="20"/>
      <c r="HI104" s="20"/>
      <c r="HJ104" s="20"/>
      <c r="HK104" s="20"/>
      <c r="HL104" s="20"/>
      <c r="HM104" s="20"/>
      <c r="HN104" s="20"/>
      <c r="HO104" s="20"/>
      <c r="HP104" s="20"/>
      <c r="HQ104" s="20"/>
      <c r="HR104" s="20"/>
      <c r="HS104" s="20"/>
      <c r="HT104" s="20"/>
      <c r="HU104" s="20"/>
      <c r="HV104" s="20"/>
      <c r="HW104" s="20"/>
      <c r="HX104" s="20"/>
      <c r="HY104" s="20"/>
      <c r="HZ104" s="20"/>
      <c r="IA104" s="20"/>
      <c r="IB104" s="20"/>
      <c r="IC104" s="20"/>
      <c r="ID104" s="20"/>
      <c r="IE104" s="20"/>
      <c r="IF104" s="20"/>
      <c r="IG104" s="20"/>
      <c r="IH104" s="20"/>
      <c r="II104" s="20"/>
      <c r="IJ104" s="20"/>
      <c r="IK104" s="20"/>
      <c r="IL104" s="20"/>
      <c r="IM104" s="20"/>
    </row>
    <row r="105" spans="1:249" s="25" customFormat="1" ht="15.75">
      <c r="A105" s="12" t="s">
        <v>147</v>
      </c>
      <c r="B105" s="33" t="s">
        <v>146</v>
      </c>
      <c r="C105" s="9">
        <f>C104+C35</f>
        <v>1921570</v>
      </c>
      <c r="D105" s="9">
        <f>D104+D35</f>
        <v>1921570</v>
      </c>
      <c r="E105" s="9">
        <f t="shared" si="3"/>
        <v>0</v>
      </c>
      <c r="F105" s="9">
        <f>F104+F35</f>
        <v>1995218.7999999998</v>
      </c>
      <c r="G105" s="9">
        <f>G104+G35</f>
        <v>1995218.7999999998</v>
      </c>
      <c r="H105" s="9">
        <f t="shared" si="4"/>
        <v>0</v>
      </c>
      <c r="I105" s="9">
        <f>I104+I35</f>
        <v>2090426.7999999998</v>
      </c>
      <c r="J105" s="9">
        <f>J104+J35</f>
        <v>1745613.8999999997</v>
      </c>
      <c r="K105" s="9">
        <f>K104+K35</f>
        <v>2090426.7999999998</v>
      </c>
      <c r="L105" s="9">
        <f t="shared" si="5"/>
        <v>0</v>
      </c>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c r="EU105" s="20"/>
      <c r="EV105" s="20"/>
      <c r="EW105" s="20"/>
      <c r="EX105" s="20"/>
      <c r="EY105" s="20"/>
      <c r="EZ105" s="20"/>
      <c r="FA105" s="20"/>
      <c r="FB105" s="20"/>
      <c r="FC105" s="20"/>
      <c r="FD105" s="20"/>
      <c r="FE105" s="20"/>
      <c r="FF105" s="20"/>
      <c r="FG105" s="20"/>
      <c r="FH105" s="20"/>
      <c r="FI105" s="20"/>
      <c r="FJ105" s="20"/>
      <c r="FK105" s="20"/>
      <c r="FL105" s="20"/>
      <c r="FM105" s="20"/>
      <c r="FN105" s="20"/>
      <c r="FO105" s="20"/>
      <c r="FP105" s="20"/>
      <c r="FQ105" s="20"/>
      <c r="FR105" s="20"/>
      <c r="FS105" s="20"/>
      <c r="FT105" s="20"/>
      <c r="FU105" s="20"/>
      <c r="FV105" s="20"/>
      <c r="FW105" s="20"/>
      <c r="FX105" s="20"/>
      <c r="FY105" s="20"/>
      <c r="FZ105" s="20"/>
      <c r="GA105" s="20"/>
      <c r="GB105" s="20"/>
      <c r="GC105" s="20"/>
      <c r="GD105" s="20"/>
      <c r="GE105" s="20"/>
      <c r="GF105" s="20"/>
      <c r="GG105" s="20"/>
      <c r="GH105" s="20"/>
      <c r="GI105" s="20"/>
      <c r="GJ105" s="20"/>
      <c r="GK105" s="20"/>
      <c r="GL105" s="20"/>
      <c r="GM105" s="20"/>
      <c r="GN105" s="20"/>
      <c r="GO105" s="20"/>
      <c r="GP105" s="20"/>
      <c r="GQ105" s="20"/>
      <c r="GR105" s="20"/>
      <c r="GS105" s="20"/>
      <c r="GT105" s="20"/>
      <c r="GU105" s="20"/>
      <c r="GV105" s="20"/>
      <c r="GW105" s="20"/>
      <c r="GX105" s="20"/>
      <c r="GY105" s="20"/>
      <c r="GZ105" s="20"/>
      <c r="HA105" s="20"/>
      <c r="HB105" s="20"/>
      <c r="HC105" s="20"/>
      <c r="HD105" s="20"/>
      <c r="HE105" s="20"/>
      <c r="HF105" s="20"/>
      <c r="HG105" s="20"/>
      <c r="HH105" s="20"/>
      <c r="HI105" s="20"/>
      <c r="HJ105" s="20"/>
      <c r="HK105" s="20"/>
      <c r="HL105" s="20"/>
      <c r="HM105" s="20"/>
      <c r="HN105" s="20"/>
      <c r="HO105" s="20"/>
      <c r="HP105" s="20"/>
      <c r="HQ105" s="20"/>
      <c r="HR105" s="20"/>
      <c r="HS105" s="20"/>
      <c r="HT105" s="20"/>
      <c r="HU105" s="20"/>
      <c r="HV105" s="20"/>
      <c r="HW105" s="20"/>
      <c r="HX105" s="20"/>
      <c r="HY105" s="20"/>
      <c r="HZ105" s="20"/>
      <c r="IA105" s="20"/>
      <c r="IB105" s="20"/>
      <c r="IC105" s="20"/>
      <c r="ID105" s="20"/>
      <c r="IE105" s="20"/>
      <c r="IF105" s="20"/>
      <c r="IG105" s="20"/>
      <c r="IH105" s="20"/>
      <c r="II105" s="20"/>
      <c r="IJ105" s="20"/>
      <c r="IK105" s="20"/>
      <c r="IL105" s="20"/>
      <c r="IM105" s="20"/>
    </row>
    <row r="106" spans="1:249" s="25" customFormat="1" ht="47.25">
      <c r="A106" s="12" t="s">
        <v>145</v>
      </c>
      <c r="B106" s="33" t="s">
        <v>144</v>
      </c>
      <c r="C106" s="9">
        <f>C107+C110+C157+C198</f>
        <v>5384049.3999999994</v>
      </c>
      <c r="D106" s="9">
        <f>D107+D110+D157+D198</f>
        <v>5257573.3</v>
      </c>
      <c r="E106" s="9">
        <f t="shared" si="3"/>
        <v>-126476.09999999963</v>
      </c>
      <c r="F106" s="9">
        <f>F107+F110+F157+F198</f>
        <v>3672766.1</v>
      </c>
      <c r="G106" s="9">
        <f>G107+G110+G157+G198</f>
        <v>3797607.1999999997</v>
      </c>
      <c r="H106" s="9">
        <f t="shared" si="4"/>
        <v>124841.09999999963</v>
      </c>
      <c r="I106" s="9">
        <f>I107+I110+I157+I198</f>
        <v>3878251.7</v>
      </c>
      <c r="J106" s="7"/>
      <c r="K106" s="9">
        <f>K107+K110+K157+K198</f>
        <v>3978429.7</v>
      </c>
      <c r="L106" s="9">
        <f t="shared" si="5"/>
        <v>100178</v>
      </c>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c r="EQ106" s="20"/>
      <c r="ER106" s="20"/>
      <c r="ES106" s="20"/>
      <c r="ET106" s="20"/>
      <c r="EU106" s="20"/>
      <c r="EV106" s="20"/>
      <c r="EW106" s="20"/>
      <c r="EX106" s="20"/>
      <c r="EY106" s="20"/>
      <c r="EZ106" s="20"/>
      <c r="FA106" s="20"/>
      <c r="FB106" s="20"/>
      <c r="FC106" s="20"/>
      <c r="FD106" s="20"/>
      <c r="FE106" s="20"/>
      <c r="FF106" s="20"/>
      <c r="FG106" s="20"/>
      <c r="FH106" s="20"/>
      <c r="FI106" s="20"/>
      <c r="FJ106" s="20"/>
      <c r="FK106" s="20"/>
      <c r="FL106" s="20"/>
      <c r="FM106" s="20"/>
      <c r="FN106" s="20"/>
      <c r="FO106" s="20"/>
      <c r="FP106" s="20"/>
      <c r="FQ106" s="20"/>
      <c r="FR106" s="20"/>
      <c r="FS106" s="20"/>
      <c r="FT106" s="20"/>
      <c r="FU106" s="20"/>
      <c r="FV106" s="20"/>
      <c r="FW106" s="20"/>
      <c r="FX106" s="20"/>
      <c r="FY106" s="20"/>
      <c r="FZ106" s="20"/>
      <c r="GA106" s="20"/>
      <c r="GB106" s="20"/>
      <c r="GC106" s="20"/>
      <c r="GD106" s="20"/>
      <c r="GE106" s="20"/>
      <c r="GF106" s="20"/>
      <c r="GG106" s="20"/>
      <c r="GH106" s="20"/>
      <c r="GI106" s="20"/>
      <c r="GJ106" s="20"/>
      <c r="GK106" s="20"/>
      <c r="GL106" s="20"/>
      <c r="GM106" s="20"/>
      <c r="GN106" s="20"/>
      <c r="GO106" s="20"/>
      <c r="GP106" s="20"/>
      <c r="GQ106" s="20"/>
      <c r="GR106" s="20"/>
      <c r="GS106" s="20"/>
      <c r="GT106" s="20"/>
      <c r="GU106" s="20"/>
      <c r="GV106" s="20"/>
      <c r="GW106" s="20"/>
      <c r="GX106" s="20"/>
      <c r="GY106" s="20"/>
      <c r="GZ106" s="20"/>
      <c r="HA106" s="20"/>
      <c r="HB106" s="20"/>
      <c r="HC106" s="20"/>
      <c r="HD106" s="20"/>
      <c r="HE106" s="20"/>
      <c r="HF106" s="20"/>
      <c r="HG106" s="20"/>
      <c r="HH106" s="20"/>
      <c r="HI106" s="20"/>
      <c r="HJ106" s="20"/>
      <c r="HK106" s="20"/>
      <c r="HL106" s="20"/>
      <c r="HM106" s="20"/>
      <c r="HN106" s="20"/>
      <c r="HO106" s="20"/>
      <c r="HP106" s="20"/>
      <c r="HQ106" s="20"/>
      <c r="HR106" s="20"/>
      <c r="HS106" s="20"/>
      <c r="HT106" s="20"/>
      <c r="HU106" s="20"/>
      <c r="HV106" s="20"/>
      <c r="HW106" s="20"/>
      <c r="HX106" s="20"/>
      <c r="HY106" s="20"/>
      <c r="HZ106" s="20"/>
      <c r="IA106" s="20"/>
      <c r="IB106" s="20"/>
      <c r="IC106" s="20"/>
      <c r="ID106" s="20"/>
      <c r="IE106" s="20"/>
      <c r="IF106" s="20"/>
      <c r="IG106" s="20"/>
      <c r="IH106" s="20"/>
      <c r="II106" s="20"/>
      <c r="IJ106" s="20"/>
      <c r="IK106" s="20"/>
      <c r="IL106" s="20"/>
      <c r="IM106" s="20"/>
    </row>
    <row r="107" spans="1:249" s="25" customFormat="1" ht="31.5">
      <c r="A107" s="12" t="s">
        <v>143</v>
      </c>
      <c r="B107" s="11" t="s">
        <v>142</v>
      </c>
      <c r="C107" s="9">
        <f>SUM(C108:C109)</f>
        <v>336831.2</v>
      </c>
      <c r="D107" s="9">
        <f>SUM(D108:D109)</f>
        <v>336831.2</v>
      </c>
      <c r="E107" s="9">
        <f t="shared" si="3"/>
        <v>0</v>
      </c>
      <c r="F107" s="9">
        <f>SUM(F108:F109)</f>
        <v>169384.2</v>
      </c>
      <c r="G107" s="9">
        <f>SUM(G108:G109)</f>
        <v>169384.2</v>
      </c>
      <c r="H107" s="9">
        <f t="shared" si="4"/>
        <v>0</v>
      </c>
      <c r="I107" s="9">
        <f>SUM(I108:I109)</f>
        <v>158937.20000000001</v>
      </c>
      <c r="J107" s="7"/>
      <c r="K107" s="9">
        <f>SUM(K108:K109)</f>
        <v>158937.20000000001</v>
      </c>
      <c r="L107" s="9">
        <f t="shared" si="5"/>
        <v>0</v>
      </c>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c r="EQ107" s="20"/>
      <c r="ER107" s="20"/>
      <c r="ES107" s="20"/>
      <c r="ET107" s="20"/>
      <c r="EU107" s="20"/>
      <c r="EV107" s="20"/>
      <c r="EW107" s="20"/>
      <c r="EX107" s="20"/>
      <c r="EY107" s="20"/>
      <c r="EZ107" s="20"/>
      <c r="FA107" s="20"/>
      <c r="FB107" s="20"/>
      <c r="FC107" s="20"/>
      <c r="FD107" s="20"/>
      <c r="FE107" s="20"/>
      <c r="FF107" s="20"/>
      <c r="FG107" s="20"/>
      <c r="FH107" s="20"/>
      <c r="FI107" s="20"/>
      <c r="FJ107" s="20"/>
      <c r="FK107" s="20"/>
      <c r="FL107" s="20"/>
      <c r="FM107" s="20"/>
      <c r="FN107" s="20"/>
      <c r="FO107" s="20"/>
      <c r="FP107" s="20"/>
      <c r="FQ107" s="20"/>
      <c r="FR107" s="20"/>
      <c r="FS107" s="20"/>
      <c r="FT107" s="20"/>
      <c r="FU107" s="20"/>
      <c r="FV107" s="20"/>
      <c r="FW107" s="20"/>
      <c r="FX107" s="20"/>
      <c r="FY107" s="20"/>
      <c r="FZ107" s="20"/>
      <c r="GA107" s="20"/>
      <c r="GB107" s="20"/>
      <c r="GC107" s="20"/>
      <c r="GD107" s="20"/>
      <c r="GE107" s="20"/>
      <c r="GF107" s="20"/>
      <c r="GG107" s="20"/>
      <c r="GH107" s="20"/>
      <c r="GI107" s="20"/>
      <c r="GJ107" s="20"/>
      <c r="GK107" s="20"/>
      <c r="GL107" s="20"/>
      <c r="GM107" s="20"/>
      <c r="GN107" s="20"/>
      <c r="GO107" s="20"/>
      <c r="GP107" s="20"/>
      <c r="GQ107" s="20"/>
      <c r="GR107" s="20"/>
      <c r="GS107" s="20"/>
      <c r="GT107" s="20"/>
      <c r="GU107" s="20"/>
      <c r="GV107" s="20"/>
      <c r="GW107" s="20"/>
      <c r="GX107" s="20"/>
      <c r="GY107" s="20"/>
      <c r="GZ107" s="20"/>
      <c r="HA107" s="20"/>
      <c r="HB107" s="20"/>
      <c r="HC107" s="20"/>
      <c r="HD107" s="20"/>
      <c r="HE107" s="20"/>
      <c r="HF107" s="20"/>
      <c r="HG107" s="20"/>
      <c r="HH107" s="20"/>
      <c r="HI107" s="20"/>
      <c r="HJ107" s="20"/>
      <c r="HK107" s="20"/>
      <c r="HL107" s="20"/>
      <c r="HM107" s="20"/>
      <c r="HN107" s="20"/>
      <c r="HO107" s="20"/>
      <c r="HP107" s="20"/>
      <c r="HQ107" s="20"/>
      <c r="HR107" s="20"/>
      <c r="HS107" s="20"/>
      <c r="HT107" s="20"/>
      <c r="HU107" s="20"/>
      <c r="HV107" s="20"/>
      <c r="HW107" s="20"/>
      <c r="HX107" s="20"/>
      <c r="HY107" s="20"/>
      <c r="HZ107" s="20"/>
      <c r="IA107" s="20"/>
      <c r="IB107" s="20"/>
      <c r="IC107" s="20"/>
      <c r="ID107" s="20"/>
      <c r="IE107" s="20"/>
      <c r="IF107" s="20"/>
      <c r="IG107" s="20"/>
      <c r="IH107" s="20"/>
      <c r="II107" s="20"/>
      <c r="IJ107" s="20"/>
      <c r="IK107" s="20"/>
      <c r="IL107" s="20"/>
      <c r="IM107" s="20"/>
    </row>
    <row r="108" spans="1:249" s="25" customFormat="1" ht="47.25">
      <c r="A108" s="16" t="s">
        <v>141</v>
      </c>
      <c r="B108" s="18" t="s">
        <v>140</v>
      </c>
      <c r="C108" s="7">
        <v>296644</v>
      </c>
      <c r="D108" s="7">
        <v>296644</v>
      </c>
      <c r="E108" s="9">
        <f t="shared" si="3"/>
        <v>0</v>
      </c>
      <c r="F108" s="7">
        <v>129197</v>
      </c>
      <c r="G108" s="7">
        <v>129197</v>
      </c>
      <c r="H108" s="9">
        <f t="shared" si="4"/>
        <v>0</v>
      </c>
      <c r="I108" s="7">
        <v>118750</v>
      </c>
      <c r="J108" s="7"/>
      <c r="K108" s="7">
        <v>118750</v>
      </c>
      <c r="L108" s="9">
        <f t="shared" si="5"/>
        <v>0</v>
      </c>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U108" s="20"/>
      <c r="EV108" s="20"/>
      <c r="EW108" s="20"/>
      <c r="EX108" s="20"/>
      <c r="EY108" s="20"/>
      <c r="EZ108" s="20"/>
      <c r="FA108" s="20"/>
      <c r="FB108" s="20"/>
      <c r="FC108" s="20"/>
      <c r="FD108" s="20"/>
      <c r="FE108" s="20"/>
      <c r="FF108" s="20"/>
      <c r="FG108" s="20"/>
      <c r="FH108" s="20"/>
      <c r="FI108" s="20"/>
      <c r="FJ108" s="20"/>
      <c r="FK108" s="20"/>
      <c r="FL108" s="20"/>
      <c r="FM108" s="20"/>
      <c r="FN108" s="20"/>
      <c r="FO108" s="20"/>
      <c r="FP108" s="20"/>
      <c r="FQ108" s="20"/>
      <c r="FR108" s="20"/>
      <c r="FS108" s="20"/>
      <c r="FT108" s="20"/>
      <c r="FU108" s="20"/>
      <c r="FV108" s="20"/>
      <c r="FW108" s="20"/>
      <c r="FX108" s="20"/>
      <c r="FY108" s="20"/>
      <c r="FZ108" s="20"/>
      <c r="GA108" s="20"/>
      <c r="GB108" s="20"/>
      <c r="GC108" s="20"/>
      <c r="GD108" s="20"/>
      <c r="GE108" s="20"/>
      <c r="GF108" s="20"/>
      <c r="GG108" s="20"/>
      <c r="GH108" s="20"/>
      <c r="GI108" s="20"/>
      <c r="GJ108" s="20"/>
      <c r="GK108" s="20"/>
      <c r="GL108" s="20"/>
      <c r="GM108" s="20"/>
      <c r="GN108" s="20"/>
      <c r="GO108" s="20"/>
      <c r="GP108" s="20"/>
      <c r="GQ108" s="20"/>
      <c r="GR108" s="20"/>
      <c r="GS108" s="20"/>
      <c r="GT108" s="20"/>
      <c r="GU108" s="20"/>
      <c r="GV108" s="20"/>
      <c r="GW108" s="20"/>
      <c r="GX108" s="20"/>
      <c r="GY108" s="20"/>
      <c r="GZ108" s="20"/>
      <c r="HA108" s="20"/>
      <c r="HB108" s="20"/>
      <c r="HC108" s="20"/>
      <c r="HD108" s="20"/>
      <c r="HE108" s="20"/>
      <c r="HF108" s="20"/>
      <c r="HG108" s="20"/>
      <c r="HH108" s="20"/>
      <c r="HI108" s="20"/>
      <c r="HJ108" s="20"/>
      <c r="HK108" s="20"/>
      <c r="HL108" s="20"/>
      <c r="HM108" s="20"/>
      <c r="HN108" s="20"/>
      <c r="HO108" s="20"/>
      <c r="HP108" s="20"/>
      <c r="HQ108" s="20"/>
      <c r="HR108" s="20"/>
      <c r="HS108" s="20"/>
      <c r="HT108" s="20"/>
      <c r="HU108" s="20"/>
      <c r="HV108" s="20"/>
      <c r="HW108" s="20"/>
      <c r="HX108" s="20"/>
      <c r="HY108" s="20"/>
      <c r="HZ108" s="20"/>
      <c r="IA108" s="20"/>
      <c r="IB108" s="20"/>
      <c r="IC108" s="20"/>
      <c r="ID108" s="20"/>
      <c r="IE108" s="20"/>
      <c r="IF108" s="20"/>
      <c r="IG108" s="20"/>
      <c r="IH108" s="20"/>
      <c r="II108" s="20"/>
      <c r="IJ108" s="20"/>
      <c r="IK108" s="20"/>
      <c r="IL108" s="20"/>
      <c r="IM108" s="20"/>
    </row>
    <row r="109" spans="1:249" s="25" customFormat="1" ht="63">
      <c r="A109" s="16" t="s">
        <v>139</v>
      </c>
      <c r="B109" s="18" t="s">
        <v>138</v>
      </c>
      <c r="C109" s="7">
        <v>40187.199999999997</v>
      </c>
      <c r="D109" s="7">
        <v>40187.199999999997</v>
      </c>
      <c r="E109" s="9">
        <f t="shared" si="3"/>
        <v>0</v>
      </c>
      <c r="F109" s="7">
        <v>40187.199999999997</v>
      </c>
      <c r="G109" s="7">
        <v>40187.199999999997</v>
      </c>
      <c r="H109" s="9">
        <f t="shared" si="4"/>
        <v>0</v>
      </c>
      <c r="I109" s="7">
        <v>40187.199999999997</v>
      </c>
      <c r="J109" s="7"/>
      <c r="K109" s="7">
        <v>40187.199999999997</v>
      </c>
      <c r="L109" s="9">
        <f t="shared" si="5"/>
        <v>0</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c r="EU109" s="20"/>
      <c r="EV109" s="20"/>
      <c r="EW109" s="20"/>
      <c r="EX109" s="20"/>
      <c r="EY109" s="20"/>
      <c r="EZ109" s="20"/>
      <c r="FA109" s="20"/>
      <c r="FB109" s="20"/>
      <c r="FC109" s="20"/>
      <c r="FD109" s="20"/>
      <c r="FE109" s="20"/>
      <c r="FF109" s="20"/>
      <c r="FG109" s="20"/>
      <c r="FH109" s="20"/>
      <c r="FI109" s="20"/>
      <c r="FJ109" s="20"/>
      <c r="FK109" s="20"/>
      <c r="FL109" s="20"/>
      <c r="FM109" s="20"/>
      <c r="FN109" s="20"/>
      <c r="FO109" s="20"/>
      <c r="FP109" s="20"/>
      <c r="FQ109" s="20"/>
      <c r="FR109" s="20"/>
      <c r="FS109" s="20"/>
      <c r="FT109" s="20"/>
      <c r="FU109" s="20"/>
      <c r="FV109" s="20"/>
      <c r="FW109" s="20"/>
      <c r="FX109" s="20"/>
      <c r="FY109" s="20"/>
      <c r="FZ109" s="20"/>
      <c r="GA109" s="20"/>
      <c r="GB109" s="20"/>
      <c r="GC109" s="20"/>
      <c r="GD109" s="20"/>
      <c r="GE109" s="20"/>
      <c r="GF109" s="20"/>
      <c r="GG109" s="20"/>
      <c r="GH109" s="20"/>
      <c r="GI109" s="20"/>
      <c r="GJ109" s="20"/>
      <c r="GK109" s="20"/>
      <c r="GL109" s="20"/>
      <c r="GM109" s="20"/>
      <c r="GN109" s="20"/>
      <c r="GO109" s="20"/>
      <c r="GP109" s="20"/>
      <c r="GQ109" s="20"/>
      <c r="GR109" s="20"/>
      <c r="GS109" s="20"/>
      <c r="GT109" s="20"/>
      <c r="GU109" s="20"/>
      <c r="GV109" s="20"/>
      <c r="GW109" s="20"/>
      <c r="GX109" s="20"/>
      <c r="GY109" s="20"/>
      <c r="GZ109" s="20"/>
      <c r="HA109" s="20"/>
      <c r="HB109" s="20"/>
      <c r="HC109" s="20"/>
      <c r="HD109" s="20"/>
      <c r="HE109" s="20"/>
      <c r="HF109" s="20"/>
      <c r="HG109" s="20"/>
      <c r="HH109" s="20"/>
      <c r="HI109" s="20"/>
      <c r="HJ109" s="20"/>
      <c r="HK109" s="20"/>
      <c r="HL109" s="20"/>
      <c r="HM109" s="20"/>
      <c r="HN109" s="20"/>
      <c r="HO109" s="20"/>
      <c r="HP109" s="20"/>
      <c r="HQ109" s="20"/>
      <c r="HR109" s="20"/>
      <c r="HS109" s="20"/>
      <c r="HT109" s="20"/>
      <c r="HU109" s="20"/>
      <c r="HV109" s="20"/>
      <c r="HW109" s="20"/>
      <c r="HX109" s="20"/>
      <c r="HY109" s="20"/>
      <c r="HZ109" s="20"/>
      <c r="IA109" s="20"/>
      <c r="IB109" s="20"/>
      <c r="IC109" s="20"/>
      <c r="ID109" s="20"/>
      <c r="IE109" s="20"/>
      <c r="IF109" s="20"/>
      <c r="IG109" s="20"/>
      <c r="IH109" s="20"/>
      <c r="II109" s="20"/>
      <c r="IJ109" s="20"/>
      <c r="IK109" s="20"/>
      <c r="IL109" s="20"/>
      <c r="IM109" s="20"/>
    </row>
    <row r="110" spans="1:249" ht="31.5">
      <c r="A110" s="12" t="s">
        <v>137</v>
      </c>
      <c r="B110" s="11" t="s">
        <v>136</v>
      </c>
      <c r="C110" s="9">
        <f>SUM(C111:C156)</f>
        <v>2291442.6999999997</v>
      </c>
      <c r="D110" s="9">
        <f>SUM(D111:D156)</f>
        <v>2073209.5000000005</v>
      </c>
      <c r="E110" s="9">
        <f t="shared" si="3"/>
        <v>-218233.19999999925</v>
      </c>
      <c r="F110" s="9">
        <f>SUM(F111:F156)</f>
        <v>700487.00000000012</v>
      </c>
      <c r="G110" s="9">
        <f>SUM(G111:G156)</f>
        <v>733485.30000000016</v>
      </c>
      <c r="H110" s="9">
        <f t="shared" si="4"/>
        <v>32998.300000000047</v>
      </c>
      <c r="I110" s="9">
        <f>SUM(I111:I156)</f>
        <v>854602.90000000014</v>
      </c>
      <c r="J110" s="9">
        <f>SUM(J111:J155)</f>
        <v>0</v>
      </c>
      <c r="K110" s="9">
        <f>SUM(K111:K156)</f>
        <v>863296.00000000023</v>
      </c>
      <c r="L110" s="9">
        <f t="shared" si="5"/>
        <v>8693.1000000000931</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20"/>
      <c r="EV110" s="20"/>
      <c r="EW110" s="20"/>
      <c r="EX110" s="20"/>
      <c r="EY110" s="20"/>
      <c r="EZ110" s="20"/>
      <c r="FA110" s="20"/>
      <c r="FB110" s="20"/>
      <c r="FC110" s="20"/>
      <c r="FD110" s="20"/>
      <c r="FE110" s="20"/>
      <c r="FF110" s="20"/>
      <c r="FG110" s="20"/>
      <c r="FH110" s="20"/>
      <c r="FI110" s="20"/>
      <c r="FJ110" s="20"/>
      <c r="FK110" s="20"/>
      <c r="FL110" s="20"/>
      <c r="FM110" s="20"/>
      <c r="FN110" s="20"/>
      <c r="FO110" s="20"/>
      <c r="FP110" s="20"/>
      <c r="FQ110" s="20"/>
      <c r="FR110" s="20"/>
      <c r="FS110" s="20"/>
      <c r="FT110" s="20"/>
      <c r="FU110" s="20"/>
      <c r="FV110" s="20"/>
      <c r="FW110" s="20"/>
      <c r="FX110" s="20"/>
      <c r="FY110" s="20"/>
      <c r="FZ110" s="20"/>
      <c r="GA110" s="20"/>
      <c r="GB110" s="20"/>
      <c r="GC110" s="20"/>
      <c r="GD110" s="20"/>
      <c r="GE110" s="20"/>
      <c r="GF110" s="20"/>
      <c r="GG110" s="20"/>
      <c r="GH110" s="20"/>
      <c r="GI110" s="20"/>
      <c r="GJ110" s="20"/>
      <c r="GK110" s="20"/>
      <c r="GL110" s="20"/>
      <c r="GM110" s="20"/>
      <c r="GN110" s="20"/>
      <c r="GO110" s="20"/>
      <c r="GP110" s="20"/>
      <c r="GQ110" s="20"/>
      <c r="GR110" s="20"/>
      <c r="GS110" s="20"/>
      <c r="GT110" s="20"/>
      <c r="GU110" s="20"/>
      <c r="GV110" s="20"/>
      <c r="GW110" s="20"/>
      <c r="GX110" s="20"/>
      <c r="GY110" s="20"/>
      <c r="GZ110" s="20"/>
      <c r="HA110" s="20"/>
      <c r="HB110" s="20"/>
      <c r="HC110" s="20"/>
      <c r="HD110" s="20"/>
      <c r="HE110" s="20"/>
      <c r="HF110" s="20"/>
      <c r="HG110" s="20"/>
      <c r="HH110" s="20"/>
      <c r="HI110" s="20"/>
      <c r="HJ110" s="20"/>
      <c r="HK110" s="20"/>
      <c r="HL110" s="20"/>
      <c r="HM110" s="20"/>
      <c r="HN110" s="20"/>
      <c r="HO110" s="20"/>
      <c r="HP110" s="20"/>
      <c r="HQ110" s="20"/>
      <c r="HR110" s="20"/>
      <c r="HS110" s="20"/>
      <c r="HT110" s="20"/>
      <c r="HU110" s="20"/>
      <c r="HV110" s="20"/>
      <c r="HW110" s="20"/>
      <c r="HX110" s="20"/>
      <c r="HY110" s="20"/>
      <c r="HZ110" s="20"/>
      <c r="IA110" s="20"/>
      <c r="IB110" s="20"/>
      <c r="IC110" s="20"/>
      <c r="ID110" s="20"/>
      <c r="IE110" s="20"/>
      <c r="IF110" s="20"/>
      <c r="IG110" s="20"/>
      <c r="IH110" s="20"/>
      <c r="II110" s="20"/>
      <c r="IJ110" s="20"/>
      <c r="IK110" s="20"/>
      <c r="IL110" s="20"/>
      <c r="IM110" s="20"/>
    </row>
    <row r="111" spans="1:249" ht="110.25">
      <c r="A111" s="16" t="s">
        <v>134</v>
      </c>
      <c r="B111" s="18" t="s">
        <v>135</v>
      </c>
      <c r="C111" s="7">
        <v>102353.3</v>
      </c>
      <c r="D111" s="7">
        <v>102353.3</v>
      </c>
      <c r="E111" s="9">
        <f t="shared" si="3"/>
        <v>0</v>
      </c>
      <c r="F111" s="14">
        <v>87353.3</v>
      </c>
      <c r="G111" s="14">
        <v>87353.3</v>
      </c>
      <c r="H111" s="9">
        <f t="shared" si="4"/>
        <v>0</v>
      </c>
      <c r="I111" s="14">
        <v>87353.3</v>
      </c>
      <c r="J111" s="7"/>
      <c r="K111" s="14">
        <v>87353.3</v>
      </c>
      <c r="L111" s="9">
        <f t="shared" si="5"/>
        <v>0</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c r="EQ111" s="20"/>
      <c r="ER111" s="20"/>
      <c r="ES111" s="20"/>
      <c r="ET111" s="20"/>
      <c r="EU111" s="20"/>
      <c r="EV111" s="20"/>
      <c r="EW111" s="20"/>
      <c r="EX111" s="20"/>
      <c r="EY111" s="20"/>
      <c r="EZ111" s="20"/>
      <c r="FA111" s="20"/>
      <c r="FB111" s="20"/>
      <c r="FC111" s="20"/>
      <c r="FD111" s="20"/>
      <c r="FE111" s="20"/>
      <c r="FF111" s="20"/>
      <c r="FG111" s="20"/>
      <c r="FH111" s="20"/>
      <c r="FI111" s="20"/>
      <c r="FJ111" s="20"/>
      <c r="FK111" s="20"/>
      <c r="FL111" s="20"/>
      <c r="FM111" s="20"/>
      <c r="FN111" s="20"/>
      <c r="FO111" s="20"/>
      <c r="FP111" s="20"/>
      <c r="FQ111" s="20"/>
      <c r="FR111" s="20"/>
      <c r="FS111" s="20"/>
      <c r="FT111" s="20"/>
      <c r="FU111" s="20"/>
      <c r="FV111" s="20"/>
      <c r="FW111" s="20"/>
      <c r="FX111" s="20"/>
      <c r="FY111" s="20"/>
      <c r="FZ111" s="20"/>
      <c r="GA111" s="20"/>
      <c r="GB111" s="20"/>
      <c r="GC111" s="20"/>
      <c r="GD111" s="20"/>
      <c r="GE111" s="20"/>
      <c r="GF111" s="20"/>
      <c r="GG111" s="20"/>
      <c r="GH111" s="20"/>
      <c r="GI111" s="20"/>
      <c r="GJ111" s="20"/>
      <c r="GK111" s="20"/>
      <c r="GL111" s="20"/>
      <c r="GM111" s="20"/>
      <c r="GN111" s="20"/>
      <c r="GO111" s="20"/>
      <c r="GP111" s="20"/>
      <c r="GQ111" s="20"/>
      <c r="GR111" s="20"/>
      <c r="GS111" s="20"/>
      <c r="GT111" s="20"/>
      <c r="GU111" s="20"/>
      <c r="GV111" s="20"/>
      <c r="GW111" s="20"/>
      <c r="GX111" s="20"/>
      <c r="GY111" s="20"/>
      <c r="GZ111" s="20"/>
      <c r="HA111" s="20"/>
      <c r="HB111" s="20"/>
      <c r="HC111" s="20"/>
      <c r="HD111" s="20"/>
      <c r="HE111" s="20"/>
      <c r="HF111" s="20"/>
      <c r="HG111" s="20"/>
      <c r="HH111" s="20"/>
      <c r="HI111" s="20"/>
      <c r="HJ111" s="20"/>
      <c r="HK111" s="20"/>
      <c r="HL111" s="20"/>
      <c r="HM111" s="20"/>
      <c r="HN111" s="20"/>
      <c r="HO111" s="20"/>
      <c r="HP111" s="20"/>
      <c r="HQ111" s="20"/>
      <c r="HR111" s="20"/>
      <c r="HS111" s="20"/>
      <c r="HT111" s="20"/>
      <c r="HU111" s="20"/>
      <c r="HV111" s="20"/>
      <c r="HW111" s="20"/>
      <c r="HX111" s="20"/>
      <c r="HY111" s="20"/>
      <c r="HZ111" s="20"/>
      <c r="IA111" s="20"/>
      <c r="IB111" s="20"/>
      <c r="IC111" s="20"/>
      <c r="ID111" s="20"/>
      <c r="IE111" s="20"/>
      <c r="IF111" s="20"/>
      <c r="IG111" s="20"/>
      <c r="IH111" s="20"/>
      <c r="II111" s="20"/>
      <c r="IJ111" s="20"/>
      <c r="IK111" s="20"/>
      <c r="IL111" s="20"/>
      <c r="IM111" s="20"/>
    </row>
    <row r="112" spans="1:249" s="25" customFormat="1" ht="110.25">
      <c r="A112" s="16" t="s">
        <v>134</v>
      </c>
      <c r="B112" s="18" t="s">
        <v>133</v>
      </c>
      <c r="C112" s="7">
        <v>31932</v>
      </c>
      <c r="D112" s="7">
        <v>31932</v>
      </c>
      <c r="E112" s="9">
        <f t="shared" si="3"/>
        <v>0</v>
      </c>
      <c r="F112" s="14">
        <v>0</v>
      </c>
      <c r="G112" s="14">
        <v>0</v>
      </c>
      <c r="H112" s="9">
        <f t="shared" si="4"/>
        <v>0</v>
      </c>
      <c r="I112" s="14">
        <v>0</v>
      </c>
      <c r="J112" s="7"/>
      <c r="K112" s="14">
        <v>0</v>
      </c>
      <c r="L112" s="9">
        <f t="shared" si="5"/>
        <v>0</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c r="EQ112" s="20"/>
      <c r="ER112" s="20"/>
      <c r="ES112" s="20"/>
      <c r="ET112" s="20"/>
      <c r="EU112" s="20"/>
      <c r="EV112" s="20"/>
      <c r="EW112" s="20"/>
      <c r="EX112" s="20"/>
      <c r="EY112" s="20"/>
      <c r="EZ112" s="20"/>
      <c r="FA112" s="20"/>
      <c r="FB112" s="20"/>
      <c r="FC112" s="20"/>
      <c r="FD112" s="20"/>
      <c r="FE112" s="20"/>
      <c r="FF112" s="20"/>
      <c r="FG112" s="20"/>
      <c r="FH112" s="20"/>
      <c r="FI112" s="20"/>
      <c r="FJ112" s="20"/>
      <c r="FK112" s="20"/>
      <c r="FL112" s="20"/>
      <c r="FM112" s="20"/>
      <c r="FN112" s="20"/>
      <c r="FO112" s="20"/>
      <c r="FP112" s="20"/>
      <c r="FQ112" s="20"/>
      <c r="FR112" s="20"/>
      <c r="FS112" s="20"/>
      <c r="FT112" s="20"/>
      <c r="FU112" s="20"/>
      <c r="FV112" s="20"/>
      <c r="FW112" s="20"/>
      <c r="FX112" s="20"/>
      <c r="FY112" s="20"/>
      <c r="FZ112" s="20"/>
      <c r="GA112" s="20"/>
      <c r="GB112" s="20"/>
      <c r="GC112" s="20"/>
      <c r="GD112" s="20"/>
      <c r="GE112" s="20"/>
      <c r="GF112" s="20"/>
      <c r="GG112" s="20"/>
      <c r="GH112" s="20"/>
      <c r="GI112" s="20"/>
      <c r="GJ112" s="20"/>
      <c r="GK112" s="20"/>
      <c r="GL112" s="20"/>
      <c r="GM112" s="20"/>
      <c r="GN112" s="20"/>
      <c r="GO112" s="20"/>
      <c r="GP112" s="20"/>
      <c r="GQ112" s="20"/>
      <c r="GR112" s="20"/>
      <c r="GS112" s="20"/>
      <c r="GT112" s="20"/>
      <c r="GU112" s="20"/>
      <c r="GV112" s="20"/>
      <c r="GW112" s="20"/>
      <c r="GX112" s="20"/>
      <c r="GY112" s="20"/>
      <c r="GZ112" s="20"/>
      <c r="HA112" s="20"/>
      <c r="HB112" s="20"/>
      <c r="HC112" s="20"/>
      <c r="HD112" s="20"/>
      <c r="HE112" s="20"/>
      <c r="HF112" s="20"/>
      <c r="HG112" s="20"/>
      <c r="HH112" s="20"/>
      <c r="HI112" s="20"/>
      <c r="HJ112" s="20"/>
      <c r="HK112" s="20"/>
      <c r="HL112" s="20"/>
      <c r="HM112" s="20"/>
      <c r="HN112" s="20"/>
      <c r="HO112" s="20"/>
      <c r="HP112" s="20"/>
      <c r="HQ112" s="20"/>
      <c r="HR112" s="20"/>
      <c r="HS112" s="20"/>
      <c r="HT112" s="20"/>
      <c r="HU112" s="20"/>
      <c r="HV112" s="20"/>
      <c r="HW112" s="20"/>
      <c r="HX112" s="20"/>
      <c r="HY112" s="20"/>
      <c r="HZ112" s="20"/>
      <c r="IA112" s="20"/>
      <c r="IB112" s="20"/>
      <c r="IC112" s="20"/>
      <c r="ID112" s="20"/>
      <c r="IE112" s="20"/>
      <c r="IF112" s="20"/>
      <c r="IG112" s="20"/>
      <c r="IH112" s="20"/>
      <c r="II112" s="20"/>
      <c r="IJ112" s="20"/>
      <c r="IK112" s="20"/>
      <c r="IL112" s="20"/>
      <c r="IM112" s="20"/>
    </row>
    <row r="113" spans="1:247" s="25" customFormat="1" ht="78.75">
      <c r="A113" s="16" t="s">
        <v>132</v>
      </c>
      <c r="B113" s="18" t="s">
        <v>131</v>
      </c>
      <c r="C113" s="7">
        <v>3563.6</v>
      </c>
      <c r="D113" s="7">
        <v>3498.6</v>
      </c>
      <c r="E113" s="9">
        <f t="shared" si="3"/>
        <v>-65</v>
      </c>
      <c r="F113" s="14">
        <v>3379</v>
      </c>
      <c r="G113" s="14">
        <v>3352.4</v>
      </c>
      <c r="H113" s="9">
        <f t="shared" si="4"/>
        <v>-26.599999999999909</v>
      </c>
      <c r="I113" s="14">
        <v>3804.6</v>
      </c>
      <c r="J113" s="7"/>
      <c r="K113" s="14">
        <v>3778</v>
      </c>
      <c r="L113" s="9">
        <f t="shared" si="5"/>
        <v>-26.599999999999909</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c r="EQ113" s="20"/>
      <c r="ER113" s="20"/>
      <c r="ES113" s="20"/>
      <c r="ET113" s="20"/>
      <c r="EU113" s="20"/>
      <c r="EV113" s="20"/>
      <c r="EW113" s="20"/>
      <c r="EX113" s="20"/>
      <c r="EY113" s="20"/>
      <c r="EZ113" s="20"/>
      <c r="FA113" s="20"/>
      <c r="FB113" s="20"/>
      <c r="FC113" s="20"/>
      <c r="FD113" s="20"/>
      <c r="FE113" s="20"/>
      <c r="FF113" s="20"/>
      <c r="FG113" s="20"/>
      <c r="FH113" s="20"/>
      <c r="FI113" s="20"/>
      <c r="FJ113" s="20"/>
      <c r="FK113" s="20"/>
      <c r="FL113" s="20"/>
      <c r="FM113" s="20"/>
      <c r="FN113" s="20"/>
      <c r="FO113" s="20"/>
      <c r="FP113" s="20"/>
      <c r="FQ113" s="20"/>
      <c r="FR113" s="20"/>
      <c r="FS113" s="20"/>
      <c r="FT113" s="20"/>
      <c r="FU113" s="20"/>
      <c r="FV113" s="20"/>
      <c r="FW113" s="20"/>
      <c r="FX113" s="20"/>
      <c r="FY113" s="20"/>
      <c r="FZ113" s="20"/>
      <c r="GA113" s="20"/>
      <c r="GB113" s="20"/>
      <c r="GC113" s="20"/>
      <c r="GD113" s="20"/>
      <c r="GE113" s="20"/>
      <c r="GF113" s="20"/>
      <c r="GG113" s="20"/>
      <c r="GH113" s="20"/>
      <c r="GI113" s="20"/>
      <c r="GJ113" s="20"/>
      <c r="GK113" s="20"/>
      <c r="GL113" s="20"/>
      <c r="GM113" s="20"/>
      <c r="GN113" s="20"/>
      <c r="GO113" s="20"/>
      <c r="GP113" s="20"/>
      <c r="GQ113" s="20"/>
      <c r="GR113" s="20"/>
      <c r="GS113" s="20"/>
      <c r="GT113" s="20"/>
      <c r="GU113" s="20"/>
      <c r="GV113" s="20"/>
      <c r="GW113" s="20"/>
      <c r="GX113" s="20"/>
      <c r="GY113" s="20"/>
      <c r="GZ113" s="20"/>
      <c r="HA113" s="20"/>
      <c r="HB113" s="20"/>
      <c r="HC113" s="20"/>
      <c r="HD113" s="20"/>
      <c r="HE113" s="20"/>
      <c r="HF113" s="20"/>
      <c r="HG113" s="20"/>
      <c r="HH113" s="20"/>
      <c r="HI113" s="20"/>
      <c r="HJ113" s="20"/>
      <c r="HK113" s="20"/>
      <c r="HL113" s="20"/>
      <c r="HM113" s="20"/>
      <c r="HN113" s="20"/>
      <c r="HO113" s="20"/>
      <c r="HP113" s="20"/>
      <c r="HQ113" s="20"/>
      <c r="HR113" s="20"/>
      <c r="HS113" s="20"/>
      <c r="HT113" s="20"/>
      <c r="HU113" s="20"/>
      <c r="HV113" s="20"/>
      <c r="HW113" s="20"/>
      <c r="HX113" s="20"/>
      <c r="HY113" s="20"/>
      <c r="HZ113" s="20"/>
      <c r="IA113" s="20"/>
      <c r="IB113" s="20"/>
      <c r="IC113" s="20"/>
      <c r="ID113" s="20"/>
      <c r="IE113" s="20"/>
      <c r="IF113" s="20"/>
      <c r="IG113" s="20"/>
      <c r="IH113" s="20"/>
      <c r="II113" s="20"/>
      <c r="IJ113" s="20"/>
      <c r="IK113" s="20"/>
      <c r="IL113" s="20"/>
      <c r="IM113" s="20"/>
    </row>
    <row r="114" spans="1:247" s="25" customFormat="1" ht="78.75">
      <c r="A114" s="16" t="s">
        <v>130</v>
      </c>
      <c r="B114" s="18" t="s">
        <v>129</v>
      </c>
      <c r="C114" s="7">
        <v>0</v>
      </c>
      <c r="D114" s="7">
        <v>0</v>
      </c>
      <c r="E114" s="9">
        <f t="shared" si="3"/>
        <v>0</v>
      </c>
      <c r="F114" s="14">
        <v>0</v>
      </c>
      <c r="G114" s="14">
        <v>0</v>
      </c>
      <c r="H114" s="9">
        <f t="shared" si="4"/>
        <v>0</v>
      </c>
      <c r="I114" s="14">
        <v>17819.7</v>
      </c>
      <c r="J114" s="7"/>
      <c r="K114" s="14">
        <v>17819.7</v>
      </c>
      <c r="L114" s="9">
        <f t="shared" si="5"/>
        <v>0</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c r="EQ114" s="20"/>
      <c r="ER114" s="20"/>
      <c r="ES114" s="20"/>
      <c r="ET114" s="20"/>
      <c r="EU114" s="20"/>
      <c r="EV114" s="20"/>
      <c r="EW114" s="20"/>
      <c r="EX114" s="20"/>
      <c r="EY114" s="20"/>
      <c r="EZ114" s="20"/>
      <c r="FA114" s="20"/>
      <c r="FB114" s="20"/>
      <c r="FC114" s="20"/>
      <c r="FD114" s="20"/>
      <c r="FE114" s="20"/>
      <c r="FF114" s="20"/>
      <c r="FG114" s="20"/>
      <c r="FH114" s="20"/>
      <c r="FI114" s="20"/>
      <c r="FJ114" s="20"/>
      <c r="FK114" s="20"/>
      <c r="FL114" s="20"/>
      <c r="FM114" s="20"/>
      <c r="FN114" s="20"/>
      <c r="FO114" s="20"/>
      <c r="FP114" s="20"/>
      <c r="FQ114" s="20"/>
      <c r="FR114" s="20"/>
      <c r="FS114" s="20"/>
      <c r="FT114" s="20"/>
      <c r="FU114" s="20"/>
      <c r="FV114" s="20"/>
      <c r="FW114" s="20"/>
      <c r="FX114" s="20"/>
      <c r="FY114" s="20"/>
      <c r="FZ114" s="20"/>
      <c r="GA114" s="20"/>
      <c r="GB114" s="20"/>
      <c r="GC114" s="20"/>
      <c r="GD114" s="20"/>
      <c r="GE114" s="20"/>
      <c r="GF114" s="20"/>
      <c r="GG114" s="20"/>
      <c r="GH114" s="20"/>
      <c r="GI114" s="20"/>
      <c r="GJ114" s="20"/>
      <c r="GK114" s="20"/>
      <c r="GL114" s="20"/>
      <c r="GM114" s="20"/>
      <c r="GN114" s="20"/>
      <c r="GO114" s="20"/>
      <c r="GP114" s="20"/>
      <c r="GQ114" s="20"/>
      <c r="GR114" s="20"/>
      <c r="GS114" s="20"/>
      <c r="GT114" s="20"/>
      <c r="GU114" s="20"/>
      <c r="GV114" s="20"/>
      <c r="GW114" s="20"/>
      <c r="GX114" s="20"/>
      <c r="GY114" s="20"/>
      <c r="GZ114" s="20"/>
      <c r="HA114" s="20"/>
      <c r="HB114" s="20"/>
      <c r="HC114" s="20"/>
      <c r="HD114" s="20"/>
      <c r="HE114" s="20"/>
      <c r="HF114" s="20"/>
      <c r="HG114" s="20"/>
      <c r="HH114" s="20"/>
      <c r="HI114" s="20"/>
      <c r="HJ114" s="20"/>
      <c r="HK114" s="20"/>
      <c r="HL114" s="20"/>
      <c r="HM114" s="20"/>
      <c r="HN114" s="20"/>
      <c r="HO114" s="20"/>
      <c r="HP114" s="20"/>
      <c r="HQ114" s="20"/>
      <c r="HR114" s="20"/>
      <c r="HS114" s="20"/>
      <c r="HT114" s="20"/>
      <c r="HU114" s="20"/>
      <c r="HV114" s="20"/>
      <c r="HW114" s="20"/>
      <c r="HX114" s="20"/>
      <c r="HY114" s="20"/>
      <c r="HZ114" s="20"/>
      <c r="IA114" s="20"/>
      <c r="IB114" s="20"/>
      <c r="IC114" s="20"/>
      <c r="ID114" s="20"/>
      <c r="IE114" s="20"/>
      <c r="IF114" s="20"/>
      <c r="IG114" s="20"/>
      <c r="IH114" s="20"/>
      <c r="II114" s="20"/>
      <c r="IJ114" s="20"/>
      <c r="IK114" s="20"/>
      <c r="IL114" s="20"/>
      <c r="IM114" s="20"/>
    </row>
    <row r="115" spans="1:247" s="25" customFormat="1" ht="63">
      <c r="A115" s="16" t="s">
        <v>128</v>
      </c>
      <c r="B115" s="18" t="s">
        <v>127</v>
      </c>
      <c r="C115" s="7">
        <v>7475.8</v>
      </c>
      <c r="D115" s="7">
        <v>7289.1</v>
      </c>
      <c r="E115" s="9">
        <f t="shared" si="3"/>
        <v>-186.69999999999982</v>
      </c>
      <c r="F115" s="14">
        <v>7890.5</v>
      </c>
      <c r="G115" s="14">
        <v>7688.7</v>
      </c>
      <c r="H115" s="9">
        <f t="shared" si="4"/>
        <v>-201.80000000000018</v>
      </c>
      <c r="I115" s="14">
        <v>9157.2999999999993</v>
      </c>
      <c r="J115" s="7"/>
      <c r="K115" s="14">
        <v>8921.9</v>
      </c>
      <c r="L115" s="9">
        <f t="shared" si="5"/>
        <v>-235.39999999999964</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0"/>
      <c r="FV115" s="20"/>
      <c r="FW115" s="20"/>
      <c r="FX115" s="20"/>
      <c r="FY115" s="20"/>
      <c r="FZ115" s="20"/>
      <c r="GA115" s="20"/>
      <c r="GB115" s="20"/>
      <c r="GC115" s="20"/>
      <c r="GD115" s="20"/>
      <c r="GE115" s="20"/>
      <c r="GF115" s="20"/>
      <c r="GG115" s="20"/>
      <c r="GH115" s="20"/>
      <c r="GI115" s="20"/>
      <c r="GJ115" s="20"/>
      <c r="GK115" s="20"/>
      <c r="GL115" s="20"/>
      <c r="GM115" s="20"/>
      <c r="GN115" s="20"/>
      <c r="GO115" s="20"/>
      <c r="GP115" s="20"/>
      <c r="GQ115" s="20"/>
      <c r="GR115" s="20"/>
      <c r="GS115" s="20"/>
      <c r="GT115" s="20"/>
      <c r="GU115" s="20"/>
      <c r="GV115" s="20"/>
      <c r="GW115" s="20"/>
      <c r="GX115" s="20"/>
      <c r="GY115" s="20"/>
      <c r="GZ115" s="20"/>
      <c r="HA115" s="20"/>
      <c r="HB115" s="20"/>
      <c r="HC115" s="20"/>
      <c r="HD115" s="20"/>
      <c r="HE115" s="20"/>
      <c r="HF115" s="20"/>
      <c r="HG115" s="20"/>
      <c r="HH115" s="20"/>
      <c r="HI115" s="20"/>
      <c r="HJ115" s="20"/>
      <c r="HK115" s="20"/>
      <c r="HL115" s="20"/>
      <c r="HM115" s="20"/>
      <c r="HN115" s="20"/>
      <c r="HO115" s="20"/>
      <c r="HP115" s="20"/>
      <c r="HQ115" s="20"/>
      <c r="HR115" s="20"/>
      <c r="HS115" s="20"/>
      <c r="HT115" s="20"/>
      <c r="HU115" s="20"/>
      <c r="HV115" s="20"/>
      <c r="HW115" s="20"/>
      <c r="HX115" s="20"/>
      <c r="HY115" s="20"/>
      <c r="HZ115" s="20"/>
      <c r="IA115" s="20"/>
      <c r="IB115" s="20"/>
      <c r="IC115" s="20"/>
      <c r="ID115" s="20"/>
      <c r="IE115" s="20"/>
      <c r="IF115" s="20"/>
      <c r="IG115" s="20"/>
      <c r="IH115" s="20"/>
      <c r="II115" s="20"/>
      <c r="IJ115" s="20"/>
      <c r="IK115" s="20"/>
      <c r="IL115" s="20"/>
      <c r="IM115" s="20"/>
    </row>
    <row r="116" spans="1:247" s="25" customFormat="1" ht="78.75">
      <c r="A116" s="16" t="s">
        <v>126</v>
      </c>
      <c r="B116" s="18" t="s">
        <v>125</v>
      </c>
      <c r="C116" s="7">
        <v>101297.5</v>
      </c>
      <c r="D116" s="7">
        <v>104202.5</v>
      </c>
      <c r="E116" s="9">
        <f t="shared" si="3"/>
        <v>2905</v>
      </c>
      <c r="F116" s="14">
        <v>97632.6</v>
      </c>
      <c r="G116" s="14">
        <v>98699.4</v>
      </c>
      <c r="H116" s="9">
        <f t="shared" si="4"/>
        <v>1066.7999999999884</v>
      </c>
      <c r="I116" s="14">
        <v>99947.6</v>
      </c>
      <c r="J116" s="7"/>
      <c r="K116" s="14">
        <v>101471.3</v>
      </c>
      <c r="L116" s="9">
        <f t="shared" si="5"/>
        <v>1523.6999999999971</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c r="EU116" s="20"/>
      <c r="EV116" s="20"/>
      <c r="EW116" s="20"/>
      <c r="EX116" s="20"/>
      <c r="EY116" s="20"/>
      <c r="EZ116" s="20"/>
      <c r="FA116" s="20"/>
      <c r="FB116" s="20"/>
      <c r="FC116" s="20"/>
      <c r="FD116" s="20"/>
      <c r="FE116" s="20"/>
      <c r="FF116" s="20"/>
      <c r="FG116" s="20"/>
      <c r="FH116" s="20"/>
      <c r="FI116" s="20"/>
      <c r="FJ116" s="20"/>
      <c r="FK116" s="20"/>
      <c r="FL116" s="20"/>
      <c r="FM116" s="20"/>
      <c r="FN116" s="20"/>
      <c r="FO116" s="20"/>
      <c r="FP116" s="20"/>
      <c r="FQ116" s="20"/>
      <c r="FR116" s="20"/>
      <c r="FS116" s="20"/>
      <c r="FT116" s="20"/>
      <c r="FU116" s="20"/>
      <c r="FV116" s="20"/>
      <c r="FW116" s="20"/>
      <c r="FX116" s="20"/>
      <c r="FY116" s="20"/>
      <c r="FZ116" s="20"/>
      <c r="GA116" s="20"/>
      <c r="GB116" s="20"/>
      <c r="GC116" s="20"/>
      <c r="GD116" s="20"/>
      <c r="GE116" s="20"/>
      <c r="GF116" s="20"/>
      <c r="GG116" s="20"/>
      <c r="GH116" s="20"/>
      <c r="GI116" s="20"/>
      <c r="GJ116" s="20"/>
      <c r="GK116" s="20"/>
      <c r="GL116" s="20"/>
      <c r="GM116" s="20"/>
      <c r="GN116" s="20"/>
      <c r="GO116" s="20"/>
      <c r="GP116" s="20"/>
      <c r="GQ116" s="20"/>
      <c r="GR116" s="20"/>
      <c r="GS116" s="20"/>
      <c r="GT116" s="20"/>
      <c r="GU116" s="20"/>
      <c r="GV116" s="20"/>
      <c r="GW116" s="20"/>
      <c r="GX116" s="20"/>
      <c r="GY116" s="20"/>
      <c r="GZ116" s="20"/>
      <c r="HA116" s="20"/>
      <c r="HB116" s="20"/>
      <c r="HC116" s="20"/>
      <c r="HD116" s="20"/>
      <c r="HE116" s="20"/>
      <c r="HF116" s="20"/>
      <c r="HG116" s="20"/>
      <c r="HH116" s="20"/>
      <c r="HI116" s="20"/>
      <c r="HJ116" s="20"/>
      <c r="HK116" s="20"/>
      <c r="HL116" s="20"/>
      <c r="HM116" s="20"/>
      <c r="HN116" s="20"/>
      <c r="HO116" s="20"/>
      <c r="HP116" s="20"/>
      <c r="HQ116" s="20"/>
      <c r="HR116" s="20"/>
      <c r="HS116" s="20"/>
      <c r="HT116" s="20"/>
      <c r="HU116" s="20"/>
      <c r="HV116" s="20"/>
      <c r="HW116" s="20"/>
      <c r="HX116" s="20"/>
      <c r="HY116" s="20"/>
      <c r="HZ116" s="20"/>
      <c r="IA116" s="20"/>
      <c r="IB116" s="20"/>
      <c r="IC116" s="20"/>
      <c r="ID116" s="20"/>
      <c r="IE116" s="20"/>
      <c r="IF116" s="20"/>
      <c r="IG116" s="20"/>
      <c r="IH116" s="20"/>
      <c r="II116" s="20"/>
      <c r="IJ116" s="20"/>
      <c r="IK116" s="20"/>
      <c r="IL116" s="20"/>
      <c r="IM116" s="20"/>
    </row>
    <row r="117" spans="1:247" ht="63">
      <c r="A117" s="16" t="s">
        <v>124</v>
      </c>
      <c r="B117" s="30" t="s">
        <v>123</v>
      </c>
      <c r="C117" s="7">
        <v>3337.5</v>
      </c>
      <c r="D117" s="7">
        <v>3337.5</v>
      </c>
      <c r="E117" s="9">
        <f t="shared" si="3"/>
        <v>0</v>
      </c>
      <c r="F117" s="14">
        <v>0</v>
      </c>
      <c r="G117" s="14">
        <v>0</v>
      </c>
      <c r="H117" s="9">
        <f t="shared" si="4"/>
        <v>0</v>
      </c>
      <c r="I117" s="14">
        <v>0</v>
      </c>
      <c r="J117" s="7"/>
      <c r="K117" s="14">
        <v>0</v>
      </c>
      <c r="L117" s="9">
        <f t="shared" si="5"/>
        <v>0</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c r="EU117" s="20"/>
      <c r="EV117" s="20"/>
      <c r="EW117" s="20"/>
      <c r="EX117" s="20"/>
      <c r="EY117" s="20"/>
      <c r="EZ117" s="20"/>
      <c r="FA117" s="20"/>
      <c r="FB117" s="20"/>
      <c r="FC117" s="20"/>
      <c r="FD117" s="20"/>
      <c r="FE117" s="20"/>
      <c r="FF117" s="20"/>
      <c r="FG117" s="20"/>
      <c r="FH117" s="20"/>
      <c r="FI117" s="20"/>
      <c r="FJ117" s="20"/>
      <c r="FK117" s="20"/>
      <c r="FL117" s="20"/>
      <c r="FM117" s="20"/>
      <c r="FN117" s="20"/>
      <c r="FO117" s="20"/>
      <c r="FP117" s="20"/>
      <c r="FQ117" s="20"/>
      <c r="FR117" s="20"/>
      <c r="FS117" s="20"/>
      <c r="FT117" s="20"/>
      <c r="FU117" s="20"/>
      <c r="FV117" s="20"/>
      <c r="FW117" s="20"/>
      <c r="FX117" s="20"/>
      <c r="FY117" s="20"/>
      <c r="FZ117" s="20"/>
      <c r="GA117" s="20"/>
      <c r="GB117" s="20"/>
      <c r="GC117" s="20"/>
      <c r="GD117" s="20"/>
      <c r="GE117" s="20"/>
      <c r="GF117" s="20"/>
      <c r="GG117" s="20"/>
      <c r="GH117" s="20"/>
      <c r="GI117" s="20"/>
      <c r="GJ117" s="20"/>
      <c r="GK117" s="20"/>
      <c r="GL117" s="20"/>
      <c r="GM117" s="20"/>
      <c r="GN117" s="20"/>
      <c r="GO117" s="20"/>
      <c r="GP117" s="20"/>
      <c r="GQ117" s="20"/>
      <c r="GR117" s="20"/>
      <c r="GS117" s="20"/>
      <c r="GT117" s="20"/>
      <c r="GU117" s="20"/>
      <c r="GV117" s="20"/>
      <c r="GW117" s="20"/>
      <c r="GX117" s="20"/>
      <c r="GY117" s="20"/>
      <c r="GZ117" s="20"/>
      <c r="HA117" s="20"/>
      <c r="HB117" s="20"/>
      <c r="HC117" s="20"/>
      <c r="HD117" s="20"/>
      <c r="HE117" s="20"/>
      <c r="HF117" s="20"/>
      <c r="HG117" s="20"/>
      <c r="HH117" s="20"/>
      <c r="HI117" s="20"/>
      <c r="HJ117" s="20"/>
      <c r="HK117" s="20"/>
      <c r="HL117" s="20"/>
      <c r="HM117" s="20"/>
      <c r="HN117" s="20"/>
      <c r="HO117" s="20"/>
      <c r="HP117" s="20"/>
      <c r="HQ117" s="20"/>
      <c r="HR117" s="20"/>
      <c r="HS117" s="20"/>
      <c r="HT117" s="20"/>
      <c r="HU117" s="20"/>
      <c r="HV117" s="20"/>
      <c r="HW117" s="20"/>
      <c r="HX117" s="20"/>
      <c r="HY117" s="20"/>
      <c r="HZ117" s="20"/>
      <c r="IA117" s="20"/>
      <c r="IB117" s="20"/>
      <c r="IC117" s="20"/>
      <c r="ID117" s="20"/>
      <c r="IE117" s="20"/>
      <c r="IF117" s="20"/>
      <c r="IG117" s="20"/>
      <c r="IH117" s="20"/>
      <c r="II117" s="20"/>
      <c r="IJ117" s="20"/>
      <c r="IK117" s="20"/>
      <c r="IL117" s="20"/>
      <c r="IM117" s="20"/>
    </row>
    <row r="118" spans="1:247" s="25" customFormat="1" ht="78.75">
      <c r="A118" s="16" t="s">
        <v>122</v>
      </c>
      <c r="B118" s="30" t="s">
        <v>121</v>
      </c>
      <c r="C118" s="7">
        <v>0</v>
      </c>
      <c r="D118" s="7">
        <v>6416.4</v>
      </c>
      <c r="E118" s="9">
        <f t="shared" si="3"/>
        <v>6416.4</v>
      </c>
      <c r="F118" s="14">
        <v>0</v>
      </c>
      <c r="G118" s="14">
        <v>6476.9</v>
      </c>
      <c r="H118" s="9">
        <f t="shared" si="4"/>
        <v>6476.9</v>
      </c>
      <c r="I118" s="14">
        <v>0</v>
      </c>
      <c r="J118" s="7"/>
      <c r="K118" s="14">
        <v>6748.4</v>
      </c>
      <c r="L118" s="9">
        <f t="shared" si="5"/>
        <v>6748.4</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c r="EU118" s="20"/>
      <c r="EV118" s="20"/>
      <c r="EW118" s="20"/>
      <c r="EX118" s="20"/>
      <c r="EY118" s="20"/>
      <c r="EZ118" s="20"/>
      <c r="FA118" s="20"/>
      <c r="FB118" s="20"/>
      <c r="FC118" s="20"/>
      <c r="FD118" s="20"/>
      <c r="FE118" s="20"/>
      <c r="FF118" s="20"/>
      <c r="FG118" s="20"/>
      <c r="FH118" s="20"/>
      <c r="FI118" s="20"/>
      <c r="FJ118" s="20"/>
      <c r="FK118" s="20"/>
      <c r="FL118" s="20"/>
      <c r="FM118" s="20"/>
      <c r="FN118" s="20"/>
      <c r="FO118" s="20"/>
      <c r="FP118" s="20"/>
      <c r="FQ118" s="20"/>
      <c r="FR118" s="20"/>
      <c r="FS118" s="20"/>
      <c r="FT118" s="20"/>
      <c r="FU118" s="20"/>
      <c r="FV118" s="20"/>
      <c r="FW118" s="20"/>
      <c r="FX118" s="20"/>
      <c r="FY118" s="20"/>
      <c r="FZ118" s="20"/>
      <c r="GA118" s="20"/>
      <c r="GB118" s="20"/>
      <c r="GC118" s="20"/>
      <c r="GD118" s="20"/>
      <c r="GE118" s="20"/>
      <c r="GF118" s="20"/>
      <c r="GG118" s="20"/>
      <c r="GH118" s="20"/>
      <c r="GI118" s="20"/>
      <c r="GJ118" s="20"/>
      <c r="GK118" s="20"/>
      <c r="GL118" s="20"/>
      <c r="GM118" s="20"/>
      <c r="GN118" s="20"/>
      <c r="GO118" s="20"/>
      <c r="GP118" s="20"/>
      <c r="GQ118" s="20"/>
      <c r="GR118" s="20"/>
      <c r="GS118" s="20"/>
      <c r="GT118" s="20"/>
      <c r="GU118" s="20"/>
      <c r="GV118" s="20"/>
      <c r="GW118" s="20"/>
      <c r="GX118" s="20"/>
      <c r="GY118" s="20"/>
      <c r="GZ118" s="20"/>
      <c r="HA118" s="20"/>
      <c r="HB118" s="20"/>
      <c r="HC118" s="20"/>
      <c r="HD118" s="20"/>
      <c r="HE118" s="20"/>
      <c r="HF118" s="20"/>
      <c r="HG118" s="20"/>
      <c r="HH118" s="20"/>
      <c r="HI118" s="20"/>
      <c r="HJ118" s="20"/>
      <c r="HK118" s="20"/>
      <c r="HL118" s="20"/>
      <c r="HM118" s="20"/>
      <c r="HN118" s="20"/>
      <c r="HO118" s="20"/>
      <c r="HP118" s="20"/>
      <c r="HQ118" s="20"/>
      <c r="HR118" s="20"/>
      <c r="HS118" s="20"/>
      <c r="HT118" s="20"/>
      <c r="HU118" s="20"/>
      <c r="HV118" s="20"/>
      <c r="HW118" s="20"/>
      <c r="HX118" s="20"/>
      <c r="HY118" s="20"/>
      <c r="HZ118" s="20"/>
      <c r="IA118" s="20"/>
      <c r="IB118" s="20"/>
      <c r="IC118" s="20"/>
      <c r="ID118" s="20"/>
      <c r="IE118" s="20"/>
      <c r="IF118" s="20"/>
      <c r="IG118" s="20"/>
      <c r="IH118" s="20"/>
      <c r="II118" s="20"/>
      <c r="IJ118" s="20"/>
      <c r="IK118" s="20"/>
      <c r="IL118" s="20"/>
      <c r="IM118" s="20"/>
    </row>
    <row r="119" spans="1:247" s="25" customFormat="1" ht="47.25">
      <c r="A119" s="27" t="s">
        <v>116</v>
      </c>
      <c r="B119" s="18" t="s">
        <v>120</v>
      </c>
      <c r="C119" s="7">
        <v>752.2</v>
      </c>
      <c r="D119" s="7">
        <v>752.2</v>
      </c>
      <c r="E119" s="9">
        <f t="shared" si="3"/>
        <v>0</v>
      </c>
      <c r="F119" s="14">
        <v>0</v>
      </c>
      <c r="G119" s="14">
        <v>0</v>
      </c>
      <c r="H119" s="9">
        <f t="shared" si="4"/>
        <v>0</v>
      </c>
      <c r="I119" s="14">
        <v>0</v>
      </c>
      <c r="J119" s="7"/>
      <c r="K119" s="14">
        <v>0</v>
      </c>
      <c r="L119" s="9">
        <f t="shared" si="5"/>
        <v>0</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c r="EQ119" s="20"/>
      <c r="ER119" s="20"/>
      <c r="ES119" s="20"/>
      <c r="ET119" s="20"/>
      <c r="EU119" s="20"/>
      <c r="EV119" s="20"/>
      <c r="EW119" s="20"/>
      <c r="EX119" s="20"/>
      <c r="EY119" s="20"/>
      <c r="EZ119" s="20"/>
      <c r="FA119" s="20"/>
      <c r="FB119" s="20"/>
      <c r="FC119" s="20"/>
      <c r="FD119" s="20"/>
      <c r="FE119" s="20"/>
      <c r="FF119" s="20"/>
      <c r="FG119" s="20"/>
      <c r="FH119" s="20"/>
      <c r="FI119" s="20"/>
      <c r="FJ119" s="20"/>
      <c r="FK119" s="20"/>
      <c r="FL119" s="20"/>
      <c r="FM119" s="20"/>
      <c r="FN119" s="20"/>
      <c r="FO119" s="20"/>
      <c r="FP119" s="20"/>
      <c r="FQ119" s="20"/>
      <c r="FR119" s="20"/>
      <c r="FS119" s="20"/>
      <c r="FT119" s="20"/>
      <c r="FU119" s="20"/>
      <c r="FV119" s="20"/>
      <c r="FW119" s="20"/>
      <c r="FX119" s="20"/>
      <c r="FY119" s="20"/>
      <c r="FZ119" s="20"/>
      <c r="GA119" s="20"/>
      <c r="GB119" s="20"/>
      <c r="GC119" s="20"/>
      <c r="GD119" s="20"/>
      <c r="GE119" s="20"/>
      <c r="GF119" s="20"/>
      <c r="GG119" s="20"/>
      <c r="GH119" s="20"/>
      <c r="GI119" s="20"/>
      <c r="GJ119" s="20"/>
      <c r="GK119" s="20"/>
      <c r="GL119" s="20"/>
      <c r="GM119" s="20"/>
      <c r="GN119" s="20"/>
      <c r="GO119" s="20"/>
      <c r="GP119" s="20"/>
      <c r="GQ119" s="20"/>
      <c r="GR119" s="20"/>
      <c r="GS119" s="20"/>
      <c r="GT119" s="20"/>
      <c r="GU119" s="20"/>
      <c r="GV119" s="20"/>
      <c r="GW119" s="20"/>
      <c r="GX119" s="20"/>
      <c r="GY119" s="20"/>
      <c r="GZ119" s="20"/>
      <c r="HA119" s="20"/>
      <c r="HB119" s="20"/>
      <c r="HC119" s="20"/>
      <c r="HD119" s="20"/>
      <c r="HE119" s="20"/>
      <c r="HF119" s="20"/>
      <c r="HG119" s="20"/>
      <c r="HH119" s="20"/>
      <c r="HI119" s="20"/>
      <c r="HJ119" s="20"/>
      <c r="HK119" s="20"/>
      <c r="HL119" s="20"/>
      <c r="HM119" s="20"/>
      <c r="HN119" s="20"/>
      <c r="HO119" s="20"/>
      <c r="HP119" s="20"/>
      <c r="HQ119" s="20"/>
      <c r="HR119" s="20"/>
      <c r="HS119" s="20"/>
      <c r="HT119" s="20"/>
      <c r="HU119" s="20"/>
      <c r="HV119" s="20"/>
      <c r="HW119" s="20"/>
      <c r="HX119" s="20"/>
      <c r="HY119" s="20"/>
      <c r="HZ119" s="20"/>
      <c r="IA119" s="20"/>
      <c r="IB119" s="20"/>
      <c r="IC119" s="20"/>
      <c r="ID119" s="20"/>
      <c r="IE119" s="20"/>
      <c r="IF119" s="20"/>
      <c r="IG119" s="20"/>
      <c r="IH119" s="20"/>
      <c r="II119" s="20"/>
      <c r="IJ119" s="20"/>
      <c r="IK119" s="20"/>
      <c r="IL119" s="20"/>
      <c r="IM119" s="20"/>
    </row>
    <row r="120" spans="1:247" s="25" customFormat="1" ht="78.75">
      <c r="A120" s="27" t="s">
        <v>116</v>
      </c>
      <c r="B120" s="18" t="s">
        <v>119</v>
      </c>
      <c r="C120" s="7">
        <v>990.2</v>
      </c>
      <c r="D120" s="7">
        <v>990.2</v>
      </c>
      <c r="E120" s="9">
        <f t="shared" si="3"/>
        <v>0</v>
      </c>
      <c r="F120" s="14">
        <v>898.9</v>
      </c>
      <c r="G120" s="14">
        <v>898.9</v>
      </c>
      <c r="H120" s="9">
        <f t="shared" si="4"/>
        <v>0</v>
      </c>
      <c r="I120" s="14">
        <v>898.9</v>
      </c>
      <c r="J120" s="7"/>
      <c r="K120" s="14">
        <v>898.9</v>
      </c>
      <c r="L120" s="9">
        <f t="shared" si="5"/>
        <v>0</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c r="EQ120" s="20"/>
      <c r="ER120" s="20"/>
      <c r="ES120" s="20"/>
      <c r="ET120" s="20"/>
      <c r="EU120" s="20"/>
      <c r="EV120" s="20"/>
      <c r="EW120" s="20"/>
      <c r="EX120" s="20"/>
      <c r="EY120" s="20"/>
      <c r="EZ120" s="20"/>
      <c r="FA120" s="20"/>
      <c r="FB120" s="20"/>
      <c r="FC120" s="20"/>
      <c r="FD120" s="20"/>
      <c r="FE120" s="20"/>
      <c r="FF120" s="20"/>
      <c r="FG120" s="20"/>
      <c r="FH120" s="20"/>
      <c r="FI120" s="20"/>
      <c r="FJ120" s="20"/>
      <c r="FK120" s="20"/>
      <c r="FL120" s="20"/>
      <c r="FM120" s="20"/>
      <c r="FN120" s="20"/>
      <c r="FO120" s="20"/>
      <c r="FP120" s="20"/>
      <c r="FQ120" s="20"/>
      <c r="FR120" s="20"/>
      <c r="FS120" s="20"/>
      <c r="FT120" s="20"/>
      <c r="FU120" s="20"/>
      <c r="FV120" s="20"/>
      <c r="FW120" s="20"/>
      <c r="FX120" s="20"/>
      <c r="FY120" s="20"/>
      <c r="FZ120" s="20"/>
      <c r="GA120" s="20"/>
      <c r="GB120" s="20"/>
      <c r="GC120" s="20"/>
      <c r="GD120" s="20"/>
      <c r="GE120" s="20"/>
      <c r="GF120" s="20"/>
      <c r="GG120" s="20"/>
      <c r="GH120" s="20"/>
      <c r="GI120" s="20"/>
      <c r="GJ120" s="20"/>
      <c r="GK120" s="20"/>
      <c r="GL120" s="20"/>
      <c r="GM120" s="20"/>
      <c r="GN120" s="20"/>
      <c r="GO120" s="20"/>
      <c r="GP120" s="20"/>
      <c r="GQ120" s="20"/>
      <c r="GR120" s="20"/>
      <c r="GS120" s="20"/>
      <c r="GT120" s="20"/>
      <c r="GU120" s="20"/>
      <c r="GV120" s="20"/>
      <c r="GW120" s="20"/>
      <c r="GX120" s="20"/>
      <c r="GY120" s="20"/>
      <c r="GZ120" s="20"/>
      <c r="HA120" s="20"/>
      <c r="HB120" s="20"/>
      <c r="HC120" s="20"/>
      <c r="HD120" s="20"/>
      <c r="HE120" s="20"/>
      <c r="HF120" s="20"/>
      <c r="HG120" s="20"/>
      <c r="HH120" s="20"/>
      <c r="HI120" s="20"/>
      <c r="HJ120" s="20"/>
      <c r="HK120" s="20"/>
      <c r="HL120" s="20"/>
      <c r="HM120" s="20"/>
      <c r="HN120" s="20"/>
      <c r="HO120" s="20"/>
      <c r="HP120" s="20"/>
      <c r="HQ120" s="20"/>
      <c r="HR120" s="20"/>
      <c r="HS120" s="20"/>
      <c r="HT120" s="20"/>
      <c r="HU120" s="20"/>
      <c r="HV120" s="20"/>
      <c r="HW120" s="20"/>
      <c r="HX120" s="20"/>
      <c r="HY120" s="20"/>
      <c r="HZ120" s="20"/>
      <c r="IA120" s="20"/>
      <c r="IB120" s="20"/>
      <c r="IC120" s="20"/>
      <c r="ID120" s="20"/>
      <c r="IE120" s="20"/>
      <c r="IF120" s="20"/>
      <c r="IG120" s="20"/>
      <c r="IH120" s="20"/>
      <c r="II120" s="20"/>
      <c r="IJ120" s="20"/>
      <c r="IK120" s="20"/>
      <c r="IL120" s="20"/>
      <c r="IM120" s="20"/>
    </row>
    <row r="121" spans="1:247" s="25" customFormat="1" ht="78.75">
      <c r="A121" s="27" t="s">
        <v>116</v>
      </c>
      <c r="B121" s="32" t="s">
        <v>118</v>
      </c>
      <c r="C121" s="7">
        <v>0</v>
      </c>
      <c r="D121" s="7">
        <v>0</v>
      </c>
      <c r="E121" s="9">
        <f t="shared" si="3"/>
        <v>0</v>
      </c>
      <c r="F121" s="14">
        <v>12421.5</v>
      </c>
      <c r="G121" s="14">
        <v>12421.5</v>
      </c>
      <c r="H121" s="9">
        <f t="shared" si="4"/>
        <v>0</v>
      </c>
      <c r="I121" s="14">
        <v>0</v>
      </c>
      <c r="J121" s="7"/>
      <c r="K121" s="14">
        <v>0</v>
      </c>
      <c r="L121" s="9">
        <f t="shared" si="5"/>
        <v>0</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c r="EQ121" s="20"/>
      <c r="ER121" s="20"/>
      <c r="ES121" s="20"/>
      <c r="ET121" s="20"/>
      <c r="EU121" s="20"/>
      <c r="EV121" s="20"/>
      <c r="EW121" s="20"/>
      <c r="EX121" s="20"/>
      <c r="EY121" s="20"/>
      <c r="EZ121" s="20"/>
      <c r="FA121" s="20"/>
      <c r="FB121" s="20"/>
      <c r="FC121" s="20"/>
      <c r="FD121" s="20"/>
      <c r="FE121" s="20"/>
      <c r="FF121" s="20"/>
      <c r="FG121" s="20"/>
      <c r="FH121" s="20"/>
      <c r="FI121" s="20"/>
      <c r="FJ121" s="20"/>
      <c r="FK121" s="20"/>
      <c r="FL121" s="20"/>
      <c r="FM121" s="20"/>
      <c r="FN121" s="20"/>
      <c r="FO121" s="20"/>
      <c r="FP121" s="20"/>
      <c r="FQ121" s="20"/>
      <c r="FR121" s="20"/>
      <c r="FS121" s="20"/>
      <c r="FT121" s="20"/>
      <c r="FU121" s="20"/>
      <c r="FV121" s="20"/>
      <c r="FW121" s="20"/>
      <c r="FX121" s="20"/>
      <c r="FY121" s="20"/>
      <c r="FZ121" s="20"/>
      <c r="GA121" s="20"/>
      <c r="GB121" s="20"/>
      <c r="GC121" s="20"/>
      <c r="GD121" s="20"/>
      <c r="GE121" s="20"/>
      <c r="GF121" s="20"/>
      <c r="GG121" s="20"/>
      <c r="GH121" s="20"/>
      <c r="GI121" s="20"/>
      <c r="GJ121" s="20"/>
      <c r="GK121" s="20"/>
      <c r="GL121" s="20"/>
      <c r="GM121" s="20"/>
      <c r="GN121" s="20"/>
      <c r="GO121" s="20"/>
      <c r="GP121" s="20"/>
      <c r="GQ121" s="20"/>
      <c r="GR121" s="20"/>
      <c r="GS121" s="20"/>
      <c r="GT121" s="20"/>
      <c r="GU121" s="20"/>
      <c r="GV121" s="20"/>
      <c r="GW121" s="20"/>
      <c r="GX121" s="20"/>
      <c r="GY121" s="20"/>
      <c r="GZ121" s="20"/>
      <c r="HA121" s="20"/>
      <c r="HB121" s="20"/>
      <c r="HC121" s="20"/>
      <c r="HD121" s="20"/>
      <c r="HE121" s="20"/>
      <c r="HF121" s="20"/>
      <c r="HG121" s="20"/>
      <c r="HH121" s="20"/>
      <c r="HI121" s="20"/>
      <c r="HJ121" s="20"/>
      <c r="HK121" s="20"/>
      <c r="HL121" s="20"/>
      <c r="HM121" s="20"/>
      <c r="HN121" s="20"/>
      <c r="HO121" s="20"/>
      <c r="HP121" s="20"/>
      <c r="HQ121" s="20"/>
      <c r="HR121" s="20"/>
      <c r="HS121" s="20"/>
      <c r="HT121" s="20"/>
      <c r="HU121" s="20"/>
      <c r="HV121" s="20"/>
      <c r="HW121" s="20"/>
      <c r="HX121" s="20"/>
      <c r="HY121" s="20"/>
      <c r="HZ121" s="20"/>
      <c r="IA121" s="20"/>
      <c r="IB121" s="20"/>
      <c r="IC121" s="20"/>
      <c r="ID121" s="20"/>
      <c r="IE121" s="20"/>
      <c r="IF121" s="20"/>
      <c r="IG121" s="20"/>
      <c r="IH121" s="20"/>
      <c r="II121" s="20"/>
      <c r="IJ121" s="20"/>
      <c r="IK121" s="20"/>
      <c r="IL121" s="20"/>
      <c r="IM121" s="20"/>
    </row>
    <row r="122" spans="1:247" s="25" customFormat="1" ht="47.25">
      <c r="A122" s="27" t="s">
        <v>116</v>
      </c>
      <c r="B122" s="31" t="s">
        <v>117</v>
      </c>
      <c r="C122" s="7">
        <v>0</v>
      </c>
      <c r="D122" s="7">
        <v>127</v>
      </c>
      <c r="E122" s="9">
        <f t="shared" si="3"/>
        <v>127</v>
      </c>
      <c r="F122" s="14">
        <v>0</v>
      </c>
      <c r="G122" s="14">
        <v>0</v>
      </c>
      <c r="H122" s="9">
        <f t="shared" si="4"/>
        <v>0</v>
      </c>
      <c r="I122" s="14">
        <v>0</v>
      </c>
      <c r="J122" s="7"/>
      <c r="K122" s="14">
        <v>0</v>
      </c>
      <c r="L122" s="9">
        <f t="shared" si="5"/>
        <v>0</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c r="EQ122" s="20"/>
      <c r="ER122" s="20"/>
      <c r="ES122" s="20"/>
      <c r="ET122" s="20"/>
      <c r="EU122" s="20"/>
      <c r="EV122" s="20"/>
      <c r="EW122" s="20"/>
      <c r="EX122" s="20"/>
      <c r="EY122" s="20"/>
      <c r="EZ122" s="20"/>
      <c r="FA122" s="20"/>
      <c r="FB122" s="20"/>
      <c r="FC122" s="20"/>
      <c r="FD122" s="20"/>
      <c r="FE122" s="20"/>
      <c r="FF122" s="20"/>
      <c r="FG122" s="20"/>
      <c r="FH122" s="20"/>
      <c r="FI122" s="20"/>
      <c r="FJ122" s="20"/>
      <c r="FK122" s="20"/>
      <c r="FL122" s="20"/>
      <c r="FM122" s="20"/>
      <c r="FN122" s="20"/>
      <c r="FO122" s="20"/>
      <c r="FP122" s="20"/>
      <c r="FQ122" s="20"/>
      <c r="FR122" s="20"/>
      <c r="FS122" s="20"/>
      <c r="FT122" s="20"/>
      <c r="FU122" s="20"/>
      <c r="FV122" s="20"/>
      <c r="FW122" s="20"/>
      <c r="FX122" s="20"/>
      <c r="FY122" s="20"/>
      <c r="FZ122" s="20"/>
      <c r="GA122" s="20"/>
      <c r="GB122" s="20"/>
      <c r="GC122" s="20"/>
      <c r="GD122" s="20"/>
      <c r="GE122" s="20"/>
      <c r="GF122" s="20"/>
      <c r="GG122" s="20"/>
      <c r="GH122" s="20"/>
      <c r="GI122" s="20"/>
      <c r="GJ122" s="20"/>
      <c r="GK122" s="20"/>
      <c r="GL122" s="20"/>
      <c r="GM122" s="20"/>
      <c r="GN122" s="20"/>
      <c r="GO122" s="20"/>
      <c r="GP122" s="20"/>
      <c r="GQ122" s="20"/>
      <c r="GR122" s="20"/>
      <c r="GS122" s="20"/>
      <c r="GT122" s="20"/>
      <c r="GU122" s="20"/>
      <c r="GV122" s="20"/>
      <c r="GW122" s="20"/>
      <c r="GX122" s="20"/>
      <c r="GY122" s="20"/>
      <c r="GZ122" s="20"/>
      <c r="HA122" s="20"/>
      <c r="HB122" s="20"/>
      <c r="HC122" s="20"/>
      <c r="HD122" s="20"/>
      <c r="HE122" s="20"/>
      <c r="HF122" s="20"/>
      <c r="HG122" s="20"/>
      <c r="HH122" s="20"/>
      <c r="HI122" s="20"/>
      <c r="HJ122" s="20"/>
      <c r="HK122" s="20"/>
      <c r="HL122" s="20"/>
      <c r="HM122" s="20"/>
      <c r="HN122" s="20"/>
      <c r="HO122" s="20"/>
      <c r="HP122" s="20"/>
      <c r="HQ122" s="20"/>
      <c r="HR122" s="20"/>
      <c r="HS122" s="20"/>
      <c r="HT122" s="20"/>
      <c r="HU122" s="20"/>
      <c r="HV122" s="20"/>
      <c r="HW122" s="20"/>
      <c r="HX122" s="20"/>
      <c r="HY122" s="20"/>
      <c r="HZ122" s="20"/>
      <c r="IA122" s="20"/>
      <c r="IB122" s="20"/>
      <c r="IC122" s="20"/>
      <c r="ID122" s="20"/>
      <c r="IE122" s="20"/>
      <c r="IF122" s="20"/>
      <c r="IG122" s="20"/>
      <c r="IH122" s="20"/>
      <c r="II122" s="20"/>
      <c r="IJ122" s="20"/>
      <c r="IK122" s="20"/>
      <c r="IL122" s="20"/>
      <c r="IM122" s="20"/>
    </row>
    <row r="123" spans="1:247" s="25" customFormat="1" ht="94.5">
      <c r="A123" s="27" t="s">
        <v>116</v>
      </c>
      <c r="B123" s="26" t="s">
        <v>115</v>
      </c>
      <c r="C123" s="7">
        <v>0</v>
      </c>
      <c r="D123" s="7">
        <v>0</v>
      </c>
      <c r="E123" s="9">
        <f t="shared" si="3"/>
        <v>0</v>
      </c>
      <c r="F123" s="14">
        <v>4669.1000000000004</v>
      </c>
      <c r="G123" s="14">
        <v>4669.1000000000004</v>
      </c>
      <c r="H123" s="9">
        <f t="shared" si="4"/>
        <v>0</v>
      </c>
      <c r="I123" s="14">
        <v>2735.7</v>
      </c>
      <c r="J123" s="7"/>
      <c r="K123" s="14">
        <v>2735.7</v>
      </c>
      <c r="L123" s="9">
        <f t="shared" si="5"/>
        <v>0</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c r="EQ123" s="20"/>
      <c r="ER123" s="20"/>
      <c r="ES123" s="20"/>
      <c r="ET123" s="20"/>
      <c r="EU123" s="20"/>
      <c r="EV123" s="20"/>
      <c r="EW123" s="20"/>
      <c r="EX123" s="20"/>
      <c r="EY123" s="20"/>
      <c r="EZ123" s="20"/>
      <c r="FA123" s="20"/>
      <c r="FB123" s="20"/>
      <c r="FC123" s="20"/>
      <c r="FD123" s="20"/>
      <c r="FE123" s="20"/>
      <c r="FF123" s="20"/>
      <c r="FG123" s="20"/>
      <c r="FH123" s="20"/>
      <c r="FI123" s="20"/>
      <c r="FJ123" s="20"/>
      <c r="FK123" s="20"/>
      <c r="FL123" s="20"/>
      <c r="FM123" s="20"/>
      <c r="FN123" s="20"/>
      <c r="FO123" s="20"/>
      <c r="FP123" s="20"/>
      <c r="FQ123" s="20"/>
      <c r="FR123" s="20"/>
      <c r="FS123" s="20"/>
      <c r="FT123" s="20"/>
      <c r="FU123" s="20"/>
      <c r="FV123" s="20"/>
      <c r="FW123" s="20"/>
      <c r="FX123" s="20"/>
      <c r="FY123" s="20"/>
      <c r="FZ123" s="20"/>
      <c r="GA123" s="20"/>
      <c r="GB123" s="20"/>
      <c r="GC123" s="20"/>
      <c r="GD123" s="20"/>
      <c r="GE123" s="20"/>
      <c r="GF123" s="20"/>
      <c r="GG123" s="20"/>
      <c r="GH123" s="20"/>
      <c r="GI123" s="20"/>
      <c r="GJ123" s="20"/>
      <c r="GK123" s="20"/>
      <c r="GL123" s="20"/>
      <c r="GM123" s="20"/>
      <c r="GN123" s="20"/>
      <c r="GO123" s="20"/>
      <c r="GP123" s="20"/>
      <c r="GQ123" s="20"/>
      <c r="GR123" s="20"/>
      <c r="GS123" s="20"/>
      <c r="GT123" s="20"/>
      <c r="GU123" s="20"/>
      <c r="GV123" s="20"/>
      <c r="GW123" s="20"/>
      <c r="GX123" s="20"/>
      <c r="GY123" s="20"/>
      <c r="GZ123" s="20"/>
      <c r="HA123" s="20"/>
      <c r="HB123" s="20"/>
      <c r="HC123" s="20"/>
      <c r="HD123" s="20"/>
      <c r="HE123" s="20"/>
      <c r="HF123" s="20"/>
      <c r="HG123" s="20"/>
      <c r="HH123" s="20"/>
      <c r="HI123" s="20"/>
      <c r="HJ123" s="20"/>
      <c r="HK123" s="20"/>
      <c r="HL123" s="20"/>
      <c r="HM123" s="20"/>
      <c r="HN123" s="20"/>
      <c r="HO123" s="20"/>
      <c r="HP123" s="20"/>
      <c r="HQ123" s="20"/>
      <c r="HR123" s="20"/>
      <c r="HS123" s="20"/>
      <c r="HT123" s="20"/>
      <c r="HU123" s="20"/>
      <c r="HV123" s="20"/>
      <c r="HW123" s="20"/>
      <c r="HX123" s="20"/>
      <c r="HY123" s="20"/>
      <c r="HZ123" s="20"/>
      <c r="IA123" s="20"/>
      <c r="IB123" s="20"/>
      <c r="IC123" s="20"/>
      <c r="ID123" s="20"/>
      <c r="IE123" s="20"/>
      <c r="IF123" s="20"/>
      <c r="IG123" s="20"/>
      <c r="IH123" s="20"/>
      <c r="II123" s="20"/>
      <c r="IJ123" s="20"/>
      <c r="IK123" s="20"/>
      <c r="IL123" s="20"/>
      <c r="IM123" s="20"/>
    </row>
    <row r="124" spans="1:247" s="25" customFormat="1" ht="31.5">
      <c r="A124" s="22" t="s">
        <v>114</v>
      </c>
      <c r="B124" s="21" t="s">
        <v>113</v>
      </c>
      <c r="C124" s="7">
        <v>59432.4</v>
      </c>
      <c r="D124" s="7">
        <v>59432.4</v>
      </c>
      <c r="E124" s="9">
        <f t="shared" si="3"/>
        <v>0</v>
      </c>
      <c r="F124" s="14">
        <v>59432.4</v>
      </c>
      <c r="G124" s="14">
        <v>59432.4</v>
      </c>
      <c r="H124" s="9">
        <f t="shared" si="4"/>
        <v>0</v>
      </c>
      <c r="I124" s="14">
        <v>65715.399999999994</v>
      </c>
      <c r="J124" s="7"/>
      <c r="K124" s="14">
        <v>65715.399999999994</v>
      </c>
      <c r="L124" s="9">
        <f t="shared" si="5"/>
        <v>0</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c r="EQ124" s="20"/>
      <c r="ER124" s="20"/>
      <c r="ES124" s="20"/>
      <c r="ET124" s="20"/>
      <c r="EU124" s="20"/>
      <c r="EV124" s="20"/>
      <c r="EW124" s="20"/>
      <c r="EX124" s="20"/>
      <c r="EY124" s="20"/>
      <c r="EZ124" s="20"/>
      <c r="FA124" s="20"/>
      <c r="FB124" s="20"/>
      <c r="FC124" s="20"/>
      <c r="FD124" s="20"/>
      <c r="FE124" s="20"/>
      <c r="FF124" s="20"/>
      <c r="FG124" s="20"/>
      <c r="FH124" s="20"/>
      <c r="FI124" s="20"/>
      <c r="FJ124" s="20"/>
      <c r="FK124" s="20"/>
      <c r="FL124" s="20"/>
      <c r="FM124" s="20"/>
      <c r="FN124" s="20"/>
      <c r="FO124" s="20"/>
      <c r="FP124" s="20"/>
      <c r="FQ124" s="20"/>
      <c r="FR124" s="20"/>
      <c r="FS124" s="20"/>
      <c r="FT124" s="20"/>
      <c r="FU124" s="20"/>
      <c r="FV124" s="20"/>
      <c r="FW124" s="20"/>
      <c r="FX124" s="20"/>
      <c r="FY124" s="20"/>
      <c r="FZ124" s="20"/>
      <c r="GA124" s="20"/>
      <c r="GB124" s="20"/>
      <c r="GC124" s="20"/>
      <c r="GD124" s="20"/>
      <c r="GE124" s="20"/>
      <c r="GF124" s="20"/>
      <c r="GG124" s="20"/>
      <c r="GH124" s="20"/>
      <c r="GI124" s="20"/>
      <c r="GJ124" s="20"/>
      <c r="GK124" s="20"/>
      <c r="GL124" s="20"/>
      <c r="GM124" s="20"/>
      <c r="GN124" s="20"/>
      <c r="GO124" s="20"/>
      <c r="GP124" s="20"/>
      <c r="GQ124" s="20"/>
      <c r="GR124" s="20"/>
      <c r="GS124" s="20"/>
      <c r="GT124" s="20"/>
      <c r="GU124" s="20"/>
      <c r="GV124" s="20"/>
      <c r="GW124" s="20"/>
      <c r="GX124" s="20"/>
      <c r="GY124" s="20"/>
      <c r="GZ124" s="20"/>
      <c r="HA124" s="20"/>
      <c r="HB124" s="20"/>
      <c r="HC124" s="20"/>
      <c r="HD124" s="20"/>
      <c r="HE124" s="20"/>
      <c r="HF124" s="20"/>
      <c r="HG124" s="20"/>
      <c r="HH124" s="20"/>
      <c r="HI124" s="20"/>
      <c r="HJ124" s="20"/>
      <c r="HK124" s="20"/>
      <c r="HL124" s="20"/>
      <c r="HM124" s="20"/>
      <c r="HN124" s="20"/>
      <c r="HO124" s="20"/>
      <c r="HP124" s="20"/>
      <c r="HQ124" s="20"/>
      <c r="HR124" s="20"/>
      <c r="HS124" s="20"/>
      <c r="HT124" s="20"/>
      <c r="HU124" s="20"/>
      <c r="HV124" s="20"/>
      <c r="HW124" s="20"/>
      <c r="HX124" s="20"/>
      <c r="HY124" s="20"/>
      <c r="HZ124" s="20"/>
      <c r="IA124" s="20"/>
      <c r="IB124" s="20"/>
      <c r="IC124" s="20"/>
      <c r="ID124" s="20"/>
      <c r="IE124" s="20"/>
      <c r="IF124" s="20"/>
      <c r="IG124" s="20"/>
      <c r="IH124" s="20"/>
      <c r="II124" s="20"/>
      <c r="IJ124" s="20"/>
      <c r="IK124" s="20"/>
      <c r="IL124" s="20"/>
      <c r="IM124" s="20"/>
    </row>
    <row r="125" spans="1:247" s="25" customFormat="1" ht="63">
      <c r="A125" s="16" t="s">
        <v>111</v>
      </c>
      <c r="B125" s="30" t="s">
        <v>112</v>
      </c>
      <c r="C125" s="7">
        <v>0</v>
      </c>
      <c r="D125" s="7">
        <v>0</v>
      </c>
      <c r="E125" s="9">
        <f t="shared" si="3"/>
        <v>0</v>
      </c>
      <c r="F125" s="14">
        <v>17023.8</v>
      </c>
      <c r="G125" s="14">
        <v>17023.8</v>
      </c>
      <c r="H125" s="9">
        <f t="shared" si="4"/>
        <v>0</v>
      </c>
      <c r="I125" s="14">
        <v>17023.8</v>
      </c>
      <c r="J125" s="7"/>
      <c r="K125" s="14">
        <v>17023.8</v>
      </c>
      <c r="L125" s="9">
        <f t="shared" si="5"/>
        <v>0</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c r="EQ125" s="20"/>
      <c r="ER125" s="20"/>
      <c r="ES125" s="20"/>
      <c r="ET125" s="20"/>
      <c r="EU125" s="20"/>
      <c r="EV125" s="20"/>
      <c r="EW125" s="20"/>
      <c r="EX125" s="20"/>
      <c r="EY125" s="20"/>
      <c r="EZ125" s="20"/>
      <c r="FA125" s="20"/>
      <c r="FB125" s="20"/>
      <c r="FC125" s="20"/>
      <c r="FD125" s="20"/>
      <c r="FE125" s="20"/>
      <c r="FF125" s="20"/>
      <c r="FG125" s="20"/>
      <c r="FH125" s="20"/>
      <c r="FI125" s="20"/>
      <c r="FJ125" s="20"/>
      <c r="FK125" s="20"/>
      <c r="FL125" s="20"/>
      <c r="FM125" s="20"/>
      <c r="FN125" s="20"/>
      <c r="FO125" s="20"/>
      <c r="FP125" s="20"/>
      <c r="FQ125" s="20"/>
      <c r="FR125" s="20"/>
      <c r="FS125" s="20"/>
      <c r="FT125" s="20"/>
      <c r="FU125" s="20"/>
      <c r="FV125" s="20"/>
      <c r="FW125" s="20"/>
      <c r="FX125" s="20"/>
      <c r="FY125" s="20"/>
      <c r="FZ125" s="20"/>
      <c r="GA125" s="20"/>
      <c r="GB125" s="20"/>
      <c r="GC125" s="20"/>
      <c r="GD125" s="20"/>
      <c r="GE125" s="20"/>
      <c r="GF125" s="20"/>
      <c r="GG125" s="20"/>
      <c r="GH125" s="20"/>
      <c r="GI125" s="20"/>
      <c r="GJ125" s="20"/>
      <c r="GK125" s="20"/>
      <c r="GL125" s="20"/>
      <c r="GM125" s="20"/>
      <c r="GN125" s="20"/>
      <c r="GO125" s="20"/>
      <c r="GP125" s="20"/>
      <c r="GQ125" s="20"/>
      <c r="GR125" s="20"/>
      <c r="GS125" s="20"/>
      <c r="GT125" s="20"/>
      <c r="GU125" s="20"/>
      <c r="GV125" s="20"/>
      <c r="GW125" s="20"/>
      <c r="GX125" s="20"/>
      <c r="GY125" s="20"/>
      <c r="GZ125" s="20"/>
      <c r="HA125" s="20"/>
      <c r="HB125" s="20"/>
      <c r="HC125" s="20"/>
      <c r="HD125" s="20"/>
      <c r="HE125" s="20"/>
      <c r="HF125" s="20"/>
      <c r="HG125" s="20"/>
      <c r="HH125" s="20"/>
      <c r="HI125" s="20"/>
      <c r="HJ125" s="20"/>
      <c r="HK125" s="20"/>
      <c r="HL125" s="20"/>
      <c r="HM125" s="20"/>
      <c r="HN125" s="20"/>
      <c r="HO125" s="20"/>
      <c r="HP125" s="20"/>
      <c r="HQ125" s="20"/>
      <c r="HR125" s="20"/>
      <c r="HS125" s="20"/>
      <c r="HT125" s="20"/>
      <c r="HU125" s="20"/>
      <c r="HV125" s="20"/>
      <c r="HW125" s="20"/>
      <c r="HX125" s="20"/>
      <c r="HY125" s="20"/>
      <c r="HZ125" s="20"/>
      <c r="IA125" s="20"/>
      <c r="IB125" s="20"/>
      <c r="IC125" s="20"/>
      <c r="ID125" s="20"/>
      <c r="IE125" s="20"/>
      <c r="IF125" s="20"/>
      <c r="IG125" s="20"/>
      <c r="IH125" s="20"/>
      <c r="II125" s="20"/>
      <c r="IJ125" s="20"/>
      <c r="IK125" s="20"/>
      <c r="IL125" s="20"/>
      <c r="IM125" s="20"/>
    </row>
    <row r="126" spans="1:247" s="25" customFormat="1" ht="78.75">
      <c r="A126" s="16" t="s">
        <v>111</v>
      </c>
      <c r="B126" s="30" t="s">
        <v>110</v>
      </c>
      <c r="C126" s="7">
        <v>443374.3</v>
      </c>
      <c r="D126" s="7">
        <v>485836.3</v>
      </c>
      <c r="E126" s="9">
        <f t="shared" si="3"/>
        <v>42462</v>
      </c>
      <c r="F126" s="14">
        <v>60245.599999999999</v>
      </c>
      <c r="G126" s="14">
        <v>55245.599999999999</v>
      </c>
      <c r="H126" s="9">
        <f t="shared" si="4"/>
        <v>-5000</v>
      </c>
      <c r="I126" s="14">
        <v>0</v>
      </c>
      <c r="J126" s="7"/>
      <c r="K126" s="14">
        <v>0</v>
      </c>
      <c r="L126" s="9">
        <f t="shared" si="5"/>
        <v>0</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c r="EQ126" s="20"/>
      <c r="ER126" s="20"/>
      <c r="ES126" s="20"/>
      <c r="ET126" s="20"/>
      <c r="EU126" s="20"/>
      <c r="EV126" s="20"/>
      <c r="EW126" s="20"/>
      <c r="EX126" s="20"/>
      <c r="EY126" s="20"/>
      <c r="EZ126" s="20"/>
      <c r="FA126" s="20"/>
      <c r="FB126" s="20"/>
      <c r="FC126" s="20"/>
      <c r="FD126" s="20"/>
      <c r="FE126" s="20"/>
      <c r="FF126" s="20"/>
      <c r="FG126" s="20"/>
      <c r="FH126" s="20"/>
      <c r="FI126" s="20"/>
      <c r="FJ126" s="20"/>
      <c r="FK126" s="20"/>
      <c r="FL126" s="20"/>
      <c r="FM126" s="20"/>
      <c r="FN126" s="20"/>
      <c r="FO126" s="20"/>
      <c r="FP126" s="20"/>
      <c r="FQ126" s="20"/>
      <c r="FR126" s="20"/>
      <c r="FS126" s="20"/>
      <c r="FT126" s="20"/>
      <c r="FU126" s="20"/>
      <c r="FV126" s="20"/>
      <c r="FW126" s="20"/>
      <c r="FX126" s="20"/>
      <c r="FY126" s="20"/>
      <c r="FZ126" s="20"/>
      <c r="GA126" s="20"/>
      <c r="GB126" s="20"/>
      <c r="GC126" s="20"/>
      <c r="GD126" s="20"/>
      <c r="GE126" s="20"/>
      <c r="GF126" s="20"/>
      <c r="GG126" s="20"/>
      <c r="GH126" s="20"/>
      <c r="GI126" s="20"/>
      <c r="GJ126" s="20"/>
      <c r="GK126" s="20"/>
      <c r="GL126" s="20"/>
      <c r="GM126" s="20"/>
      <c r="GN126" s="20"/>
      <c r="GO126" s="20"/>
      <c r="GP126" s="20"/>
      <c r="GQ126" s="20"/>
      <c r="GR126" s="20"/>
      <c r="GS126" s="20"/>
      <c r="GT126" s="20"/>
      <c r="GU126" s="20"/>
      <c r="GV126" s="20"/>
      <c r="GW126" s="20"/>
      <c r="GX126" s="20"/>
      <c r="GY126" s="20"/>
      <c r="GZ126" s="20"/>
      <c r="HA126" s="20"/>
      <c r="HB126" s="20"/>
      <c r="HC126" s="20"/>
      <c r="HD126" s="20"/>
      <c r="HE126" s="20"/>
      <c r="HF126" s="20"/>
      <c r="HG126" s="20"/>
      <c r="HH126" s="20"/>
      <c r="HI126" s="20"/>
      <c r="HJ126" s="20"/>
      <c r="HK126" s="20"/>
      <c r="HL126" s="20"/>
      <c r="HM126" s="20"/>
      <c r="HN126" s="20"/>
      <c r="HO126" s="20"/>
      <c r="HP126" s="20"/>
      <c r="HQ126" s="20"/>
      <c r="HR126" s="20"/>
      <c r="HS126" s="20"/>
      <c r="HT126" s="20"/>
      <c r="HU126" s="20"/>
      <c r="HV126" s="20"/>
      <c r="HW126" s="20"/>
      <c r="HX126" s="20"/>
      <c r="HY126" s="20"/>
      <c r="HZ126" s="20"/>
      <c r="IA126" s="20"/>
      <c r="IB126" s="20"/>
      <c r="IC126" s="20"/>
      <c r="ID126" s="20"/>
      <c r="IE126" s="20"/>
      <c r="IF126" s="20"/>
      <c r="IG126" s="20"/>
      <c r="IH126" s="20"/>
      <c r="II126" s="20"/>
      <c r="IJ126" s="20"/>
      <c r="IK126" s="20"/>
      <c r="IL126" s="20"/>
      <c r="IM126" s="20"/>
    </row>
    <row r="127" spans="1:247" s="25" customFormat="1" ht="78.75">
      <c r="A127" s="22" t="s">
        <v>105</v>
      </c>
      <c r="B127" s="18" t="s">
        <v>109</v>
      </c>
      <c r="C127" s="7">
        <v>0</v>
      </c>
      <c r="D127" s="7">
        <v>0</v>
      </c>
      <c r="E127" s="9">
        <f t="shared" si="3"/>
        <v>0</v>
      </c>
      <c r="F127" s="14">
        <v>0</v>
      </c>
      <c r="G127" s="14">
        <v>0</v>
      </c>
      <c r="H127" s="9">
        <f t="shared" si="4"/>
        <v>0</v>
      </c>
      <c r="I127" s="14">
        <v>95907.8</v>
      </c>
      <c r="J127" s="7"/>
      <c r="K127" s="14">
        <v>95907.8</v>
      </c>
      <c r="L127" s="9">
        <f t="shared" si="5"/>
        <v>0</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c r="EQ127" s="20"/>
      <c r="ER127" s="20"/>
      <c r="ES127" s="20"/>
      <c r="ET127" s="20"/>
      <c r="EU127" s="20"/>
      <c r="EV127" s="20"/>
      <c r="EW127" s="20"/>
      <c r="EX127" s="20"/>
      <c r="EY127" s="20"/>
      <c r="EZ127" s="20"/>
      <c r="FA127" s="20"/>
      <c r="FB127" s="20"/>
      <c r="FC127" s="20"/>
      <c r="FD127" s="20"/>
      <c r="FE127" s="20"/>
      <c r="FF127" s="20"/>
      <c r="FG127" s="20"/>
      <c r="FH127" s="20"/>
      <c r="FI127" s="20"/>
      <c r="FJ127" s="20"/>
      <c r="FK127" s="20"/>
      <c r="FL127" s="20"/>
      <c r="FM127" s="20"/>
      <c r="FN127" s="20"/>
      <c r="FO127" s="20"/>
      <c r="FP127" s="20"/>
      <c r="FQ127" s="20"/>
      <c r="FR127" s="20"/>
      <c r="FS127" s="20"/>
      <c r="FT127" s="20"/>
      <c r="FU127" s="20"/>
      <c r="FV127" s="20"/>
      <c r="FW127" s="20"/>
      <c r="FX127" s="20"/>
      <c r="FY127" s="20"/>
      <c r="FZ127" s="20"/>
      <c r="GA127" s="20"/>
      <c r="GB127" s="20"/>
      <c r="GC127" s="20"/>
      <c r="GD127" s="20"/>
      <c r="GE127" s="20"/>
      <c r="GF127" s="20"/>
      <c r="GG127" s="20"/>
      <c r="GH127" s="20"/>
      <c r="GI127" s="20"/>
      <c r="GJ127" s="20"/>
      <c r="GK127" s="20"/>
      <c r="GL127" s="20"/>
      <c r="GM127" s="20"/>
      <c r="GN127" s="20"/>
      <c r="GO127" s="20"/>
      <c r="GP127" s="20"/>
      <c r="GQ127" s="20"/>
      <c r="GR127" s="20"/>
      <c r="GS127" s="20"/>
      <c r="GT127" s="20"/>
      <c r="GU127" s="20"/>
      <c r="GV127" s="20"/>
      <c r="GW127" s="20"/>
      <c r="GX127" s="20"/>
      <c r="GY127" s="20"/>
      <c r="GZ127" s="20"/>
      <c r="HA127" s="20"/>
      <c r="HB127" s="20"/>
      <c r="HC127" s="20"/>
      <c r="HD127" s="20"/>
      <c r="HE127" s="20"/>
      <c r="HF127" s="20"/>
      <c r="HG127" s="20"/>
      <c r="HH127" s="20"/>
      <c r="HI127" s="20"/>
      <c r="HJ127" s="20"/>
      <c r="HK127" s="20"/>
      <c r="HL127" s="20"/>
      <c r="HM127" s="20"/>
      <c r="HN127" s="20"/>
      <c r="HO127" s="20"/>
      <c r="HP127" s="20"/>
      <c r="HQ127" s="20"/>
      <c r="HR127" s="20"/>
      <c r="HS127" s="20"/>
      <c r="HT127" s="20"/>
      <c r="HU127" s="20"/>
      <c r="HV127" s="20"/>
      <c r="HW127" s="20"/>
      <c r="HX127" s="20"/>
      <c r="HY127" s="20"/>
      <c r="HZ127" s="20"/>
      <c r="IA127" s="20"/>
      <c r="IB127" s="20"/>
      <c r="IC127" s="20"/>
      <c r="ID127" s="20"/>
      <c r="IE127" s="20"/>
      <c r="IF127" s="20"/>
      <c r="IG127" s="20"/>
      <c r="IH127" s="20"/>
      <c r="II127" s="20"/>
      <c r="IJ127" s="20"/>
      <c r="IK127" s="20"/>
      <c r="IL127" s="20"/>
      <c r="IM127" s="20"/>
    </row>
    <row r="128" spans="1:247" s="25" customFormat="1" ht="47.25">
      <c r="A128" s="22" t="s">
        <v>105</v>
      </c>
      <c r="B128" s="18" t="s">
        <v>108</v>
      </c>
      <c r="C128" s="7">
        <v>815694.8</v>
      </c>
      <c r="D128" s="7">
        <v>815694.8</v>
      </c>
      <c r="E128" s="9">
        <f t="shared" si="3"/>
        <v>0</v>
      </c>
      <c r="F128" s="14">
        <v>0</v>
      </c>
      <c r="G128" s="14">
        <v>0</v>
      </c>
      <c r="H128" s="9">
        <f t="shared" si="4"/>
        <v>0</v>
      </c>
      <c r="I128" s="14">
        <v>0</v>
      </c>
      <c r="J128" s="7"/>
      <c r="K128" s="14">
        <v>0</v>
      </c>
      <c r="L128" s="9">
        <f t="shared" si="5"/>
        <v>0</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20"/>
      <c r="EV128" s="20"/>
      <c r="EW128" s="20"/>
      <c r="EX128" s="20"/>
      <c r="EY128" s="20"/>
      <c r="EZ128" s="20"/>
      <c r="FA128" s="20"/>
      <c r="FB128" s="20"/>
      <c r="FC128" s="20"/>
      <c r="FD128" s="20"/>
      <c r="FE128" s="20"/>
      <c r="FF128" s="20"/>
      <c r="FG128" s="20"/>
      <c r="FH128" s="20"/>
      <c r="FI128" s="20"/>
      <c r="FJ128" s="20"/>
      <c r="FK128" s="20"/>
      <c r="FL128" s="20"/>
      <c r="FM128" s="20"/>
      <c r="FN128" s="20"/>
      <c r="FO128" s="20"/>
      <c r="FP128" s="20"/>
      <c r="FQ128" s="20"/>
      <c r="FR128" s="20"/>
      <c r="FS128" s="20"/>
      <c r="FT128" s="20"/>
      <c r="FU128" s="20"/>
      <c r="FV128" s="20"/>
      <c r="FW128" s="20"/>
      <c r="FX128" s="20"/>
      <c r="FY128" s="20"/>
      <c r="FZ128" s="20"/>
      <c r="GA128" s="20"/>
      <c r="GB128" s="20"/>
      <c r="GC128" s="20"/>
      <c r="GD128" s="20"/>
      <c r="GE128" s="20"/>
      <c r="GF128" s="20"/>
      <c r="GG128" s="20"/>
      <c r="GH128" s="20"/>
      <c r="GI128" s="20"/>
      <c r="GJ128" s="20"/>
      <c r="GK128" s="20"/>
      <c r="GL128" s="20"/>
      <c r="GM128" s="20"/>
      <c r="GN128" s="20"/>
      <c r="GO128" s="20"/>
      <c r="GP128" s="20"/>
      <c r="GQ128" s="20"/>
      <c r="GR128" s="20"/>
      <c r="GS128" s="20"/>
      <c r="GT128" s="20"/>
      <c r="GU128" s="20"/>
      <c r="GV128" s="20"/>
      <c r="GW128" s="20"/>
      <c r="GX128" s="20"/>
      <c r="GY128" s="20"/>
      <c r="GZ128" s="20"/>
      <c r="HA128" s="20"/>
      <c r="HB128" s="20"/>
      <c r="HC128" s="20"/>
      <c r="HD128" s="20"/>
      <c r="HE128" s="20"/>
      <c r="HF128" s="20"/>
      <c r="HG128" s="20"/>
      <c r="HH128" s="20"/>
      <c r="HI128" s="20"/>
      <c r="HJ128" s="20"/>
      <c r="HK128" s="20"/>
      <c r="HL128" s="20"/>
      <c r="HM128" s="20"/>
      <c r="HN128" s="20"/>
      <c r="HO128" s="20"/>
      <c r="HP128" s="20"/>
      <c r="HQ128" s="20"/>
      <c r="HR128" s="20"/>
      <c r="HS128" s="20"/>
      <c r="HT128" s="20"/>
      <c r="HU128" s="20"/>
      <c r="HV128" s="20"/>
      <c r="HW128" s="20"/>
      <c r="HX128" s="20"/>
      <c r="HY128" s="20"/>
      <c r="HZ128" s="20"/>
      <c r="IA128" s="20"/>
      <c r="IB128" s="20"/>
      <c r="IC128" s="20"/>
      <c r="ID128" s="20"/>
      <c r="IE128" s="20"/>
      <c r="IF128" s="20"/>
      <c r="IG128" s="20"/>
      <c r="IH128" s="20"/>
      <c r="II128" s="20"/>
      <c r="IJ128" s="20"/>
      <c r="IK128" s="20"/>
      <c r="IL128" s="20"/>
      <c r="IM128" s="20"/>
    </row>
    <row r="129" spans="1:247" s="25" customFormat="1" ht="47.25">
      <c r="A129" s="22" t="s">
        <v>105</v>
      </c>
      <c r="B129" s="18" t="s">
        <v>107</v>
      </c>
      <c r="C129" s="7">
        <v>100000</v>
      </c>
      <c r="D129" s="7">
        <v>100000</v>
      </c>
      <c r="E129" s="9">
        <f t="shared" si="3"/>
        <v>0</v>
      </c>
      <c r="F129" s="14">
        <v>35000</v>
      </c>
      <c r="G129" s="14">
        <v>35000</v>
      </c>
      <c r="H129" s="9">
        <f t="shared" si="4"/>
        <v>0</v>
      </c>
      <c r="I129" s="14">
        <v>180360.3</v>
      </c>
      <c r="J129" s="7"/>
      <c r="K129" s="14">
        <v>180360.3</v>
      </c>
      <c r="L129" s="9">
        <f t="shared" si="5"/>
        <v>0</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20"/>
      <c r="EV129" s="20"/>
      <c r="EW129" s="20"/>
      <c r="EX129" s="20"/>
      <c r="EY129" s="20"/>
      <c r="EZ129" s="20"/>
      <c r="FA129" s="20"/>
      <c r="FB129" s="20"/>
      <c r="FC129" s="20"/>
      <c r="FD129" s="20"/>
      <c r="FE129" s="20"/>
      <c r="FF129" s="20"/>
      <c r="FG129" s="20"/>
      <c r="FH129" s="20"/>
      <c r="FI129" s="20"/>
      <c r="FJ129" s="20"/>
      <c r="FK129" s="20"/>
      <c r="FL129" s="20"/>
      <c r="FM129" s="20"/>
      <c r="FN129" s="20"/>
      <c r="FO129" s="20"/>
      <c r="FP129" s="20"/>
      <c r="FQ129" s="20"/>
      <c r="FR129" s="20"/>
      <c r="FS129" s="20"/>
      <c r="FT129" s="20"/>
      <c r="FU129" s="20"/>
      <c r="FV129" s="20"/>
      <c r="FW129" s="20"/>
      <c r="FX129" s="20"/>
      <c r="FY129" s="20"/>
      <c r="FZ129" s="20"/>
      <c r="GA129" s="20"/>
      <c r="GB129" s="20"/>
      <c r="GC129" s="20"/>
      <c r="GD129" s="20"/>
      <c r="GE129" s="20"/>
      <c r="GF129" s="20"/>
      <c r="GG129" s="20"/>
      <c r="GH129" s="20"/>
      <c r="GI129" s="20"/>
      <c r="GJ129" s="20"/>
      <c r="GK129" s="20"/>
      <c r="GL129" s="20"/>
      <c r="GM129" s="20"/>
      <c r="GN129" s="20"/>
      <c r="GO129" s="20"/>
      <c r="GP129" s="20"/>
      <c r="GQ129" s="20"/>
      <c r="GR129" s="20"/>
      <c r="GS129" s="20"/>
      <c r="GT129" s="20"/>
      <c r="GU129" s="20"/>
      <c r="GV129" s="20"/>
      <c r="GW129" s="20"/>
      <c r="GX129" s="20"/>
      <c r="GY129" s="20"/>
      <c r="GZ129" s="20"/>
      <c r="HA129" s="20"/>
      <c r="HB129" s="20"/>
      <c r="HC129" s="20"/>
      <c r="HD129" s="20"/>
      <c r="HE129" s="20"/>
      <c r="HF129" s="20"/>
      <c r="HG129" s="20"/>
      <c r="HH129" s="20"/>
      <c r="HI129" s="20"/>
      <c r="HJ129" s="20"/>
      <c r="HK129" s="20"/>
      <c r="HL129" s="20"/>
      <c r="HM129" s="20"/>
      <c r="HN129" s="20"/>
      <c r="HO129" s="20"/>
      <c r="HP129" s="20"/>
      <c r="HQ129" s="20"/>
      <c r="HR129" s="20"/>
      <c r="HS129" s="20"/>
      <c r="HT129" s="20"/>
      <c r="HU129" s="20"/>
      <c r="HV129" s="20"/>
      <c r="HW129" s="20"/>
      <c r="HX129" s="20"/>
      <c r="HY129" s="20"/>
      <c r="HZ129" s="20"/>
      <c r="IA129" s="20"/>
      <c r="IB129" s="20"/>
      <c r="IC129" s="20"/>
      <c r="ID129" s="20"/>
      <c r="IE129" s="20"/>
      <c r="IF129" s="20"/>
      <c r="IG129" s="20"/>
      <c r="IH129" s="20"/>
      <c r="II129" s="20"/>
      <c r="IJ129" s="20"/>
      <c r="IK129" s="20"/>
      <c r="IL129" s="20"/>
      <c r="IM129" s="20"/>
    </row>
    <row r="130" spans="1:247" s="25" customFormat="1" ht="78.75">
      <c r="A130" s="22" t="s">
        <v>105</v>
      </c>
      <c r="B130" s="18" t="s">
        <v>106</v>
      </c>
      <c r="C130" s="7">
        <v>100000</v>
      </c>
      <c r="D130" s="7">
        <v>100000</v>
      </c>
      <c r="E130" s="9">
        <f t="shared" si="3"/>
        <v>0</v>
      </c>
      <c r="F130" s="14">
        <v>100000</v>
      </c>
      <c r="G130" s="14">
        <v>100000</v>
      </c>
      <c r="H130" s="9">
        <f t="shared" si="4"/>
        <v>0</v>
      </c>
      <c r="I130" s="14">
        <v>100000</v>
      </c>
      <c r="J130" s="7"/>
      <c r="K130" s="14">
        <v>100000</v>
      </c>
      <c r="L130" s="9">
        <f t="shared" si="5"/>
        <v>0</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20"/>
      <c r="EV130" s="20"/>
      <c r="EW130" s="20"/>
      <c r="EX130" s="20"/>
      <c r="EY130" s="20"/>
      <c r="EZ130" s="20"/>
      <c r="FA130" s="20"/>
      <c r="FB130" s="20"/>
      <c r="FC130" s="20"/>
      <c r="FD130" s="20"/>
      <c r="FE130" s="20"/>
      <c r="FF130" s="20"/>
      <c r="FG130" s="20"/>
      <c r="FH130" s="20"/>
      <c r="FI130" s="20"/>
      <c r="FJ130" s="20"/>
      <c r="FK130" s="20"/>
      <c r="FL130" s="20"/>
      <c r="FM130" s="20"/>
      <c r="FN130" s="20"/>
      <c r="FO130" s="20"/>
      <c r="FP130" s="20"/>
      <c r="FQ130" s="20"/>
      <c r="FR130" s="20"/>
      <c r="FS130" s="20"/>
      <c r="FT130" s="20"/>
      <c r="FU130" s="20"/>
      <c r="FV130" s="20"/>
      <c r="FW130" s="20"/>
      <c r="FX130" s="20"/>
      <c r="FY130" s="20"/>
      <c r="FZ130" s="20"/>
      <c r="GA130" s="20"/>
      <c r="GB130" s="20"/>
      <c r="GC130" s="20"/>
      <c r="GD130" s="20"/>
      <c r="GE130" s="20"/>
      <c r="GF130" s="20"/>
      <c r="GG130" s="20"/>
      <c r="GH130" s="20"/>
      <c r="GI130" s="20"/>
      <c r="GJ130" s="20"/>
      <c r="GK130" s="20"/>
      <c r="GL130" s="20"/>
      <c r="GM130" s="20"/>
      <c r="GN130" s="20"/>
      <c r="GO130" s="20"/>
      <c r="GP130" s="20"/>
      <c r="GQ130" s="20"/>
      <c r="GR130" s="20"/>
      <c r="GS130" s="20"/>
      <c r="GT130" s="20"/>
      <c r="GU130" s="20"/>
      <c r="GV130" s="20"/>
      <c r="GW130" s="20"/>
      <c r="GX130" s="20"/>
      <c r="GY130" s="20"/>
      <c r="GZ130" s="20"/>
      <c r="HA130" s="20"/>
      <c r="HB130" s="20"/>
      <c r="HC130" s="20"/>
      <c r="HD130" s="20"/>
      <c r="HE130" s="20"/>
      <c r="HF130" s="20"/>
      <c r="HG130" s="20"/>
      <c r="HH130" s="20"/>
      <c r="HI130" s="20"/>
      <c r="HJ130" s="20"/>
      <c r="HK130" s="20"/>
      <c r="HL130" s="20"/>
      <c r="HM130" s="20"/>
      <c r="HN130" s="20"/>
      <c r="HO130" s="20"/>
      <c r="HP130" s="20"/>
      <c r="HQ130" s="20"/>
      <c r="HR130" s="20"/>
      <c r="HS130" s="20"/>
      <c r="HT130" s="20"/>
      <c r="HU130" s="20"/>
      <c r="HV130" s="20"/>
      <c r="HW130" s="20"/>
      <c r="HX130" s="20"/>
      <c r="HY130" s="20"/>
      <c r="HZ130" s="20"/>
      <c r="IA130" s="20"/>
      <c r="IB130" s="20"/>
      <c r="IC130" s="20"/>
      <c r="ID130" s="20"/>
      <c r="IE130" s="20"/>
      <c r="IF130" s="20"/>
      <c r="IG130" s="20"/>
      <c r="IH130" s="20"/>
      <c r="II130" s="20"/>
      <c r="IJ130" s="20"/>
      <c r="IK130" s="20"/>
      <c r="IL130" s="20"/>
      <c r="IM130" s="20"/>
    </row>
    <row r="131" spans="1:247" s="25" customFormat="1" ht="126">
      <c r="A131" s="22" t="s">
        <v>105</v>
      </c>
      <c r="B131" s="18" t="s">
        <v>104</v>
      </c>
      <c r="C131" s="7">
        <v>72154.7</v>
      </c>
      <c r="D131" s="7">
        <v>72154.7</v>
      </c>
      <c r="E131" s="9">
        <f t="shared" si="3"/>
        <v>0</v>
      </c>
      <c r="F131" s="14">
        <v>68547</v>
      </c>
      <c r="G131" s="14">
        <v>68547</v>
      </c>
      <c r="H131" s="9">
        <f t="shared" si="4"/>
        <v>0</v>
      </c>
      <c r="I131" s="14">
        <v>64939.3</v>
      </c>
      <c r="J131" s="7"/>
      <c r="K131" s="14">
        <v>64939.3</v>
      </c>
      <c r="L131" s="9">
        <f t="shared" si="5"/>
        <v>0</v>
      </c>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c r="EQ131" s="20"/>
      <c r="ER131" s="20"/>
      <c r="ES131" s="20"/>
      <c r="ET131" s="20"/>
      <c r="EU131" s="20"/>
      <c r="EV131" s="20"/>
      <c r="EW131" s="20"/>
      <c r="EX131" s="20"/>
      <c r="EY131" s="20"/>
      <c r="EZ131" s="20"/>
      <c r="FA131" s="20"/>
      <c r="FB131" s="20"/>
      <c r="FC131" s="20"/>
      <c r="FD131" s="20"/>
      <c r="FE131" s="20"/>
      <c r="FF131" s="20"/>
      <c r="FG131" s="20"/>
      <c r="FH131" s="20"/>
      <c r="FI131" s="20"/>
      <c r="FJ131" s="20"/>
      <c r="FK131" s="20"/>
      <c r="FL131" s="20"/>
      <c r="FM131" s="20"/>
      <c r="FN131" s="20"/>
      <c r="FO131" s="20"/>
      <c r="FP131" s="20"/>
      <c r="FQ131" s="20"/>
      <c r="FR131" s="20"/>
      <c r="FS131" s="20"/>
      <c r="FT131" s="20"/>
      <c r="FU131" s="20"/>
      <c r="FV131" s="20"/>
      <c r="FW131" s="20"/>
      <c r="FX131" s="20"/>
      <c r="FY131" s="20"/>
      <c r="FZ131" s="20"/>
      <c r="GA131" s="20"/>
      <c r="GB131" s="20"/>
      <c r="GC131" s="20"/>
      <c r="GD131" s="20"/>
      <c r="GE131" s="20"/>
      <c r="GF131" s="20"/>
      <c r="GG131" s="20"/>
      <c r="GH131" s="20"/>
      <c r="GI131" s="20"/>
      <c r="GJ131" s="20"/>
      <c r="GK131" s="20"/>
      <c r="GL131" s="20"/>
      <c r="GM131" s="20"/>
      <c r="GN131" s="20"/>
      <c r="GO131" s="20"/>
      <c r="GP131" s="20"/>
      <c r="GQ131" s="20"/>
      <c r="GR131" s="20"/>
      <c r="GS131" s="20"/>
      <c r="GT131" s="20"/>
      <c r="GU131" s="20"/>
      <c r="GV131" s="20"/>
      <c r="GW131" s="20"/>
      <c r="GX131" s="20"/>
      <c r="GY131" s="20"/>
      <c r="GZ131" s="20"/>
      <c r="HA131" s="20"/>
      <c r="HB131" s="20"/>
      <c r="HC131" s="20"/>
      <c r="HD131" s="20"/>
      <c r="HE131" s="20"/>
      <c r="HF131" s="20"/>
      <c r="HG131" s="20"/>
      <c r="HH131" s="20"/>
      <c r="HI131" s="20"/>
      <c r="HJ131" s="20"/>
      <c r="HK131" s="20"/>
      <c r="HL131" s="20"/>
      <c r="HM131" s="20"/>
      <c r="HN131" s="20"/>
      <c r="HO131" s="20"/>
      <c r="HP131" s="20"/>
      <c r="HQ131" s="20"/>
      <c r="HR131" s="20"/>
      <c r="HS131" s="20"/>
      <c r="HT131" s="20"/>
      <c r="HU131" s="20"/>
      <c r="HV131" s="20"/>
      <c r="HW131" s="20"/>
      <c r="HX131" s="20"/>
      <c r="HY131" s="20"/>
      <c r="HZ131" s="20"/>
      <c r="IA131" s="20"/>
      <c r="IB131" s="20"/>
      <c r="IC131" s="20"/>
      <c r="ID131" s="20"/>
      <c r="IE131" s="20"/>
      <c r="IF131" s="20"/>
      <c r="IG131" s="20"/>
      <c r="IH131" s="20"/>
      <c r="II131" s="20"/>
      <c r="IJ131" s="20"/>
      <c r="IK131" s="20"/>
      <c r="IL131" s="20"/>
      <c r="IM131" s="20"/>
    </row>
    <row r="132" spans="1:247" s="25" customFormat="1" ht="126">
      <c r="A132" s="22" t="s">
        <v>103</v>
      </c>
      <c r="B132" s="30" t="s">
        <v>102</v>
      </c>
      <c r="C132" s="7">
        <v>354574.9</v>
      </c>
      <c r="D132" s="7">
        <v>84000</v>
      </c>
      <c r="E132" s="9">
        <f t="shared" si="3"/>
        <v>-270574.90000000002</v>
      </c>
      <c r="F132" s="14">
        <v>23255.8</v>
      </c>
      <c r="G132" s="14">
        <v>23255.8</v>
      </c>
      <c r="H132" s="9">
        <f t="shared" si="4"/>
        <v>0</v>
      </c>
      <c r="I132" s="14">
        <v>23255.8</v>
      </c>
      <c r="J132" s="7"/>
      <c r="K132" s="14">
        <v>23255.8</v>
      </c>
      <c r="L132" s="9">
        <f t="shared" si="5"/>
        <v>0</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c r="EQ132" s="20"/>
      <c r="ER132" s="20"/>
      <c r="ES132" s="20"/>
      <c r="ET132" s="20"/>
      <c r="EU132" s="20"/>
      <c r="EV132" s="20"/>
      <c r="EW132" s="20"/>
      <c r="EX132" s="20"/>
      <c r="EY132" s="20"/>
      <c r="EZ132" s="20"/>
      <c r="FA132" s="20"/>
      <c r="FB132" s="20"/>
      <c r="FC132" s="20"/>
      <c r="FD132" s="20"/>
      <c r="FE132" s="20"/>
      <c r="FF132" s="20"/>
      <c r="FG132" s="20"/>
      <c r="FH132" s="20"/>
      <c r="FI132" s="20"/>
      <c r="FJ132" s="20"/>
      <c r="FK132" s="20"/>
      <c r="FL132" s="20"/>
      <c r="FM132" s="20"/>
      <c r="FN132" s="20"/>
      <c r="FO132" s="20"/>
      <c r="FP132" s="20"/>
      <c r="FQ132" s="20"/>
      <c r="FR132" s="20"/>
      <c r="FS132" s="20"/>
      <c r="FT132" s="20"/>
      <c r="FU132" s="20"/>
      <c r="FV132" s="20"/>
      <c r="FW132" s="20"/>
      <c r="FX132" s="20"/>
      <c r="FY132" s="20"/>
      <c r="FZ132" s="20"/>
      <c r="GA132" s="20"/>
      <c r="GB132" s="20"/>
      <c r="GC132" s="20"/>
      <c r="GD132" s="20"/>
      <c r="GE132" s="20"/>
      <c r="GF132" s="20"/>
      <c r="GG132" s="20"/>
      <c r="GH132" s="20"/>
      <c r="GI132" s="20"/>
      <c r="GJ132" s="20"/>
      <c r="GK132" s="20"/>
      <c r="GL132" s="20"/>
      <c r="GM132" s="20"/>
      <c r="GN132" s="20"/>
      <c r="GO132" s="20"/>
      <c r="GP132" s="20"/>
      <c r="GQ132" s="20"/>
      <c r="GR132" s="20"/>
      <c r="GS132" s="20"/>
      <c r="GT132" s="20"/>
      <c r="GU132" s="20"/>
      <c r="GV132" s="20"/>
      <c r="GW132" s="20"/>
      <c r="GX132" s="20"/>
      <c r="GY132" s="20"/>
      <c r="GZ132" s="20"/>
      <c r="HA132" s="20"/>
      <c r="HB132" s="20"/>
      <c r="HC132" s="20"/>
      <c r="HD132" s="20"/>
      <c r="HE132" s="20"/>
      <c r="HF132" s="20"/>
      <c r="HG132" s="20"/>
      <c r="HH132" s="20"/>
      <c r="HI132" s="20"/>
      <c r="HJ132" s="20"/>
      <c r="HK132" s="20"/>
      <c r="HL132" s="20"/>
      <c r="HM132" s="20"/>
      <c r="HN132" s="20"/>
      <c r="HO132" s="20"/>
      <c r="HP132" s="20"/>
      <c r="HQ132" s="20"/>
      <c r="HR132" s="20"/>
      <c r="HS132" s="20"/>
      <c r="HT132" s="20"/>
      <c r="HU132" s="20"/>
      <c r="HV132" s="20"/>
      <c r="HW132" s="20"/>
      <c r="HX132" s="20"/>
      <c r="HY132" s="20"/>
      <c r="HZ132" s="20"/>
      <c r="IA132" s="20"/>
      <c r="IB132" s="20"/>
      <c r="IC132" s="20"/>
      <c r="ID132" s="20"/>
      <c r="IE132" s="20"/>
      <c r="IF132" s="20"/>
      <c r="IG132" s="20"/>
      <c r="IH132" s="20"/>
      <c r="II132" s="20"/>
      <c r="IJ132" s="20"/>
      <c r="IK132" s="20"/>
      <c r="IL132" s="20"/>
      <c r="IM132" s="20"/>
    </row>
    <row r="133" spans="1:247" ht="47.25">
      <c r="A133" s="16" t="s">
        <v>101</v>
      </c>
      <c r="B133" s="18" t="s">
        <v>100</v>
      </c>
      <c r="C133" s="7">
        <v>20281.900000000001</v>
      </c>
      <c r="D133" s="7">
        <v>21157.4</v>
      </c>
      <c r="E133" s="9">
        <f t="shared" ref="E133:E196" si="6">D133-C133</f>
        <v>875.5</v>
      </c>
      <c r="F133" s="7">
        <v>20281.900000000001</v>
      </c>
      <c r="G133" s="7">
        <v>21157.4</v>
      </c>
      <c r="H133" s="9">
        <f t="shared" ref="H133:H196" si="7">G133-F133</f>
        <v>875.5</v>
      </c>
      <c r="I133" s="7">
        <v>20281.900000000001</v>
      </c>
      <c r="J133" s="7"/>
      <c r="K133" s="7">
        <v>21157.4</v>
      </c>
      <c r="L133" s="9">
        <f t="shared" ref="L133:L196" si="8">K133-I133</f>
        <v>875.5</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c r="EQ133" s="20"/>
      <c r="ER133" s="20"/>
      <c r="ES133" s="20"/>
      <c r="ET133" s="20"/>
      <c r="EU133" s="20"/>
      <c r="EV133" s="20"/>
      <c r="EW133" s="20"/>
      <c r="EX133" s="20"/>
      <c r="EY133" s="20"/>
      <c r="EZ133" s="20"/>
      <c r="FA133" s="20"/>
      <c r="FB133" s="20"/>
      <c r="FC133" s="20"/>
      <c r="FD133" s="20"/>
      <c r="FE133" s="20"/>
      <c r="FF133" s="20"/>
      <c r="FG133" s="20"/>
      <c r="FH133" s="20"/>
      <c r="FI133" s="20"/>
      <c r="FJ133" s="20"/>
      <c r="FK133" s="20"/>
      <c r="FL133" s="20"/>
      <c r="FM133" s="20"/>
      <c r="FN133" s="20"/>
      <c r="FO133" s="20"/>
      <c r="FP133" s="20"/>
      <c r="FQ133" s="20"/>
      <c r="FR133" s="20"/>
      <c r="FS133" s="20"/>
      <c r="FT133" s="20"/>
      <c r="FU133" s="20"/>
      <c r="FV133" s="20"/>
      <c r="FW133" s="20"/>
      <c r="FX133" s="20"/>
      <c r="FY133" s="20"/>
      <c r="FZ133" s="20"/>
      <c r="GA133" s="20"/>
      <c r="GB133" s="20"/>
      <c r="GC133" s="20"/>
      <c r="GD133" s="20"/>
      <c r="GE133" s="20"/>
      <c r="GF133" s="20"/>
      <c r="GG133" s="20"/>
      <c r="GH133" s="20"/>
      <c r="GI133" s="20"/>
      <c r="GJ133" s="20"/>
      <c r="GK133" s="20"/>
      <c r="GL133" s="20"/>
      <c r="GM133" s="20"/>
      <c r="GN133" s="20"/>
      <c r="GO133" s="20"/>
      <c r="GP133" s="20"/>
      <c r="GQ133" s="20"/>
      <c r="GR133" s="20"/>
      <c r="GS133" s="20"/>
      <c r="GT133" s="20"/>
      <c r="GU133" s="20"/>
      <c r="GV133" s="20"/>
      <c r="GW133" s="20"/>
      <c r="GX133" s="20"/>
      <c r="GY133" s="20"/>
      <c r="GZ133" s="20"/>
      <c r="HA133" s="20"/>
      <c r="HB133" s="20"/>
      <c r="HC133" s="20"/>
      <c r="HD133" s="20"/>
      <c r="HE133" s="20"/>
      <c r="HF133" s="20"/>
      <c r="HG133" s="20"/>
      <c r="HH133" s="20"/>
      <c r="HI133" s="20"/>
      <c r="HJ133" s="20"/>
      <c r="HK133" s="20"/>
      <c r="HL133" s="20"/>
      <c r="HM133" s="20"/>
      <c r="HN133" s="20"/>
      <c r="HO133" s="20"/>
      <c r="HP133" s="20"/>
      <c r="HQ133" s="20"/>
      <c r="HR133" s="20"/>
      <c r="HS133" s="20"/>
      <c r="HT133" s="20"/>
      <c r="HU133" s="20"/>
      <c r="HV133" s="20"/>
      <c r="HW133" s="20"/>
      <c r="HX133" s="20"/>
      <c r="HY133" s="20"/>
      <c r="HZ133" s="20"/>
      <c r="IA133" s="20"/>
      <c r="IB133" s="20"/>
      <c r="IC133" s="20"/>
      <c r="ID133" s="20"/>
      <c r="IE133" s="20"/>
      <c r="IF133" s="20"/>
      <c r="IG133" s="20"/>
      <c r="IH133" s="20"/>
      <c r="II133" s="20"/>
      <c r="IJ133" s="20"/>
      <c r="IK133" s="20"/>
      <c r="IL133" s="20"/>
      <c r="IM133" s="20"/>
    </row>
    <row r="134" spans="1:247" s="25" customFormat="1" ht="63">
      <c r="A134" s="16" t="s">
        <v>92</v>
      </c>
      <c r="B134" s="30" t="s">
        <v>99</v>
      </c>
      <c r="C134" s="7">
        <v>1584.9</v>
      </c>
      <c r="D134" s="7">
        <v>1584.9</v>
      </c>
      <c r="E134" s="9">
        <f t="shared" si="6"/>
        <v>0</v>
      </c>
      <c r="F134" s="7">
        <v>1584.9</v>
      </c>
      <c r="G134" s="7">
        <v>1584.9</v>
      </c>
      <c r="H134" s="9">
        <f t="shared" si="7"/>
        <v>0</v>
      </c>
      <c r="I134" s="7">
        <v>1584.9</v>
      </c>
      <c r="J134" s="7"/>
      <c r="K134" s="7">
        <v>1584.9</v>
      </c>
      <c r="L134" s="9">
        <f t="shared" si="8"/>
        <v>0</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c r="EQ134" s="20"/>
      <c r="ER134" s="20"/>
      <c r="ES134" s="20"/>
      <c r="ET134" s="20"/>
      <c r="EU134" s="20"/>
      <c r="EV134" s="20"/>
      <c r="EW134" s="20"/>
      <c r="EX134" s="20"/>
      <c r="EY134" s="20"/>
      <c r="EZ134" s="20"/>
      <c r="FA134" s="20"/>
      <c r="FB134" s="20"/>
      <c r="FC134" s="20"/>
      <c r="FD134" s="20"/>
      <c r="FE134" s="20"/>
      <c r="FF134" s="20"/>
      <c r="FG134" s="20"/>
      <c r="FH134" s="20"/>
      <c r="FI134" s="20"/>
      <c r="FJ134" s="20"/>
      <c r="FK134" s="20"/>
      <c r="FL134" s="20"/>
      <c r="FM134" s="20"/>
      <c r="FN134" s="20"/>
      <c r="FO134" s="20"/>
      <c r="FP134" s="20"/>
      <c r="FQ134" s="20"/>
      <c r="FR134" s="20"/>
      <c r="FS134" s="20"/>
      <c r="FT134" s="20"/>
      <c r="FU134" s="20"/>
      <c r="FV134" s="20"/>
      <c r="FW134" s="20"/>
      <c r="FX134" s="20"/>
      <c r="FY134" s="20"/>
      <c r="FZ134" s="20"/>
      <c r="GA134" s="20"/>
      <c r="GB134" s="20"/>
      <c r="GC134" s="20"/>
      <c r="GD134" s="20"/>
      <c r="GE134" s="20"/>
      <c r="GF134" s="20"/>
      <c r="GG134" s="20"/>
      <c r="GH134" s="20"/>
      <c r="GI134" s="20"/>
      <c r="GJ134" s="20"/>
      <c r="GK134" s="20"/>
      <c r="GL134" s="20"/>
      <c r="GM134" s="20"/>
      <c r="GN134" s="20"/>
      <c r="GO134" s="20"/>
      <c r="GP134" s="20"/>
      <c r="GQ134" s="20"/>
      <c r="GR134" s="20"/>
      <c r="GS134" s="20"/>
      <c r="GT134" s="20"/>
      <c r="GU134" s="20"/>
      <c r="GV134" s="20"/>
      <c r="GW134" s="20"/>
      <c r="GX134" s="20"/>
      <c r="GY134" s="20"/>
      <c r="GZ134" s="20"/>
      <c r="HA134" s="20"/>
      <c r="HB134" s="20"/>
      <c r="HC134" s="20"/>
      <c r="HD134" s="20"/>
      <c r="HE134" s="20"/>
      <c r="HF134" s="20"/>
      <c r="HG134" s="20"/>
      <c r="HH134" s="20"/>
      <c r="HI134" s="20"/>
      <c r="HJ134" s="20"/>
      <c r="HK134" s="20"/>
      <c r="HL134" s="20"/>
      <c r="HM134" s="20"/>
      <c r="HN134" s="20"/>
      <c r="HO134" s="20"/>
      <c r="HP134" s="20"/>
      <c r="HQ134" s="20"/>
      <c r="HR134" s="20"/>
      <c r="HS134" s="20"/>
      <c r="HT134" s="20"/>
      <c r="HU134" s="20"/>
      <c r="HV134" s="20"/>
      <c r="HW134" s="20"/>
      <c r="HX134" s="20"/>
      <c r="HY134" s="20"/>
      <c r="HZ134" s="20"/>
      <c r="IA134" s="20"/>
      <c r="IB134" s="20"/>
      <c r="IC134" s="20"/>
      <c r="ID134" s="20"/>
      <c r="IE134" s="20"/>
      <c r="IF134" s="20"/>
      <c r="IG134" s="20"/>
      <c r="IH134" s="20"/>
      <c r="II134" s="20"/>
      <c r="IJ134" s="20"/>
      <c r="IK134" s="20"/>
      <c r="IL134" s="20"/>
      <c r="IM134" s="20"/>
    </row>
    <row r="135" spans="1:247" s="25" customFormat="1" ht="63">
      <c r="A135" s="16" t="s">
        <v>92</v>
      </c>
      <c r="B135" s="30" t="s">
        <v>98</v>
      </c>
      <c r="C135" s="7">
        <v>422.6</v>
      </c>
      <c r="D135" s="7">
        <v>422.6</v>
      </c>
      <c r="E135" s="9">
        <f t="shared" si="6"/>
        <v>0</v>
      </c>
      <c r="F135" s="7">
        <v>422.6</v>
      </c>
      <c r="G135" s="7">
        <v>422.6</v>
      </c>
      <c r="H135" s="9">
        <f t="shared" si="7"/>
        <v>0</v>
      </c>
      <c r="I135" s="7">
        <v>422.6</v>
      </c>
      <c r="J135" s="7"/>
      <c r="K135" s="7">
        <v>422.6</v>
      </c>
      <c r="L135" s="9">
        <f t="shared" si="8"/>
        <v>0</v>
      </c>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c r="CX135" s="20"/>
      <c r="CY135" s="20"/>
      <c r="CZ135" s="20"/>
      <c r="DA135" s="20"/>
      <c r="DB135" s="20"/>
      <c r="DC135" s="20"/>
      <c r="DD135" s="20"/>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c r="EU135" s="20"/>
      <c r="EV135" s="20"/>
      <c r="EW135" s="20"/>
      <c r="EX135" s="20"/>
      <c r="EY135" s="20"/>
      <c r="EZ135" s="20"/>
      <c r="FA135" s="20"/>
      <c r="FB135" s="20"/>
      <c r="FC135" s="20"/>
      <c r="FD135" s="20"/>
      <c r="FE135" s="20"/>
      <c r="FF135" s="20"/>
      <c r="FG135" s="20"/>
      <c r="FH135" s="20"/>
      <c r="FI135" s="20"/>
      <c r="FJ135" s="20"/>
      <c r="FK135" s="20"/>
      <c r="FL135" s="20"/>
      <c r="FM135" s="20"/>
      <c r="FN135" s="20"/>
      <c r="FO135" s="20"/>
      <c r="FP135" s="20"/>
      <c r="FQ135" s="20"/>
      <c r="FR135" s="20"/>
      <c r="FS135" s="20"/>
      <c r="FT135" s="20"/>
      <c r="FU135" s="20"/>
      <c r="FV135" s="20"/>
      <c r="FW135" s="20"/>
      <c r="FX135" s="20"/>
      <c r="FY135" s="20"/>
      <c r="FZ135" s="20"/>
      <c r="GA135" s="20"/>
      <c r="GB135" s="20"/>
      <c r="GC135" s="20"/>
      <c r="GD135" s="20"/>
      <c r="GE135" s="20"/>
      <c r="GF135" s="20"/>
      <c r="GG135" s="20"/>
      <c r="GH135" s="20"/>
      <c r="GI135" s="20"/>
      <c r="GJ135" s="20"/>
      <c r="GK135" s="20"/>
      <c r="GL135" s="20"/>
      <c r="GM135" s="20"/>
      <c r="GN135" s="20"/>
      <c r="GO135" s="20"/>
      <c r="GP135" s="20"/>
      <c r="GQ135" s="20"/>
      <c r="GR135" s="20"/>
      <c r="GS135" s="20"/>
      <c r="GT135" s="20"/>
      <c r="GU135" s="20"/>
      <c r="GV135" s="20"/>
      <c r="GW135" s="20"/>
      <c r="GX135" s="20"/>
      <c r="GY135" s="20"/>
      <c r="GZ135" s="20"/>
      <c r="HA135" s="20"/>
      <c r="HB135" s="20"/>
      <c r="HC135" s="20"/>
      <c r="HD135" s="20"/>
      <c r="HE135" s="20"/>
      <c r="HF135" s="20"/>
      <c r="HG135" s="20"/>
      <c r="HH135" s="20"/>
      <c r="HI135" s="20"/>
      <c r="HJ135" s="20"/>
      <c r="HK135" s="20"/>
      <c r="HL135" s="20"/>
      <c r="HM135" s="20"/>
      <c r="HN135" s="20"/>
      <c r="HO135" s="20"/>
      <c r="HP135" s="20"/>
      <c r="HQ135" s="20"/>
      <c r="HR135" s="20"/>
      <c r="HS135" s="20"/>
      <c r="HT135" s="20"/>
      <c r="HU135" s="20"/>
      <c r="HV135" s="20"/>
      <c r="HW135" s="20"/>
      <c r="HX135" s="20"/>
      <c r="HY135" s="20"/>
      <c r="HZ135" s="20"/>
      <c r="IA135" s="20"/>
      <c r="IB135" s="20"/>
      <c r="IC135" s="20"/>
      <c r="ID135" s="20"/>
      <c r="IE135" s="20"/>
      <c r="IF135" s="20"/>
      <c r="IG135" s="20"/>
      <c r="IH135" s="20"/>
      <c r="II135" s="20"/>
      <c r="IJ135" s="20"/>
      <c r="IK135" s="20"/>
      <c r="IL135" s="20"/>
      <c r="IM135" s="20"/>
    </row>
    <row r="136" spans="1:247" s="25" customFormat="1" ht="63">
      <c r="A136" s="16" t="s">
        <v>92</v>
      </c>
      <c r="B136" s="30" t="s">
        <v>97</v>
      </c>
      <c r="C136" s="7">
        <v>528.29999999999995</v>
      </c>
      <c r="D136" s="7">
        <v>528.29999999999995</v>
      </c>
      <c r="E136" s="9">
        <f t="shared" si="6"/>
        <v>0</v>
      </c>
      <c r="F136" s="7">
        <v>528.29999999999995</v>
      </c>
      <c r="G136" s="7">
        <v>528.29999999999995</v>
      </c>
      <c r="H136" s="9">
        <f t="shared" si="7"/>
        <v>0</v>
      </c>
      <c r="I136" s="7">
        <v>528.29999999999995</v>
      </c>
      <c r="J136" s="7"/>
      <c r="K136" s="7">
        <v>528.29999999999995</v>
      </c>
      <c r="L136" s="9">
        <f t="shared" si="8"/>
        <v>0</v>
      </c>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c r="CX136" s="20"/>
      <c r="CY136" s="20"/>
      <c r="CZ136" s="20"/>
      <c r="DA136" s="20"/>
      <c r="DB136" s="20"/>
      <c r="DC136" s="20"/>
      <c r="DD136" s="20"/>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c r="EU136" s="20"/>
      <c r="EV136" s="20"/>
      <c r="EW136" s="20"/>
      <c r="EX136" s="20"/>
      <c r="EY136" s="20"/>
      <c r="EZ136" s="20"/>
      <c r="FA136" s="20"/>
      <c r="FB136" s="20"/>
      <c r="FC136" s="20"/>
      <c r="FD136" s="20"/>
      <c r="FE136" s="20"/>
      <c r="FF136" s="20"/>
      <c r="FG136" s="20"/>
      <c r="FH136" s="20"/>
      <c r="FI136" s="20"/>
      <c r="FJ136" s="20"/>
      <c r="FK136" s="20"/>
      <c r="FL136" s="20"/>
      <c r="FM136" s="20"/>
      <c r="FN136" s="20"/>
      <c r="FO136" s="20"/>
      <c r="FP136" s="20"/>
      <c r="FQ136" s="20"/>
      <c r="FR136" s="20"/>
      <c r="FS136" s="20"/>
      <c r="FT136" s="20"/>
      <c r="FU136" s="20"/>
      <c r="FV136" s="20"/>
      <c r="FW136" s="20"/>
      <c r="FX136" s="20"/>
      <c r="FY136" s="20"/>
      <c r="FZ136" s="20"/>
      <c r="GA136" s="20"/>
      <c r="GB136" s="20"/>
      <c r="GC136" s="20"/>
      <c r="GD136" s="20"/>
      <c r="GE136" s="20"/>
      <c r="GF136" s="20"/>
      <c r="GG136" s="20"/>
      <c r="GH136" s="20"/>
      <c r="GI136" s="20"/>
      <c r="GJ136" s="20"/>
      <c r="GK136" s="20"/>
      <c r="GL136" s="20"/>
      <c r="GM136" s="20"/>
      <c r="GN136" s="20"/>
      <c r="GO136" s="20"/>
      <c r="GP136" s="20"/>
      <c r="GQ136" s="20"/>
      <c r="GR136" s="20"/>
      <c r="GS136" s="20"/>
      <c r="GT136" s="20"/>
      <c r="GU136" s="20"/>
      <c r="GV136" s="20"/>
      <c r="GW136" s="20"/>
      <c r="GX136" s="20"/>
      <c r="GY136" s="20"/>
      <c r="GZ136" s="20"/>
      <c r="HA136" s="20"/>
      <c r="HB136" s="20"/>
      <c r="HC136" s="20"/>
      <c r="HD136" s="20"/>
      <c r="HE136" s="20"/>
      <c r="HF136" s="20"/>
      <c r="HG136" s="20"/>
      <c r="HH136" s="20"/>
      <c r="HI136" s="20"/>
      <c r="HJ136" s="20"/>
      <c r="HK136" s="20"/>
      <c r="HL136" s="20"/>
      <c r="HM136" s="20"/>
      <c r="HN136" s="20"/>
      <c r="HO136" s="20"/>
      <c r="HP136" s="20"/>
      <c r="HQ136" s="20"/>
      <c r="HR136" s="20"/>
      <c r="HS136" s="20"/>
      <c r="HT136" s="20"/>
      <c r="HU136" s="20"/>
      <c r="HV136" s="20"/>
      <c r="HW136" s="20"/>
      <c r="HX136" s="20"/>
      <c r="HY136" s="20"/>
      <c r="HZ136" s="20"/>
      <c r="IA136" s="20"/>
      <c r="IB136" s="20"/>
      <c r="IC136" s="20"/>
      <c r="ID136" s="20"/>
      <c r="IE136" s="20"/>
      <c r="IF136" s="20"/>
      <c r="IG136" s="20"/>
      <c r="IH136" s="20"/>
      <c r="II136" s="20"/>
      <c r="IJ136" s="20"/>
      <c r="IK136" s="20"/>
      <c r="IL136" s="20"/>
      <c r="IM136" s="20"/>
    </row>
    <row r="137" spans="1:247" ht="78.75">
      <c r="A137" s="16" t="s">
        <v>92</v>
      </c>
      <c r="B137" s="18" t="s">
        <v>96</v>
      </c>
      <c r="C137" s="7">
        <v>0</v>
      </c>
      <c r="D137" s="7">
        <v>0</v>
      </c>
      <c r="E137" s="9">
        <f t="shared" si="6"/>
        <v>0</v>
      </c>
      <c r="F137" s="14">
        <v>0</v>
      </c>
      <c r="G137" s="14">
        <v>0</v>
      </c>
      <c r="H137" s="9">
        <f t="shared" si="7"/>
        <v>0</v>
      </c>
      <c r="I137" s="14">
        <v>0</v>
      </c>
      <c r="J137" s="7"/>
      <c r="K137" s="14">
        <v>0</v>
      </c>
      <c r="L137" s="9">
        <f t="shared" si="8"/>
        <v>0</v>
      </c>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20"/>
      <c r="EE137" s="20"/>
      <c r="EF137" s="20"/>
      <c r="EG137" s="20"/>
      <c r="EH137" s="20"/>
      <c r="EI137" s="20"/>
      <c r="EJ137" s="20"/>
      <c r="EK137" s="20"/>
      <c r="EL137" s="20"/>
      <c r="EM137" s="20"/>
      <c r="EN137" s="20"/>
      <c r="EO137" s="20"/>
      <c r="EP137" s="20"/>
      <c r="EQ137" s="20"/>
      <c r="ER137" s="20"/>
      <c r="ES137" s="20"/>
      <c r="ET137" s="20"/>
      <c r="EU137" s="20"/>
      <c r="EV137" s="20"/>
      <c r="EW137" s="20"/>
      <c r="EX137" s="20"/>
      <c r="EY137" s="20"/>
      <c r="EZ137" s="20"/>
      <c r="FA137" s="20"/>
      <c r="FB137" s="20"/>
      <c r="FC137" s="20"/>
      <c r="FD137" s="20"/>
      <c r="FE137" s="20"/>
      <c r="FF137" s="20"/>
      <c r="FG137" s="20"/>
      <c r="FH137" s="20"/>
      <c r="FI137" s="20"/>
      <c r="FJ137" s="20"/>
      <c r="FK137" s="20"/>
      <c r="FL137" s="20"/>
      <c r="FM137" s="20"/>
      <c r="FN137" s="20"/>
      <c r="FO137" s="20"/>
      <c r="FP137" s="20"/>
      <c r="FQ137" s="20"/>
      <c r="FR137" s="20"/>
      <c r="FS137" s="20"/>
      <c r="FT137" s="20"/>
      <c r="FU137" s="20"/>
      <c r="FV137" s="20"/>
      <c r="FW137" s="20"/>
      <c r="FX137" s="20"/>
      <c r="FY137" s="20"/>
      <c r="FZ137" s="20"/>
      <c r="GA137" s="20"/>
      <c r="GB137" s="20"/>
      <c r="GC137" s="20"/>
      <c r="GD137" s="20"/>
      <c r="GE137" s="20"/>
      <c r="GF137" s="20"/>
      <c r="GG137" s="20"/>
      <c r="GH137" s="20"/>
      <c r="GI137" s="20"/>
      <c r="GJ137" s="20"/>
      <c r="GK137" s="20"/>
      <c r="GL137" s="20"/>
      <c r="GM137" s="20"/>
      <c r="GN137" s="20"/>
      <c r="GO137" s="20"/>
      <c r="GP137" s="20"/>
      <c r="GQ137" s="20"/>
      <c r="GR137" s="20"/>
      <c r="GS137" s="20"/>
      <c r="GT137" s="20"/>
      <c r="GU137" s="20"/>
      <c r="GV137" s="20"/>
      <c r="GW137" s="20"/>
      <c r="GX137" s="20"/>
      <c r="GY137" s="20"/>
      <c r="GZ137" s="20"/>
      <c r="HA137" s="20"/>
      <c r="HB137" s="20"/>
      <c r="HC137" s="20"/>
      <c r="HD137" s="20"/>
      <c r="HE137" s="20"/>
      <c r="HF137" s="20"/>
      <c r="HG137" s="20"/>
      <c r="HH137" s="20"/>
      <c r="HI137" s="20"/>
      <c r="HJ137" s="20"/>
      <c r="HK137" s="20"/>
      <c r="HL137" s="20"/>
      <c r="HM137" s="20"/>
      <c r="HN137" s="20"/>
      <c r="HO137" s="20"/>
      <c r="HP137" s="20"/>
      <c r="HQ137" s="20"/>
      <c r="HR137" s="20"/>
      <c r="HS137" s="20"/>
      <c r="HT137" s="20"/>
      <c r="HU137" s="20"/>
      <c r="HV137" s="20"/>
      <c r="HW137" s="20"/>
      <c r="HX137" s="20"/>
      <c r="HY137" s="20"/>
      <c r="HZ137" s="20"/>
      <c r="IA137" s="20"/>
      <c r="IB137" s="20"/>
      <c r="IC137" s="20"/>
      <c r="ID137" s="20"/>
      <c r="IE137" s="20"/>
      <c r="IF137" s="20"/>
      <c r="IG137" s="20"/>
      <c r="IH137" s="20"/>
      <c r="II137" s="20"/>
      <c r="IJ137" s="20"/>
      <c r="IK137" s="20"/>
      <c r="IL137" s="20"/>
      <c r="IM137" s="20"/>
    </row>
    <row r="138" spans="1:247" ht="78.75">
      <c r="A138" s="16" t="s">
        <v>92</v>
      </c>
      <c r="B138" s="30" t="s">
        <v>95</v>
      </c>
      <c r="C138" s="7">
        <v>0</v>
      </c>
      <c r="D138" s="7">
        <v>0</v>
      </c>
      <c r="E138" s="9">
        <f t="shared" si="6"/>
        <v>0</v>
      </c>
      <c r="F138" s="14">
        <v>0</v>
      </c>
      <c r="G138" s="14">
        <v>30000</v>
      </c>
      <c r="H138" s="9">
        <f t="shared" si="7"/>
        <v>30000</v>
      </c>
      <c r="I138" s="14">
        <v>0</v>
      </c>
      <c r="J138" s="7"/>
      <c r="K138" s="14">
        <v>0</v>
      </c>
      <c r="L138" s="9">
        <f t="shared" si="8"/>
        <v>0</v>
      </c>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c r="CX138" s="20"/>
      <c r="CY138" s="20"/>
      <c r="CZ138" s="20"/>
      <c r="DA138" s="20"/>
      <c r="DB138" s="20"/>
      <c r="DC138" s="20"/>
      <c r="DD138" s="20"/>
      <c r="DE138" s="20"/>
      <c r="DF138" s="20"/>
      <c r="DG138" s="20"/>
      <c r="DH138" s="20"/>
      <c r="DI138" s="20"/>
      <c r="DJ138" s="20"/>
      <c r="DK138" s="20"/>
      <c r="DL138" s="20"/>
      <c r="DM138" s="20"/>
      <c r="DN138" s="20"/>
      <c r="DO138" s="20"/>
      <c r="DP138" s="20"/>
      <c r="DQ138" s="20"/>
      <c r="DR138" s="20"/>
      <c r="DS138" s="20"/>
      <c r="DT138" s="20"/>
      <c r="DU138" s="20"/>
      <c r="DV138" s="20"/>
      <c r="DW138" s="20"/>
      <c r="DX138" s="20"/>
      <c r="DY138" s="20"/>
      <c r="DZ138" s="20"/>
      <c r="EA138" s="20"/>
      <c r="EB138" s="20"/>
      <c r="EC138" s="20"/>
      <c r="ED138" s="20"/>
      <c r="EE138" s="20"/>
      <c r="EF138" s="20"/>
      <c r="EG138" s="20"/>
      <c r="EH138" s="20"/>
      <c r="EI138" s="20"/>
      <c r="EJ138" s="20"/>
      <c r="EK138" s="20"/>
      <c r="EL138" s="20"/>
      <c r="EM138" s="20"/>
      <c r="EN138" s="20"/>
      <c r="EO138" s="20"/>
      <c r="EP138" s="20"/>
      <c r="EQ138" s="20"/>
      <c r="ER138" s="20"/>
      <c r="ES138" s="20"/>
      <c r="ET138" s="20"/>
      <c r="EU138" s="20"/>
      <c r="EV138" s="20"/>
      <c r="EW138" s="20"/>
      <c r="EX138" s="20"/>
      <c r="EY138" s="20"/>
      <c r="EZ138" s="20"/>
      <c r="FA138" s="20"/>
      <c r="FB138" s="20"/>
      <c r="FC138" s="20"/>
      <c r="FD138" s="20"/>
      <c r="FE138" s="20"/>
      <c r="FF138" s="20"/>
      <c r="FG138" s="20"/>
      <c r="FH138" s="20"/>
      <c r="FI138" s="20"/>
      <c r="FJ138" s="20"/>
      <c r="FK138" s="20"/>
      <c r="FL138" s="20"/>
      <c r="FM138" s="20"/>
      <c r="FN138" s="20"/>
      <c r="FO138" s="20"/>
      <c r="FP138" s="20"/>
      <c r="FQ138" s="20"/>
      <c r="FR138" s="20"/>
      <c r="FS138" s="20"/>
      <c r="FT138" s="20"/>
      <c r="FU138" s="20"/>
      <c r="FV138" s="20"/>
      <c r="FW138" s="20"/>
      <c r="FX138" s="20"/>
      <c r="FY138" s="20"/>
      <c r="FZ138" s="20"/>
      <c r="GA138" s="20"/>
      <c r="GB138" s="20"/>
      <c r="GC138" s="20"/>
      <c r="GD138" s="20"/>
      <c r="GE138" s="20"/>
      <c r="GF138" s="20"/>
      <c r="GG138" s="20"/>
      <c r="GH138" s="20"/>
      <c r="GI138" s="20"/>
      <c r="GJ138" s="20"/>
      <c r="GK138" s="20"/>
      <c r="GL138" s="20"/>
      <c r="GM138" s="20"/>
      <c r="GN138" s="20"/>
      <c r="GO138" s="20"/>
      <c r="GP138" s="20"/>
      <c r="GQ138" s="20"/>
      <c r="GR138" s="20"/>
      <c r="GS138" s="20"/>
      <c r="GT138" s="20"/>
      <c r="GU138" s="20"/>
      <c r="GV138" s="20"/>
      <c r="GW138" s="20"/>
      <c r="GX138" s="20"/>
      <c r="GY138" s="20"/>
      <c r="GZ138" s="20"/>
      <c r="HA138" s="20"/>
      <c r="HB138" s="20"/>
      <c r="HC138" s="20"/>
      <c r="HD138" s="20"/>
      <c r="HE138" s="20"/>
      <c r="HF138" s="20"/>
      <c r="HG138" s="20"/>
      <c r="HH138" s="20"/>
      <c r="HI138" s="20"/>
      <c r="HJ138" s="20"/>
      <c r="HK138" s="20"/>
      <c r="HL138" s="20"/>
      <c r="HM138" s="20"/>
      <c r="HN138" s="20"/>
      <c r="HO138" s="20"/>
      <c r="HP138" s="20"/>
      <c r="HQ138" s="20"/>
      <c r="HR138" s="20"/>
      <c r="HS138" s="20"/>
      <c r="HT138" s="20"/>
      <c r="HU138" s="20"/>
      <c r="HV138" s="20"/>
      <c r="HW138" s="20"/>
      <c r="HX138" s="20"/>
      <c r="HY138" s="20"/>
      <c r="HZ138" s="20"/>
      <c r="IA138" s="20"/>
      <c r="IB138" s="20"/>
      <c r="IC138" s="20"/>
      <c r="ID138" s="20"/>
      <c r="IE138" s="20"/>
      <c r="IF138" s="20"/>
      <c r="IG138" s="20"/>
      <c r="IH138" s="20"/>
      <c r="II138" s="20"/>
      <c r="IJ138" s="20"/>
      <c r="IK138" s="20"/>
      <c r="IL138" s="20"/>
      <c r="IM138" s="20"/>
    </row>
    <row r="139" spans="1:247" s="25" customFormat="1" ht="78.75">
      <c r="A139" s="16" t="s">
        <v>92</v>
      </c>
      <c r="B139" s="18" t="s">
        <v>94</v>
      </c>
      <c r="C139" s="7">
        <v>528.29999999999995</v>
      </c>
      <c r="D139" s="7">
        <v>528.29999999999995</v>
      </c>
      <c r="E139" s="9">
        <f t="shared" si="6"/>
        <v>0</v>
      </c>
      <c r="F139" s="7">
        <v>528.29999999999995</v>
      </c>
      <c r="G139" s="7">
        <v>528.29999999999995</v>
      </c>
      <c r="H139" s="9">
        <f t="shared" si="7"/>
        <v>0</v>
      </c>
      <c r="I139" s="7">
        <v>528.29999999999995</v>
      </c>
      <c r="J139" s="7"/>
      <c r="K139" s="7">
        <v>528.29999999999995</v>
      </c>
      <c r="L139" s="9">
        <f t="shared" si="8"/>
        <v>0</v>
      </c>
      <c r="M139" s="1"/>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c r="CX139" s="20"/>
      <c r="CY139" s="20"/>
      <c r="CZ139" s="20"/>
      <c r="DA139" s="20"/>
      <c r="DB139" s="20"/>
      <c r="DC139" s="20"/>
      <c r="DD139" s="20"/>
      <c r="DE139" s="20"/>
      <c r="DF139" s="20"/>
      <c r="DG139" s="20"/>
      <c r="DH139" s="20"/>
      <c r="DI139" s="20"/>
      <c r="DJ139" s="20"/>
      <c r="DK139" s="20"/>
      <c r="DL139" s="20"/>
      <c r="DM139" s="20"/>
      <c r="DN139" s="20"/>
      <c r="DO139" s="20"/>
      <c r="DP139" s="20"/>
      <c r="DQ139" s="20"/>
      <c r="DR139" s="20"/>
      <c r="DS139" s="20"/>
      <c r="DT139" s="20"/>
      <c r="DU139" s="20"/>
      <c r="DV139" s="20"/>
      <c r="DW139" s="20"/>
      <c r="DX139" s="20"/>
      <c r="DY139" s="20"/>
      <c r="DZ139" s="20"/>
      <c r="EA139" s="20"/>
      <c r="EB139" s="20"/>
      <c r="EC139" s="20"/>
      <c r="ED139" s="20"/>
      <c r="EE139" s="20"/>
      <c r="EF139" s="20"/>
      <c r="EG139" s="20"/>
      <c r="EH139" s="20"/>
      <c r="EI139" s="20"/>
      <c r="EJ139" s="20"/>
      <c r="EK139" s="20"/>
      <c r="EL139" s="20"/>
      <c r="EM139" s="20"/>
      <c r="EN139" s="20"/>
      <c r="EO139" s="20"/>
      <c r="EP139" s="20"/>
      <c r="EQ139" s="20"/>
      <c r="ER139" s="20"/>
      <c r="ES139" s="20"/>
      <c r="ET139" s="20"/>
      <c r="EU139" s="20"/>
      <c r="EV139" s="20"/>
      <c r="EW139" s="20"/>
      <c r="EX139" s="20"/>
      <c r="EY139" s="20"/>
      <c r="EZ139" s="20"/>
      <c r="FA139" s="20"/>
      <c r="FB139" s="20"/>
      <c r="FC139" s="20"/>
      <c r="FD139" s="20"/>
      <c r="FE139" s="20"/>
      <c r="FF139" s="20"/>
      <c r="FG139" s="20"/>
      <c r="FH139" s="20"/>
      <c r="FI139" s="20"/>
      <c r="FJ139" s="20"/>
      <c r="FK139" s="20"/>
      <c r="FL139" s="20"/>
      <c r="FM139" s="20"/>
      <c r="FN139" s="20"/>
      <c r="FO139" s="20"/>
      <c r="FP139" s="20"/>
      <c r="FQ139" s="20"/>
      <c r="FR139" s="20"/>
      <c r="FS139" s="20"/>
      <c r="FT139" s="20"/>
      <c r="FU139" s="20"/>
      <c r="FV139" s="20"/>
      <c r="FW139" s="20"/>
      <c r="FX139" s="20"/>
      <c r="FY139" s="20"/>
      <c r="FZ139" s="20"/>
      <c r="GA139" s="20"/>
      <c r="GB139" s="20"/>
      <c r="GC139" s="20"/>
      <c r="GD139" s="20"/>
      <c r="GE139" s="20"/>
      <c r="GF139" s="20"/>
      <c r="GG139" s="20"/>
      <c r="GH139" s="20"/>
      <c r="GI139" s="20"/>
      <c r="GJ139" s="20"/>
      <c r="GK139" s="20"/>
      <c r="GL139" s="20"/>
      <c r="GM139" s="20"/>
      <c r="GN139" s="20"/>
      <c r="GO139" s="20"/>
      <c r="GP139" s="20"/>
      <c r="GQ139" s="20"/>
      <c r="GR139" s="20"/>
      <c r="GS139" s="20"/>
      <c r="GT139" s="20"/>
      <c r="GU139" s="20"/>
      <c r="GV139" s="20"/>
      <c r="GW139" s="20"/>
      <c r="GX139" s="20"/>
      <c r="GY139" s="20"/>
      <c r="GZ139" s="20"/>
      <c r="HA139" s="20"/>
      <c r="HB139" s="20"/>
      <c r="HC139" s="20"/>
      <c r="HD139" s="20"/>
      <c r="HE139" s="20"/>
      <c r="HF139" s="20"/>
      <c r="HG139" s="20"/>
      <c r="HH139" s="20"/>
      <c r="HI139" s="20"/>
      <c r="HJ139" s="20"/>
      <c r="HK139" s="20"/>
      <c r="HL139" s="20"/>
      <c r="HM139" s="20"/>
      <c r="HN139" s="20"/>
      <c r="HO139" s="20"/>
      <c r="HP139" s="20"/>
      <c r="HQ139" s="20"/>
      <c r="HR139" s="20"/>
      <c r="HS139" s="20"/>
      <c r="HT139" s="20"/>
      <c r="HU139" s="20"/>
      <c r="HV139" s="20"/>
      <c r="HW139" s="20"/>
      <c r="HX139" s="20"/>
      <c r="HY139" s="20"/>
      <c r="HZ139" s="20"/>
      <c r="IA139" s="20"/>
      <c r="IB139" s="20"/>
      <c r="IC139" s="20"/>
      <c r="ID139" s="20"/>
      <c r="IE139" s="20"/>
      <c r="IF139" s="20"/>
      <c r="IG139" s="20"/>
      <c r="IH139" s="20"/>
      <c r="II139" s="20"/>
      <c r="IJ139" s="20"/>
      <c r="IK139" s="20"/>
      <c r="IL139" s="20"/>
      <c r="IM139" s="20"/>
    </row>
    <row r="140" spans="1:247" s="25" customFormat="1" ht="47.25">
      <c r="A140" s="16" t="s">
        <v>92</v>
      </c>
      <c r="B140" s="18" t="s">
        <v>93</v>
      </c>
      <c r="C140" s="7">
        <v>3000</v>
      </c>
      <c r="D140" s="7">
        <v>3000</v>
      </c>
      <c r="E140" s="9">
        <f t="shared" si="6"/>
        <v>0</v>
      </c>
      <c r="F140" s="7">
        <v>3000</v>
      </c>
      <c r="G140" s="7">
        <v>3000</v>
      </c>
      <c r="H140" s="9">
        <f t="shared" si="7"/>
        <v>0</v>
      </c>
      <c r="I140" s="7">
        <v>3000</v>
      </c>
      <c r="J140" s="7"/>
      <c r="K140" s="7">
        <v>3000</v>
      </c>
      <c r="L140" s="9">
        <f t="shared" si="8"/>
        <v>0</v>
      </c>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c r="IF140" s="20"/>
      <c r="IG140" s="20"/>
      <c r="IH140" s="20"/>
      <c r="II140" s="20"/>
      <c r="IJ140" s="20"/>
      <c r="IK140" s="20"/>
      <c r="IL140" s="20"/>
      <c r="IM140" s="20"/>
    </row>
    <row r="141" spans="1:247" s="25" customFormat="1" ht="78.75">
      <c r="A141" s="22" t="s">
        <v>92</v>
      </c>
      <c r="B141" s="18" t="s">
        <v>91</v>
      </c>
      <c r="C141" s="7">
        <v>3353.7</v>
      </c>
      <c r="D141" s="7">
        <v>3353.7</v>
      </c>
      <c r="E141" s="9">
        <f t="shared" si="6"/>
        <v>0</v>
      </c>
      <c r="F141" s="7">
        <v>3353.7</v>
      </c>
      <c r="G141" s="7">
        <v>3353.7</v>
      </c>
      <c r="H141" s="9">
        <f t="shared" si="7"/>
        <v>0</v>
      </c>
      <c r="I141" s="7">
        <v>3353.7</v>
      </c>
      <c r="J141" s="7"/>
      <c r="K141" s="7">
        <v>3353.7</v>
      </c>
      <c r="L141" s="9">
        <f t="shared" si="8"/>
        <v>0</v>
      </c>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c r="CX141" s="20"/>
      <c r="CY141" s="20"/>
      <c r="CZ141" s="20"/>
      <c r="DA141" s="20"/>
      <c r="DB141" s="20"/>
      <c r="DC141" s="20"/>
      <c r="DD141" s="20"/>
      <c r="DE141" s="20"/>
      <c r="DF141" s="20"/>
      <c r="DG141" s="20"/>
      <c r="DH141" s="20"/>
      <c r="DI141" s="20"/>
      <c r="DJ141" s="20"/>
      <c r="DK141" s="20"/>
      <c r="DL141" s="20"/>
      <c r="DM141" s="20"/>
      <c r="DN141" s="20"/>
      <c r="DO141" s="20"/>
      <c r="DP141" s="20"/>
      <c r="DQ141" s="20"/>
      <c r="DR141" s="20"/>
      <c r="DS141" s="20"/>
      <c r="DT141" s="20"/>
      <c r="DU141" s="20"/>
      <c r="DV141" s="20"/>
      <c r="DW141" s="20"/>
      <c r="DX141" s="20"/>
      <c r="DY141" s="20"/>
      <c r="DZ141" s="20"/>
      <c r="EA141" s="20"/>
      <c r="EB141" s="20"/>
      <c r="EC141" s="20"/>
      <c r="ED141" s="20"/>
      <c r="EE141" s="20"/>
      <c r="EF141" s="20"/>
      <c r="EG141" s="20"/>
      <c r="EH141" s="20"/>
      <c r="EI141" s="20"/>
      <c r="EJ141" s="20"/>
      <c r="EK141" s="20"/>
      <c r="EL141" s="20"/>
      <c r="EM141" s="20"/>
      <c r="EN141" s="20"/>
      <c r="EO141" s="20"/>
      <c r="EP141" s="20"/>
      <c r="EQ141" s="20"/>
      <c r="ER141" s="20"/>
      <c r="ES141" s="20"/>
      <c r="ET141" s="20"/>
      <c r="EU141" s="20"/>
      <c r="EV141" s="20"/>
      <c r="EW141" s="20"/>
      <c r="EX141" s="20"/>
      <c r="EY141" s="20"/>
      <c r="EZ141" s="20"/>
      <c r="FA141" s="20"/>
      <c r="FB141" s="20"/>
      <c r="FC141" s="20"/>
      <c r="FD141" s="20"/>
      <c r="FE141" s="20"/>
      <c r="FF141" s="20"/>
      <c r="FG141" s="20"/>
      <c r="FH141" s="20"/>
      <c r="FI141" s="20"/>
      <c r="FJ141" s="20"/>
      <c r="FK141" s="20"/>
      <c r="FL141" s="20"/>
      <c r="FM141" s="20"/>
      <c r="FN141" s="20"/>
      <c r="FO141" s="20"/>
      <c r="FP141" s="20"/>
      <c r="FQ141" s="20"/>
      <c r="FR141" s="20"/>
      <c r="FS141" s="20"/>
      <c r="FT141" s="20"/>
      <c r="FU141" s="20"/>
      <c r="FV141" s="20"/>
      <c r="FW141" s="20"/>
      <c r="FX141" s="20"/>
      <c r="FY141" s="20"/>
      <c r="FZ141" s="20"/>
      <c r="GA141" s="20"/>
      <c r="GB141" s="20"/>
      <c r="GC141" s="20"/>
      <c r="GD141" s="20"/>
      <c r="GE141" s="20"/>
      <c r="GF141" s="20"/>
      <c r="GG141" s="20"/>
      <c r="GH141" s="20"/>
      <c r="GI141" s="20"/>
      <c r="GJ141" s="20"/>
      <c r="GK141" s="20"/>
      <c r="GL141" s="20"/>
      <c r="GM141" s="20"/>
      <c r="GN141" s="20"/>
      <c r="GO141" s="20"/>
      <c r="GP141" s="20"/>
      <c r="GQ141" s="20"/>
      <c r="GR141" s="20"/>
      <c r="GS141" s="20"/>
      <c r="GT141" s="20"/>
      <c r="GU141" s="20"/>
      <c r="GV141" s="20"/>
      <c r="GW141" s="20"/>
      <c r="GX141" s="20"/>
      <c r="GY141" s="20"/>
      <c r="GZ141" s="20"/>
      <c r="HA141" s="20"/>
      <c r="HB141" s="20"/>
      <c r="HC141" s="20"/>
      <c r="HD141" s="20"/>
      <c r="HE141" s="20"/>
      <c r="HF141" s="20"/>
      <c r="HG141" s="20"/>
      <c r="HH141" s="20"/>
      <c r="HI141" s="20"/>
      <c r="HJ141" s="20"/>
      <c r="HK141" s="20"/>
      <c r="HL141" s="20"/>
      <c r="HM141" s="20"/>
      <c r="HN141" s="20"/>
      <c r="HO141" s="20"/>
      <c r="HP141" s="20"/>
      <c r="HQ141" s="20"/>
      <c r="HR141" s="20"/>
      <c r="HS141" s="20"/>
      <c r="HT141" s="20"/>
      <c r="HU141" s="20"/>
      <c r="HV141" s="20"/>
      <c r="HW141" s="20"/>
      <c r="HX141" s="20"/>
      <c r="HY141" s="20"/>
      <c r="HZ141" s="20"/>
      <c r="IA141" s="20"/>
      <c r="IB141" s="20"/>
      <c r="IC141" s="20"/>
      <c r="ID141" s="20"/>
      <c r="IE141" s="20"/>
      <c r="IF141" s="20"/>
      <c r="IG141" s="20"/>
      <c r="IH141" s="20"/>
      <c r="II141" s="20"/>
      <c r="IJ141" s="20"/>
      <c r="IK141" s="20"/>
      <c r="IL141" s="20"/>
      <c r="IM141" s="20"/>
    </row>
    <row r="142" spans="1:247" s="25" customFormat="1" ht="31.5">
      <c r="A142" s="22" t="s">
        <v>77</v>
      </c>
      <c r="B142" s="18" t="s">
        <v>90</v>
      </c>
      <c r="C142" s="7">
        <v>21192.1</v>
      </c>
      <c r="D142" s="7">
        <v>21192.1</v>
      </c>
      <c r="E142" s="9">
        <f t="shared" si="6"/>
        <v>0</v>
      </c>
      <c r="F142" s="7">
        <v>21192.1</v>
      </c>
      <c r="G142" s="7">
        <v>21192.1</v>
      </c>
      <c r="H142" s="9">
        <f t="shared" si="7"/>
        <v>0</v>
      </c>
      <c r="I142" s="7">
        <v>21192.1</v>
      </c>
      <c r="J142" s="9"/>
      <c r="K142" s="7">
        <v>21192.1</v>
      </c>
      <c r="L142" s="9">
        <f t="shared" si="8"/>
        <v>0</v>
      </c>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c r="CX142" s="20"/>
      <c r="CY142" s="20"/>
      <c r="CZ142" s="20"/>
      <c r="DA142" s="20"/>
      <c r="DB142" s="20"/>
      <c r="DC142" s="20"/>
      <c r="DD142" s="20"/>
      <c r="DE142" s="20"/>
      <c r="DF142" s="20"/>
      <c r="DG142" s="20"/>
      <c r="DH142" s="20"/>
      <c r="DI142" s="20"/>
      <c r="DJ142" s="20"/>
      <c r="DK142" s="20"/>
      <c r="DL142" s="20"/>
      <c r="DM142" s="20"/>
      <c r="DN142" s="20"/>
      <c r="DO142" s="20"/>
      <c r="DP142" s="20"/>
      <c r="DQ142" s="20"/>
      <c r="DR142" s="20"/>
      <c r="DS142" s="20"/>
      <c r="DT142" s="20"/>
      <c r="DU142" s="20"/>
      <c r="DV142" s="20"/>
      <c r="DW142" s="20"/>
      <c r="DX142" s="20"/>
      <c r="DY142" s="20"/>
      <c r="DZ142" s="20"/>
      <c r="EA142" s="20"/>
      <c r="EB142" s="20"/>
      <c r="EC142" s="20"/>
      <c r="ED142" s="20"/>
      <c r="EE142" s="20"/>
      <c r="EF142" s="20"/>
      <c r="EG142" s="20"/>
      <c r="EH142" s="20"/>
      <c r="EI142" s="20"/>
      <c r="EJ142" s="20"/>
      <c r="EK142" s="20"/>
      <c r="EL142" s="20"/>
      <c r="EM142" s="20"/>
      <c r="EN142" s="20"/>
      <c r="EO142" s="20"/>
      <c r="EP142" s="20"/>
      <c r="EQ142" s="20"/>
      <c r="ER142" s="20"/>
      <c r="ES142" s="20"/>
      <c r="ET142" s="20"/>
      <c r="EU142" s="20"/>
      <c r="EV142" s="20"/>
      <c r="EW142" s="20"/>
      <c r="EX142" s="20"/>
      <c r="EY142" s="20"/>
      <c r="EZ142" s="20"/>
      <c r="FA142" s="20"/>
      <c r="FB142" s="20"/>
      <c r="FC142" s="20"/>
      <c r="FD142" s="20"/>
      <c r="FE142" s="20"/>
      <c r="FF142" s="20"/>
      <c r="FG142" s="20"/>
      <c r="FH142" s="20"/>
      <c r="FI142" s="20"/>
      <c r="FJ142" s="20"/>
      <c r="FK142" s="20"/>
      <c r="FL142" s="20"/>
      <c r="FM142" s="20"/>
      <c r="FN142" s="20"/>
      <c r="FO142" s="20"/>
      <c r="FP142" s="20"/>
      <c r="FQ142" s="20"/>
      <c r="FR142" s="20"/>
      <c r="FS142" s="20"/>
      <c r="FT142" s="20"/>
      <c r="FU142" s="20"/>
      <c r="FV142" s="20"/>
      <c r="FW142" s="20"/>
      <c r="FX142" s="20"/>
      <c r="FY142" s="20"/>
      <c r="FZ142" s="20"/>
      <c r="GA142" s="20"/>
      <c r="GB142" s="20"/>
      <c r="GC142" s="20"/>
      <c r="GD142" s="20"/>
      <c r="GE142" s="20"/>
      <c r="GF142" s="20"/>
      <c r="GG142" s="20"/>
      <c r="GH142" s="20"/>
      <c r="GI142" s="20"/>
      <c r="GJ142" s="20"/>
      <c r="GK142" s="20"/>
      <c r="GL142" s="20"/>
      <c r="GM142" s="20"/>
      <c r="GN142" s="20"/>
      <c r="GO142" s="20"/>
      <c r="GP142" s="20"/>
      <c r="GQ142" s="20"/>
      <c r="GR142" s="20"/>
      <c r="GS142" s="20"/>
      <c r="GT142" s="20"/>
      <c r="GU142" s="20"/>
      <c r="GV142" s="20"/>
      <c r="GW142" s="20"/>
      <c r="GX142" s="20"/>
      <c r="GY142" s="20"/>
      <c r="GZ142" s="20"/>
      <c r="HA142" s="20"/>
      <c r="HB142" s="20"/>
      <c r="HC142" s="20"/>
      <c r="HD142" s="20"/>
      <c r="HE142" s="20"/>
      <c r="HF142" s="20"/>
      <c r="HG142" s="20"/>
      <c r="HH142" s="20"/>
      <c r="HI142" s="20"/>
      <c r="HJ142" s="20"/>
      <c r="HK142" s="20"/>
      <c r="HL142" s="20"/>
      <c r="HM142" s="20"/>
      <c r="HN142" s="20"/>
      <c r="HO142" s="20"/>
      <c r="HP142" s="20"/>
      <c r="HQ142" s="20"/>
      <c r="HR142" s="20"/>
      <c r="HS142" s="20"/>
      <c r="HT142" s="20"/>
      <c r="HU142" s="20"/>
      <c r="HV142" s="20"/>
      <c r="HW142" s="20"/>
      <c r="HX142" s="20"/>
      <c r="HY142" s="20"/>
      <c r="HZ142" s="20"/>
      <c r="IA142" s="20"/>
      <c r="IB142" s="20"/>
      <c r="IC142" s="20"/>
      <c r="ID142" s="20"/>
      <c r="IE142" s="20"/>
      <c r="IF142" s="20"/>
      <c r="IG142" s="20"/>
      <c r="IH142" s="20"/>
      <c r="II142" s="20"/>
      <c r="IJ142" s="20"/>
      <c r="IK142" s="20"/>
      <c r="IL142" s="20"/>
      <c r="IM142" s="20"/>
    </row>
    <row r="143" spans="1:247" s="25" customFormat="1" ht="47.25">
      <c r="A143" s="22" t="s">
        <v>77</v>
      </c>
      <c r="B143" s="18" t="s">
        <v>89</v>
      </c>
      <c r="C143" s="7">
        <v>1075.2</v>
      </c>
      <c r="D143" s="7">
        <v>1216.5</v>
      </c>
      <c r="E143" s="9">
        <f t="shared" si="6"/>
        <v>141.29999999999995</v>
      </c>
      <c r="F143" s="7">
        <v>1075.2</v>
      </c>
      <c r="G143" s="7">
        <v>1216.5</v>
      </c>
      <c r="H143" s="9">
        <f t="shared" si="7"/>
        <v>141.29999999999995</v>
      </c>
      <c r="I143" s="7">
        <v>1075.2</v>
      </c>
      <c r="J143" s="9"/>
      <c r="K143" s="7">
        <v>1216.5</v>
      </c>
      <c r="L143" s="9">
        <f t="shared" si="8"/>
        <v>141.29999999999995</v>
      </c>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c r="CX143" s="20"/>
      <c r="CY143" s="20"/>
      <c r="CZ143" s="20"/>
      <c r="DA143" s="20"/>
      <c r="DB143" s="20"/>
      <c r="DC143" s="20"/>
      <c r="DD143" s="20"/>
      <c r="DE143" s="20"/>
      <c r="DF143" s="20"/>
      <c r="DG143" s="20"/>
      <c r="DH143" s="20"/>
      <c r="DI143" s="20"/>
      <c r="DJ143" s="20"/>
      <c r="DK143" s="20"/>
      <c r="DL143" s="20"/>
      <c r="DM143" s="20"/>
      <c r="DN143" s="20"/>
      <c r="DO143" s="20"/>
      <c r="DP143" s="20"/>
      <c r="DQ143" s="20"/>
      <c r="DR143" s="20"/>
      <c r="DS143" s="20"/>
      <c r="DT143" s="20"/>
      <c r="DU143" s="20"/>
      <c r="DV143" s="20"/>
      <c r="DW143" s="20"/>
      <c r="DX143" s="20"/>
      <c r="DY143" s="20"/>
      <c r="DZ143" s="20"/>
      <c r="EA143" s="20"/>
      <c r="EB143" s="20"/>
      <c r="EC143" s="20"/>
      <c r="ED143" s="20"/>
      <c r="EE143" s="20"/>
      <c r="EF143" s="20"/>
      <c r="EG143" s="20"/>
      <c r="EH143" s="20"/>
      <c r="EI143" s="20"/>
      <c r="EJ143" s="20"/>
      <c r="EK143" s="20"/>
      <c r="EL143" s="20"/>
      <c r="EM143" s="20"/>
      <c r="EN143" s="20"/>
      <c r="EO143" s="20"/>
      <c r="EP143" s="20"/>
      <c r="EQ143" s="20"/>
      <c r="ER143" s="20"/>
      <c r="ES143" s="20"/>
      <c r="ET143" s="20"/>
      <c r="EU143" s="20"/>
      <c r="EV143" s="20"/>
      <c r="EW143" s="20"/>
      <c r="EX143" s="20"/>
      <c r="EY143" s="20"/>
      <c r="EZ143" s="20"/>
      <c r="FA143" s="20"/>
      <c r="FB143" s="20"/>
      <c r="FC143" s="20"/>
      <c r="FD143" s="20"/>
      <c r="FE143" s="20"/>
      <c r="FF143" s="20"/>
      <c r="FG143" s="20"/>
      <c r="FH143" s="20"/>
      <c r="FI143" s="20"/>
      <c r="FJ143" s="20"/>
      <c r="FK143" s="20"/>
      <c r="FL143" s="20"/>
      <c r="FM143" s="20"/>
      <c r="FN143" s="20"/>
      <c r="FO143" s="20"/>
      <c r="FP143" s="20"/>
      <c r="FQ143" s="20"/>
      <c r="FR143" s="20"/>
      <c r="FS143" s="20"/>
      <c r="FT143" s="20"/>
      <c r="FU143" s="20"/>
      <c r="FV143" s="20"/>
      <c r="FW143" s="20"/>
      <c r="FX143" s="20"/>
      <c r="FY143" s="20"/>
      <c r="FZ143" s="20"/>
      <c r="GA143" s="20"/>
      <c r="GB143" s="20"/>
      <c r="GC143" s="20"/>
      <c r="GD143" s="20"/>
      <c r="GE143" s="20"/>
      <c r="GF143" s="20"/>
      <c r="GG143" s="20"/>
      <c r="GH143" s="20"/>
      <c r="GI143" s="20"/>
      <c r="GJ143" s="20"/>
      <c r="GK143" s="20"/>
      <c r="GL143" s="20"/>
      <c r="GM143" s="20"/>
      <c r="GN143" s="20"/>
      <c r="GO143" s="20"/>
      <c r="GP143" s="20"/>
      <c r="GQ143" s="20"/>
      <c r="GR143" s="20"/>
      <c r="GS143" s="20"/>
      <c r="GT143" s="20"/>
      <c r="GU143" s="20"/>
      <c r="GV143" s="20"/>
      <c r="GW143" s="20"/>
      <c r="GX143" s="20"/>
      <c r="GY143" s="20"/>
      <c r="GZ143" s="20"/>
      <c r="HA143" s="20"/>
      <c r="HB143" s="20"/>
      <c r="HC143" s="20"/>
      <c r="HD143" s="20"/>
      <c r="HE143" s="20"/>
      <c r="HF143" s="20"/>
      <c r="HG143" s="20"/>
      <c r="HH143" s="20"/>
      <c r="HI143" s="20"/>
      <c r="HJ143" s="20"/>
      <c r="HK143" s="20"/>
      <c r="HL143" s="20"/>
      <c r="HM143" s="20"/>
      <c r="HN143" s="20"/>
      <c r="HO143" s="20"/>
      <c r="HP143" s="20"/>
      <c r="HQ143" s="20"/>
      <c r="HR143" s="20"/>
      <c r="HS143" s="20"/>
      <c r="HT143" s="20"/>
      <c r="HU143" s="20"/>
      <c r="HV143" s="20"/>
      <c r="HW143" s="20"/>
      <c r="HX143" s="20"/>
      <c r="HY143" s="20"/>
      <c r="HZ143" s="20"/>
      <c r="IA143" s="20"/>
      <c r="IB143" s="20"/>
      <c r="IC143" s="20"/>
      <c r="ID143" s="20"/>
      <c r="IE143" s="20"/>
      <c r="IF143" s="20"/>
      <c r="IG143" s="20"/>
      <c r="IH143" s="20"/>
      <c r="II143" s="20"/>
      <c r="IJ143" s="20"/>
      <c r="IK143" s="20"/>
      <c r="IL143" s="20"/>
      <c r="IM143" s="20"/>
    </row>
    <row r="144" spans="1:247" s="25" customFormat="1" ht="47.25">
      <c r="A144" s="22" t="s">
        <v>77</v>
      </c>
      <c r="B144" s="18" t="s">
        <v>88</v>
      </c>
      <c r="C144" s="7">
        <v>851.8</v>
      </c>
      <c r="D144" s="7">
        <v>518</v>
      </c>
      <c r="E144" s="9">
        <f t="shared" si="6"/>
        <v>-333.79999999999995</v>
      </c>
      <c r="F144" s="7">
        <v>851.8</v>
      </c>
      <c r="G144" s="7">
        <v>518</v>
      </c>
      <c r="H144" s="9">
        <f t="shared" si="7"/>
        <v>-333.79999999999995</v>
      </c>
      <c r="I144" s="7">
        <v>851.8</v>
      </c>
      <c r="J144" s="9"/>
      <c r="K144" s="7">
        <v>518</v>
      </c>
      <c r="L144" s="9">
        <f t="shared" si="8"/>
        <v>-333.79999999999995</v>
      </c>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0"/>
      <c r="DN144" s="20"/>
      <c r="DO144" s="20"/>
      <c r="DP144" s="20"/>
      <c r="DQ144" s="20"/>
      <c r="DR144" s="20"/>
      <c r="DS144" s="20"/>
      <c r="DT144" s="20"/>
      <c r="DU144" s="20"/>
      <c r="DV144" s="20"/>
      <c r="DW144" s="20"/>
      <c r="DX144" s="20"/>
      <c r="DY144" s="20"/>
      <c r="DZ144" s="20"/>
      <c r="EA144" s="20"/>
      <c r="EB144" s="20"/>
      <c r="EC144" s="20"/>
      <c r="ED144" s="20"/>
      <c r="EE144" s="20"/>
      <c r="EF144" s="20"/>
      <c r="EG144" s="20"/>
      <c r="EH144" s="20"/>
      <c r="EI144" s="20"/>
      <c r="EJ144" s="20"/>
      <c r="EK144" s="20"/>
      <c r="EL144" s="20"/>
      <c r="EM144" s="20"/>
      <c r="EN144" s="20"/>
      <c r="EO144" s="20"/>
      <c r="EP144" s="20"/>
      <c r="EQ144" s="20"/>
      <c r="ER144" s="20"/>
      <c r="ES144" s="20"/>
      <c r="ET144" s="20"/>
      <c r="EU144" s="20"/>
      <c r="EV144" s="20"/>
      <c r="EW144" s="20"/>
      <c r="EX144" s="20"/>
      <c r="EY144" s="20"/>
      <c r="EZ144" s="20"/>
      <c r="FA144" s="20"/>
      <c r="FB144" s="20"/>
      <c r="FC144" s="20"/>
      <c r="FD144" s="20"/>
      <c r="FE144" s="20"/>
      <c r="FF144" s="20"/>
      <c r="FG144" s="20"/>
      <c r="FH144" s="20"/>
      <c r="FI144" s="20"/>
      <c r="FJ144" s="20"/>
      <c r="FK144" s="20"/>
      <c r="FL144" s="20"/>
      <c r="FM144" s="20"/>
      <c r="FN144" s="20"/>
      <c r="FO144" s="20"/>
      <c r="FP144" s="20"/>
      <c r="FQ144" s="20"/>
      <c r="FR144" s="20"/>
      <c r="FS144" s="20"/>
      <c r="FT144" s="20"/>
      <c r="FU144" s="20"/>
      <c r="FV144" s="20"/>
      <c r="FW144" s="20"/>
      <c r="FX144" s="20"/>
      <c r="FY144" s="20"/>
      <c r="FZ144" s="20"/>
      <c r="GA144" s="20"/>
      <c r="GB144" s="20"/>
      <c r="GC144" s="20"/>
      <c r="GD144" s="20"/>
      <c r="GE144" s="20"/>
      <c r="GF144" s="20"/>
      <c r="GG144" s="20"/>
      <c r="GH144" s="20"/>
      <c r="GI144" s="20"/>
      <c r="GJ144" s="20"/>
      <c r="GK144" s="20"/>
      <c r="GL144" s="20"/>
      <c r="GM144" s="20"/>
      <c r="GN144" s="20"/>
      <c r="GO144" s="20"/>
      <c r="GP144" s="20"/>
      <c r="GQ144" s="20"/>
      <c r="GR144" s="20"/>
      <c r="GS144" s="20"/>
      <c r="GT144" s="20"/>
      <c r="GU144" s="20"/>
      <c r="GV144" s="20"/>
      <c r="GW144" s="20"/>
      <c r="GX144" s="20"/>
      <c r="GY144" s="20"/>
      <c r="GZ144" s="20"/>
      <c r="HA144" s="20"/>
      <c r="HB144" s="20"/>
      <c r="HC144" s="20"/>
      <c r="HD144" s="20"/>
      <c r="HE144" s="20"/>
      <c r="HF144" s="20"/>
      <c r="HG144" s="20"/>
      <c r="HH144" s="20"/>
      <c r="HI144" s="20"/>
      <c r="HJ144" s="20"/>
      <c r="HK144" s="20"/>
      <c r="HL144" s="20"/>
      <c r="HM144" s="20"/>
      <c r="HN144" s="20"/>
      <c r="HO144" s="20"/>
      <c r="HP144" s="20"/>
      <c r="HQ144" s="20"/>
      <c r="HR144" s="20"/>
      <c r="HS144" s="20"/>
      <c r="HT144" s="20"/>
      <c r="HU144" s="20"/>
      <c r="HV144" s="20"/>
      <c r="HW144" s="20"/>
      <c r="HX144" s="20"/>
      <c r="HY144" s="20"/>
      <c r="HZ144" s="20"/>
      <c r="IA144" s="20"/>
      <c r="IB144" s="20"/>
      <c r="IC144" s="20"/>
      <c r="ID144" s="20"/>
      <c r="IE144" s="20"/>
      <c r="IF144" s="20"/>
      <c r="IG144" s="20"/>
      <c r="IH144" s="20"/>
      <c r="II144" s="20"/>
      <c r="IJ144" s="20"/>
      <c r="IK144" s="20"/>
      <c r="IL144" s="20"/>
      <c r="IM144" s="20"/>
    </row>
    <row r="145" spans="1:247" s="25" customFormat="1" ht="78.75">
      <c r="A145" s="22" t="s">
        <v>77</v>
      </c>
      <c r="B145" s="18" t="s">
        <v>87</v>
      </c>
      <c r="C145" s="7">
        <v>917.6</v>
      </c>
      <c r="D145" s="7">
        <v>917.6</v>
      </c>
      <c r="E145" s="9">
        <f t="shared" si="6"/>
        <v>0</v>
      </c>
      <c r="F145" s="7">
        <v>917.6</v>
      </c>
      <c r="G145" s="7">
        <v>917.6</v>
      </c>
      <c r="H145" s="9">
        <f t="shared" si="7"/>
        <v>0</v>
      </c>
      <c r="I145" s="7">
        <v>917.6</v>
      </c>
      <c r="J145" s="9"/>
      <c r="K145" s="7">
        <v>917.6</v>
      </c>
      <c r="L145" s="9">
        <f t="shared" si="8"/>
        <v>0</v>
      </c>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20"/>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20"/>
      <c r="DH145" s="20"/>
      <c r="DI145" s="20"/>
      <c r="DJ145" s="20"/>
      <c r="DK145" s="20"/>
      <c r="DL145" s="20"/>
      <c r="DM145" s="20"/>
      <c r="DN145" s="20"/>
      <c r="DO145" s="20"/>
      <c r="DP145" s="20"/>
      <c r="DQ145" s="20"/>
      <c r="DR145" s="20"/>
      <c r="DS145" s="20"/>
      <c r="DT145" s="20"/>
      <c r="DU145" s="20"/>
      <c r="DV145" s="20"/>
      <c r="DW145" s="20"/>
      <c r="DX145" s="20"/>
      <c r="DY145" s="20"/>
      <c r="DZ145" s="20"/>
      <c r="EA145" s="20"/>
      <c r="EB145" s="20"/>
      <c r="EC145" s="20"/>
      <c r="ED145" s="20"/>
      <c r="EE145" s="20"/>
      <c r="EF145" s="20"/>
      <c r="EG145" s="20"/>
      <c r="EH145" s="20"/>
      <c r="EI145" s="20"/>
      <c r="EJ145" s="20"/>
      <c r="EK145" s="20"/>
      <c r="EL145" s="20"/>
      <c r="EM145" s="20"/>
      <c r="EN145" s="20"/>
      <c r="EO145" s="20"/>
      <c r="EP145" s="20"/>
      <c r="EQ145" s="20"/>
      <c r="ER145" s="20"/>
      <c r="ES145" s="20"/>
      <c r="ET145" s="20"/>
      <c r="EU145" s="20"/>
      <c r="EV145" s="20"/>
      <c r="EW145" s="20"/>
      <c r="EX145" s="20"/>
      <c r="EY145" s="20"/>
      <c r="EZ145" s="20"/>
      <c r="FA145" s="20"/>
      <c r="FB145" s="20"/>
      <c r="FC145" s="20"/>
      <c r="FD145" s="20"/>
      <c r="FE145" s="20"/>
      <c r="FF145" s="20"/>
      <c r="FG145" s="20"/>
      <c r="FH145" s="20"/>
      <c r="FI145" s="20"/>
      <c r="FJ145" s="20"/>
      <c r="FK145" s="20"/>
      <c r="FL145" s="20"/>
      <c r="FM145" s="20"/>
      <c r="FN145" s="20"/>
      <c r="FO145" s="20"/>
      <c r="FP145" s="20"/>
      <c r="FQ145" s="20"/>
      <c r="FR145" s="20"/>
      <c r="FS145" s="20"/>
      <c r="FT145" s="20"/>
      <c r="FU145" s="20"/>
      <c r="FV145" s="20"/>
      <c r="FW145" s="20"/>
      <c r="FX145" s="20"/>
      <c r="FY145" s="20"/>
      <c r="FZ145" s="20"/>
      <c r="GA145" s="20"/>
      <c r="GB145" s="20"/>
      <c r="GC145" s="20"/>
      <c r="GD145" s="20"/>
      <c r="GE145" s="20"/>
      <c r="GF145" s="20"/>
      <c r="GG145" s="20"/>
      <c r="GH145" s="20"/>
      <c r="GI145" s="20"/>
      <c r="GJ145" s="20"/>
      <c r="GK145" s="20"/>
      <c r="GL145" s="20"/>
      <c r="GM145" s="20"/>
      <c r="GN145" s="20"/>
      <c r="GO145" s="20"/>
      <c r="GP145" s="20"/>
      <c r="GQ145" s="20"/>
      <c r="GR145" s="20"/>
      <c r="GS145" s="20"/>
      <c r="GT145" s="20"/>
      <c r="GU145" s="20"/>
      <c r="GV145" s="20"/>
      <c r="GW145" s="20"/>
      <c r="GX145" s="20"/>
      <c r="GY145" s="20"/>
      <c r="GZ145" s="20"/>
      <c r="HA145" s="20"/>
      <c r="HB145" s="20"/>
      <c r="HC145" s="20"/>
      <c r="HD145" s="20"/>
      <c r="HE145" s="20"/>
      <c r="HF145" s="20"/>
      <c r="HG145" s="20"/>
      <c r="HH145" s="20"/>
      <c r="HI145" s="20"/>
      <c r="HJ145" s="20"/>
      <c r="HK145" s="20"/>
      <c r="HL145" s="20"/>
      <c r="HM145" s="20"/>
      <c r="HN145" s="20"/>
      <c r="HO145" s="20"/>
      <c r="HP145" s="20"/>
      <c r="HQ145" s="20"/>
      <c r="HR145" s="20"/>
      <c r="HS145" s="20"/>
      <c r="HT145" s="20"/>
      <c r="HU145" s="20"/>
      <c r="HV145" s="20"/>
      <c r="HW145" s="20"/>
      <c r="HX145" s="20"/>
      <c r="HY145" s="20"/>
      <c r="HZ145" s="20"/>
      <c r="IA145" s="20"/>
      <c r="IB145" s="20"/>
      <c r="IC145" s="20"/>
      <c r="ID145" s="20"/>
      <c r="IE145" s="20"/>
      <c r="IF145" s="20"/>
      <c r="IG145" s="20"/>
      <c r="IH145" s="20"/>
      <c r="II145" s="20"/>
      <c r="IJ145" s="20"/>
      <c r="IK145" s="20"/>
      <c r="IL145" s="20"/>
      <c r="IM145" s="20"/>
    </row>
    <row r="146" spans="1:247" s="8" customFormat="1" ht="94.5">
      <c r="A146" s="22" t="s">
        <v>77</v>
      </c>
      <c r="B146" s="18" t="s">
        <v>86</v>
      </c>
      <c r="C146" s="7">
        <v>1568.7</v>
      </c>
      <c r="D146" s="7">
        <v>1568.7</v>
      </c>
      <c r="E146" s="9">
        <f t="shared" si="6"/>
        <v>0</v>
      </c>
      <c r="F146" s="14">
        <v>0</v>
      </c>
      <c r="G146" s="14">
        <v>0</v>
      </c>
      <c r="H146" s="9">
        <f t="shared" si="7"/>
        <v>0</v>
      </c>
      <c r="I146" s="14">
        <v>1500</v>
      </c>
      <c r="J146" s="7"/>
      <c r="K146" s="14">
        <v>1500</v>
      </c>
      <c r="L146" s="9">
        <f t="shared" si="8"/>
        <v>0</v>
      </c>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20"/>
      <c r="DH146" s="20"/>
      <c r="DI146" s="20"/>
      <c r="DJ146" s="20"/>
      <c r="DK146" s="20"/>
      <c r="DL146" s="20"/>
      <c r="DM146" s="20"/>
      <c r="DN146" s="20"/>
      <c r="DO146" s="20"/>
      <c r="DP146" s="20"/>
      <c r="DQ146" s="20"/>
      <c r="DR146" s="20"/>
      <c r="DS146" s="20"/>
      <c r="DT146" s="20"/>
      <c r="DU146" s="20"/>
      <c r="DV146" s="20"/>
      <c r="DW146" s="20"/>
      <c r="DX146" s="20"/>
      <c r="DY146" s="20"/>
      <c r="DZ146" s="20"/>
      <c r="EA146" s="20"/>
      <c r="EB146" s="20"/>
      <c r="EC146" s="20"/>
      <c r="ED146" s="20"/>
      <c r="EE146" s="20"/>
      <c r="EF146" s="20"/>
      <c r="EG146" s="20"/>
      <c r="EH146" s="20"/>
      <c r="EI146" s="20"/>
      <c r="EJ146" s="20"/>
      <c r="EK146" s="20"/>
      <c r="EL146" s="20"/>
      <c r="EM146" s="20"/>
      <c r="EN146" s="20"/>
      <c r="EO146" s="20"/>
      <c r="EP146" s="20"/>
      <c r="EQ146" s="20"/>
      <c r="ER146" s="20"/>
      <c r="ES146" s="20"/>
      <c r="ET146" s="20"/>
      <c r="EU146" s="20"/>
      <c r="EV146" s="20"/>
      <c r="EW146" s="20"/>
      <c r="EX146" s="20"/>
      <c r="EY146" s="20"/>
      <c r="EZ146" s="20"/>
      <c r="FA146" s="20"/>
      <c r="FB146" s="20"/>
      <c r="FC146" s="20"/>
      <c r="FD146" s="20"/>
      <c r="FE146" s="20"/>
      <c r="FF146" s="20"/>
      <c r="FG146" s="20"/>
      <c r="FH146" s="20"/>
      <c r="FI146" s="20"/>
      <c r="FJ146" s="20"/>
      <c r="FK146" s="20"/>
      <c r="FL146" s="20"/>
      <c r="FM146" s="20"/>
      <c r="FN146" s="20"/>
      <c r="FO146" s="20"/>
      <c r="FP146" s="20"/>
      <c r="FQ146" s="20"/>
      <c r="FR146" s="20"/>
      <c r="FS146" s="20"/>
      <c r="FT146" s="20"/>
      <c r="FU146" s="20"/>
      <c r="FV146" s="20"/>
      <c r="FW146" s="20"/>
      <c r="FX146" s="20"/>
      <c r="FY146" s="20"/>
      <c r="FZ146" s="20"/>
      <c r="GA146" s="20"/>
      <c r="GB146" s="20"/>
      <c r="GC146" s="20"/>
      <c r="GD146" s="20"/>
      <c r="GE146" s="20"/>
      <c r="GF146" s="20"/>
      <c r="GG146" s="20"/>
      <c r="GH146" s="20"/>
      <c r="GI146" s="20"/>
      <c r="GJ146" s="20"/>
      <c r="GK146" s="20"/>
      <c r="GL146" s="20"/>
      <c r="GM146" s="20"/>
      <c r="GN146" s="20"/>
      <c r="GO146" s="20"/>
      <c r="GP146" s="20"/>
      <c r="GQ146" s="20"/>
      <c r="GR146" s="20"/>
      <c r="GS146" s="20"/>
      <c r="GT146" s="20"/>
      <c r="GU146" s="20"/>
      <c r="GV146" s="20"/>
      <c r="GW146" s="20"/>
      <c r="GX146" s="20"/>
      <c r="GY146" s="20"/>
      <c r="GZ146" s="20"/>
      <c r="HA146" s="20"/>
      <c r="HB146" s="20"/>
      <c r="HC146" s="20"/>
      <c r="HD146" s="20"/>
      <c r="HE146" s="20"/>
      <c r="HF146" s="20"/>
      <c r="HG146" s="20"/>
      <c r="HH146" s="20"/>
      <c r="HI146" s="20"/>
      <c r="HJ146" s="20"/>
      <c r="HK146" s="20"/>
      <c r="HL146" s="20"/>
      <c r="HM146" s="20"/>
      <c r="HN146" s="20"/>
      <c r="HO146" s="20"/>
      <c r="HP146" s="20"/>
      <c r="HQ146" s="20"/>
      <c r="HR146" s="20"/>
      <c r="HS146" s="20"/>
      <c r="HT146" s="20"/>
      <c r="HU146" s="20"/>
      <c r="HV146" s="20"/>
      <c r="HW146" s="20"/>
      <c r="HX146" s="20"/>
      <c r="HY146" s="20"/>
      <c r="HZ146" s="20"/>
      <c r="IA146" s="20"/>
      <c r="IB146" s="20"/>
      <c r="IC146" s="20"/>
      <c r="ID146" s="20"/>
      <c r="IE146" s="20"/>
      <c r="IF146" s="20"/>
      <c r="IG146" s="20"/>
      <c r="IH146" s="20"/>
      <c r="II146" s="20"/>
      <c r="IJ146" s="20"/>
      <c r="IK146" s="20"/>
      <c r="IL146" s="20"/>
      <c r="IM146" s="20"/>
    </row>
    <row r="147" spans="1:247" s="8" customFormat="1" ht="63">
      <c r="A147" s="22" t="s">
        <v>77</v>
      </c>
      <c r="B147" s="18" t="s">
        <v>85</v>
      </c>
      <c r="C147" s="7">
        <v>4156.5</v>
      </c>
      <c r="D147" s="7">
        <v>4156.5</v>
      </c>
      <c r="E147" s="9">
        <f t="shared" si="6"/>
        <v>0</v>
      </c>
      <c r="F147" s="7">
        <v>4156.5</v>
      </c>
      <c r="G147" s="7">
        <v>4156.5</v>
      </c>
      <c r="H147" s="9">
        <f t="shared" si="7"/>
        <v>0</v>
      </c>
      <c r="I147" s="7">
        <v>4156.5</v>
      </c>
      <c r="J147" s="7"/>
      <c r="K147" s="7">
        <v>4156.5</v>
      </c>
      <c r="L147" s="9">
        <f t="shared" si="8"/>
        <v>0</v>
      </c>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20"/>
      <c r="DI147" s="20"/>
      <c r="DJ147" s="20"/>
      <c r="DK147" s="20"/>
      <c r="DL147" s="20"/>
      <c r="DM147" s="20"/>
      <c r="DN147" s="20"/>
      <c r="DO147" s="20"/>
      <c r="DP147" s="20"/>
      <c r="DQ147" s="20"/>
      <c r="DR147" s="20"/>
      <c r="DS147" s="20"/>
      <c r="DT147" s="20"/>
      <c r="DU147" s="20"/>
      <c r="DV147" s="20"/>
      <c r="DW147" s="20"/>
      <c r="DX147" s="20"/>
      <c r="DY147" s="20"/>
      <c r="DZ147" s="20"/>
      <c r="EA147" s="20"/>
      <c r="EB147" s="20"/>
      <c r="EC147" s="20"/>
      <c r="ED147" s="20"/>
      <c r="EE147" s="20"/>
      <c r="EF147" s="20"/>
      <c r="EG147" s="20"/>
      <c r="EH147" s="20"/>
      <c r="EI147" s="20"/>
      <c r="EJ147" s="20"/>
      <c r="EK147" s="20"/>
      <c r="EL147" s="20"/>
      <c r="EM147" s="20"/>
      <c r="EN147" s="20"/>
      <c r="EO147" s="20"/>
      <c r="EP147" s="20"/>
      <c r="EQ147" s="20"/>
      <c r="ER147" s="20"/>
      <c r="ES147" s="20"/>
      <c r="ET147" s="20"/>
      <c r="EU147" s="20"/>
      <c r="EV147" s="20"/>
      <c r="EW147" s="20"/>
      <c r="EX147" s="20"/>
      <c r="EY147" s="20"/>
      <c r="EZ147" s="20"/>
      <c r="FA147" s="20"/>
      <c r="FB147" s="20"/>
      <c r="FC147" s="20"/>
      <c r="FD147" s="20"/>
      <c r="FE147" s="20"/>
      <c r="FF147" s="20"/>
      <c r="FG147" s="20"/>
      <c r="FH147" s="20"/>
      <c r="FI147" s="20"/>
      <c r="FJ147" s="20"/>
      <c r="FK147" s="20"/>
      <c r="FL147" s="20"/>
      <c r="FM147" s="20"/>
      <c r="FN147" s="20"/>
      <c r="FO147" s="20"/>
      <c r="FP147" s="20"/>
      <c r="FQ147" s="20"/>
      <c r="FR147" s="20"/>
      <c r="FS147" s="20"/>
      <c r="FT147" s="20"/>
      <c r="FU147" s="20"/>
      <c r="FV147" s="20"/>
      <c r="FW147" s="20"/>
      <c r="FX147" s="20"/>
      <c r="FY147" s="20"/>
      <c r="FZ147" s="20"/>
      <c r="GA147" s="20"/>
      <c r="GB147" s="20"/>
      <c r="GC147" s="20"/>
      <c r="GD147" s="20"/>
      <c r="GE147" s="20"/>
      <c r="GF147" s="20"/>
      <c r="GG147" s="20"/>
      <c r="GH147" s="20"/>
      <c r="GI147" s="20"/>
      <c r="GJ147" s="20"/>
      <c r="GK147" s="20"/>
      <c r="GL147" s="20"/>
      <c r="GM147" s="20"/>
      <c r="GN147" s="20"/>
      <c r="GO147" s="20"/>
      <c r="GP147" s="20"/>
      <c r="GQ147" s="20"/>
      <c r="GR147" s="20"/>
      <c r="GS147" s="20"/>
      <c r="GT147" s="20"/>
      <c r="GU147" s="20"/>
      <c r="GV147" s="20"/>
      <c r="GW147" s="20"/>
      <c r="GX147" s="20"/>
      <c r="GY147" s="20"/>
      <c r="GZ147" s="20"/>
      <c r="HA147" s="20"/>
      <c r="HB147" s="20"/>
      <c r="HC147" s="20"/>
      <c r="HD147" s="20"/>
      <c r="HE147" s="20"/>
      <c r="HF147" s="20"/>
      <c r="HG147" s="20"/>
      <c r="HH147" s="20"/>
      <c r="HI147" s="20"/>
      <c r="HJ147" s="20"/>
      <c r="HK147" s="20"/>
      <c r="HL147" s="20"/>
      <c r="HM147" s="20"/>
      <c r="HN147" s="20"/>
      <c r="HO147" s="20"/>
      <c r="HP147" s="20"/>
      <c r="HQ147" s="20"/>
      <c r="HR147" s="20"/>
      <c r="HS147" s="20"/>
      <c r="HT147" s="20"/>
      <c r="HU147" s="20"/>
      <c r="HV147" s="20"/>
      <c r="HW147" s="20"/>
      <c r="HX147" s="20"/>
      <c r="HY147" s="20"/>
      <c r="HZ147" s="20"/>
      <c r="IA147" s="20"/>
      <c r="IB147" s="20"/>
      <c r="IC147" s="20"/>
      <c r="ID147" s="20"/>
      <c r="IE147" s="20"/>
      <c r="IF147" s="20"/>
      <c r="IG147" s="20"/>
      <c r="IH147" s="20"/>
      <c r="II147" s="20"/>
      <c r="IJ147" s="20"/>
      <c r="IK147" s="20"/>
      <c r="IL147" s="20"/>
      <c r="IM147" s="20"/>
    </row>
    <row r="148" spans="1:247" s="8" customFormat="1" ht="63">
      <c r="A148" s="22" t="s">
        <v>77</v>
      </c>
      <c r="B148" s="18" t="s">
        <v>84</v>
      </c>
      <c r="C148" s="7">
        <v>1028.8</v>
      </c>
      <c r="D148" s="7">
        <v>1028.8</v>
      </c>
      <c r="E148" s="9">
        <f t="shared" si="6"/>
        <v>0</v>
      </c>
      <c r="F148" s="14">
        <v>1078.8</v>
      </c>
      <c r="G148" s="14">
        <v>1078.8</v>
      </c>
      <c r="H148" s="9">
        <f t="shared" si="7"/>
        <v>0</v>
      </c>
      <c r="I148" s="14">
        <v>1078.8</v>
      </c>
      <c r="J148" s="9"/>
      <c r="K148" s="14">
        <v>1078.8</v>
      </c>
      <c r="L148" s="9">
        <f t="shared" si="8"/>
        <v>0</v>
      </c>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20"/>
      <c r="DI148" s="20"/>
      <c r="DJ148" s="20"/>
      <c r="DK148" s="20"/>
      <c r="DL148" s="20"/>
      <c r="DM148" s="20"/>
      <c r="DN148" s="20"/>
      <c r="DO148" s="20"/>
      <c r="DP148" s="20"/>
      <c r="DQ148" s="20"/>
      <c r="DR148" s="20"/>
      <c r="DS148" s="20"/>
      <c r="DT148" s="20"/>
      <c r="DU148" s="20"/>
      <c r="DV148" s="20"/>
      <c r="DW148" s="20"/>
      <c r="DX148" s="20"/>
      <c r="DY148" s="20"/>
      <c r="DZ148" s="20"/>
      <c r="EA148" s="20"/>
      <c r="EB148" s="20"/>
      <c r="EC148" s="20"/>
      <c r="ED148" s="20"/>
      <c r="EE148" s="20"/>
      <c r="EF148" s="20"/>
      <c r="EG148" s="20"/>
      <c r="EH148" s="20"/>
      <c r="EI148" s="20"/>
      <c r="EJ148" s="20"/>
      <c r="EK148" s="20"/>
      <c r="EL148" s="20"/>
      <c r="EM148" s="20"/>
      <c r="EN148" s="20"/>
      <c r="EO148" s="20"/>
      <c r="EP148" s="20"/>
      <c r="EQ148" s="20"/>
      <c r="ER148" s="20"/>
      <c r="ES148" s="20"/>
      <c r="ET148" s="20"/>
      <c r="EU148" s="20"/>
      <c r="EV148" s="20"/>
      <c r="EW148" s="20"/>
      <c r="EX148" s="20"/>
      <c r="EY148" s="20"/>
      <c r="EZ148" s="20"/>
      <c r="FA148" s="20"/>
      <c r="FB148" s="20"/>
      <c r="FC148" s="20"/>
      <c r="FD148" s="20"/>
      <c r="FE148" s="20"/>
      <c r="FF148" s="20"/>
      <c r="FG148" s="20"/>
      <c r="FH148" s="20"/>
      <c r="FI148" s="20"/>
      <c r="FJ148" s="20"/>
      <c r="FK148" s="20"/>
      <c r="FL148" s="20"/>
      <c r="FM148" s="20"/>
      <c r="FN148" s="20"/>
      <c r="FO148" s="20"/>
      <c r="FP148" s="20"/>
      <c r="FQ148" s="20"/>
      <c r="FR148" s="20"/>
      <c r="FS148" s="20"/>
      <c r="FT148" s="20"/>
      <c r="FU148" s="20"/>
      <c r="FV148" s="20"/>
      <c r="FW148" s="20"/>
      <c r="FX148" s="20"/>
      <c r="FY148" s="20"/>
      <c r="FZ148" s="20"/>
      <c r="GA148" s="20"/>
      <c r="GB148" s="20"/>
      <c r="GC148" s="20"/>
      <c r="GD148" s="20"/>
      <c r="GE148" s="20"/>
      <c r="GF148" s="20"/>
      <c r="GG148" s="20"/>
      <c r="GH148" s="20"/>
      <c r="GI148" s="20"/>
      <c r="GJ148" s="20"/>
      <c r="GK148" s="20"/>
      <c r="GL148" s="20"/>
      <c r="GM148" s="20"/>
      <c r="GN148" s="20"/>
      <c r="GO148" s="20"/>
      <c r="GP148" s="20"/>
      <c r="GQ148" s="20"/>
      <c r="GR148" s="20"/>
      <c r="GS148" s="20"/>
      <c r="GT148" s="20"/>
      <c r="GU148" s="20"/>
      <c r="GV148" s="20"/>
      <c r="GW148" s="20"/>
      <c r="GX148" s="20"/>
      <c r="GY148" s="20"/>
      <c r="GZ148" s="20"/>
      <c r="HA148" s="20"/>
      <c r="HB148" s="20"/>
      <c r="HC148" s="20"/>
      <c r="HD148" s="20"/>
      <c r="HE148" s="20"/>
      <c r="HF148" s="20"/>
      <c r="HG148" s="20"/>
      <c r="HH148" s="20"/>
      <c r="HI148" s="20"/>
      <c r="HJ148" s="20"/>
      <c r="HK148" s="20"/>
      <c r="HL148" s="20"/>
      <c r="HM148" s="20"/>
      <c r="HN148" s="20"/>
      <c r="HO148" s="20"/>
      <c r="HP148" s="20"/>
      <c r="HQ148" s="20"/>
      <c r="HR148" s="20"/>
      <c r="HS148" s="20"/>
      <c r="HT148" s="20"/>
      <c r="HU148" s="20"/>
      <c r="HV148" s="20"/>
      <c r="HW148" s="20"/>
      <c r="HX148" s="20"/>
      <c r="HY148" s="20"/>
      <c r="HZ148" s="20"/>
      <c r="IA148" s="20"/>
      <c r="IB148" s="20"/>
      <c r="IC148" s="20"/>
      <c r="ID148" s="20"/>
      <c r="IE148" s="20"/>
      <c r="IF148" s="20"/>
      <c r="IG148" s="20"/>
      <c r="IH148" s="20"/>
      <c r="II148" s="20"/>
      <c r="IJ148" s="20"/>
      <c r="IK148" s="20"/>
      <c r="IL148" s="20"/>
      <c r="IM148" s="20"/>
    </row>
    <row r="149" spans="1:247" s="8" customFormat="1" ht="63">
      <c r="A149" s="22" t="s">
        <v>77</v>
      </c>
      <c r="B149" s="18" t="s">
        <v>83</v>
      </c>
      <c r="C149" s="7">
        <v>1151.5999999999999</v>
      </c>
      <c r="D149" s="7">
        <v>1151.5999999999999</v>
      </c>
      <c r="E149" s="9">
        <f t="shared" si="6"/>
        <v>0</v>
      </c>
      <c r="F149" s="7">
        <v>1151.5999999999999</v>
      </c>
      <c r="G149" s="7">
        <v>1151.5999999999999</v>
      </c>
      <c r="H149" s="9">
        <f t="shared" si="7"/>
        <v>0</v>
      </c>
      <c r="I149" s="7">
        <v>1151.5999999999999</v>
      </c>
      <c r="J149" s="7"/>
      <c r="K149" s="7">
        <v>1151.5999999999999</v>
      </c>
      <c r="L149" s="9">
        <f t="shared" si="8"/>
        <v>0</v>
      </c>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20"/>
      <c r="DI149" s="20"/>
      <c r="DJ149" s="20"/>
      <c r="DK149" s="20"/>
      <c r="DL149" s="20"/>
      <c r="DM149" s="20"/>
      <c r="DN149" s="20"/>
      <c r="DO149" s="20"/>
      <c r="DP149" s="20"/>
      <c r="DQ149" s="20"/>
      <c r="DR149" s="20"/>
      <c r="DS149" s="20"/>
      <c r="DT149" s="20"/>
      <c r="DU149" s="20"/>
      <c r="DV149" s="20"/>
      <c r="DW149" s="20"/>
      <c r="DX149" s="20"/>
      <c r="DY149" s="20"/>
      <c r="DZ149" s="20"/>
      <c r="EA149" s="20"/>
      <c r="EB149" s="20"/>
      <c r="EC149" s="20"/>
      <c r="ED149" s="20"/>
      <c r="EE149" s="20"/>
      <c r="EF149" s="20"/>
      <c r="EG149" s="20"/>
      <c r="EH149" s="20"/>
      <c r="EI149" s="20"/>
      <c r="EJ149" s="20"/>
      <c r="EK149" s="20"/>
      <c r="EL149" s="20"/>
      <c r="EM149" s="20"/>
      <c r="EN149" s="20"/>
      <c r="EO149" s="20"/>
      <c r="EP149" s="20"/>
      <c r="EQ149" s="20"/>
      <c r="ER149" s="20"/>
      <c r="ES149" s="20"/>
      <c r="ET149" s="20"/>
      <c r="EU149" s="20"/>
      <c r="EV149" s="20"/>
      <c r="EW149" s="20"/>
      <c r="EX149" s="20"/>
      <c r="EY149" s="20"/>
      <c r="EZ149" s="20"/>
      <c r="FA149" s="20"/>
      <c r="FB149" s="20"/>
      <c r="FC149" s="20"/>
      <c r="FD149" s="20"/>
      <c r="FE149" s="20"/>
      <c r="FF149" s="20"/>
      <c r="FG149" s="20"/>
      <c r="FH149" s="20"/>
      <c r="FI149" s="20"/>
      <c r="FJ149" s="20"/>
      <c r="FK149" s="20"/>
      <c r="FL149" s="20"/>
      <c r="FM149" s="20"/>
      <c r="FN149" s="20"/>
      <c r="FO149" s="20"/>
      <c r="FP149" s="20"/>
      <c r="FQ149" s="20"/>
      <c r="FR149" s="20"/>
      <c r="FS149" s="20"/>
      <c r="FT149" s="20"/>
      <c r="FU149" s="20"/>
      <c r="FV149" s="20"/>
      <c r="FW149" s="20"/>
      <c r="FX149" s="20"/>
      <c r="FY149" s="20"/>
      <c r="FZ149" s="20"/>
      <c r="GA149" s="20"/>
      <c r="GB149" s="20"/>
      <c r="GC149" s="20"/>
      <c r="GD149" s="20"/>
      <c r="GE149" s="20"/>
      <c r="GF149" s="20"/>
      <c r="GG149" s="20"/>
      <c r="GH149" s="20"/>
      <c r="GI149" s="20"/>
      <c r="GJ149" s="20"/>
      <c r="GK149" s="20"/>
      <c r="GL149" s="20"/>
      <c r="GM149" s="20"/>
      <c r="GN149" s="20"/>
      <c r="GO149" s="20"/>
      <c r="GP149" s="20"/>
      <c r="GQ149" s="20"/>
      <c r="GR149" s="20"/>
      <c r="GS149" s="20"/>
      <c r="GT149" s="20"/>
      <c r="GU149" s="20"/>
      <c r="GV149" s="20"/>
      <c r="GW149" s="20"/>
      <c r="GX149" s="20"/>
      <c r="GY149" s="20"/>
      <c r="GZ149" s="20"/>
      <c r="HA149" s="20"/>
      <c r="HB149" s="20"/>
      <c r="HC149" s="20"/>
      <c r="HD149" s="20"/>
      <c r="HE149" s="20"/>
      <c r="HF149" s="20"/>
      <c r="HG149" s="20"/>
      <c r="HH149" s="20"/>
      <c r="HI149" s="20"/>
      <c r="HJ149" s="20"/>
      <c r="HK149" s="20"/>
      <c r="HL149" s="20"/>
      <c r="HM149" s="20"/>
      <c r="HN149" s="20"/>
      <c r="HO149" s="20"/>
      <c r="HP149" s="20"/>
      <c r="HQ149" s="20"/>
      <c r="HR149" s="20"/>
      <c r="HS149" s="20"/>
      <c r="HT149" s="20"/>
      <c r="HU149" s="20"/>
      <c r="HV149" s="20"/>
      <c r="HW149" s="20"/>
      <c r="HX149" s="20"/>
      <c r="HY149" s="20"/>
      <c r="HZ149" s="20"/>
      <c r="IA149" s="20"/>
      <c r="IB149" s="20"/>
      <c r="IC149" s="20"/>
      <c r="ID149" s="20"/>
      <c r="IE149" s="20"/>
      <c r="IF149" s="20"/>
      <c r="IG149" s="20"/>
      <c r="IH149" s="20"/>
      <c r="II149" s="20"/>
      <c r="IJ149" s="20"/>
      <c r="IK149" s="20"/>
      <c r="IL149" s="20"/>
      <c r="IM149" s="20"/>
    </row>
    <row r="150" spans="1:247" ht="78.75">
      <c r="A150" s="27" t="s">
        <v>77</v>
      </c>
      <c r="B150" s="28" t="s">
        <v>82</v>
      </c>
      <c r="C150" s="7">
        <v>12245.1</v>
      </c>
      <c r="D150" s="7">
        <v>12245.1</v>
      </c>
      <c r="E150" s="9">
        <f t="shared" si="6"/>
        <v>0</v>
      </c>
      <c r="F150" s="7">
        <v>12245.1</v>
      </c>
      <c r="G150" s="7">
        <v>12245.1</v>
      </c>
      <c r="H150" s="9">
        <f t="shared" si="7"/>
        <v>0</v>
      </c>
      <c r="I150" s="7">
        <v>12245.1</v>
      </c>
      <c r="J150" s="7"/>
      <c r="K150" s="7">
        <v>12245.1</v>
      </c>
      <c r="L150" s="9">
        <f t="shared" si="8"/>
        <v>0</v>
      </c>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20"/>
      <c r="DI150" s="20"/>
      <c r="DJ150" s="20"/>
      <c r="DK150" s="20"/>
      <c r="DL150" s="20"/>
      <c r="DM150" s="20"/>
      <c r="DN150" s="20"/>
      <c r="DO150" s="20"/>
      <c r="DP150" s="20"/>
      <c r="DQ150" s="20"/>
      <c r="DR150" s="20"/>
      <c r="DS150" s="20"/>
      <c r="DT150" s="20"/>
      <c r="DU150" s="20"/>
      <c r="DV150" s="20"/>
      <c r="DW150" s="20"/>
      <c r="DX150" s="20"/>
      <c r="DY150" s="20"/>
      <c r="DZ150" s="20"/>
      <c r="EA150" s="20"/>
      <c r="EB150" s="20"/>
      <c r="EC150" s="20"/>
      <c r="ED150" s="20"/>
      <c r="EE150" s="20"/>
      <c r="EF150" s="20"/>
      <c r="EG150" s="20"/>
      <c r="EH150" s="20"/>
      <c r="EI150" s="20"/>
      <c r="EJ150" s="20"/>
      <c r="EK150" s="20"/>
      <c r="EL150" s="20"/>
      <c r="EM150" s="20"/>
      <c r="EN150" s="20"/>
      <c r="EO150" s="20"/>
      <c r="EP150" s="20"/>
      <c r="EQ150" s="20"/>
      <c r="ER150" s="20"/>
      <c r="ES150" s="20"/>
      <c r="ET150" s="20"/>
      <c r="EU150" s="20"/>
      <c r="EV150" s="20"/>
      <c r="EW150" s="20"/>
      <c r="EX150" s="20"/>
      <c r="EY150" s="20"/>
      <c r="EZ150" s="20"/>
      <c r="FA150" s="20"/>
      <c r="FB150" s="20"/>
      <c r="FC150" s="20"/>
      <c r="FD150" s="20"/>
      <c r="FE150" s="20"/>
      <c r="FF150" s="20"/>
      <c r="FG150" s="20"/>
      <c r="FH150" s="20"/>
      <c r="FI150" s="20"/>
      <c r="FJ150" s="20"/>
      <c r="FK150" s="20"/>
      <c r="FL150" s="20"/>
      <c r="FM150" s="20"/>
      <c r="FN150" s="20"/>
      <c r="FO150" s="20"/>
      <c r="FP150" s="20"/>
      <c r="FQ150" s="20"/>
      <c r="FR150" s="20"/>
      <c r="FS150" s="20"/>
      <c r="FT150" s="20"/>
      <c r="FU150" s="20"/>
      <c r="FV150" s="20"/>
      <c r="FW150" s="20"/>
      <c r="FX150" s="20"/>
      <c r="FY150" s="20"/>
      <c r="FZ150" s="20"/>
      <c r="GA150" s="20"/>
      <c r="GB150" s="20"/>
      <c r="GC150" s="20"/>
      <c r="GD150" s="20"/>
      <c r="GE150" s="20"/>
      <c r="GF150" s="20"/>
      <c r="GG150" s="20"/>
      <c r="GH150" s="20"/>
      <c r="GI150" s="20"/>
      <c r="GJ150" s="20"/>
      <c r="GK150" s="20"/>
      <c r="GL150" s="20"/>
      <c r="GM150" s="20"/>
      <c r="GN150" s="20"/>
      <c r="GO150" s="20"/>
      <c r="GP150" s="20"/>
      <c r="GQ150" s="20"/>
      <c r="GR150" s="20"/>
      <c r="GS150" s="20"/>
      <c r="GT150" s="20"/>
      <c r="GU150" s="20"/>
      <c r="GV150" s="20"/>
      <c r="GW150" s="20"/>
      <c r="GX150" s="20"/>
      <c r="GY150" s="20"/>
      <c r="GZ150" s="20"/>
      <c r="HA150" s="20"/>
      <c r="HB150" s="20"/>
      <c r="HC150" s="20"/>
      <c r="HD150" s="20"/>
      <c r="HE150" s="20"/>
      <c r="HF150" s="20"/>
      <c r="HG150" s="20"/>
      <c r="HH150" s="20"/>
      <c r="HI150" s="20"/>
      <c r="HJ150" s="20"/>
      <c r="HK150" s="20"/>
      <c r="HL150" s="20"/>
      <c r="HM150" s="20"/>
      <c r="HN150" s="20"/>
      <c r="HO150" s="20"/>
      <c r="HP150" s="20"/>
      <c r="HQ150" s="20"/>
      <c r="HR150" s="20"/>
      <c r="HS150" s="20"/>
      <c r="HT150" s="20"/>
      <c r="HU150" s="20"/>
      <c r="HV150" s="20"/>
      <c r="HW150" s="20"/>
      <c r="HX150" s="20"/>
      <c r="HY150" s="20"/>
      <c r="HZ150" s="20"/>
      <c r="IA150" s="20"/>
      <c r="IB150" s="20"/>
      <c r="IC150" s="20"/>
      <c r="ID150" s="20"/>
      <c r="IE150" s="20"/>
      <c r="IF150" s="20"/>
      <c r="IG150" s="20"/>
      <c r="IH150" s="20"/>
      <c r="II150" s="20"/>
      <c r="IJ150" s="20"/>
      <c r="IK150" s="20"/>
      <c r="IL150" s="20"/>
      <c r="IM150" s="20"/>
    </row>
    <row r="151" spans="1:247" ht="126">
      <c r="A151" s="22" t="s">
        <v>80</v>
      </c>
      <c r="B151" s="18" t="s">
        <v>81</v>
      </c>
      <c r="C151" s="7">
        <v>3832.8</v>
      </c>
      <c r="D151" s="7">
        <v>3832.8</v>
      </c>
      <c r="E151" s="9">
        <f t="shared" si="6"/>
        <v>0</v>
      </c>
      <c r="F151" s="7">
        <v>3832.8</v>
      </c>
      <c r="G151" s="7">
        <v>3832.8</v>
      </c>
      <c r="H151" s="9">
        <f t="shared" si="7"/>
        <v>0</v>
      </c>
      <c r="I151" s="7">
        <v>3832.8</v>
      </c>
      <c r="J151" s="7"/>
      <c r="K151" s="7">
        <v>3832.8</v>
      </c>
      <c r="L151" s="9">
        <f t="shared" si="8"/>
        <v>0</v>
      </c>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20"/>
      <c r="DI151" s="20"/>
      <c r="DJ151" s="20"/>
      <c r="DK151" s="20"/>
      <c r="DL151" s="20"/>
      <c r="DM151" s="20"/>
      <c r="DN151" s="20"/>
      <c r="DO151" s="20"/>
      <c r="DP151" s="20"/>
      <c r="DQ151" s="20"/>
      <c r="DR151" s="20"/>
      <c r="DS151" s="20"/>
      <c r="DT151" s="20"/>
      <c r="DU151" s="20"/>
      <c r="DV151" s="20"/>
      <c r="DW151" s="20"/>
      <c r="DX151" s="20"/>
      <c r="DY151" s="20"/>
      <c r="DZ151" s="20"/>
      <c r="EA151" s="20"/>
      <c r="EB151" s="20"/>
      <c r="EC151" s="20"/>
      <c r="ED151" s="20"/>
      <c r="EE151" s="20"/>
      <c r="EF151" s="20"/>
      <c r="EG151" s="20"/>
      <c r="EH151" s="20"/>
      <c r="EI151" s="20"/>
      <c r="EJ151" s="20"/>
      <c r="EK151" s="20"/>
      <c r="EL151" s="20"/>
      <c r="EM151" s="20"/>
      <c r="EN151" s="20"/>
      <c r="EO151" s="20"/>
      <c r="EP151" s="20"/>
      <c r="EQ151" s="20"/>
      <c r="ER151" s="20"/>
      <c r="ES151" s="20"/>
      <c r="ET151" s="20"/>
      <c r="EU151" s="20"/>
      <c r="EV151" s="20"/>
      <c r="EW151" s="20"/>
      <c r="EX151" s="20"/>
      <c r="EY151" s="20"/>
      <c r="EZ151" s="20"/>
      <c r="FA151" s="20"/>
      <c r="FB151" s="20"/>
      <c r="FC151" s="20"/>
      <c r="FD151" s="20"/>
      <c r="FE151" s="20"/>
      <c r="FF151" s="20"/>
      <c r="FG151" s="20"/>
      <c r="FH151" s="20"/>
      <c r="FI151" s="20"/>
      <c r="FJ151" s="20"/>
      <c r="FK151" s="20"/>
      <c r="FL151" s="20"/>
      <c r="FM151" s="20"/>
      <c r="FN151" s="20"/>
      <c r="FO151" s="20"/>
      <c r="FP151" s="20"/>
      <c r="FQ151" s="20"/>
      <c r="FR151" s="20"/>
      <c r="FS151" s="20"/>
      <c r="FT151" s="20"/>
      <c r="FU151" s="20"/>
      <c r="FV151" s="20"/>
      <c r="FW151" s="20"/>
      <c r="FX151" s="20"/>
      <c r="FY151" s="20"/>
      <c r="FZ151" s="20"/>
      <c r="GA151" s="20"/>
      <c r="GB151" s="20"/>
      <c r="GC151" s="20"/>
      <c r="GD151" s="20"/>
      <c r="GE151" s="20"/>
      <c r="GF151" s="20"/>
      <c r="GG151" s="20"/>
      <c r="GH151" s="20"/>
      <c r="GI151" s="20"/>
      <c r="GJ151" s="20"/>
      <c r="GK151" s="20"/>
      <c r="GL151" s="20"/>
      <c r="GM151" s="20"/>
      <c r="GN151" s="20"/>
      <c r="GO151" s="20"/>
      <c r="GP151" s="20"/>
      <c r="GQ151" s="20"/>
      <c r="GR151" s="20"/>
      <c r="GS151" s="20"/>
      <c r="GT151" s="20"/>
      <c r="GU151" s="20"/>
      <c r="GV151" s="20"/>
      <c r="GW151" s="20"/>
      <c r="GX151" s="20"/>
      <c r="GY151" s="20"/>
      <c r="GZ151" s="20"/>
      <c r="HA151" s="20"/>
      <c r="HB151" s="20"/>
      <c r="HC151" s="20"/>
      <c r="HD151" s="20"/>
      <c r="HE151" s="20"/>
      <c r="HF151" s="20"/>
      <c r="HG151" s="20"/>
      <c r="HH151" s="20"/>
      <c r="HI151" s="20"/>
      <c r="HJ151" s="20"/>
      <c r="HK151" s="20"/>
      <c r="HL151" s="20"/>
      <c r="HM151" s="20"/>
      <c r="HN151" s="20"/>
      <c r="HO151" s="20"/>
      <c r="HP151" s="20"/>
      <c r="HQ151" s="20"/>
      <c r="HR151" s="20"/>
      <c r="HS151" s="20"/>
      <c r="HT151" s="20"/>
      <c r="HU151" s="20"/>
      <c r="HV151" s="20"/>
      <c r="HW151" s="20"/>
      <c r="HX151" s="20"/>
      <c r="HY151" s="20"/>
      <c r="HZ151" s="20"/>
      <c r="IA151" s="20"/>
      <c r="IB151" s="20"/>
      <c r="IC151" s="20"/>
      <c r="ID151" s="20"/>
      <c r="IE151" s="20"/>
      <c r="IF151" s="20"/>
      <c r="IG151" s="20"/>
      <c r="IH151" s="20"/>
      <c r="II151" s="20"/>
      <c r="IJ151" s="20"/>
      <c r="IK151" s="20"/>
      <c r="IL151" s="20"/>
      <c r="IM151" s="20"/>
    </row>
    <row r="152" spans="1:247" s="8" customFormat="1" ht="126">
      <c r="A152" s="22" t="s">
        <v>80</v>
      </c>
      <c r="B152" s="18" t="s">
        <v>79</v>
      </c>
      <c r="C152" s="7">
        <v>1912.3</v>
      </c>
      <c r="D152" s="7">
        <v>1912.3</v>
      </c>
      <c r="E152" s="9">
        <f t="shared" si="6"/>
        <v>0</v>
      </c>
      <c r="F152" s="7">
        <v>1912.3</v>
      </c>
      <c r="G152" s="7">
        <v>1912.3</v>
      </c>
      <c r="H152" s="9">
        <f t="shared" si="7"/>
        <v>0</v>
      </c>
      <c r="I152" s="7">
        <v>1912.3</v>
      </c>
      <c r="J152" s="7"/>
      <c r="K152" s="7">
        <v>1912.3</v>
      </c>
      <c r="L152" s="9">
        <f t="shared" si="8"/>
        <v>0</v>
      </c>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20"/>
      <c r="DI152" s="20"/>
      <c r="DJ152" s="20"/>
      <c r="DK152" s="20"/>
      <c r="DL152" s="20"/>
      <c r="DM152" s="20"/>
      <c r="DN152" s="20"/>
      <c r="DO152" s="20"/>
      <c r="DP152" s="20"/>
      <c r="DQ152" s="20"/>
      <c r="DR152" s="20"/>
      <c r="DS152" s="20"/>
      <c r="DT152" s="20"/>
      <c r="DU152" s="20"/>
      <c r="DV152" s="20"/>
      <c r="DW152" s="20"/>
      <c r="DX152" s="20"/>
      <c r="DY152" s="20"/>
      <c r="DZ152" s="20"/>
      <c r="EA152" s="20"/>
      <c r="EB152" s="20"/>
      <c r="EC152" s="20"/>
      <c r="ED152" s="20"/>
      <c r="EE152" s="20"/>
      <c r="EF152" s="20"/>
      <c r="EG152" s="20"/>
      <c r="EH152" s="20"/>
      <c r="EI152" s="20"/>
      <c r="EJ152" s="20"/>
      <c r="EK152" s="20"/>
      <c r="EL152" s="20"/>
      <c r="EM152" s="20"/>
      <c r="EN152" s="20"/>
      <c r="EO152" s="20"/>
      <c r="EP152" s="20"/>
      <c r="EQ152" s="20"/>
      <c r="ER152" s="20"/>
      <c r="ES152" s="20"/>
      <c r="ET152" s="20"/>
      <c r="EU152" s="20"/>
      <c r="EV152" s="20"/>
      <c r="EW152" s="20"/>
      <c r="EX152" s="20"/>
      <c r="EY152" s="20"/>
      <c r="EZ152" s="20"/>
      <c r="FA152" s="20"/>
      <c r="FB152" s="20"/>
      <c r="FC152" s="20"/>
      <c r="FD152" s="20"/>
      <c r="FE152" s="20"/>
      <c r="FF152" s="20"/>
      <c r="FG152" s="20"/>
      <c r="FH152" s="20"/>
      <c r="FI152" s="20"/>
      <c r="FJ152" s="20"/>
      <c r="FK152" s="20"/>
      <c r="FL152" s="20"/>
      <c r="FM152" s="20"/>
      <c r="FN152" s="20"/>
      <c r="FO152" s="20"/>
      <c r="FP152" s="20"/>
      <c r="FQ152" s="20"/>
      <c r="FR152" s="20"/>
      <c r="FS152" s="20"/>
      <c r="FT152" s="20"/>
      <c r="FU152" s="20"/>
      <c r="FV152" s="20"/>
      <c r="FW152" s="20"/>
      <c r="FX152" s="20"/>
      <c r="FY152" s="20"/>
      <c r="FZ152" s="20"/>
      <c r="GA152" s="20"/>
      <c r="GB152" s="20"/>
      <c r="GC152" s="20"/>
      <c r="GD152" s="20"/>
      <c r="GE152" s="20"/>
      <c r="GF152" s="20"/>
      <c r="GG152" s="20"/>
      <c r="GH152" s="20"/>
      <c r="GI152" s="20"/>
      <c r="GJ152" s="20"/>
      <c r="GK152" s="20"/>
      <c r="GL152" s="20"/>
      <c r="GM152" s="20"/>
      <c r="GN152" s="20"/>
      <c r="GO152" s="20"/>
      <c r="GP152" s="20"/>
      <c r="GQ152" s="20"/>
      <c r="GR152" s="20"/>
      <c r="GS152" s="20"/>
      <c r="GT152" s="20"/>
      <c r="GU152" s="20"/>
      <c r="GV152" s="20"/>
      <c r="GW152" s="20"/>
      <c r="GX152" s="20"/>
      <c r="GY152" s="20"/>
      <c r="GZ152" s="20"/>
      <c r="HA152" s="20"/>
      <c r="HB152" s="20"/>
      <c r="HC152" s="20"/>
      <c r="HD152" s="20"/>
      <c r="HE152" s="20"/>
      <c r="HF152" s="20"/>
      <c r="HG152" s="20"/>
      <c r="HH152" s="20"/>
      <c r="HI152" s="20"/>
      <c r="HJ152" s="20"/>
      <c r="HK152" s="20"/>
      <c r="HL152" s="20"/>
      <c r="HM152" s="20"/>
      <c r="HN152" s="20"/>
      <c r="HO152" s="20"/>
      <c r="HP152" s="20"/>
      <c r="HQ152" s="20"/>
      <c r="HR152" s="20"/>
      <c r="HS152" s="20"/>
      <c r="HT152" s="20"/>
      <c r="HU152" s="20"/>
      <c r="HV152" s="20"/>
      <c r="HW152" s="20"/>
      <c r="HX152" s="20"/>
      <c r="HY152" s="20"/>
      <c r="HZ152" s="20"/>
      <c r="IA152" s="20"/>
      <c r="IB152" s="20"/>
      <c r="IC152" s="20"/>
      <c r="ID152" s="20"/>
      <c r="IE152" s="20"/>
      <c r="IF152" s="20"/>
      <c r="IG152" s="20"/>
      <c r="IH152" s="20"/>
      <c r="II152" s="20"/>
      <c r="IJ152" s="20"/>
      <c r="IK152" s="20"/>
      <c r="IL152" s="20"/>
      <c r="IM152" s="20"/>
    </row>
    <row r="153" spans="1:247" s="8" customFormat="1" ht="47.25">
      <c r="A153" s="22" t="s">
        <v>77</v>
      </c>
      <c r="B153" s="18" t="s">
        <v>78</v>
      </c>
      <c r="C153" s="7">
        <v>234</v>
      </c>
      <c r="D153" s="7">
        <v>234</v>
      </c>
      <c r="E153" s="9">
        <f t="shared" si="6"/>
        <v>0</v>
      </c>
      <c r="F153" s="7">
        <v>234</v>
      </c>
      <c r="G153" s="7">
        <v>234</v>
      </c>
      <c r="H153" s="9">
        <f t="shared" si="7"/>
        <v>0</v>
      </c>
      <c r="I153" s="7">
        <v>234</v>
      </c>
      <c r="J153" s="7"/>
      <c r="K153" s="7">
        <v>234</v>
      </c>
      <c r="L153" s="9">
        <f t="shared" si="8"/>
        <v>0</v>
      </c>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20"/>
      <c r="DI153" s="20"/>
      <c r="DJ153" s="20"/>
      <c r="DK153" s="20"/>
      <c r="DL153" s="20"/>
      <c r="DM153" s="20"/>
      <c r="DN153" s="20"/>
      <c r="DO153" s="20"/>
      <c r="DP153" s="20"/>
      <c r="DQ153" s="20"/>
      <c r="DR153" s="20"/>
      <c r="DS153" s="20"/>
      <c r="DT153" s="20"/>
      <c r="DU153" s="20"/>
      <c r="DV153" s="20"/>
      <c r="DW153" s="20"/>
      <c r="DX153" s="20"/>
      <c r="DY153" s="20"/>
      <c r="DZ153" s="20"/>
      <c r="EA153" s="20"/>
      <c r="EB153" s="20"/>
      <c r="EC153" s="20"/>
      <c r="ED153" s="20"/>
      <c r="EE153" s="20"/>
      <c r="EF153" s="20"/>
      <c r="EG153" s="20"/>
      <c r="EH153" s="20"/>
      <c r="EI153" s="20"/>
      <c r="EJ153" s="20"/>
      <c r="EK153" s="20"/>
      <c r="EL153" s="20"/>
      <c r="EM153" s="20"/>
      <c r="EN153" s="20"/>
      <c r="EO153" s="20"/>
      <c r="EP153" s="20"/>
      <c r="EQ153" s="20"/>
      <c r="ER153" s="20"/>
      <c r="ES153" s="20"/>
      <c r="ET153" s="20"/>
      <c r="EU153" s="20"/>
      <c r="EV153" s="20"/>
      <c r="EW153" s="20"/>
      <c r="EX153" s="20"/>
      <c r="EY153" s="20"/>
      <c r="EZ153" s="20"/>
      <c r="FA153" s="20"/>
      <c r="FB153" s="20"/>
      <c r="FC153" s="20"/>
      <c r="FD153" s="20"/>
      <c r="FE153" s="20"/>
      <c r="FF153" s="20"/>
      <c r="FG153" s="20"/>
      <c r="FH153" s="20"/>
      <c r="FI153" s="20"/>
      <c r="FJ153" s="20"/>
      <c r="FK153" s="20"/>
      <c r="FL153" s="20"/>
      <c r="FM153" s="20"/>
      <c r="FN153" s="20"/>
      <c r="FO153" s="20"/>
      <c r="FP153" s="20"/>
      <c r="FQ153" s="20"/>
      <c r="FR153" s="20"/>
      <c r="FS153" s="20"/>
      <c r="FT153" s="20"/>
      <c r="FU153" s="20"/>
      <c r="FV153" s="20"/>
      <c r="FW153" s="20"/>
      <c r="FX153" s="20"/>
      <c r="FY153" s="20"/>
      <c r="FZ153" s="20"/>
      <c r="GA153" s="20"/>
      <c r="GB153" s="20"/>
      <c r="GC153" s="20"/>
      <c r="GD153" s="20"/>
      <c r="GE153" s="20"/>
      <c r="GF153" s="20"/>
      <c r="GG153" s="20"/>
      <c r="GH153" s="20"/>
      <c r="GI153" s="20"/>
      <c r="GJ153" s="20"/>
      <c r="GK153" s="20"/>
      <c r="GL153" s="20"/>
      <c r="GM153" s="20"/>
      <c r="GN153" s="20"/>
      <c r="GO153" s="20"/>
      <c r="GP153" s="20"/>
      <c r="GQ153" s="20"/>
      <c r="GR153" s="20"/>
      <c r="GS153" s="20"/>
      <c r="GT153" s="20"/>
      <c r="GU153" s="20"/>
      <c r="GV153" s="20"/>
      <c r="GW153" s="20"/>
      <c r="GX153" s="20"/>
      <c r="GY153" s="20"/>
      <c r="GZ153" s="20"/>
      <c r="HA153" s="20"/>
      <c r="HB153" s="20"/>
      <c r="HC153" s="20"/>
      <c r="HD153" s="20"/>
      <c r="HE153" s="20"/>
      <c r="HF153" s="20"/>
      <c r="HG153" s="20"/>
      <c r="HH153" s="20"/>
      <c r="HI153" s="20"/>
      <c r="HJ153" s="20"/>
      <c r="HK153" s="20"/>
      <c r="HL153" s="20"/>
      <c r="HM153" s="20"/>
      <c r="HN153" s="20"/>
      <c r="HO153" s="20"/>
      <c r="HP153" s="20"/>
      <c r="HQ153" s="20"/>
      <c r="HR153" s="20"/>
      <c r="HS153" s="20"/>
      <c r="HT153" s="20"/>
      <c r="HU153" s="20"/>
      <c r="HV153" s="20"/>
      <c r="HW153" s="20"/>
      <c r="HX153" s="20"/>
      <c r="HY153" s="20"/>
      <c r="HZ153" s="20"/>
      <c r="IA153" s="20"/>
      <c r="IB153" s="20"/>
      <c r="IC153" s="20"/>
      <c r="ID153" s="20"/>
      <c r="IE153" s="20"/>
      <c r="IF153" s="20"/>
      <c r="IG153" s="20"/>
      <c r="IH153" s="20"/>
      <c r="II153" s="20"/>
      <c r="IJ153" s="20"/>
      <c r="IK153" s="20"/>
      <c r="IL153" s="20"/>
      <c r="IM153" s="20"/>
    </row>
    <row r="154" spans="1:247" s="8" customFormat="1" ht="47.25">
      <c r="A154" s="29" t="s">
        <v>77</v>
      </c>
      <c r="B154" s="28" t="s">
        <v>76</v>
      </c>
      <c r="C154" s="7">
        <v>0</v>
      </c>
      <c r="D154" s="7">
        <v>0</v>
      </c>
      <c r="E154" s="9">
        <f t="shared" si="6"/>
        <v>0</v>
      </c>
      <c r="F154" s="14">
        <v>0</v>
      </c>
      <c r="G154" s="14">
        <v>0</v>
      </c>
      <c r="H154" s="9">
        <f t="shared" si="7"/>
        <v>0</v>
      </c>
      <c r="I154" s="14">
        <v>0</v>
      </c>
      <c r="J154" s="7"/>
      <c r="K154" s="14">
        <v>0</v>
      </c>
      <c r="L154" s="9">
        <f t="shared" si="8"/>
        <v>0</v>
      </c>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20"/>
      <c r="DI154" s="20"/>
      <c r="DJ154" s="20"/>
      <c r="DK154" s="20"/>
      <c r="DL154" s="20"/>
      <c r="DM154" s="20"/>
      <c r="DN154" s="20"/>
      <c r="DO154" s="20"/>
      <c r="DP154" s="20"/>
      <c r="DQ154" s="20"/>
      <c r="DR154" s="20"/>
      <c r="DS154" s="20"/>
      <c r="DT154" s="20"/>
      <c r="DU154" s="20"/>
      <c r="DV154" s="20"/>
      <c r="DW154" s="20"/>
      <c r="DX154" s="20"/>
      <c r="DY154" s="20"/>
      <c r="DZ154" s="20"/>
      <c r="EA154" s="20"/>
      <c r="EB154" s="20"/>
      <c r="EC154" s="20"/>
      <c r="ED154" s="20"/>
      <c r="EE154" s="20"/>
      <c r="EF154" s="20"/>
      <c r="EG154" s="20"/>
      <c r="EH154" s="20"/>
      <c r="EI154" s="20"/>
      <c r="EJ154" s="20"/>
      <c r="EK154" s="20"/>
      <c r="EL154" s="20"/>
      <c r="EM154" s="20"/>
      <c r="EN154" s="20"/>
      <c r="EO154" s="20"/>
      <c r="EP154" s="20"/>
      <c r="EQ154" s="20"/>
      <c r="ER154" s="20"/>
      <c r="ES154" s="20"/>
      <c r="ET154" s="20"/>
      <c r="EU154" s="20"/>
      <c r="EV154" s="20"/>
      <c r="EW154" s="20"/>
      <c r="EX154" s="20"/>
      <c r="EY154" s="20"/>
      <c r="EZ154" s="20"/>
      <c r="FA154" s="20"/>
      <c r="FB154" s="20"/>
      <c r="FC154" s="20"/>
      <c r="FD154" s="20"/>
      <c r="FE154" s="20"/>
      <c r="FF154" s="20"/>
      <c r="FG154" s="20"/>
      <c r="FH154" s="20"/>
      <c r="FI154" s="20"/>
      <c r="FJ154" s="20"/>
      <c r="FK154" s="20"/>
      <c r="FL154" s="20"/>
      <c r="FM154" s="20"/>
      <c r="FN154" s="20"/>
      <c r="FO154" s="20"/>
      <c r="FP154" s="20"/>
      <c r="FQ154" s="20"/>
      <c r="FR154" s="20"/>
      <c r="FS154" s="20"/>
      <c r="FT154" s="20"/>
      <c r="FU154" s="20"/>
      <c r="FV154" s="20"/>
      <c r="FW154" s="20"/>
      <c r="FX154" s="20"/>
      <c r="FY154" s="20"/>
      <c r="FZ154" s="20"/>
      <c r="GA154" s="20"/>
      <c r="GB154" s="20"/>
      <c r="GC154" s="20"/>
      <c r="GD154" s="20"/>
      <c r="GE154" s="20"/>
      <c r="GF154" s="20"/>
      <c r="GG154" s="20"/>
      <c r="GH154" s="20"/>
      <c r="GI154" s="20"/>
      <c r="GJ154" s="20"/>
      <c r="GK154" s="20"/>
      <c r="GL154" s="20"/>
      <c r="GM154" s="20"/>
      <c r="GN154" s="20"/>
      <c r="GO154" s="20"/>
      <c r="GP154" s="20"/>
      <c r="GQ154" s="20"/>
      <c r="GR154" s="20"/>
      <c r="GS154" s="20"/>
      <c r="GT154" s="20"/>
      <c r="GU154" s="20"/>
      <c r="GV154" s="20"/>
      <c r="GW154" s="20"/>
      <c r="GX154" s="20"/>
      <c r="GY154" s="20"/>
      <c r="GZ154" s="20"/>
      <c r="HA154" s="20"/>
      <c r="HB154" s="20"/>
      <c r="HC154" s="20"/>
      <c r="HD154" s="20"/>
      <c r="HE154" s="20"/>
      <c r="HF154" s="20"/>
      <c r="HG154" s="20"/>
      <c r="HH154" s="20"/>
      <c r="HI154" s="20"/>
      <c r="HJ154" s="20"/>
      <c r="HK154" s="20"/>
      <c r="HL154" s="20"/>
      <c r="HM154" s="20"/>
      <c r="HN154" s="20"/>
      <c r="HO154" s="20"/>
      <c r="HP154" s="20"/>
      <c r="HQ154" s="20"/>
      <c r="HR154" s="20"/>
      <c r="HS154" s="20"/>
      <c r="HT154" s="20"/>
      <c r="HU154" s="20"/>
      <c r="HV154" s="20"/>
      <c r="HW154" s="20"/>
      <c r="HX154" s="20"/>
      <c r="HY154" s="20"/>
      <c r="HZ154" s="20"/>
      <c r="IA154" s="20"/>
      <c r="IB154" s="20"/>
      <c r="IC154" s="20"/>
      <c r="ID154" s="20"/>
      <c r="IE154" s="20"/>
      <c r="IF154" s="20"/>
      <c r="IG154" s="20"/>
      <c r="IH154" s="20"/>
      <c r="II154" s="20"/>
      <c r="IJ154" s="20"/>
      <c r="IK154" s="20"/>
      <c r="IL154" s="20"/>
      <c r="IM154" s="20"/>
    </row>
    <row r="155" spans="1:247" ht="110.25">
      <c r="A155" s="27" t="s">
        <v>74</v>
      </c>
      <c r="B155" s="18" t="s">
        <v>75</v>
      </c>
      <c r="C155" s="7">
        <v>14643.3</v>
      </c>
      <c r="D155" s="7">
        <v>14643.3</v>
      </c>
      <c r="E155" s="9">
        <f t="shared" si="6"/>
        <v>0</v>
      </c>
      <c r="F155" s="14">
        <v>40470</v>
      </c>
      <c r="G155" s="14">
        <v>40470</v>
      </c>
      <c r="H155" s="9">
        <f t="shared" si="7"/>
        <v>0</v>
      </c>
      <c r="I155" s="14">
        <v>1915.9</v>
      </c>
      <c r="J155" s="7"/>
      <c r="K155" s="14">
        <v>1915.9</v>
      </c>
      <c r="L155" s="9">
        <f t="shared" si="8"/>
        <v>0</v>
      </c>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20"/>
      <c r="CI155" s="20"/>
      <c r="CJ155" s="20"/>
      <c r="CK155" s="20"/>
      <c r="CL155" s="20"/>
      <c r="CM155" s="20"/>
      <c r="CN155" s="20"/>
      <c r="CO155" s="20"/>
      <c r="CP155" s="20"/>
      <c r="CQ155" s="20"/>
      <c r="CR155" s="20"/>
      <c r="CS155" s="20"/>
      <c r="CT155" s="20"/>
      <c r="CU155" s="20"/>
      <c r="CV155" s="20"/>
      <c r="CW155" s="20"/>
      <c r="CX155" s="20"/>
      <c r="CY155" s="20"/>
      <c r="CZ155" s="20"/>
      <c r="DA155" s="20"/>
      <c r="DB155" s="20"/>
      <c r="DC155" s="20"/>
      <c r="DD155" s="20"/>
      <c r="DE155" s="20"/>
      <c r="DF155" s="20"/>
      <c r="DG155" s="20"/>
      <c r="DH155" s="20"/>
      <c r="DI155" s="20"/>
      <c r="DJ155" s="20"/>
      <c r="DK155" s="20"/>
      <c r="DL155" s="20"/>
      <c r="DM155" s="20"/>
      <c r="DN155" s="20"/>
      <c r="DO155" s="20"/>
      <c r="DP155" s="20"/>
      <c r="DQ155" s="20"/>
      <c r="DR155" s="20"/>
      <c r="DS155" s="20"/>
      <c r="DT155" s="20"/>
      <c r="DU155" s="20"/>
      <c r="DV155" s="20"/>
      <c r="DW155" s="20"/>
      <c r="DX155" s="20"/>
      <c r="DY155" s="20"/>
      <c r="DZ155" s="20"/>
      <c r="EA155" s="20"/>
      <c r="EB155" s="20"/>
      <c r="EC155" s="20"/>
      <c r="ED155" s="20"/>
      <c r="EE155" s="20"/>
      <c r="EF155" s="20"/>
      <c r="EG155" s="20"/>
      <c r="EH155" s="20"/>
      <c r="EI155" s="20"/>
      <c r="EJ155" s="20"/>
      <c r="EK155" s="20"/>
      <c r="EL155" s="20"/>
      <c r="EM155" s="20"/>
      <c r="EN155" s="20"/>
      <c r="EO155" s="20"/>
      <c r="EP155" s="20"/>
      <c r="EQ155" s="20"/>
      <c r="ER155" s="20"/>
      <c r="ES155" s="20"/>
      <c r="ET155" s="20"/>
      <c r="EU155" s="20"/>
      <c r="EV155" s="20"/>
      <c r="EW155" s="20"/>
      <c r="EX155" s="20"/>
      <c r="EY155" s="20"/>
      <c r="EZ155" s="20"/>
      <c r="FA155" s="20"/>
      <c r="FB155" s="20"/>
      <c r="FC155" s="20"/>
      <c r="FD155" s="20"/>
      <c r="FE155" s="20"/>
      <c r="FF155" s="20"/>
      <c r="FG155" s="20"/>
      <c r="FH155" s="20"/>
      <c r="FI155" s="20"/>
      <c r="FJ155" s="20"/>
      <c r="FK155" s="20"/>
      <c r="FL155" s="20"/>
      <c r="FM155" s="20"/>
      <c r="FN155" s="20"/>
      <c r="FO155" s="20"/>
      <c r="FP155" s="20"/>
      <c r="FQ155" s="20"/>
      <c r="FR155" s="20"/>
      <c r="FS155" s="20"/>
      <c r="FT155" s="20"/>
      <c r="FU155" s="20"/>
      <c r="FV155" s="20"/>
      <c r="FW155" s="20"/>
      <c r="FX155" s="20"/>
      <c r="FY155" s="20"/>
      <c r="FZ155" s="20"/>
      <c r="GA155" s="20"/>
      <c r="GB155" s="20"/>
      <c r="GC155" s="20"/>
      <c r="GD155" s="20"/>
      <c r="GE155" s="20"/>
      <c r="GF155" s="20"/>
      <c r="GG155" s="20"/>
      <c r="GH155" s="20"/>
      <c r="GI155" s="20"/>
      <c r="GJ155" s="20"/>
      <c r="GK155" s="20"/>
      <c r="GL155" s="20"/>
      <c r="GM155" s="20"/>
      <c r="GN155" s="20"/>
      <c r="GO155" s="20"/>
      <c r="GP155" s="20"/>
      <c r="GQ155" s="20"/>
      <c r="GR155" s="20"/>
      <c r="GS155" s="20"/>
      <c r="GT155" s="20"/>
      <c r="GU155" s="20"/>
      <c r="GV155" s="20"/>
      <c r="GW155" s="20"/>
      <c r="GX155" s="20"/>
      <c r="GY155" s="20"/>
      <c r="GZ155" s="20"/>
      <c r="HA155" s="20"/>
      <c r="HB155" s="20"/>
      <c r="HC155" s="20"/>
      <c r="HD155" s="20"/>
      <c r="HE155" s="20"/>
      <c r="HF155" s="20"/>
      <c r="HG155" s="20"/>
      <c r="HH155" s="20"/>
      <c r="HI155" s="20"/>
      <c r="HJ155" s="20"/>
      <c r="HK155" s="20"/>
      <c r="HL155" s="20"/>
      <c r="HM155" s="20"/>
      <c r="HN155" s="20"/>
      <c r="HO155" s="20"/>
      <c r="HP155" s="20"/>
      <c r="HQ155" s="20"/>
      <c r="HR155" s="20"/>
      <c r="HS155" s="20"/>
      <c r="HT155" s="20"/>
      <c r="HU155" s="20"/>
      <c r="HV155" s="20"/>
      <c r="HW155" s="20"/>
      <c r="HX155" s="20"/>
      <c r="HY155" s="20"/>
      <c r="HZ155" s="20"/>
      <c r="IA155" s="20"/>
      <c r="IB155" s="20"/>
      <c r="IC155" s="20"/>
      <c r="ID155" s="20"/>
      <c r="IE155" s="20"/>
      <c r="IF155" s="20"/>
      <c r="IG155" s="20"/>
      <c r="IH155" s="20"/>
      <c r="II155" s="20"/>
      <c r="IJ155" s="20"/>
      <c r="IK155" s="20"/>
      <c r="IL155" s="20"/>
      <c r="IM155" s="20"/>
    </row>
    <row r="156" spans="1:247" s="25" customFormat="1" ht="78.75">
      <c r="A156" s="27" t="s">
        <v>74</v>
      </c>
      <c r="B156" s="26" t="s">
        <v>73</v>
      </c>
      <c r="C156" s="7">
        <v>0</v>
      </c>
      <c r="D156" s="7">
        <v>0</v>
      </c>
      <c r="E156" s="9">
        <f t="shared" si="6"/>
        <v>0</v>
      </c>
      <c r="F156" s="14">
        <v>3920</v>
      </c>
      <c r="G156" s="14">
        <v>3920</v>
      </c>
      <c r="H156" s="9">
        <f t="shared" si="7"/>
        <v>0</v>
      </c>
      <c r="I156" s="14">
        <v>3920</v>
      </c>
      <c r="J156" s="7"/>
      <c r="K156" s="14">
        <v>3920</v>
      </c>
      <c r="L156" s="9">
        <f t="shared" si="8"/>
        <v>0</v>
      </c>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20"/>
      <c r="CI156" s="20"/>
      <c r="CJ156" s="20"/>
      <c r="CK156" s="20"/>
      <c r="CL156" s="20"/>
      <c r="CM156" s="20"/>
      <c r="CN156" s="20"/>
      <c r="CO156" s="20"/>
      <c r="CP156" s="20"/>
      <c r="CQ156" s="20"/>
      <c r="CR156" s="20"/>
      <c r="CS156" s="20"/>
      <c r="CT156" s="20"/>
      <c r="CU156" s="20"/>
      <c r="CV156" s="20"/>
      <c r="CW156" s="20"/>
      <c r="CX156" s="20"/>
      <c r="CY156" s="20"/>
      <c r="CZ156" s="20"/>
      <c r="DA156" s="20"/>
      <c r="DB156" s="20"/>
      <c r="DC156" s="20"/>
      <c r="DD156" s="20"/>
      <c r="DE156" s="20"/>
      <c r="DF156" s="20"/>
      <c r="DG156" s="20"/>
      <c r="DH156" s="20"/>
      <c r="DI156" s="20"/>
      <c r="DJ156" s="20"/>
      <c r="DK156" s="20"/>
      <c r="DL156" s="20"/>
      <c r="DM156" s="20"/>
      <c r="DN156" s="20"/>
      <c r="DO156" s="20"/>
      <c r="DP156" s="20"/>
      <c r="DQ156" s="20"/>
      <c r="DR156" s="20"/>
      <c r="DS156" s="20"/>
      <c r="DT156" s="20"/>
      <c r="DU156" s="20"/>
      <c r="DV156" s="20"/>
      <c r="DW156" s="20"/>
      <c r="DX156" s="20"/>
      <c r="DY156" s="20"/>
      <c r="DZ156" s="20"/>
      <c r="EA156" s="20"/>
      <c r="EB156" s="20"/>
      <c r="EC156" s="20"/>
      <c r="ED156" s="20"/>
      <c r="EE156" s="20"/>
      <c r="EF156" s="20"/>
      <c r="EG156" s="20"/>
      <c r="EH156" s="20"/>
      <c r="EI156" s="20"/>
      <c r="EJ156" s="20"/>
      <c r="EK156" s="20"/>
      <c r="EL156" s="20"/>
      <c r="EM156" s="20"/>
      <c r="EN156" s="20"/>
      <c r="EO156" s="20"/>
      <c r="EP156" s="20"/>
      <c r="EQ156" s="20"/>
      <c r="ER156" s="20"/>
      <c r="ES156" s="20"/>
      <c r="ET156" s="20"/>
      <c r="EU156" s="20"/>
      <c r="EV156" s="20"/>
      <c r="EW156" s="20"/>
      <c r="EX156" s="20"/>
      <c r="EY156" s="20"/>
      <c r="EZ156" s="20"/>
      <c r="FA156" s="20"/>
      <c r="FB156" s="20"/>
      <c r="FC156" s="20"/>
      <c r="FD156" s="20"/>
      <c r="FE156" s="20"/>
      <c r="FF156" s="20"/>
      <c r="FG156" s="20"/>
      <c r="FH156" s="20"/>
      <c r="FI156" s="20"/>
      <c r="FJ156" s="20"/>
      <c r="FK156" s="20"/>
      <c r="FL156" s="20"/>
      <c r="FM156" s="20"/>
      <c r="FN156" s="20"/>
      <c r="FO156" s="20"/>
      <c r="FP156" s="20"/>
      <c r="FQ156" s="20"/>
      <c r="FR156" s="20"/>
      <c r="FS156" s="20"/>
      <c r="FT156" s="20"/>
      <c r="FU156" s="20"/>
      <c r="FV156" s="20"/>
      <c r="FW156" s="20"/>
      <c r="FX156" s="20"/>
      <c r="FY156" s="20"/>
      <c r="FZ156" s="20"/>
      <c r="GA156" s="20"/>
      <c r="GB156" s="20"/>
      <c r="GC156" s="20"/>
      <c r="GD156" s="20"/>
      <c r="GE156" s="20"/>
      <c r="GF156" s="20"/>
      <c r="GG156" s="20"/>
      <c r="GH156" s="20"/>
      <c r="GI156" s="20"/>
      <c r="GJ156" s="20"/>
      <c r="GK156" s="20"/>
      <c r="GL156" s="20"/>
      <c r="GM156" s="20"/>
      <c r="GN156" s="20"/>
      <c r="GO156" s="20"/>
      <c r="GP156" s="20"/>
      <c r="GQ156" s="20"/>
      <c r="GR156" s="20"/>
      <c r="GS156" s="20"/>
      <c r="GT156" s="20"/>
      <c r="GU156" s="20"/>
      <c r="GV156" s="20"/>
      <c r="GW156" s="20"/>
      <c r="GX156" s="20"/>
      <c r="GY156" s="20"/>
      <c r="GZ156" s="20"/>
      <c r="HA156" s="20"/>
      <c r="HB156" s="20"/>
      <c r="HC156" s="20"/>
      <c r="HD156" s="20"/>
      <c r="HE156" s="20"/>
      <c r="HF156" s="20"/>
      <c r="HG156" s="20"/>
      <c r="HH156" s="20"/>
      <c r="HI156" s="20"/>
      <c r="HJ156" s="20"/>
      <c r="HK156" s="20"/>
      <c r="HL156" s="20"/>
      <c r="HM156" s="20"/>
      <c r="HN156" s="20"/>
      <c r="HO156" s="20"/>
      <c r="HP156" s="20"/>
      <c r="HQ156" s="20"/>
      <c r="HR156" s="20"/>
      <c r="HS156" s="20"/>
      <c r="HT156" s="20"/>
      <c r="HU156" s="20"/>
      <c r="HV156" s="20"/>
      <c r="HW156" s="20"/>
      <c r="HX156" s="20"/>
      <c r="HY156" s="20"/>
      <c r="HZ156" s="20"/>
      <c r="IA156" s="20"/>
      <c r="IB156" s="20"/>
      <c r="IC156" s="20"/>
      <c r="ID156" s="20"/>
      <c r="IE156" s="20"/>
      <c r="IF156" s="20"/>
      <c r="IG156" s="20"/>
      <c r="IH156" s="20"/>
      <c r="II156" s="20"/>
      <c r="IJ156" s="20"/>
      <c r="IK156" s="20"/>
      <c r="IL156" s="20"/>
      <c r="IM156" s="20"/>
    </row>
    <row r="157" spans="1:247" ht="31.5">
      <c r="A157" s="12" t="s">
        <v>72</v>
      </c>
      <c r="B157" s="11" t="s">
        <v>71</v>
      </c>
      <c r="C157" s="9">
        <f>SUM(C158:C197)</f>
        <v>2677346.9</v>
      </c>
      <c r="D157" s="9">
        <f>SUM(D158:D197)</f>
        <v>2769103.9999999995</v>
      </c>
      <c r="E157" s="9">
        <f t="shared" si="6"/>
        <v>91757.099999999627</v>
      </c>
      <c r="F157" s="9">
        <f>SUM(F158:F197)</f>
        <v>2724116.3</v>
      </c>
      <c r="G157" s="9">
        <f>SUM(G158:G197)</f>
        <v>2815959.0999999996</v>
      </c>
      <c r="H157" s="9">
        <f t="shared" si="7"/>
        <v>91842.799999999814</v>
      </c>
      <c r="I157" s="9">
        <f>SUM(I158:I197)</f>
        <v>2777637.2</v>
      </c>
      <c r="J157" s="7"/>
      <c r="K157" s="9">
        <f>SUM(K158:K197)</f>
        <v>2869122.1</v>
      </c>
      <c r="L157" s="9">
        <f t="shared" si="8"/>
        <v>91484.899999999907</v>
      </c>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20"/>
      <c r="DI157" s="20"/>
      <c r="DJ157" s="20"/>
      <c r="DK157" s="20"/>
      <c r="DL157" s="20"/>
      <c r="DM157" s="20"/>
      <c r="DN157" s="20"/>
      <c r="DO157" s="20"/>
      <c r="DP157" s="20"/>
      <c r="DQ157" s="20"/>
      <c r="DR157" s="20"/>
      <c r="DS157" s="20"/>
      <c r="DT157" s="20"/>
      <c r="DU157" s="20"/>
      <c r="DV157" s="20"/>
      <c r="DW157" s="20"/>
      <c r="DX157" s="20"/>
      <c r="DY157" s="20"/>
      <c r="DZ157" s="20"/>
      <c r="EA157" s="20"/>
      <c r="EB157" s="20"/>
      <c r="EC157" s="20"/>
      <c r="ED157" s="20"/>
      <c r="EE157" s="20"/>
      <c r="EF157" s="20"/>
      <c r="EG157" s="20"/>
      <c r="EH157" s="20"/>
      <c r="EI157" s="20"/>
      <c r="EJ157" s="20"/>
      <c r="EK157" s="20"/>
      <c r="EL157" s="20"/>
      <c r="EM157" s="20"/>
      <c r="EN157" s="20"/>
      <c r="EO157" s="20"/>
      <c r="EP157" s="20"/>
      <c r="EQ157" s="20"/>
      <c r="ER157" s="20"/>
      <c r="ES157" s="20"/>
      <c r="ET157" s="20"/>
      <c r="EU157" s="20"/>
      <c r="EV157" s="20"/>
      <c r="EW157" s="20"/>
      <c r="EX157" s="20"/>
      <c r="EY157" s="20"/>
      <c r="EZ157" s="20"/>
      <c r="FA157" s="20"/>
      <c r="FB157" s="20"/>
      <c r="FC157" s="20"/>
      <c r="FD157" s="20"/>
      <c r="FE157" s="20"/>
      <c r="FF157" s="20"/>
      <c r="FG157" s="20"/>
      <c r="FH157" s="20"/>
      <c r="FI157" s="20"/>
      <c r="FJ157" s="20"/>
      <c r="FK157" s="20"/>
      <c r="FL157" s="20"/>
      <c r="FM157" s="20"/>
      <c r="FN157" s="20"/>
      <c r="FO157" s="20"/>
      <c r="FP157" s="20"/>
      <c r="FQ157" s="20"/>
      <c r="FR157" s="20"/>
      <c r="FS157" s="20"/>
      <c r="FT157" s="20"/>
      <c r="FU157" s="20"/>
      <c r="FV157" s="20"/>
      <c r="FW157" s="20"/>
      <c r="FX157" s="20"/>
      <c r="FY157" s="20"/>
      <c r="FZ157" s="20"/>
      <c r="GA157" s="20"/>
      <c r="GB157" s="20"/>
      <c r="GC157" s="20"/>
      <c r="GD157" s="20"/>
      <c r="GE157" s="20"/>
      <c r="GF157" s="20"/>
      <c r="GG157" s="20"/>
      <c r="GH157" s="20"/>
      <c r="GI157" s="20"/>
      <c r="GJ157" s="20"/>
      <c r="GK157" s="20"/>
      <c r="GL157" s="20"/>
      <c r="GM157" s="20"/>
      <c r="GN157" s="20"/>
      <c r="GO157" s="20"/>
      <c r="GP157" s="20"/>
      <c r="GQ157" s="20"/>
      <c r="GR157" s="20"/>
      <c r="GS157" s="20"/>
      <c r="GT157" s="20"/>
      <c r="GU157" s="20"/>
      <c r="GV157" s="20"/>
      <c r="GW157" s="20"/>
      <c r="GX157" s="20"/>
      <c r="GY157" s="20"/>
      <c r="GZ157" s="20"/>
      <c r="HA157" s="20"/>
      <c r="HB157" s="20"/>
      <c r="HC157" s="20"/>
      <c r="HD157" s="20"/>
      <c r="HE157" s="20"/>
      <c r="HF157" s="20"/>
      <c r="HG157" s="20"/>
      <c r="HH157" s="20"/>
      <c r="HI157" s="20"/>
      <c r="HJ157" s="20"/>
      <c r="HK157" s="20"/>
      <c r="HL157" s="20"/>
      <c r="HM157" s="20"/>
      <c r="HN157" s="20"/>
      <c r="HO157" s="20"/>
      <c r="HP157" s="20"/>
      <c r="HQ157" s="20"/>
      <c r="HR157" s="20"/>
      <c r="HS157" s="20"/>
      <c r="HT157" s="20"/>
      <c r="HU157" s="20"/>
      <c r="HV157" s="20"/>
      <c r="HW157" s="20"/>
      <c r="HX157" s="20"/>
      <c r="HY157" s="20"/>
      <c r="HZ157" s="20"/>
      <c r="IA157" s="20"/>
      <c r="IB157" s="20"/>
      <c r="IC157" s="20"/>
      <c r="ID157" s="20"/>
      <c r="IE157" s="20"/>
      <c r="IF157" s="20"/>
      <c r="IG157" s="20"/>
      <c r="IH157" s="20"/>
      <c r="II157" s="20"/>
      <c r="IJ157" s="20"/>
      <c r="IK157" s="20"/>
      <c r="IL157" s="20"/>
      <c r="IM157" s="20"/>
    </row>
    <row r="158" spans="1:247" ht="63">
      <c r="A158" s="16" t="s">
        <v>70</v>
      </c>
      <c r="B158" s="18" t="s">
        <v>69</v>
      </c>
      <c r="C158" s="7">
        <v>10769.5</v>
      </c>
      <c r="D158" s="7">
        <v>10769.5</v>
      </c>
      <c r="E158" s="9">
        <f t="shared" si="6"/>
        <v>0</v>
      </c>
      <c r="F158" s="14">
        <v>11117.9</v>
      </c>
      <c r="G158" s="14">
        <v>11117.9</v>
      </c>
      <c r="H158" s="9">
        <f t="shared" si="7"/>
        <v>0</v>
      </c>
      <c r="I158" s="14">
        <v>11480.2</v>
      </c>
      <c r="J158" s="7"/>
      <c r="K158" s="14">
        <v>11480.2</v>
      </c>
      <c r="L158" s="9">
        <f t="shared" si="8"/>
        <v>0</v>
      </c>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20"/>
      <c r="DI158" s="20"/>
      <c r="DJ158" s="20"/>
      <c r="DK158" s="20"/>
      <c r="DL158" s="20"/>
      <c r="DM158" s="20"/>
      <c r="DN158" s="20"/>
      <c r="DO158" s="20"/>
      <c r="DP158" s="20"/>
      <c r="DQ158" s="20"/>
      <c r="DR158" s="20"/>
      <c r="DS158" s="20"/>
      <c r="DT158" s="20"/>
      <c r="DU158" s="20"/>
      <c r="DV158" s="20"/>
      <c r="DW158" s="20"/>
      <c r="DX158" s="20"/>
      <c r="DY158" s="20"/>
      <c r="DZ158" s="20"/>
      <c r="EA158" s="20"/>
      <c r="EB158" s="20"/>
      <c r="EC158" s="20"/>
      <c r="ED158" s="20"/>
      <c r="EE158" s="20"/>
      <c r="EF158" s="20"/>
      <c r="EG158" s="20"/>
      <c r="EH158" s="20"/>
      <c r="EI158" s="20"/>
      <c r="EJ158" s="20"/>
      <c r="EK158" s="20"/>
      <c r="EL158" s="20"/>
      <c r="EM158" s="20"/>
      <c r="EN158" s="20"/>
      <c r="EO158" s="20"/>
      <c r="EP158" s="20"/>
      <c r="EQ158" s="20"/>
      <c r="ER158" s="20"/>
      <c r="ES158" s="20"/>
      <c r="ET158" s="20"/>
      <c r="EU158" s="20"/>
      <c r="EV158" s="20"/>
      <c r="EW158" s="20"/>
      <c r="EX158" s="20"/>
      <c r="EY158" s="20"/>
      <c r="EZ158" s="20"/>
      <c r="FA158" s="20"/>
      <c r="FB158" s="20"/>
      <c r="FC158" s="20"/>
      <c r="FD158" s="20"/>
      <c r="FE158" s="20"/>
      <c r="FF158" s="20"/>
      <c r="FG158" s="20"/>
      <c r="FH158" s="20"/>
      <c r="FI158" s="20"/>
      <c r="FJ158" s="20"/>
      <c r="FK158" s="20"/>
      <c r="FL158" s="20"/>
      <c r="FM158" s="20"/>
      <c r="FN158" s="20"/>
      <c r="FO158" s="20"/>
      <c r="FP158" s="20"/>
      <c r="FQ158" s="20"/>
      <c r="FR158" s="20"/>
      <c r="FS158" s="20"/>
      <c r="FT158" s="20"/>
      <c r="FU158" s="20"/>
      <c r="FV158" s="20"/>
      <c r="FW158" s="20"/>
      <c r="FX158" s="20"/>
      <c r="FY158" s="20"/>
      <c r="FZ158" s="20"/>
      <c r="GA158" s="20"/>
      <c r="GB158" s="20"/>
      <c r="GC158" s="20"/>
      <c r="GD158" s="20"/>
      <c r="GE158" s="20"/>
      <c r="GF158" s="20"/>
      <c r="GG158" s="20"/>
      <c r="GH158" s="20"/>
      <c r="GI158" s="20"/>
      <c r="GJ158" s="20"/>
      <c r="GK158" s="20"/>
      <c r="GL158" s="20"/>
      <c r="GM158" s="20"/>
      <c r="GN158" s="20"/>
      <c r="GO158" s="20"/>
      <c r="GP158" s="20"/>
      <c r="GQ158" s="20"/>
      <c r="GR158" s="20"/>
      <c r="GS158" s="20"/>
      <c r="GT158" s="20"/>
      <c r="GU158" s="20"/>
      <c r="GV158" s="20"/>
      <c r="GW158" s="20"/>
      <c r="GX158" s="20"/>
      <c r="GY158" s="20"/>
      <c r="GZ158" s="20"/>
      <c r="HA158" s="20"/>
      <c r="HB158" s="20"/>
      <c r="HC158" s="20"/>
      <c r="HD158" s="20"/>
      <c r="HE158" s="20"/>
      <c r="HF158" s="20"/>
      <c r="HG158" s="20"/>
      <c r="HH158" s="20"/>
      <c r="HI158" s="20"/>
      <c r="HJ158" s="20"/>
      <c r="HK158" s="20"/>
      <c r="HL158" s="20"/>
      <c r="HM158" s="20"/>
      <c r="HN158" s="20"/>
      <c r="HO158" s="20"/>
      <c r="HP158" s="20"/>
      <c r="HQ158" s="20"/>
      <c r="HR158" s="20"/>
      <c r="HS158" s="20"/>
      <c r="HT158" s="20"/>
      <c r="HU158" s="20"/>
      <c r="HV158" s="20"/>
      <c r="HW158" s="20"/>
      <c r="HX158" s="20"/>
      <c r="HY158" s="20"/>
      <c r="HZ158" s="20"/>
      <c r="IA158" s="20"/>
      <c r="IB158" s="20"/>
      <c r="IC158" s="20"/>
      <c r="ID158" s="20"/>
      <c r="IE158" s="20"/>
      <c r="IF158" s="20"/>
      <c r="IG158" s="20"/>
      <c r="IH158" s="20"/>
      <c r="II158" s="20"/>
      <c r="IJ158" s="20"/>
      <c r="IK158" s="20"/>
      <c r="IL158" s="20"/>
      <c r="IM158" s="20"/>
    </row>
    <row r="159" spans="1:247" ht="47.25">
      <c r="A159" s="16" t="s">
        <v>68</v>
      </c>
      <c r="B159" s="18" t="s">
        <v>67</v>
      </c>
      <c r="C159" s="7">
        <v>215694.9</v>
      </c>
      <c r="D159" s="7">
        <v>216030.8</v>
      </c>
      <c r="E159" s="9">
        <f t="shared" si="6"/>
        <v>335.89999999999418</v>
      </c>
      <c r="F159" s="14">
        <v>242253.3</v>
      </c>
      <c r="G159" s="14">
        <v>242589.2</v>
      </c>
      <c r="H159" s="9">
        <f t="shared" si="7"/>
        <v>335.90000000002328</v>
      </c>
      <c r="I159" s="14">
        <v>273358.5</v>
      </c>
      <c r="J159" s="7"/>
      <c r="K159" s="14">
        <v>273694.40000000002</v>
      </c>
      <c r="L159" s="9">
        <f t="shared" si="8"/>
        <v>335.90000000002328</v>
      </c>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20"/>
      <c r="DI159" s="20"/>
      <c r="DJ159" s="20"/>
      <c r="DK159" s="20"/>
      <c r="DL159" s="20"/>
      <c r="DM159" s="20"/>
      <c r="DN159" s="20"/>
      <c r="DO159" s="20"/>
      <c r="DP159" s="20"/>
      <c r="DQ159" s="20"/>
      <c r="DR159" s="20"/>
      <c r="DS159" s="20"/>
      <c r="DT159" s="20"/>
      <c r="DU159" s="20"/>
      <c r="DV159" s="20"/>
      <c r="DW159" s="20"/>
      <c r="DX159" s="20"/>
      <c r="DY159" s="20"/>
      <c r="DZ159" s="20"/>
      <c r="EA159" s="20"/>
      <c r="EB159" s="20"/>
      <c r="EC159" s="20"/>
      <c r="ED159" s="20"/>
      <c r="EE159" s="20"/>
      <c r="EF159" s="20"/>
      <c r="EG159" s="20"/>
      <c r="EH159" s="20"/>
      <c r="EI159" s="20"/>
      <c r="EJ159" s="20"/>
      <c r="EK159" s="20"/>
      <c r="EL159" s="20"/>
      <c r="EM159" s="20"/>
      <c r="EN159" s="20"/>
      <c r="EO159" s="20"/>
      <c r="EP159" s="20"/>
      <c r="EQ159" s="20"/>
      <c r="ER159" s="20"/>
      <c r="ES159" s="20"/>
      <c r="ET159" s="20"/>
      <c r="EU159" s="20"/>
      <c r="EV159" s="20"/>
      <c r="EW159" s="20"/>
      <c r="EX159" s="20"/>
      <c r="EY159" s="20"/>
      <c r="EZ159" s="20"/>
      <c r="FA159" s="20"/>
      <c r="FB159" s="20"/>
      <c r="FC159" s="20"/>
      <c r="FD159" s="20"/>
      <c r="FE159" s="20"/>
      <c r="FF159" s="20"/>
      <c r="FG159" s="20"/>
      <c r="FH159" s="20"/>
      <c r="FI159" s="20"/>
      <c r="FJ159" s="20"/>
      <c r="FK159" s="20"/>
      <c r="FL159" s="20"/>
      <c r="FM159" s="20"/>
      <c r="FN159" s="20"/>
      <c r="FO159" s="20"/>
      <c r="FP159" s="20"/>
      <c r="FQ159" s="20"/>
      <c r="FR159" s="20"/>
      <c r="FS159" s="20"/>
      <c r="FT159" s="20"/>
      <c r="FU159" s="20"/>
      <c r="FV159" s="20"/>
      <c r="FW159" s="20"/>
      <c r="FX159" s="20"/>
      <c r="FY159" s="20"/>
      <c r="FZ159" s="20"/>
      <c r="GA159" s="20"/>
      <c r="GB159" s="20"/>
      <c r="GC159" s="20"/>
      <c r="GD159" s="20"/>
      <c r="GE159" s="20"/>
      <c r="GF159" s="20"/>
      <c r="GG159" s="20"/>
      <c r="GH159" s="20"/>
      <c r="GI159" s="20"/>
      <c r="GJ159" s="20"/>
      <c r="GK159" s="20"/>
      <c r="GL159" s="20"/>
      <c r="GM159" s="20"/>
      <c r="GN159" s="20"/>
      <c r="GO159" s="20"/>
      <c r="GP159" s="20"/>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20"/>
      <c r="ID159" s="20"/>
      <c r="IE159" s="20"/>
      <c r="IF159" s="20"/>
      <c r="IG159" s="20"/>
      <c r="IH159" s="20"/>
      <c r="II159" s="20"/>
      <c r="IJ159" s="20"/>
      <c r="IK159" s="20"/>
      <c r="IL159" s="20"/>
      <c r="IM159" s="20"/>
    </row>
    <row r="160" spans="1:247" ht="78.75">
      <c r="A160" s="16" t="s">
        <v>62</v>
      </c>
      <c r="B160" s="18" t="s">
        <v>66</v>
      </c>
      <c r="C160" s="7">
        <v>3972.5</v>
      </c>
      <c r="D160" s="7">
        <v>3972.5</v>
      </c>
      <c r="E160" s="9">
        <f t="shared" si="6"/>
        <v>0</v>
      </c>
      <c r="F160" s="7">
        <v>3972.5</v>
      </c>
      <c r="G160" s="7">
        <v>3972.5</v>
      </c>
      <c r="H160" s="9">
        <f t="shared" si="7"/>
        <v>0</v>
      </c>
      <c r="I160" s="7">
        <v>3972.5</v>
      </c>
      <c r="J160" s="7"/>
      <c r="K160" s="7">
        <v>3972.5</v>
      </c>
      <c r="L160" s="9">
        <f t="shared" si="8"/>
        <v>0</v>
      </c>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c r="CX160" s="20"/>
      <c r="CY160" s="20"/>
      <c r="CZ160" s="20"/>
      <c r="DA160" s="20"/>
      <c r="DB160" s="20"/>
      <c r="DC160" s="20"/>
      <c r="DD160" s="20"/>
      <c r="DE160" s="20"/>
      <c r="DF160" s="20"/>
      <c r="DG160" s="20"/>
      <c r="DH160" s="20"/>
      <c r="DI160" s="20"/>
      <c r="DJ160" s="20"/>
      <c r="DK160" s="20"/>
      <c r="DL160" s="20"/>
      <c r="DM160" s="20"/>
      <c r="DN160" s="20"/>
      <c r="DO160" s="20"/>
      <c r="DP160" s="20"/>
      <c r="DQ160" s="20"/>
      <c r="DR160" s="20"/>
      <c r="DS160" s="20"/>
      <c r="DT160" s="20"/>
      <c r="DU160" s="20"/>
      <c r="DV160" s="20"/>
      <c r="DW160" s="20"/>
      <c r="DX160" s="20"/>
      <c r="DY160" s="20"/>
      <c r="DZ160" s="20"/>
      <c r="EA160" s="20"/>
      <c r="EB160" s="20"/>
      <c r="EC160" s="20"/>
      <c r="ED160" s="20"/>
      <c r="EE160" s="20"/>
      <c r="EF160" s="20"/>
      <c r="EG160" s="20"/>
      <c r="EH160" s="20"/>
      <c r="EI160" s="20"/>
      <c r="EJ160" s="20"/>
      <c r="EK160" s="20"/>
      <c r="EL160" s="20"/>
      <c r="EM160" s="20"/>
      <c r="EN160" s="20"/>
      <c r="EO160" s="20"/>
      <c r="EP160" s="20"/>
      <c r="EQ160" s="20"/>
      <c r="ER160" s="20"/>
      <c r="ES160" s="20"/>
      <c r="ET160" s="20"/>
      <c r="EU160" s="20"/>
      <c r="EV160" s="20"/>
      <c r="EW160" s="20"/>
      <c r="EX160" s="20"/>
      <c r="EY160" s="20"/>
      <c r="EZ160" s="20"/>
      <c r="FA160" s="20"/>
      <c r="FB160" s="20"/>
      <c r="FC160" s="20"/>
      <c r="FD160" s="20"/>
      <c r="FE160" s="20"/>
      <c r="FF160" s="20"/>
      <c r="FG160" s="20"/>
      <c r="FH160" s="20"/>
      <c r="FI160" s="20"/>
      <c r="FJ160" s="20"/>
      <c r="FK160" s="20"/>
      <c r="FL160" s="20"/>
      <c r="FM160" s="20"/>
      <c r="FN160" s="20"/>
      <c r="FO160" s="20"/>
      <c r="FP160" s="20"/>
      <c r="FQ160" s="20"/>
      <c r="FR160" s="20"/>
      <c r="FS160" s="20"/>
      <c r="FT160" s="20"/>
      <c r="FU160" s="20"/>
      <c r="FV160" s="20"/>
      <c r="FW160" s="20"/>
      <c r="FX160" s="20"/>
      <c r="FY160" s="20"/>
      <c r="FZ160" s="20"/>
      <c r="GA160" s="20"/>
      <c r="GB160" s="20"/>
      <c r="GC160" s="20"/>
      <c r="GD160" s="20"/>
      <c r="GE160" s="20"/>
      <c r="GF160" s="20"/>
      <c r="GG160" s="20"/>
      <c r="GH160" s="20"/>
      <c r="GI160" s="20"/>
      <c r="GJ160" s="20"/>
      <c r="GK160" s="20"/>
      <c r="GL160" s="20"/>
      <c r="GM160" s="20"/>
      <c r="GN160" s="20"/>
      <c r="GO160" s="20"/>
      <c r="GP160" s="20"/>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20"/>
      <c r="ID160" s="20"/>
      <c r="IE160" s="20"/>
      <c r="IF160" s="20"/>
      <c r="IG160" s="20"/>
      <c r="IH160" s="20"/>
      <c r="II160" s="20"/>
      <c r="IJ160" s="20"/>
      <c r="IK160" s="20"/>
      <c r="IL160" s="20"/>
      <c r="IM160" s="20"/>
    </row>
    <row r="161" spans="1:247" ht="94.5">
      <c r="A161" s="16" t="s">
        <v>62</v>
      </c>
      <c r="B161" s="18" t="s">
        <v>65</v>
      </c>
      <c r="C161" s="7">
        <v>236.4</v>
      </c>
      <c r="D161" s="7">
        <v>236.4</v>
      </c>
      <c r="E161" s="9">
        <f t="shared" si="6"/>
        <v>0</v>
      </c>
      <c r="F161" s="7">
        <v>236.4</v>
      </c>
      <c r="G161" s="7">
        <v>236.4</v>
      </c>
      <c r="H161" s="9">
        <f t="shared" si="7"/>
        <v>0</v>
      </c>
      <c r="I161" s="7">
        <v>236.4</v>
      </c>
      <c r="J161" s="7"/>
      <c r="K161" s="7">
        <v>236.4</v>
      </c>
      <c r="L161" s="9">
        <f t="shared" si="8"/>
        <v>0</v>
      </c>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c r="CX161" s="20"/>
      <c r="CY161" s="20"/>
      <c r="CZ161" s="20"/>
      <c r="DA161" s="20"/>
      <c r="DB161" s="20"/>
      <c r="DC161" s="20"/>
      <c r="DD161" s="20"/>
      <c r="DE161" s="20"/>
      <c r="DF161" s="20"/>
      <c r="DG161" s="20"/>
      <c r="DH161" s="20"/>
      <c r="DI161" s="20"/>
      <c r="DJ161" s="20"/>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20"/>
      <c r="EV161" s="20"/>
      <c r="EW161" s="20"/>
      <c r="EX161" s="20"/>
      <c r="EY161" s="20"/>
      <c r="EZ161" s="20"/>
      <c r="FA161" s="20"/>
      <c r="FB161" s="20"/>
      <c r="FC161" s="20"/>
      <c r="FD161" s="20"/>
      <c r="FE161" s="20"/>
      <c r="FF161" s="20"/>
      <c r="FG161" s="20"/>
      <c r="FH161" s="20"/>
      <c r="FI161" s="20"/>
      <c r="FJ161" s="20"/>
      <c r="FK161" s="20"/>
      <c r="FL161" s="20"/>
      <c r="FM161" s="20"/>
      <c r="FN161" s="20"/>
      <c r="FO161" s="20"/>
      <c r="FP161" s="20"/>
      <c r="FQ161" s="20"/>
      <c r="FR161" s="20"/>
      <c r="FS161" s="20"/>
      <c r="FT161" s="20"/>
      <c r="FU161" s="20"/>
      <c r="FV161" s="20"/>
      <c r="FW161" s="20"/>
      <c r="FX161" s="20"/>
      <c r="FY161" s="20"/>
      <c r="FZ161" s="20"/>
      <c r="GA161" s="20"/>
      <c r="GB161" s="20"/>
      <c r="GC161" s="20"/>
      <c r="GD161" s="20"/>
      <c r="GE161" s="20"/>
      <c r="GF161" s="20"/>
      <c r="GG161" s="20"/>
      <c r="GH161" s="20"/>
      <c r="GI161" s="20"/>
      <c r="GJ161" s="20"/>
      <c r="GK161" s="20"/>
      <c r="GL161" s="20"/>
      <c r="GM161" s="20"/>
      <c r="GN161" s="20"/>
      <c r="GO161" s="20"/>
      <c r="GP161" s="20"/>
      <c r="GQ161" s="20"/>
      <c r="GR161" s="20"/>
      <c r="GS161" s="20"/>
      <c r="GT161" s="20"/>
      <c r="GU161" s="20"/>
      <c r="GV161" s="20"/>
      <c r="GW161" s="20"/>
      <c r="GX161" s="20"/>
      <c r="GY161" s="20"/>
      <c r="GZ161" s="20"/>
      <c r="HA161" s="20"/>
      <c r="HB161" s="20"/>
      <c r="HC161" s="20"/>
      <c r="HD161" s="20"/>
      <c r="HE161" s="20"/>
      <c r="HF161" s="20"/>
      <c r="HG161" s="20"/>
      <c r="HH161" s="20"/>
      <c r="HI161" s="20"/>
      <c r="HJ161" s="20"/>
      <c r="HK161" s="20"/>
      <c r="HL161" s="20"/>
      <c r="HM161" s="20"/>
      <c r="HN161" s="20"/>
      <c r="HO161" s="20"/>
      <c r="HP161" s="20"/>
      <c r="HQ161" s="20"/>
      <c r="HR161" s="20"/>
      <c r="HS161" s="20"/>
      <c r="HT161" s="20"/>
      <c r="HU161" s="20"/>
      <c r="HV161" s="20"/>
      <c r="HW161" s="20"/>
      <c r="HX161" s="20"/>
      <c r="HY161" s="20"/>
      <c r="HZ161" s="20"/>
      <c r="IA161" s="20"/>
      <c r="IB161" s="20"/>
      <c r="IC161" s="20"/>
      <c r="ID161" s="20"/>
      <c r="IE161" s="20"/>
      <c r="IF161" s="20"/>
      <c r="IG161" s="20"/>
      <c r="IH161" s="20"/>
      <c r="II161" s="20"/>
      <c r="IJ161" s="20"/>
      <c r="IK161" s="20"/>
      <c r="IL161" s="20"/>
      <c r="IM161" s="20"/>
    </row>
    <row r="162" spans="1:247" ht="94.5">
      <c r="A162" s="16" t="s">
        <v>62</v>
      </c>
      <c r="B162" s="18" t="s">
        <v>64</v>
      </c>
      <c r="C162" s="7">
        <v>105.4</v>
      </c>
      <c r="D162" s="7">
        <v>110.1</v>
      </c>
      <c r="E162" s="9">
        <f t="shared" si="6"/>
        <v>4.6999999999999886</v>
      </c>
      <c r="F162" s="14">
        <v>105.4</v>
      </c>
      <c r="G162" s="14">
        <v>110.1</v>
      </c>
      <c r="H162" s="9">
        <f t="shared" si="7"/>
        <v>4.6999999999999886</v>
      </c>
      <c r="I162" s="14">
        <v>105.4</v>
      </c>
      <c r="J162" s="7"/>
      <c r="K162" s="14">
        <v>110.1</v>
      </c>
      <c r="L162" s="9">
        <f t="shared" si="8"/>
        <v>4.6999999999999886</v>
      </c>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20"/>
      <c r="DI162" s="20"/>
      <c r="DJ162" s="20"/>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20"/>
      <c r="EV162" s="20"/>
      <c r="EW162" s="20"/>
      <c r="EX162" s="20"/>
      <c r="EY162" s="20"/>
      <c r="EZ162" s="20"/>
      <c r="FA162" s="20"/>
      <c r="FB162" s="20"/>
      <c r="FC162" s="20"/>
      <c r="FD162" s="20"/>
      <c r="FE162" s="20"/>
      <c r="FF162" s="20"/>
      <c r="FG162" s="20"/>
      <c r="FH162" s="20"/>
      <c r="FI162" s="20"/>
      <c r="FJ162" s="20"/>
      <c r="FK162" s="20"/>
      <c r="FL162" s="20"/>
      <c r="FM162" s="20"/>
      <c r="FN162" s="20"/>
      <c r="FO162" s="20"/>
      <c r="FP162" s="20"/>
      <c r="FQ162" s="20"/>
      <c r="FR162" s="20"/>
      <c r="FS162" s="20"/>
      <c r="FT162" s="20"/>
      <c r="FU162" s="20"/>
      <c r="FV162" s="20"/>
      <c r="FW162" s="20"/>
      <c r="FX162" s="20"/>
      <c r="FY162" s="20"/>
      <c r="FZ162" s="20"/>
      <c r="GA162" s="20"/>
      <c r="GB162" s="20"/>
      <c r="GC162" s="20"/>
      <c r="GD162" s="20"/>
      <c r="GE162" s="20"/>
      <c r="GF162" s="20"/>
      <c r="GG162" s="20"/>
      <c r="GH162" s="20"/>
      <c r="GI162" s="20"/>
      <c r="GJ162" s="20"/>
      <c r="GK162" s="20"/>
      <c r="GL162" s="20"/>
      <c r="GM162" s="20"/>
      <c r="GN162" s="20"/>
      <c r="GO162" s="20"/>
      <c r="GP162" s="20"/>
      <c r="GQ162" s="20"/>
      <c r="GR162" s="20"/>
      <c r="GS162" s="20"/>
      <c r="GT162" s="20"/>
      <c r="GU162" s="20"/>
      <c r="GV162" s="20"/>
      <c r="GW162" s="20"/>
      <c r="GX162" s="20"/>
      <c r="GY162" s="20"/>
      <c r="GZ162" s="20"/>
      <c r="HA162" s="20"/>
      <c r="HB162" s="20"/>
      <c r="HC162" s="20"/>
      <c r="HD162" s="20"/>
      <c r="HE162" s="20"/>
      <c r="HF162" s="20"/>
      <c r="HG162" s="20"/>
      <c r="HH162" s="20"/>
      <c r="HI162" s="20"/>
      <c r="HJ162" s="20"/>
      <c r="HK162" s="20"/>
      <c r="HL162" s="20"/>
      <c r="HM162" s="20"/>
      <c r="HN162" s="20"/>
      <c r="HO162" s="20"/>
      <c r="HP162" s="20"/>
      <c r="HQ162" s="20"/>
      <c r="HR162" s="20"/>
      <c r="HS162" s="20"/>
      <c r="HT162" s="20"/>
      <c r="HU162" s="20"/>
      <c r="HV162" s="20"/>
      <c r="HW162" s="20"/>
      <c r="HX162" s="20"/>
      <c r="HY162" s="20"/>
      <c r="HZ162" s="20"/>
      <c r="IA162" s="20"/>
      <c r="IB162" s="20"/>
      <c r="IC162" s="20"/>
      <c r="ID162" s="20"/>
      <c r="IE162" s="20"/>
      <c r="IF162" s="20"/>
      <c r="IG162" s="20"/>
      <c r="IH162" s="20"/>
      <c r="II162" s="20"/>
      <c r="IJ162" s="20"/>
      <c r="IK162" s="20"/>
      <c r="IL162" s="20"/>
      <c r="IM162" s="20"/>
    </row>
    <row r="163" spans="1:247" ht="63">
      <c r="A163" s="16" t="s">
        <v>62</v>
      </c>
      <c r="B163" s="18" t="s">
        <v>63</v>
      </c>
      <c r="C163" s="7">
        <v>401.2</v>
      </c>
      <c r="D163" s="7">
        <v>418.5</v>
      </c>
      <c r="E163" s="9">
        <f t="shared" si="6"/>
        <v>17.300000000000011</v>
      </c>
      <c r="F163" s="14">
        <v>401.2</v>
      </c>
      <c r="G163" s="14">
        <v>418.5</v>
      </c>
      <c r="H163" s="9">
        <f t="shared" si="7"/>
        <v>17.300000000000011</v>
      </c>
      <c r="I163" s="14">
        <v>401.2</v>
      </c>
      <c r="J163" s="7"/>
      <c r="K163" s="14">
        <v>418.5</v>
      </c>
      <c r="L163" s="9">
        <f t="shared" si="8"/>
        <v>17.300000000000011</v>
      </c>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20"/>
      <c r="DI163" s="20"/>
      <c r="DJ163" s="20"/>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20"/>
      <c r="EV163" s="20"/>
      <c r="EW163" s="20"/>
      <c r="EX163" s="20"/>
      <c r="EY163" s="20"/>
      <c r="EZ163" s="20"/>
      <c r="FA163" s="20"/>
      <c r="FB163" s="20"/>
      <c r="FC163" s="20"/>
      <c r="FD163" s="20"/>
      <c r="FE163" s="20"/>
      <c r="FF163" s="20"/>
      <c r="FG163" s="20"/>
      <c r="FH163" s="20"/>
      <c r="FI163" s="20"/>
      <c r="FJ163" s="20"/>
      <c r="FK163" s="20"/>
      <c r="FL163" s="20"/>
      <c r="FM163" s="20"/>
      <c r="FN163" s="20"/>
      <c r="FO163" s="20"/>
      <c r="FP163" s="20"/>
      <c r="FQ163" s="20"/>
      <c r="FR163" s="20"/>
      <c r="FS163" s="20"/>
      <c r="FT163" s="20"/>
      <c r="FU163" s="20"/>
      <c r="FV163" s="20"/>
      <c r="FW163" s="20"/>
      <c r="FX163" s="20"/>
      <c r="FY163" s="20"/>
      <c r="FZ163" s="20"/>
      <c r="GA163" s="20"/>
      <c r="GB163" s="20"/>
      <c r="GC163" s="20"/>
      <c r="GD163" s="20"/>
      <c r="GE163" s="20"/>
      <c r="GF163" s="20"/>
      <c r="GG163" s="20"/>
      <c r="GH163" s="20"/>
      <c r="GI163" s="20"/>
      <c r="GJ163" s="20"/>
      <c r="GK163" s="20"/>
      <c r="GL163" s="20"/>
      <c r="GM163" s="20"/>
      <c r="GN163" s="20"/>
      <c r="GO163" s="20"/>
      <c r="GP163" s="20"/>
      <c r="GQ163" s="20"/>
      <c r="GR163" s="20"/>
      <c r="GS163" s="20"/>
      <c r="GT163" s="20"/>
      <c r="GU163" s="20"/>
      <c r="GV163" s="20"/>
      <c r="GW163" s="20"/>
      <c r="GX163" s="20"/>
      <c r="GY163" s="20"/>
      <c r="GZ163" s="20"/>
      <c r="HA163" s="20"/>
      <c r="HB163" s="20"/>
      <c r="HC163" s="20"/>
      <c r="HD163" s="20"/>
      <c r="HE163" s="20"/>
      <c r="HF163" s="20"/>
      <c r="HG163" s="20"/>
      <c r="HH163" s="20"/>
      <c r="HI163" s="20"/>
      <c r="HJ163" s="20"/>
      <c r="HK163" s="20"/>
      <c r="HL163" s="20"/>
      <c r="HM163" s="20"/>
      <c r="HN163" s="20"/>
      <c r="HO163" s="20"/>
      <c r="HP163" s="20"/>
      <c r="HQ163" s="20"/>
      <c r="HR163" s="20"/>
      <c r="HS163" s="20"/>
      <c r="HT163" s="20"/>
      <c r="HU163" s="20"/>
      <c r="HV163" s="20"/>
      <c r="HW163" s="20"/>
      <c r="HX163" s="20"/>
      <c r="HY163" s="20"/>
      <c r="HZ163" s="20"/>
      <c r="IA163" s="20"/>
      <c r="IB163" s="20"/>
      <c r="IC163" s="20"/>
      <c r="ID163" s="20"/>
      <c r="IE163" s="20"/>
      <c r="IF163" s="20"/>
      <c r="IG163" s="20"/>
      <c r="IH163" s="20"/>
      <c r="II163" s="20"/>
      <c r="IJ163" s="20"/>
      <c r="IK163" s="20"/>
      <c r="IL163" s="20"/>
      <c r="IM163" s="20"/>
    </row>
    <row r="164" spans="1:247" ht="63">
      <c r="A164" s="16" t="s">
        <v>62</v>
      </c>
      <c r="B164" s="18" t="s">
        <v>61</v>
      </c>
      <c r="C164" s="7">
        <v>1066</v>
      </c>
      <c r="D164" s="7">
        <v>1066</v>
      </c>
      <c r="E164" s="9">
        <f t="shared" si="6"/>
        <v>0</v>
      </c>
      <c r="F164" s="7">
        <v>1066</v>
      </c>
      <c r="G164" s="7">
        <v>1066</v>
      </c>
      <c r="H164" s="9">
        <f t="shared" si="7"/>
        <v>0</v>
      </c>
      <c r="I164" s="7">
        <v>1066</v>
      </c>
      <c r="J164" s="7"/>
      <c r="K164" s="7">
        <v>1066</v>
      </c>
      <c r="L164" s="9">
        <f t="shared" si="8"/>
        <v>0</v>
      </c>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c r="EU164" s="20"/>
      <c r="EV164" s="20"/>
      <c r="EW164" s="20"/>
      <c r="EX164" s="20"/>
      <c r="EY164" s="20"/>
      <c r="EZ164" s="20"/>
      <c r="FA164" s="20"/>
      <c r="FB164" s="20"/>
      <c r="FC164" s="20"/>
      <c r="FD164" s="20"/>
      <c r="FE164" s="20"/>
      <c r="FF164" s="20"/>
      <c r="FG164" s="20"/>
      <c r="FH164" s="20"/>
      <c r="FI164" s="20"/>
      <c r="FJ164" s="20"/>
      <c r="FK164" s="20"/>
      <c r="FL164" s="20"/>
      <c r="FM164" s="20"/>
      <c r="FN164" s="20"/>
      <c r="FO164" s="20"/>
      <c r="FP164" s="20"/>
      <c r="FQ164" s="20"/>
      <c r="FR164" s="20"/>
      <c r="FS164" s="20"/>
      <c r="FT164" s="20"/>
      <c r="FU164" s="20"/>
      <c r="FV164" s="20"/>
      <c r="FW164" s="20"/>
      <c r="FX164" s="20"/>
      <c r="FY164" s="20"/>
      <c r="FZ164" s="20"/>
      <c r="GA164" s="20"/>
      <c r="GB164" s="20"/>
      <c r="GC164" s="20"/>
      <c r="GD164" s="20"/>
      <c r="GE164" s="20"/>
      <c r="GF164" s="20"/>
      <c r="GG164" s="20"/>
      <c r="GH164" s="20"/>
      <c r="GI164" s="20"/>
      <c r="GJ164" s="20"/>
      <c r="GK164" s="20"/>
      <c r="GL164" s="20"/>
      <c r="GM164" s="20"/>
      <c r="GN164" s="20"/>
      <c r="GO164" s="20"/>
      <c r="GP164" s="20"/>
      <c r="GQ164" s="20"/>
      <c r="GR164" s="20"/>
      <c r="GS164" s="20"/>
      <c r="GT164" s="20"/>
      <c r="GU164" s="20"/>
      <c r="GV164" s="20"/>
      <c r="GW164" s="20"/>
      <c r="GX164" s="20"/>
      <c r="GY164" s="20"/>
      <c r="GZ164" s="20"/>
      <c r="HA164" s="20"/>
      <c r="HB164" s="20"/>
      <c r="HC164" s="20"/>
      <c r="HD164" s="20"/>
      <c r="HE164" s="20"/>
      <c r="HF164" s="20"/>
      <c r="HG164" s="20"/>
      <c r="HH164" s="20"/>
      <c r="HI164" s="20"/>
      <c r="HJ164" s="20"/>
      <c r="HK164" s="20"/>
      <c r="HL164" s="20"/>
      <c r="HM164" s="20"/>
      <c r="HN164" s="20"/>
      <c r="HO164" s="20"/>
      <c r="HP164" s="20"/>
      <c r="HQ164" s="20"/>
      <c r="HR164" s="20"/>
      <c r="HS164" s="20"/>
      <c r="HT164" s="20"/>
      <c r="HU164" s="20"/>
      <c r="HV164" s="20"/>
      <c r="HW164" s="20"/>
      <c r="HX164" s="20"/>
      <c r="HY164" s="20"/>
      <c r="HZ164" s="20"/>
      <c r="IA164" s="20"/>
      <c r="IB164" s="20"/>
      <c r="IC164" s="20"/>
      <c r="ID164" s="20"/>
      <c r="IE164" s="20"/>
      <c r="IF164" s="20"/>
      <c r="IG164" s="20"/>
      <c r="IH164" s="20"/>
      <c r="II164" s="20"/>
      <c r="IJ164" s="20"/>
      <c r="IK164" s="20"/>
      <c r="IL164" s="20"/>
      <c r="IM164" s="20"/>
    </row>
    <row r="165" spans="1:247" s="24" customFormat="1" ht="78.75">
      <c r="A165" s="16" t="s">
        <v>45</v>
      </c>
      <c r="B165" s="18" t="s">
        <v>60</v>
      </c>
      <c r="C165" s="7">
        <v>8166.4</v>
      </c>
      <c r="D165" s="7">
        <v>8166.4</v>
      </c>
      <c r="E165" s="9">
        <f t="shared" si="6"/>
        <v>0</v>
      </c>
      <c r="F165" s="7">
        <v>8166.4</v>
      </c>
      <c r="G165" s="7">
        <v>8166.4</v>
      </c>
      <c r="H165" s="9">
        <f t="shared" si="7"/>
        <v>0</v>
      </c>
      <c r="I165" s="7">
        <v>8166.4</v>
      </c>
      <c r="J165" s="7"/>
      <c r="K165" s="7">
        <v>8166.4</v>
      </c>
      <c r="L165" s="9">
        <f t="shared" si="8"/>
        <v>0</v>
      </c>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c r="EU165" s="20"/>
      <c r="EV165" s="20"/>
      <c r="EW165" s="20"/>
      <c r="EX165" s="20"/>
      <c r="EY165" s="20"/>
      <c r="EZ165" s="20"/>
      <c r="FA165" s="20"/>
      <c r="FB165" s="20"/>
      <c r="FC165" s="20"/>
      <c r="FD165" s="20"/>
      <c r="FE165" s="20"/>
      <c r="FF165" s="20"/>
      <c r="FG165" s="20"/>
      <c r="FH165" s="20"/>
      <c r="FI165" s="20"/>
      <c r="FJ165" s="20"/>
      <c r="FK165" s="20"/>
      <c r="FL165" s="20"/>
      <c r="FM165" s="20"/>
      <c r="FN165" s="20"/>
      <c r="FO165" s="20"/>
      <c r="FP165" s="20"/>
      <c r="FQ165" s="20"/>
      <c r="FR165" s="20"/>
      <c r="FS165" s="20"/>
      <c r="FT165" s="20"/>
      <c r="FU165" s="20"/>
      <c r="FV165" s="20"/>
      <c r="FW165" s="20"/>
      <c r="FX165" s="20"/>
      <c r="FY165" s="20"/>
      <c r="FZ165" s="20"/>
      <c r="GA165" s="20"/>
      <c r="GB165" s="20"/>
      <c r="GC165" s="20"/>
      <c r="GD165" s="20"/>
      <c r="GE165" s="20"/>
      <c r="GF165" s="20"/>
      <c r="GG165" s="20"/>
      <c r="GH165" s="20"/>
      <c r="GI165" s="20"/>
      <c r="GJ165" s="20"/>
      <c r="GK165" s="20"/>
      <c r="GL165" s="20"/>
      <c r="GM165" s="20"/>
      <c r="GN165" s="20"/>
      <c r="GO165" s="20"/>
      <c r="GP165" s="20"/>
      <c r="GQ165" s="20"/>
      <c r="GR165" s="20"/>
      <c r="GS165" s="20"/>
      <c r="GT165" s="20"/>
      <c r="GU165" s="20"/>
      <c r="GV165" s="20"/>
      <c r="GW165" s="20"/>
      <c r="GX165" s="20"/>
      <c r="GY165" s="20"/>
      <c r="GZ165" s="20"/>
      <c r="HA165" s="20"/>
      <c r="HB165" s="20"/>
      <c r="HC165" s="20"/>
      <c r="HD165" s="20"/>
      <c r="HE165" s="20"/>
      <c r="HF165" s="20"/>
      <c r="HG165" s="20"/>
      <c r="HH165" s="20"/>
      <c r="HI165" s="20"/>
      <c r="HJ165" s="20"/>
      <c r="HK165" s="20"/>
      <c r="HL165" s="20"/>
      <c r="HM165" s="20"/>
      <c r="HN165" s="20"/>
      <c r="HO165" s="20"/>
      <c r="HP165" s="20"/>
      <c r="HQ165" s="20"/>
      <c r="HR165" s="20"/>
      <c r="HS165" s="20"/>
      <c r="HT165" s="20"/>
      <c r="HU165" s="20"/>
      <c r="HV165" s="20"/>
      <c r="HW165" s="20"/>
      <c r="HX165" s="20"/>
      <c r="HY165" s="20"/>
      <c r="HZ165" s="20"/>
      <c r="IA165" s="20"/>
      <c r="IB165" s="20"/>
      <c r="IC165" s="20"/>
      <c r="ID165" s="20"/>
      <c r="IE165" s="20"/>
      <c r="IF165" s="20"/>
      <c r="IG165" s="20"/>
      <c r="IH165" s="20"/>
      <c r="II165" s="20"/>
      <c r="IJ165" s="20"/>
      <c r="IK165" s="20"/>
      <c r="IL165" s="20"/>
      <c r="IM165" s="20"/>
    </row>
    <row r="166" spans="1:247" ht="94.5">
      <c r="A166" s="16" t="s">
        <v>45</v>
      </c>
      <c r="B166" s="18" t="s">
        <v>59</v>
      </c>
      <c r="C166" s="7">
        <v>11641.2</v>
      </c>
      <c r="D166" s="7">
        <v>11641.2</v>
      </c>
      <c r="E166" s="9">
        <f t="shared" si="6"/>
        <v>0</v>
      </c>
      <c r="F166" s="14">
        <v>12106.9</v>
      </c>
      <c r="G166" s="14">
        <v>12106.9</v>
      </c>
      <c r="H166" s="9">
        <f t="shared" si="7"/>
        <v>0</v>
      </c>
      <c r="I166" s="14">
        <v>12591.2</v>
      </c>
      <c r="J166" s="7"/>
      <c r="K166" s="14">
        <v>12591.2</v>
      </c>
      <c r="L166" s="9">
        <f t="shared" si="8"/>
        <v>0</v>
      </c>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c r="EU166" s="20"/>
      <c r="EV166" s="20"/>
      <c r="EW166" s="20"/>
      <c r="EX166" s="20"/>
      <c r="EY166" s="20"/>
      <c r="EZ166" s="20"/>
      <c r="FA166" s="20"/>
      <c r="FB166" s="20"/>
      <c r="FC166" s="20"/>
      <c r="FD166" s="20"/>
      <c r="FE166" s="20"/>
      <c r="FF166" s="20"/>
      <c r="FG166" s="20"/>
      <c r="FH166" s="20"/>
      <c r="FI166" s="20"/>
      <c r="FJ166" s="20"/>
      <c r="FK166" s="20"/>
      <c r="FL166" s="20"/>
      <c r="FM166" s="20"/>
      <c r="FN166" s="20"/>
      <c r="FO166" s="20"/>
      <c r="FP166" s="20"/>
      <c r="FQ166" s="20"/>
      <c r="FR166" s="20"/>
      <c r="FS166" s="20"/>
      <c r="FT166" s="20"/>
      <c r="FU166" s="20"/>
      <c r="FV166" s="20"/>
      <c r="FW166" s="20"/>
      <c r="FX166" s="20"/>
      <c r="FY166" s="20"/>
      <c r="FZ166" s="20"/>
      <c r="GA166" s="20"/>
      <c r="GB166" s="20"/>
      <c r="GC166" s="20"/>
      <c r="GD166" s="20"/>
      <c r="GE166" s="20"/>
      <c r="GF166" s="20"/>
      <c r="GG166" s="20"/>
      <c r="GH166" s="20"/>
      <c r="GI166" s="20"/>
      <c r="GJ166" s="20"/>
      <c r="GK166" s="20"/>
      <c r="GL166" s="20"/>
      <c r="GM166" s="20"/>
      <c r="GN166" s="20"/>
      <c r="GO166" s="20"/>
      <c r="GP166" s="20"/>
      <c r="GQ166" s="20"/>
      <c r="GR166" s="20"/>
      <c r="GS166" s="20"/>
      <c r="GT166" s="20"/>
      <c r="GU166" s="20"/>
      <c r="GV166" s="20"/>
      <c r="GW166" s="20"/>
      <c r="GX166" s="20"/>
      <c r="GY166" s="20"/>
      <c r="GZ166" s="20"/>
      <c r="HA166" s="20"/>
      <c r="HB166" s="20"/>
      <c r="HC166" s="20"/>
      <c r="HD166" s="20"/>
      <c r="HE166" s="20"/>
      <c r="HF166" s="20"/>
      <c r="HG166" s="20"/>
      <c r="HH166" s="20"/>
      <c r="HI166" s="20"/>
      <c r="HJ166" s="20"/>
      <c r="HK166" s="20"/>
      <c r="HL166" s="20"/>
      <c r="HM166" s="20"/>
      <c r="HN166" s="20"/>
      <c r="HO166" s="20"/>
      <c r="HP166" s="20"/>
      <c r="HQ166" s="20"/>
      <c r="HR166" s="20"/>
      <c r="HS166" s="20"/>
      <c r="HT166" s="20"/>
      <c r="HU166" s="20"/>
      <c r="HV166" s="20"/>
      <c r="HW166" s="20"/>
      <c r="HX166" s="20"/>
      <c r="HY166" s="20"/>
      <c r="HZ166" s="20"/>
      <c r="IA166" s="20"/>
      <c r="IB166" s="20"/>
      <c r="IC166" s="20"/>
      <c r="ID166" s="20"/>
      <c r="IE166" s="20"/>
      <c r="IF166" s="20"/>
      <c r="IG166" s="20"/>
      <c r="IH166" s="20"/>
      <c r="II166" s="20"/>
      <c r="IJ166" s="20"/>
      <c r="IK166" s="20"/>
      <c r="IL166" s="20"/>
      <c r="IM166" s="20"/>
    </row>
    <row r="167" spans="1:247" ht="78.75">
      <c r="A167" s="16" t="s">
        <v>45</v>
      </c>
      <c r="B167" s="18" t="s">
        <v>58</v>
      </c>
      <c r="C167" s="7">
        <v>6507.2</v>
      </c>
      <c r="D167" s="7">
        <v>6803</v>
      </c>
      <c r="E167" s="9">
        <f t="shared" si="6"/>
        <v>295.80000000000018</v>
      </c>
      <c r="F167" s="14">
        <v>6507.2</v>
      </c>
      <c r="G167" s="14">
        <v>6803</v>
      </c>
      <c r="H167" s="9">
        <f t="shared" si="7"/>
        <v>295.80000000000018</v>
      </c>
      <c r="I167" s="14">
        <v>6507.2</v>
      </c>
      <c r="J167" s="23">
        <f>SUM(J168:J210)</f>
        <v>31774.7</v>
      </c>
      <c r="K167" s="14">
        <v>6803</v>
      </c>
      <c r="L167" s="9">
        <f t="shared" si="8"/>
        <v>295.80000000000018</v>
      </c>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20"/>
      <c r="DI167" s="20"/>
      <c r="DJ167" s="20"/>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0"/>
      <c r="EL167" s="20"/>
      <c r="EM167" s="20"/>
      <c r="EN167" s="20"/>
      <c r="EO167" s="20"/>
      <c r="EP167" s="20"/>
      <c r="EQ167" s="20"/>
      <c r="ER167" s="20"/>
      <c r="ES167" s="20"/>
      <c r="ET167" s="20"/>
      <c r="EU167" s="20"/>
      <c r="EV167" s="20"/>
      <c r="EW167" s="20"/>
      <c r="EX167" s="20"/>
      <c r="EY167" s="20"/>
      <c r="EZ167" s="20"/>
      <c r="FA167" s="20"/>
      <c r="FB167" s="20"/>
      <c r="FC167" s="20"/>
      <c r="FD167" s="20"/>
      <c r="FE167" s="20"/>
      <c r="FF167" s="20"/>
      <c r="FG167" s="20"/>
      <c r="FH167" s="20"/>
      <c r="FI167" s="20"/>
      <c r="FJ167" s="20"/>
      <c r="FK167" s="20"/>
      <c r="FL167" s="20"/>
      <c r="FM167" s="20"/>
      <c r="FN167" s="20"/>
      <c r="FO167" s="20"/>
      <c r="FP167" s="20"/>
      <c r="FQ167" s="20"/>
      <c r="FR167" s="20"/>
      <c r="FS167" s="20"/>
      <c r="FT167" s="20"/>
      <c r="FU167" s="20"/>
      <c r="FV167" s="20"/>
      <c r="FW167" s="20"/>
      <c r="FX167" s="20"/>
      <c r="FY167" s="20"/>
      <c r="FZ167" s="20"/>
      <c r="GA167" s="20"/>
      <c r="GB167" s="20"/>
      <c r="GC167" s="20"/>
      <c r="GD167" s="20"/>
      <c r="GE167" s="20"/>
      <c r="GF167" s="20"/>
      <c r="GG167" s="20"/>
      <c r="GH167" s="20"/>
      <c r="GI167" s="20"/>
      <c r="GJ167" s="20"/>
      <c r="GK167" s="20"/>
      <c r="GL167" s="20"/>
      <c r="GM167" s="20"/>
      <c r="GN167" s="20"/>
      <c r="GO167" s="20"/>
      <c r="GP167" s="20"/>
      <c r="GQ167" s="20"/>
      <c r="GR167" s="20"/>
      <c r="GS167" s="20"/>
      <c r="GT167" s="20"/>
      <c r="GU167" s="20"/>
      <c r="GV167" s="20"/>
      <c r="GW167" s="20"/>
      <c r="GX167" s="20"/>
      <c r="GY167" s="20"/>
      <c r="GZ167" s="20"/>
      <c r="HA167" s="20"/>
      <c r="HB167" s="20"/>
      <c r="HC167" s="20"/>
      <c r="HD167" s="20"/>
      <c r="HE167" s="20"/>
      <c r="HF167" s="20"/>
      <c r="HG167" s="20"/>
      <c r="HH167" s="20"/>
      <c r="HI167" s="20"/>
      <c r="HJ167" s="20"/>
      <c r="HK167" s="20"/>
      <c r="HL167" s="20"/>
      <c r="HM167" s="20"/>
      <c r="HN167" s="20"/>
      <c r="HO167" s="20"/>
      <c r="HP167" s="20"/>
      <c r="HQ167" s="20"/>
      <c r="HR167" s="20"/>
      <c r="HS167" s="20"/>
      <c r="HT167" s="20"/>
      <c r="HU167" s="20"/>
      <c r="HV167" s="20"/>
      <c r="HW167" s="20"/>
      <c r="HX167" s="20"/>
      <c r="HY167" s="20"/>
      <c r="HZ167" s="20"/>
      <c r="IA167" s="20"/>
      <c r="IB167" s="20"/>
      <c r="IC167" s="20"/>
      <c r="ID167" s="20"/>
      <c r="IE167" s="20"/>
      <c r="IF167" s="20"/>
      <c r="IG167" s="20"/>
      <c r="IH167" s="20"/>
      <c r="II167" s="20"/>
      <c r="IJ167" s="20"/>
      <c r="IK167" s="20"/>
      <c r="IL167" s="20"/>
      <c r="IM167" s="20"/>
    </row>
    <row r="168" spans="1:247" ht="47.25">
      <c r="A168" s="16" t="s">
        <v>45</v>
      </c>
      <c r="B168" s="18" t="s">
        <v>57</v>
      </c>
      <c r="C168" s="7">
        <v>59263</v>
      </c>
      <c r="D168" s="7">
        <v>59263</v>
      </c>
      <c r="E168" s="9">
        <f t="shared" si="6"/>
        <v>0</v>
      </c>
      <c r="F168" s="14">
        <v>61633.5</v>
      </c>
      <c r="G168" s="14">
        <v>61633.5</v>
      </c>
      <c r="H168" s="9">
        <f t="shared" si="7"/>
        <v>0</v>
      </c>
      <c r="I168" s="14">
        <v>64098.9</v>
      </c>
      <c r="J168" s="7"/>
      <c r="K168" s="14">
        <v>64098.9</v>
      </c>
      <c r="L168" s="9">
        <f t="shared" si="8"/>
        <v>0</v>
      </c>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20"/>
      <c r="DI168" s="20"/>
      <c r="DJ168" s="20"/>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0"/>
      <c r="EL168" s="20"/>
      <c r="EM168" s="20"/>
      <c r="EN168" s="20"/>
      <c r="EO168" s="20"/>
      <c r="EP168" s="20"/>
      <c r="EQ168" s="20"/>
      <c r="ER168" s="20"/>
      <c r="ES168" s="20"/>
      <c r="ET168" s="20"/>
      <c r="EU168" s="20"/>
      <c r="EV168" s="20"/>
      <c r="EW168" s="20"/>
      <c r="EX168" s="20"/>
      <c r="EY168" s="20"/>
      <c r="EZ168" s="20"/>
      <c r="FA168" s="20"/>
      <c r="FB168" s="20"/>
      <c r="FC168" s="20"/>
      <c r="FD168" s="20"/>
      <c r="FE168" s="20"/>
      <c r="FF168" s="20"/>
      <c r="FG168" s="20"/>
      <c r="FH168" s="20"/>
      <c r="FI168" s="20"/>
      <c r="FJ168" s="20"/>
      <c r="FK168" s="20"/>
      <c r="FL168" s="20"/>
      <c r="FM168" s="20"/>
      <c r="FN168" s="20"/>
      <c r="FO168" s="20"/>
      <c r="FP168" s="20"/>
      <c r="FQ168" s="20"/>
      <c r="FR168" s="20"/>
      <c r="FS168" s="20"/>
      <c r="FT168" s="20"/>
      <c r="FU168" s="20"/>
      <c r="FV168" s="20"/>
      <c r="FW168" s="20"/>
      <c r="FX168" s="20"/>
      <c r="FY168" s="20"/>
      <c r="FZ168" s="20"/>
      <c r="GA168" s="20"/>
      <c r="GB168" s="20"/>
      <c r="GC168" s="20"/>
      <c r="GD168" s="20"/>
      <c r="GE168" s="20"/>
      <c r="GF168" s="20"/>
      <c r="GG168" s="20"/>
      <c r="GH168" s="20"/>
      <c r="GI168" s="20"/>
      <c r="GJ168" s="20"/>
      <c r="GK168" s="20"/>
      <c r="GL168" s="20"/>
      <c r="GM168" s="20"/>
      <c r="GN168" s="20"/>
      <c r="GO168" s="20"/>
      <c r="GP168" s="20"/>
      <c r="GQ168" s="20"/>
      <c r="GR168" s="20"/>
      <c r="GS168" s="20"/>
      <c r="GT168" s="20"/>
      <c r="GU168" s="20"/>
      <c r="GV168" s="20"/>
      <c r="GW168" s="20"/>
      <c r="GX168" s="20"/>
      <c r="GY168" s="20"/>
      <c r="GZ168" s="20"/>
      <c r="HA168" s="20"/>
      <c r="HB168" s="20"/>
      <c r="HC168" s="20"/>
      <c r="HD168" s="20"/>
      <c r="HE168" s="20"/>
      <c r="HF168" s="20"/>
      <c r="HG168" s="20"/>
      <c r="HH168" s="20"/>
      <c r="HI168" s="20"/>
      <c r="HJ168" s="20"/>
      <c r="HK168" s="20"/>
      <c r="HL168" s="20"/>
      <c r="HM168" s="20"/>
      <c r="HN168" s="20"/>
      <c r="HO168" s="20"/>
      <c r="HP168" s="20"/>
      <c r="HQ168" s="20"/>
      <c r="HR168" s="20"/>
      <c r="HS168" s="20"/>
      <c r="HT168" s="20"/>
      <c r="HU168" s="20"/>
      <c r="HV168" s="20"/>
      <c r="HW168" s="20"/>
      <c r="HX168" s="20"/>
      <c r="HY168" s="20"/>
      <c r="HZ168" s="20"/>
      <c r="IA168" s="20"/>
      <c r="IB168" s="20"/>
      <c r="IC168" s="20"/>
      <c r="ID168" s="20"/>
      <c r="IE168" s="20"/>
      <c r="IF168" s="20"/>
      <c r="IG168" s="20"/>
      <c r="IH168" s="20"/>
      <c r="II168" s="20"/>
      <c r="IJ168" s="20"/>
      <c r="IK168" s="20"/>
      <c r="IL168" s="20"/>
      <c r="IM168" s="20"/>
    </row>
    <row r="169" spans="1:247" ht="78.75">
      <c r="A169" s="16" t="s">
        <v>45</v>
      </c>
      <c r="B169" s="18" t="s">
        <v>56</v>
      </c>
      <c r="C169" s="7">
        <v>1850.3</v>
      </c>
      <c r="D169" s="7">
        <v>1850.3</v>
      </c>
      <c r="E169" s="9">
        <f t="shared" si="6"/>
        <v>0</v>
      </c>
      <c r="F169" s="7">
        <v>1850.3</v>
      </c>
      <c r="G169" s="7">
        <v>1850.3</v>
      </c>
      <c r="H169" s="9">
        <f t="shared" si="7"/>
        <v>0</v>
      </c>
      <c r="I169" s="7">
        <v>1850.3</v>
      </c>
      <c r="J169" s="7"/>
      <c r="K169" s="7">
        <v>1850.3</v>
      </c>
      <c r="L169" s="9">
        <f t="shared" si="8"/>
        <v>0</v>
      </c>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c r="FL169" s="20"/>
      <c r="FM169" s="20"/>
      <c r="FN169" s="20"/>
      <c r="FO169" s="20"/>
      <c r="FP169" s="20"/>
      <c r="FQ169" s="20"/>
      <c r="FR169" s="20"/>
      <c r="FS169" s="20"/>
      <c r="FT169" s="20"/>
      <c r="FU169" s="20"/>
      <c r="FV169" s="20"/>
      <c r="FW169" s="20"/>
      <c r="FX169" s="20"/>
      <c r="FY169" s="20"/>
      <c r="FZ169" s="20"/>
      <c r="GA169" s="20"/>
      <c r="GB169" s="20"/>
      <c r="GC169" s="20"/>
      <c r="GD169" s="20"/>
      <c r="GE169" s="20"/>
      <c r="GF169" s="20"/>
      <c r="GG169" s="20"/>
      <c r="GH169" s="20"/>
      <c r="GI169" s="20"/>
      <c r="GJ169" s="20"/>
      <c r="GK169" s="20"/>
      <c r="GL169" s="20"/>
      <c r="GM169" s="20"/>
      <c r="GN169" s="20"/>
      <c r="GO169" s="20"/>
      <c r="GP169" s="20"/>
      <c r="GQ169" s="20"/>
      <c r="GR169" s="20"/>
      <c r="GS169" s="20"/>
      <c r="GT169" s="20"/>
      <c r="GU169" s="20"/>
      <c r="GV169" s="20"/>
      <c r="GW169" s="20"/>
      <c r="GX169" s="20"/>
      <c r="GY169" s="20"/>
      <c r="GZ169" s="20"/>
      <c r="HA169" s="20"/>
      <c r="HB169" s="20"/>
      <c r="HC169" s="20"/>
      <c r="HD169" s="20"/>
      <c r="HE169" s="20"/>
      <c r="HF169" s="20"/>
      <c r="HG169" s="20"/>
      <c r="HH169" s="20"/>
      <c r="HI169" s="20"/>
      <c r="HJ169" s="20"/>
      <c r="HK169" s="20"/>
      <c r="HL169" s="20"/>
      <c r="HM169" s="20"/>
      <c r="HN169" s="20"/>
      <c r="HO169" s="20"/>
      <c r="HP169" s="20"/>
      <c r="HQ169" s="20"/>
      <c r="HR169" s="20"/>
      <c r="HS169" s="20"/>
      <c r="HT169" s="20"/>
      <c r="HU169" s="20"/>
      <c r="HV169" s="20"/>
      <c r="HW169" s="20"/>
      <c r="HX169" s="20"/>
      <c r="HY169" s="20"/>
      <c r="HZ169" s="20"/>
      <c r="IA169" s="20"/>
      <c r="IB169" s="20"/>
      <c r="IC169" s="20"/>
      <c r="ID169" s="20"/>
      <c r="IE169" s="20"/>
      <c r="IF169" s="20"/>
      <c r="IG169" s="20"/>
      <c r="IH169" s="20"/>
      <c r="II169" s="20"/>
      <c r="IJ169" s="20"/>
      <c r="IK169" s="20"/>
      <c r="IL169" s="20"/>
      <c r="IM169" s="20"/>
    </row>
    <row r="170" spans="1:247" ht="78.75">
      <c r="A170" s="22" t="s">
        <v>45</v>
      </c>
      <c r="B170" s="21" t="s">
        <v>55</v>
      </c>
      <c r="C170" s="7">
        <v>0.1</v>
      </c>
      <c r="D170" s="7">
        <v>0.1</v>
      </c>
      <c r="E170" s="9">
        <f t="shared" si="6"/>
        <v>0</v>
      </c>
      <c r="F170" s="14">
        <v>0.1</v>
      </c>
      <c r="G170" s="14">
        <v>0.1</v>
      </c>
      <c r="H170" s="9">
        <f t="shared" si="7"/>
        <v>0</v>
      </c>
      <c r="I170" s="14">
        <v>0.1</v>
      </c>
      <c r="J170" s="7"/>
      <c r="K170" s="14">
        <v>0.1</v>
      </c>
      <c r="L170" s="9">
        <f t="shared" si="8"/>
        <v>0</v>
      </c>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c r="FL170" s="20"/>
      <c r="FM170" s="20"/>
      <c r="FN170" s="20"/>
      <c r="FO170" s="20"/>
      <c r="FP170" s="20"/>
      <c r="FQ170" s="20"/>
      <c r="FR170" s="20"/>
      <c r="FS170" s="20"/>
      <c r="FT170" s="20"/>
      <c r="FU170" s="20"/>
      <c r="FV170" s="20"/>
      <c r="FW170" s="20"/>
      <c r="FX170" s="20"/>
      <c r="FY170" s="20"/>
      <c r="FZ170" s="20"/>
      <c r="GA170" s="20"/>
      <c r="GB170" s="20"/>
      <c r="GC170" s="20"/>
      <c r="GD170" s="20"/>
      <c r="GE170" s="20"/>
      <c r="GF170" s="20"/>
      <c r="GG170" s="20"/>
      <c r="GH170" s="20"/>
      <c r="GI170" s="20"/>
      <c r="GJ170" s="20"/>
      <c r="GK170" s="20"/>
      <c r="GL170" s="20"/>
      <c r="GM170" s="20"/>
      <c r="GN170" s="20"/>
      <c r="GO170" s="20"/>
      <c r="GP170" s="20"/>
      <c r="GQ170" s="20"/>
      <c r="GR170" s="20"/>
      <c r="GS170" s="20"/>
      <c r="GT170" s="20"/>
      <c r="GU170" s="20"/>
      <c r="GV170" s="20"/>
      <c r="GW170" s="20"/>
      <c r="GX170" s="20"/>
      <c r="GY170" s="20"/>
      <c r="GZ170" s="20"/>
      <c r="HA170" s="20"/>
      <c r="HB170" s="20"/>
      <c r="HC170" s="20"/>
      <c r="HD170" s="20"/>
      <c r="HE170" s="20"/>
      <c r="HF170" s="20"/>
      <c r="HG170" s="20"/>
      <c r="HH170" s="20"/>
      <c r="HI170" s="20"/>
      <c r="HJ170" s="20"/>
      <c r="HK170" s="20"/>
      <c r="HL170" s="20"/>
      <c r="HM170" s="20"/>
      <c r="HN170" s="20"/>
      <c r="HO170" s="20"/>
      <c r="HP170" s="20"/>
      <c r="HQ170" s="20"/>
      <c r="HR170" s="20"/>
      <c r="HS170" s="20"/>
      <c r="HT170" s="20"/>
      <c r="HU170" s="20"/>
      <c r="HV170" s="20"/>
      <c r="HW170" s="20"/>
      <c r="HX170" s="20"/>
      <c r="HY170" s="20"/>
      <c r="HZ170" s="20"/>
      <c r="IA170" s="20"/>
      <c r="IB170" s="20"/>
      <c r="IC170" s="20"/>
      <c r="ID170" s="20"/>
      <c r="IE170" s="20"/>
      <c r="IF170" s="20"/>
      <c r="IG170" s="20"/>
      <c r="IH170" s="20"/>
      <c r="II170" s="20"/>
      <c r="IJ170" s="20"/>
      <c r="IK170" s="20"/>
      <c r="IL170" s="20"/>
      <c r="IM170" s="20"/>
    </row>
    <row r="171" spans="1:247" ht="78.75">
      <c r="A171" s="22" t="s">
        <v>45</v>
      </c>
      <c r="B171" s="21" t="s">
        <v>54</v>
      </c>
      <c r="C171" s="7">
        <v>10090.5</v>
      </c>
      <c r="D171" s="7">
        <v>10090.5</v>
      </c>
      <c r="E171" s="9">
        <f t="shared" si="6"/>
        <v>0</v>
      </c>
      <c r="F171" s="7">
        <v>10090.5</v>
      </c>
      <c r="G171" s="7">
        <v>10090.5</v>
      </c>
      <c r="H171" s="9">
        <f t="shared" si="7"/>
        <v>0</v>
      </c>
      <c r="I171" s="7">
        <v>10090.5</v>
      </c>
      <c r="J171" s="7"/>
      <c r="K171" s="7">
        <v>10090.5</v>
      </c>
      <c r="L171" s="9">
        <f t="shared" si="8"/>
        <v>0</v>
      </c>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c r="FL171" s="20"/>
      <c r="FM171" s="20"/>
      <c r="FN171" s="20"/>
      <c r="FO171" s="20"/>
      <c r="FP171" s="20"/>
      <c r="FQ171" s="20"/>
      <c r="FR171" s="20"/>
      <c r="FS171" s="20"/>
      <c r="FT171" s="20"/>
      <c r="FU171" s="20"/>
      <c r="FV171" s="20"/>
      <c r="FW171" s="20"/>
      <c r="FX171" s="20"/>
      <c r="FY171" s="20"/>
      <c r="FZ171" s="20"/>
      <c r="GA171" s="20"/>
      <c r="GB171" s="20"/>
      <c r="GC171" s="20"/>
      <c r="GD171" s="20"/>
      <c r="GE171" s="20"/>
      <c r="GF171" s="20"/>
      <c r="GG171" s="20"/>
      <c r="GH171" s="20"/>
      <c r="GI171" s="20"/>
      <c r="GJ171" s="20"/>
      <c r="GK171" s="20"/>
      <c r="GL171" s="20"/>
      <c r="GM171" s="20"/>
      <c r="GN171" s="20"/>
      <c r="GO171" s="20"/>
      <c r="GP171" s="20"/>
      <c r="GQ171" s="20"/>
      <c r="GR171" s="20"/>
      <c r="GS171" s="20"/>
      <c r="GT171" s="20"/>
      <c r="GU171" s="20"/>
      <c r="GV171" s="20"/>
      <c r="GW171" s="20"/>
      <c r="GX171" s="20"/>
      <c r="GY171" s="20"/>
      <c r="GZ171" s="20"/>
      <c r="HA171" s="20"/>
      <c r="HB171" s="20"/>
      <c r="HC171" s="20"/>
      <c r="HD171" s="20"/>
      <c r="HE171" s="20"/>
      <c r="HF171" s="20"/>
      <c r="HG171" s="20"/>
      <c r="HH171" s="20"/>
      <c r="HI171" s="20"/>
      <c r="HJ171" s="20"/>
      <c r="HK171" s="20"/>
      <c r="HL171" s="20"/>
      <c r="HM171" s="20"/>
      <c r="HN171" s="20"/>
      <c r="HO171" s="20"/>
      <c r="HP171" s="20"/>
      <c r="HQ171" s="20"/>
      <c r="HR171" s="20"/>
      <c r="HS171" s="20"/>
      <c r="HT171" s="20"/>
      <c r="HU171" s="20"/>
      <c r="HV171" s="20"/>
      <c r="HW171" s="20"/>
      <c r="HX171" s="20"/>
      <c r="HY171" s="20"/>
      <c r="HZ171" s="20"/>
      <c r="IA171" s="20"/>
      <c r="IB171" s="20"/>
      <c r="IC171" s="20"/>
      <c r="ID171" s="20"/>
      <c r="IE171" s="20"/>
      <c r="IF171" s="20"/>
      <c r="IG171" s="20"/>
      <c r="IH171" s="20"/>
      <c r="II171" s="20"/>
      <c r="IJ171" s="20"/>
      <c r="IK171" s="20"/>
      <c r="IL171" s="20"/>
      <c r="IM171" s="20"/>
    </row>
    <row r="172" spans="1:247" ht="78.75">
      <c r="A172" s="16" t="s">
        <v>45</v>
      </c>
      <c r="B172" s="18" t="s">
        <v>53</v>
      </c>
      <c r="C172" s="7">
        <v>26474</v>
      </c>
      <c r="D172" s="7">
        <v>26474</v>
      </c>
      <c r="E172" s="9">
        <f t="shared" si="6"/>
        <v>0</v>
      </c>
      <c r="F172" s="14">
        <v>27533</v>
      </c>
      <c r="G172" s="14">
        <v>27533</v>
      </c>
      <c r="H172" s="9">
        <f t="shared" si="7"/>
        <v>0</v>
      </c>
      <c r="I172" s="14">
        <v>28634.3</v>
      </c>
      <c r="J172" s="7"/>
      <c r="K172" s="14">
        <v>28634.3</v>
      </c>
      <c r="L172" s="9">
        <f t="shared" si="8"/>
        <v>0</v>
      </c>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c r="FL172" s="20"/>
      <c r="FM172" s="20"/>
      <c r="FN172" s="20"/>
      <c r="FO172" s="20"/>
      <c r="FP172" s="20"/>
      <c r="FQ172" s="20"/>
      <c r="FR172" s="20"/>
      <c r="FS172" s="20"/>
      <c r="FT172" s="20"/>
      <c r="FU172" s="20"/>
      <c r="FV172" s="20"/>
      <c r="FW172" s="20"/>
      <c r="FX172" s="20"/>
      <c r="FY172" s="20"/>
      <c r="FZ172" s="20"/>
      <c r="GA172" s="20"/>
      <c r="GB172" s="20"/>
      <c r="GC172" s="20"/>
      <c r="GD172" s="20"/>
      <c r="GE172" s="20"/>
      <c r="GF172" s="20"/>
      <c r="GG172" s="20"/>
      <c r="GH172" s="20"/>
      <c r="GI172" s="20"/>
      <c r="GJ172" s="20"/>
      <c r="GK172" s="20"/>
      <c r="GL172" s="20"/>
      <c r="GM172" s="20"/>
      <c r="GN172" s="20"/>
      <c r="GO172" s="20"/>
      <c r="GP172" s="20"/>
      <c r="GQ172" s="20"/>
      <c r="GR172" s="20"/>
      <c r="GS172" s="20"/>
      <c r="GT172" s="20"/>
      <c r="GU172" s="20"/>
      <c r="GV172" s="20"/>
      <c r="GW172" s="20"/>
      <c r="GX172" s="20"/>
      <c r="GY172" s="20"/>
      <c r="GZ172" s="20"/>
      <c r="HA172" s="20"/>
      <c r="HB172" s="20"/>
      <c r="HC172" s="20"/>
      <c r="HD172" s="20"/>
      <c r="HE172" s="20"/>
      <c r="HF172" s="20"/>
      <c r="HG172" s="20"/>
      <c r="HH172" s="20"/>
      <c r="HI172" s="20"/>
      <c r="HJ172" s="20"/>
      <c r="HK172" s="20"/>
      <c r="HL172" s="20"/>
      <c r="HM172" s="20"/>
      <c r="HN172" s="20"/>
      <c r="HO172" s="20"/>
      <c r="HP172" s="20"/>
      <c r="HQ172" s="20"/>
      <c r="HR172" s="20"/>
      <c r="HS172" s="20"/>
      <c r="HT172" s="20"/>
      <c r="HU172" s="20"/>
      <c r="HV172" s="20"/>
      <c r="HW172" s="20"/>
      <c r="HX172" s="20"/>
      <c r="HY172" s="20"/>
      <c r="HZ172" s="20"/>
      <c r="IA172" s="20"/>
      <c r="IB172" s="20"/>
      <c r="IC172" s="20"/>
      <c r="ID172" s="20"/>
      <c r="IE172" s="20"/>
      <c r="IF172" s="20"/>
      <c r="IG172" s="20"/>
      <c r="IH172" s="20"/>
      <c r="II172" s="20"/>
      <c r="IJ172" s="20"/>
      <c r="IK172" s="20"/>
      <c r="IL172" s="20"/>
      <c r="IM172" s="20"/>
    </row>
    <row r="173" spans="1:247" ht="78.75">
      <c r="A173" s="16" t="s">
        <v>45</v>
      </c>
      <c r="B173" s="18" t="s">
        <v>52</v>
      </c>
      <c r="C173" s="7">
        <v>185740</v>
      </c>
      <c r="D173" s="7">
        <v>185740</v>
      </c>
      <c r="E173" s="9">
        <f t="shared" si="6"/>
        <v>0</v>
      </c>
      <c r="F173" s="14">
        <v>192064.8</v>
      </c>
      <c r="G173" s="14">
        <v>192064.8</v>
      </c>
      <c r="H173" s="9">
        <f t="shared" si="7"/>
        <v>0</v>
      </c>
      <c r="I173" s="14">
        <v>199747.4</v>
      </c>
      <c r="J173" s="7"/>
      <c r="K173" s="14">
        <v>199747.4</v>
      </c>
      <c r="L173" s="9">
        <f t="shared" si="8"/>
        <v>0</v>
      </c>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20"/>
      <c r="DI173" s="20"/>
      <c r="DJ173" s="20"/>
      <c r="DK173" s="20"/>
      <c r="DL173" s="20"/>
      <c r="DM173" s="20"/>
      <c r="DN173" s="20"/>
      <c r="DO173" s="20"/>
      <c r="DP173" s="20"/>
      <c r="DQ173" s="20"/>
      <c r="DR173" s="20"/>
      <c r="DS173" s="20"/>
      <c r="DT173" s="20"/>
      <c r="DU173" s="20"/>
      <c r="DV173" s="20"/>
      <c r="DW173" s="20"/>
      <c r="DX173" s="20"/>
      <c r="DY173" s="20"/>
      <c r="DZ173" s="20"/>
      <c r="EA173" s="20"/>
      <c r="EB173" s="20"/>
      <c r="EC173" s="20"/>
      <c r="ED173" s="20"/>
      <c r="EE173" s="20"/>
      <c r="EF173" s="20"/>
      <c r="EG173" s="20"/>
      <c r="EH173" s="20"/>
      <c r="EI173" s="20"/>
      <c r="EJ173" s="20"/>
      <c r="EK173" s="20"/>
      <c r="EL173" s="20"/>
      <c r="EM173" s="20"/>
      <c r="EN173" s="20"/>
      <c r="EO173" s="20"/>
      <c r="EP173" s="20"/>
      <c r="EQ173" s="20"/>
      <c r="ER173" s="20"/>
      <c r="ES173" s="20"/>
      <c r="ET173" s="20"/>
      <c r="EU173" s="20"/>
      <c r="EV173" s="20"/>
      <c r="EW173" s="20"/>
      <c r="EX173" s="20"/>
      <c r="EY173" s="20"/>
      <c r="EZ173" s="20"/>
      <c r="FA173" s="20"/>
      <c r="FB173" s="20"/>
      <c r="FC173" s="20"/>
      <c r="FD173" s="20"/>
      <c r="FE173" s="20"/>
      <c r="FF173" s="20"/>
      <c r="FG173" s="20"/>
      <c r="FH173" s="20"/>
      <c r="FI173" s="20"/>
      <c r="FJ173" s="20"/>
      <c r="FK173" s="20"/>
      <c r="FL173" s="20"/>
      <c r="FM173" s="20"/>
      <c r="FN173" s="20"/>
      <c r="FO173" s="20"/>
      <c r="FP173" s="20"/>
      <c r="FQ173" s="20"/>
      <c r="FR173" s="20"/>
      <c r="FS173" s="20"/>
      <c r="FT173" s="20"/>
      <c r="FU173" s="20"/>
      <c r="FV173" s="20"/>
      <c r="FW173" s="20"/>
      <c r="FX173" s="20"/>
      <c r="FY173" s="20"/>
      <c r="FZ173" s="20"/>
      <c r="GA173" s="20"/>
      <c r="GB173" s="20"/>
      <c r="GC173" s="20"/>
      <c r="GD173" s="20"/>
      <c r="GE173" s="20"/>
      <c r="GF173" s="20"/>
      <c r="GG173" s="20"/>
      <c r="GH173" s="20"/>
      <c r="GI173" s="20"/>
      <c r="GJ173" s="20"/>
      <c r="GK173" s="20"/>
      <c r="GL173" s="20"/>
      <c r="GM173" s="20"/>
      <c r="GN173" s="20"/>
      <c r="GO173" s="20"/>
      <c r="GP173" s="20"/>
      <c r="GQ173" s="20"/>
      <c r="GR173" s="20"/>
      <c r="GS173" s="20"/>
      <c r="GT173" s="20"/>
      <c r="GU173" s="20"/>
      <c r="GV173" s="20"/>
      <c r="GW173" s="20"/>
      <c r="GX173" s="20"/>
      <c r="GY173" s="20"/>
      <c r="GZ173" s="20"/>
      <c r="HA173" s="20"/>
      <c r="HB173" s="20"/>
      <c r="HC173" s="20"/>
      <c r="HD173" s="20"/>
      <c r="HE173" s="20"/>
      <c r="HF173" s="20"/>
      <c r="HG173" s="20"/>
      <c r="HH173" s="20"/>
      <c r="HI173" s="20"/>
      <c r="HJ173" s="20"/>
      <c r="HK173" s="20"/>
      <c r="HL173" s="20"/>
      <c r="HM173" s="20"/>
      <c r="HN173" s="20"/>
      <c r="HO173" s="20"/>
      <c r="HP173" s="20"/>
      <c r="HQ173" s="20"/>
      <c r="HR173" s="20"/>
      <c r="HS173" s="20"/>
      <c r="HT173" s="20"/>
      <c r="HU173" s="20"/>
      <c r="HV173" s="20"/>
      <c r="HW173" s="20"/>
      <c r="HX173" s="20"/>
      <c r="HY173" s="20"/>
      <c r="HZ173" s="20"/>
      <c r="IA173" s="20"/>
      <c r="IB173" s="20"/>
      <c r="IC173" s="20"/>
      <c r="ID173" s="20"/>
      <c r="IE173" s="20"/>
      <c r="IF173" s="20"/>
      <c r="IG173" s="20"/>
      <c r="IH173" s="20"/>
      <c r="II173" s="20"/>
      <c r="IJ173" s="20"/>
      <c r="IK173" s="20"/>
      <c r="IL173" s="20"/>
      <c r="IM173" s="20"/>
    </row>
    <row r="174" spans="1:247" ht="78.75">
      <c r="A174" s="16" t="s">
        <v>45</v>
      </c>
      <c r="B174" s="18" t="s">
        <v>51</v>
      </c>
      <c r="C174" s="7">
        <v>133158.5</v>
      </c>
      <c r="D174" s="7">
        <v>133158.5</v>
      </c>
      <c r="E174" s="9">
        <f t="shared" si="6"/>
        <v>0</v>
      </c>
      <c r="F174" s="14">
        <v>138326</v>
      </c>
      <c r="G174" s="14">
        <v>138326</v>
      </c>
      <c r="H174" s="9">
        <f t="shared" si="7"/>
        <v>0</v>
      </c>
      <c r="I174" s="14">
        <v>143700.29999999999</v>
      </c>
      <c r="J174" s="7"/>
      <c r="K174" s="14">
        <v>143700.29999999999</v>
      </c>
      <c r="L174" s="9">
        <f t="shared" si="8"/>
        <v>0</v>
      </c>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20"/>
      <c r="DI174" s="20"/>
      <c r="DJ174" s="20"/>
      <c r="DK174" s="20"/>
      <c r="DL174" s="20"/>
      <c r="DM174" s="20"/>
      <c r="DN174" s="20"/>
      <c r="DO174" s="20"/>
      <c r="DP174" s="20"/>
      <c r="DQ174" s="20"/>
      <c r="DR174" s="20"/>
      <c r="DS174" s="20"/>
      <c r="DT174" s="20"/>
      <c r="DU174" s="20"/>
      <c r="DV174" s="20"/>
      <c r="DW174" s="20"/>
      <c r="DX174" s="20"/>
      <c r="DY174" s="20"/>
      <c r="DZ174" s="20"/>
      <c r="EA174" s="20"/>
      <c r="EB174" s="20"/>
      <c r="EC174" s="20"/>
      <c r="ED174" s="20"/>
      <c r="EE174" s="20"/>
      <c r="EF174" s="20"/>
      <c r="EG174" s="20"/>
      <c r="EH174" s="20"/>
      <c r="EI174" s="20"/>
      <c r="EJ174" s="20"/>
      <c r="EK174" s="20"/>
      <c r="EL174" s="20"/>
      <c r="EM174" s="20"/>
      <c r="EN174" s="20"/>
      <c r="EO174" s="20"/>
      <c r="EP174" s="20"/>
      <c r="EQ174" s="20"/>
      <c r="ER174" s="20"/>
      <c r="ES174" s="20"/>
      <c r="ET174" s="20"/>
      <c r="EU174" s="20"/>
      <c r="EV174" s="20"/>
      <c r="EW174" s="20"/>
      <c r="EX174" s="20"/>
      <c r="EY174" s="20"/>
      <c r="EZ174" s="20"/>
      <c r="FA174" s="20"/>
      <c r="FB174" s="20"/>
      <c r="FC174" s="20"/>
      <c r="FD174" s="20"/>
      <c r="FE174" s="20"/>
      <c r="FF174" s="20"/>
      <c r="FG174" s="20"/>
      <c r="FH174" s="20"/>
      <c r="FI174" s="20"/>
      <c r="FJ174" s="20"/>
      <c r="FK174" s="20"/>
      <c r="FL174" s="20"/>
      <c r="FM174" s="20"/>
      <c r="FN174" s="20"/>
      <c r="FO174" s="20"/>
      <c r="FP174" s="20"/>
      <c r="FQ174" s="20"/>
      <c r="FR174" s="20"/>
      <c r="FS174" s="20"/>
      <c r="FT174" s="20"/>
      <c r="FU174" s="20"/>
      <c r="FV174" s="20"/>
      <c r="FW174" s="20"/>
      <c r="FX174" s="20"/>
      <c r="FY174" s="20"/>
      <c r="FZ174" s="20"/>
      <c r="GA174" s="20"/>
      <c r="GB174" s="20"/>
      <c r="GC174" s="20"/>
      <c r="GD174" s="20"/>
      <c r="GE174" s="20"/>
      <c r="GF174" s="20"/>
      <c r="GG174" s="20"/>
      <c r="GH174" s="20"/>
      <c r="GI174" s="20"/>
      <c r="GJ174" s="20"/>
      <c r="GK174" s="20"/>
      <c r="GL174" s="20"/>
      <c r="GM174" s="20"/>
      <c r="GN174" s="20"/>
      <c r="GO174" s="20"/>
      <c r="GP174" s="20"/>
      <c r="GQ174" s="20"/>
      <c r="GR174" s="20"/>
      <c r="GS174" s="20"/>
      <c r="GT174" s="20"/>
      <c r="GU174" s="20"/>
      <c r="GV174" s="20"/>
      <c r="GW174" s="20"/>
      <c r="GX174" s="20"/>
      <c r="GY174" s="20"/>
      <c r="GZ174" s="20"/>
      <c r="HA174" s="20"/>
      <c r="HB174" s="20"/>
      <c r="HC174" s="20"/>
      <c r="HD174" s="20"/>
      <c r="HE174" s="20"/>
      <c r="HF174" s="20"/>
      <c r="HG174" s="20"/>
      <c r="HH174" s="20"/>
      <c r="HI174" s="20"/>
      <c r="HJ174" s="20"/>
      <c r="HK174" s="20"/>
      <c r="HL174" s="20"/>
      <c r="HM174" s="20"/>
      <c r="HN174" s="20"/>
      <c r="HO174" s="20"/>
      <c r="HP174" s="20"/>
      <c r="HQ174" s="20"/>
      <c r="HR174" s="20"/>
      <c r="HS174" s="20"/>
      <c r="HT174" s="20"/>
      <c r="HU174" s="20"/>
      <c r="HV174" s="20"/>
      <c r="HW174" s="20"/>
      <c r="HX174" s="20"/>
      <c r="HY174" s="20"/>
      <c r="HZ174" s="20"/>
      <c r="IA174" s="20"/>
      <c r="IB174" s="20"/>
      <c r="IC174" s="20"/>
      <c r="ID174" s="20"/>
      <c r="IE174" s="20"/>
      <c r="IF174" s="20"/>
      <c r="IG174" s="20"/>
      <c r="IH174" s="20"/>
      <c r="II174" s="20"/>
      <c r="IJ174" s="20"/>
      <c r="IK174" s="20"/>
      <c r="IL174" s="20"/>
      <c r="IM174" s="20"/>
    </row>
    <row r="175" spans="1:247" ht="94.5">
      <c r="A175" s="16" t="s">
        <v>45</v>
      </c>
      <c r="B175" s="18" t="s">
        <v>50</v>
      </c>
      <c r="C175" s="7">
        <v>77793.7</v>
      </c>
      <c r="D175" s="7">
        <v>80962.399999999994</v>
      </c>
      <c r="E175" s="9">
        <f t="shared" si="6"/>
        <v>3168.6999999999971</v>
      </c>
      <c r="F175" s="14">
        <v>78707.8</v>
      </c>
      <c r="G175" s="14">
        <v>81876.5</v>
      </c>
      <c r="H175" s="9">
        <f t="shared" si="7"/>
        <v>3168.6999999999971</v>
      </c>
      <c r="I175" s="14">
        <v>79658.5</v>
      </c>
      <c r="J175" s="7"/>
      <c r="K175" s="14">
        <v>82827.199999999997</v>
      </c>
      <c r="L175" s="9">
        <f t="shared" si="8"/>
        <v>3168.6999999999971</v>
      </c>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20"/>
      <c r="DI175" s="20"/>
      <c r="DJ175" s="20"/>
      <c r="DK175" s="20"/>
      <c r="DL175" s="20"/>
      <c r="DM175" s="20"/>
      <c r="DN175" s="20"/>
      <c r="DO175" s="20"/>
      <c r="DP175" s="20"/>
      <c r="DQ175" s="20"/>
      <c r="DR175" s="20"/>
      <c r="DS175" s="20"/>
      <c r="DT175" s="20"/>
      <c r="DU175" s="20"/>
      <c r="DV175" s="20"/>
      <c r="DW175" s="20"/>
      <c r="DX175" s="20"/>
      <c r="DY175" s="20"/>
      <c r="DZ175" s="20"/>
      <c r="EA175" s="20"/>
      <c r="EB175" s="20"/>
      <c r="EC175" s="20"/>
      <c r="ED175" s="20"/>
      <c r="EE175" s="20"/>
      <c r="EF175" s="20"/>
      <c r="EG175" s="20"/>
      <c r="EH175" s="20"/>
      <c r="EI175" s="20"/>
      <c r="EJ175" s="20"/>
      <c r="EK175" s="20"/>
      <c r="EL175" s="20"/>
      <c r="EM175" s="20"/>
      <c r="EN175" s="20"/>
      <c r="EO175" s="20"/>
      <c r="EP175" s="20"/>
      <c r="EQ175" s="20"/>
      <c r="ER175" s="20"/>
      <c r="ES175" s="20"/>
      <c r="ET175" s="20"/>
      <c r="EU175" s="20"/>
      <c r="EV175" s="20"/>
      <c r="EW175" s="20"/>
      <c r="EX175" s="20"/>
      <c r="EY175" s="20"/>
      <c r="EZ175" s="20"/>
      <c r="FA175" s="20"/>
      <c r="FB175" s="20"/>
      <c r="FC175" s="20"/>
      <c r="FD175" s="20"/>
      <c r="FE175" s="20"/>
      <c r="FF175" s="20"/>
      <c r="FG175" s="20"/>
      <c r="FH175" s="20"/>
      <c r="FI175" s="20"/>
      <c r="FJ175" s="20"/>
      <c r="FK175" s="20"/>
      <c r="FL175" s="20"/>
      <c r="FM175" s="20"/>
      <c r="FN175" s="20"/>
      <c r="FO175" s="20"/>
      <c r="FP175" s="20"/>
      <c r="FQ175" s="20"/>
      <c r="FR175" s="20"/>
      <c r="FS175" s="20"/>
      <c r="FT175" s="20"/>
      <c r="FU175" s="20"/>
      <c r="FV175" s="20"/>
      <c r="FW175" s="20"/>
      <c r="FX175" s="20"/>
      <c r="FY175" s="20"/>
      <c r="FZ175" s="20"/>
      <c r="GA175" s="20"/>
      <c r="GB175" s="20"/>
      <c r="GC175" s="20"/>
      <c r="GD175" s="20"/>
      <c r="GE175" s="20"/>
      <c r="GF175" s="20"/>
      <c r="GG175" s="20"/>
      <c r="GH175" s="20"/>
      <c r="GI175" s="20"/>
      <c r="GJ175" s="20"/>
      <c r="GK175" s="20"/>
      <c r="GL175" s="20"/>
      <c r="GM175" s="20"/>
      <c r="GN175" s="20"/>
      <c r="GO175" s="20"/>
      <c r="GP175" s="20"/>
      <c r="GQ175" s="20"/>
      <c r="GR175" s="20"/>
      <c r="GS175" s="20"/>
      <c r="GT175" s="20"/>
      <c r="GU175" s="20"/>
      <c r="GV175" s="20"/>
      <c r="GW175" s="20"/>
      <c r="GX175" s="20"/>
      <c r="GY175" s="20"/>
      <c r="GZ175" s="20"/>
      <c r="HA175" s="20"/>
      <c r="HB175" s="20"/>
      <c r="HC175" s="20"/>
      <c r="HD175" s="20"/>
      <c r="HE175" s="20"/>
      <c r="HF175" s="20"/>
      <c r="HG175" s="20"/>
      <c r="HH175" s="20"/>
      <c r="HI175" s="20"/>
      <c r="HJ175" s="20"/>
      <c r="HK175" s="20"/>
      <c r="HL175" s="20"/>
      <c r="HM175" s="20"/>
      <c r="HN175" s="20"/>
      <c r="HO175" s="20"/>
      <c r="HP175" s="20"/>
      <c r="HQ175" s="20"/>
      <c r="HR175" s="20"/>
      <c r="HS175" s="20"/>
      <c r="HT175" s="20"/>
      <c r="HU175" s="20"/>
      <c r="HV175" s="20"/>
      <c r="HW175" s="20"/>
      <c r="HX175" s="20"/>
      <c r="HY175" s="20"/>
      <c r="HZ175" s="20"/>
      <c r="IA175" s="20"/>
      <c r="IB175" s="20"/>
      <c r="IC175" s="20"/>
      <c r="ID175" s="20"/>
      <c r="IE175" s="20"/>
      <c r="IF175" s="20"/>
      <c r="IG175" s="20"/>
      <c r="IH175" s="20"/>
      <c r="II175" s="20"/>
      <c r="IJ175" s="20"/>
      <c r="IK175" s="20"/>
      <c r="IL175" s="20"/>
      <c r="IM175" s="20"/>
    </row>
    <row r="176" spans="1:247" ht="94.5">
      <c r="A176" s="16" t="s">
        <v>45</v>
      </c>
      <c r="B176" s="18" t="s">
        <v>49</v>
      </c>
      <c r="C176" s="7">
        <v>515.9</v>
      </c>
      <c r="D176" s="7">
        <v>515.9</v>
      </c>
      <c r="E176" s="9">
        <f t="shared" si="6"/>
        <v>0</v>
      </c>
      <c r="F176" s="14">
        <v>536.5</v>
      </c>
      <c r="G176" s="14">
        <v>536.5</v>
      </c>
      <c r="H176" s="9">
        <f t="shared" si="7"/>
        <v>0</v>
      </c>
      <c r="I176" s="14">
        <v>558</v>
      </c>
      <c r="J176" s="7"/>
      <c r="K176" s="14">
        <v>558</v>
      </c>
      <c r="L176" s="9">
        <f t="shared" si="8"/>
        <v>0</v>
      </c>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20"/>
      <c r="DI176" s="20"/>
      <c r="DJ176" s="20"/>
      <c r="DK176" s="20"/>
      <c r="DL176" s="20"/>
      <c r="DM176" s="20"/>
      <c r="DN176" s="20"/>
      <c r="DO176" s="20"/>
      <c r="DP176" s="20"/>
      <c r="DQ176" s="20"/>
      <c r="DR176" s="20"/>
      <c r="DS176" s="20"/>
      <c r="DT176" s="20"/>
      <c r="DU176" s="20"/>
      <c r="DV176" s="20"/>
      <c r="DW176" s="20"/>
      <c r="DX176" s="20"/>
      <c r="DY176" s="20"/>
      <c r="DZ176" s="20"/>
      <c r="EA176" s="20"/>
      <c r="EB176" s="20"/>
      <c r="EC176" s="20"/>
      <c r="ED176" s="20"/>
      <c r="EE176" s="20"/>
      <c r="EF176" s="20"/>
      <c r="EG176" s="20"/>
      <c r="EH176" s="20"/>
      <c r="EI176" s="20"/>
      <c r="EJ176" s="20"/>
      <c r="EK176" s="20"/>
      <c r="EL176" s="20"/>
      <c r="EM176" s="20"/>
      <c r="EN176" s="20"/>
      <c r="EO176" s="20"/>
      <c r="EP176" s="20"/>
      <c r="EQ176" s="20"/>
      <c r="ER176" s="20"/>
      <c r="ES176" s="20"/>
      <c r="ET176" s="20"/>
      <c r="EU176" s="20"/>
      <c r="EV176" s="20"/>
      <c r="EW176" s="20"/>
      <c r="EX176" s="20"/>
      <c r="EY176" s="20"/>
      <c r="EZ176" s="20"/>
      <c r="FA176" s="20"/>
      <c r="FB176" s="20"/>
      <c r="FC176" s="20"/>
      <c r="FD176" s="20"/>
      <c r="FE176" s="20"/>
      <c r="FF176" s="20"/>
      <c r="FG176" s="20"/>
      <c r="FH176" s="20"/>
      <c r="FI176" s="20"/>
      <c r="FJ176" s="20"/>
      <c r="FK176" s="20"/>
      <c r="FL176" s="20"/>
      <c r="FM176" s="20"/>
      <c r="FN176" s="20"/>
      <c r="FO176" s="20"/>
      <c r="FP176" s="20"/>
      <c r="FQ176" s="20"/>
      <c r="FR176" s="20"/>
      <c r="FS176" s="20"/>
      <c r="FT176" s="20"/>
      <c r="FU176" s="20"/>
      <c r="FV176" s="20"/>
      <c r="FW176" s="20"/>
      <c r="FX176" s="20"/>
      <c r="FY176" s="20"/>
      <c r="FZ176" s="20"/>
      <c r="GA176" s="20"/>
      <c r="GB176" s="20"/>
      <c r="GC176" s="20"/>
      <c r="GD176" s="20"/>
      <c r="GE176" s="20"/>
      <c r="GF176" s="20"/>
      <c r="GG176" s="20"/>
      <c r="GH176" s="20"/>
      <c r="GI176" s="20"/>
      <c r="GJ176" s="20"/>
      <c r="GK176" s="20"/>
      <c r="GL176" s="20"/>
      <c r="GM176" s="20"/>
      <c r="GN176" s="20"/>
      <c r="GO176" s="20"/>
      <c r="GP176" s="20"/>
      <c r="GQ176" s="20"/>
      <c r="GR176" s="20"/>
      <c r="GS176" s="20"/>
      <c r="GT176" s="20"/>
      <c r="GU176" s="20"/>
      <c r="GV176" s="20"/>
      <c r="GW176" s="20"/>
      <c r="GX176" s="20"/>
      <c r="GY176" s="20"/>
      <c r="GZ176" s="20"/>
      <c r="HA176" s="20"/>
      <c r="HB176" s="20"/>
      <c r="HC176" s="20"/>
      <c r="HD176" s="20"/>
      <c r="HE176" s="20"/>
      <c r="HF176" s="20"/>
      <c r="HG176" s="20"/>
      <c r="HH176" s="20"/>
      <c r="HI176" s="20"/>
      <c r="HJ176" s="20"/>
      <c r="HK176" s="20"/>
      <c r="HL176" s="20"/>
      <c r="HM176" s="20"/>
      <c r="HN176" s="20"/>
      <c r="HO176" s="20"/>
      <c r="HP176" s="20"/>
      <c r="HQ176" s="20"/>
      <c r="HR176" s="20"/>
      <c r="HS176" s="20"/>
      <c r="HT176" s="20"/>
      <c r="HU176" s="20"/>
      <c r="HV176" s="20"/>
      <c r="HW176" s="20"/>
      <c r="HX176" s="20"/>
      <c r="HY176" s="20"/>
      <c r="HZ176" s="20"/>
      <c r="IA176" s="20"/>
      <c r="IB176" s="20"/>
      <c r="IC176" s="20"/>
      <c r="ID176" s="20"/>
      <c r="IE176" s="20"/>
      <c r="IF176" s="20"/>
      <c r="IG176" s="20"/>
      <c r="IH176" s="20"/>
      <c r="II176" s="20"/>
      <c r="IJ176" s="20"/>
      <c r="IK176" s="20"/>
      <c r="IL176" s="20"/>
      <c r="IM176" s="20"/>
    </row>
    <row r="177" spans="1:247" ht="94.5">
      <c r="A177" s="16" t="s">
        <v>45</v>
      </c>
      <c r="B177" s="18" t="s">
        <v>48</v>
      </c>
      <c r="C177" s="7">
        <v>27.2</v>
      </c>
      <c r="D177" s="7">
        <v>27.2</v>
      </c>
      <c r="E177" s="9">
        <f t="shared" si="6"/>
        <v>0</v>
      </c>
      <c r="F177" s="14">
        <v>27.2</v>
      </c>
      <c r="G177" s="14">
        <v>27.2</v>
      </c>
      <c r="H177" s="9">
        <f t="shared" si="7"/>
        <v>0</v>
      </c>
      <c r="I177" s="14">
        <v>27.2</v>
      </c>
      <c r="J177" s="7"/>
      <c r="K177" s="14">
        <v>27.2</v>
      </c>
      <c r="L177" s="9">
        <f t="shared" si="8"/>
        <v>0</v>
      </c>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20"/>
      <c r="CI177" s="20"/>
      <c r="CJ177" s="20"/>
      <c r="CK177" s="20"/>
      <c r="CL177" s="20"/>
      <c r="CM177" s="20"/>
      <c r="CN177" s="20"/>
      <c r="CO177" s="20"/>
      <c r="CP177" s="20"/>
      <c r="CQ177" s="20"/>
      <c r="CR177" s="20"/>
      <c r="CS177" s="20"/>
      <c r="CT177" s="20"/>
      <c r="CU177" s="20"/>
      <c r="CV177" s="20"/>
      <c r="CW177" s="20"/>
      <c r="CX177" s="20"/>
      <c r="CY177" s="20"/>
      <c r="CZ177" s="20"/>
      <c r="DA177" s="20"/>
      <c r="DB177" s="20"/>
      <c r="DC177" s="20"/>
      <c r="DD177" s="20"/>
      <c r="DE177" s="20"/>
      <c r="DF177" s="20"/>
      <c r="DG177" s="20"/>
      <c r="DH177" s="20"/>
      <c r="DI177" s="20"/>
      <c r="DJ177" s="20"/>
      <c r="DK177" s="20"/>
      <c r="DL177" s="20"/>
      <c r="DM177" s="20"/>
      <c r="DN177" s="20"/>
      <c r="DO177" s="20"/>
      <c r="DP177" s="20"/>
      <c r="DQ177" s="20"/>
      <c r="DR177" s="20"/>
      <c r="DS177" s="20"/>
      <c r="DT177" s="20"/>
      <c r="DU177" s="20"/>
      <c r="DV177" s="20"/>
      <c r="DW177" s="20"/>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row>
    <row r="178" spans="1:247" ht="78.75">
      <c r="A178" s="16" t="s">
        <v>45</v>
      </c>
      <c r="B178" s="18" t="s">
        <v>47</v>
      </c>
      <c r="C178" s="7">
        <v>83527.8</v>
      </c>
      <c r="D178" s="7">
        <v>87647.5</v>
      </c>
      <c r="E178" s="9">
        <f t="shared" si="6"/>
        <v>4119.6999999999971</v>
      </c>
      <c r="F178" s="14">
        <v>84433.8</v>
      </c>
      <c r="G178" s="14">
        <v>88553.5</v>
      </c>
      <c r="H178" s="9">
        <f t="shared" si="7"/>
        <v>4119.6999999999971</v>
      </c>
      <c r="I178" s="14">
        <v>84884.9</v>
      </c>
      <c r="J178" s="7"/>
      <c r="K178" s="14">
        <v>89004.6</v>
      </c>
      <c r="L178" s="9">
        <f t="shared" si="8"/>
        <v>4119.7000000000116</v>
      </c>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20"/>
      <c r="CI178" s="20"/>
      <c r="CJ178" s="20"/>
      <c r="CK178" s="20"/>
      <c r="CL178" s="20"/>
      <c r="CM178" s="20"/>
      <c r="CN178" s="20"/>
      <c r="CO178" s="20"/>
      <c r="CP178" s="20"/>
      <c r="CQ178" s="20"/>
      <c r="CR178" s="20"/>
      <c r="CS178" s="20"/>
      <c r="CT178" s="20"/>
      <c r="CU178" s="20"/>
      <c r="CV178" s="20"/>
      <c r="CW178" s="20"/>
      <c r="CX178" s="20"/>
      <c r="CY178" s="20"/>
      <c r="CZ178" s="20"/>
      <c r="DA178" s="20"/>
      <c r="DB178" s="20"/>
      <c r="DC178" s="20"/>
      <c r="DD178" s="20"/>
      <c r="DE178" s="20"/>
      <c r="DF178" s="20"/>
      <c r="DG178" s="20"/>
      <c r="DH178" s="20"/>
      <c r="DI178" s="20"/>
      <c r="DJ178" s="20"/>
      <c r="DK178" s="20"/>
      <c r="DL178" s="20"/>
      <c r="DM178" s="20"/>
      <c r="DN178" s="20"/>
      <c r="DO178" s="20"/>
      <c r="DP178" s="20"/>
      <c r="DQ178" s="20"/>
      <c r="DR178" s="20"/>
      <c r="DS178" s="20"/>
      <c r="DT178" s="20"/>
      <c r="DU178" s="20"/>
      <c r="DV178" s="20"/>
      <c r="DW178" s="20"/>
      <c r="DX178" s="20"/>
      <c r="DY178" s="20"/>
      <c r="DZ178" s="20"/>
      <c r="EA178" s="20"/>
      <c r="EB178" s="20"/>
      <c r="EC178" s="20"/>
      <c r="ED178" s="20"/>
      <c r="EE178" s="20"/>
      <c r="EF178" s="20"/>
      <c r="EG178" s="20"/>
      <c r="EH178" s="20"/>
      <c r="EI178" s="20"/>
      <c r="EJ178" s="20"/>
      <c r="EK178" s="20"/>
      <c r="EL178" s="20"/>
      <c r="EM178" s="20"/>
      <c r="EN178" s="20"/>
      <c r="EO178" s="20"/>
      <c r="EP178" s="20"/>
      <c r="EQ178" s="20"/>
      <c r="ER178" s="20"/>
      <c r="ES178" s="20"/>
      <c r="ET178" s="20"/>
      <c r="EU178" s="20"/>
      <c r="EV178" s="20"/>
      <c r="EW178" s="20"/>
      <c r="EX178" s="20"/>
      <c r="EY178" s="20"/>
      <c r="EZ178" s="20"/>
      <c r="FA178" s="20"/>
      <c r="FB178" s="20"/>
      <c r="FC178" s="20"/>
      <c r="FD178" s="20"/>
      <c r="FE178" s="20"/>
      <c r="FF178" s="20"/>
      <c r="FG178" s="20"/>
      <c r="FH178" s="20"/>
      <c r="FI178" s="20"/>
      <c r="FJ178" s="20"/>
      <c r="FK178" s="20"/>
      <c r="FL178" s="20"/>
      <c r="FM178" s="20"/>
      <c r="FN178" s="20"/>
      <c r="FO178" s="20"/>
      <c r="FP178" s="20"/>
      <c r="FQ178" s="20"/>
      <c r="FR178" s="20"/>
      <c r="FS178" s="20"/>
      <c r="FT178" s="20"/>
      <c r="FU178" s="20"/>
      <c r="FV178" s="20"/>
      <c r="FW178" s="20"/>
      <c r="FX178" s="20"/>
      <c r="FY178" s="20"/>
      <c r="FZ178" s="20"/>
      <c r="GA178" s="20"/>
      <c r="GB178" s="20"/>
      <c r="GC178" s="20"/>
      <c r="GD178" s="20"/>
      <c r="GE178" s="20"/>
      <c r="GF178" s="20"/>
      <c r="GG178" s="20"/>
      <c r="GH178" s="20"/>
      <c r="GI178" s="20"/>
      <c r="GJ178" s="20"/>
      <c r="GK178" s="20"/>
      <c r="GL178" s="20"/>
      <c r="GM178" s="20"/>
      <c r="GN178" s="20"/>
      <c r="GO178" s="20"/>
      <c r="GP178" s="20"/>
      <c r="GQ178" s="20"/>
      <c r="GR178" s="20"/>
      <c r="GS178" s="20"/>
      <c r="GT178" s="20"/>
      <c r="GU178" s="20"/>
      <c r="GV178" s="20"/>
      <c r="GW178" s="20"/>
      <c r="GX178" s="20"/>
      <c r="GY178" s="20"/>
      <c r="GZ178" s="20"/>
      <c r="HA178" s="20"/>
      <c r="HB178" s="20"/>
      <c r="HC178" s="20"/>
      <c r="HD178" s="20"/>
      <c r="HE178" s="20"/>
      <c r="HF178" s="20"/>
      <c r="HG178" s="20"/>
      <c r="HH178" s="20"/>
      <c r="HI178" s="20"/>
      <c r="HJ178" s="20"/>
      <c r="HK178" s="20"/>
      <c r="HL178" s="20"/>
      <c r="HM178" s="20"/>
      <c r="HN178" s="20"/>
      <c r="HO178" s="20"/>
      <c r="HP178" s="20"/>
      <c r="HQ178" s="20"/>
      <c r="HR178" s="20"/>
      <c r="HS178" s="20"/>
      <c r="HT178" s="20"/>
      <c r="HU178" s="20"/>
      <c r="HV178" s="20"/>
      <c r="HW178" s="20"/>
      <c r="HX178" s="20"/>
      <c r="HY178" s="20"/>
      <c r="HZ178" s="20"/>
      <c r="IA178" s="20"/>
      <c r="IB178" s="20"/>
      <c r="IC178" s="20"/>
      <c r="ID178" s="20"/>
      <c r="IE178" s="20"/>
      <c r="IF178" s="20"/>
      <c r="IG178" s="20"/>
      <c r="IH178" s="20"/>
      <c r="II178" s="20"/>
      <c r="IJ178" s="20"/>
      <c r="IK178" s="20"/>
      <c r="IL178" s="20"/>
      <c r="IM178" s="20"/>
    </row>
    <row r="179" spans="1:247" ht="126">
      <c r="A179" s="16" t="s">
        <v>45</v>
      </c>
      <c r="B179" s="18" t="s">
        <v>46</v>
      </c>
      <c r="C179" s="7">
        <v>88.2</v>
      </c>
      <c r="D179" s="7">
        <v>88.2</v>
      </c>
      <c r="E179" s="9">
        <f t="shared" si="6"/>
        <v>0</v>
      </c>
      <c r="F179" s="14">
        <v>88.2</v>
      </c>
      <c r="G179" s="14">
        <v>88.2</v>
      </c>
      <c r="H179" s="9">
        <f t="shared" si="7"/>
        <v>0</v>
      </c>
      <c r="I179" s="14">
        <v>88.2</v>
      </c>
      <c r="J179" s="7"/>
      <c r="K179" s="14">
        <v>88.2</v>
      </c>
      <c r="L179" s="9">
        <f t="shared" si="8"/>
        <v>0</v>
      </c>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20"/>
      <c r="DI179" s="20"/>
      <c r="DJ179" s="20"/>
      <c r="DK179" s="20"/>
      <c r="DL179" s="20"/>
      <c r="DM179" s="20"/>
      <c r="DN179" s="20"/>
      <c r="DO179" s="20"/>
      <c r="DP179" s="20"/>
      <c r="DQ179" s="20"/>
      <c r="DR179" s="20"/>
      <c r="DS179" s="20"/>
      <c r="DT179" s="20"/>
      <c r="DU179" s="20"/>
      <c r="DV179" s="20"/>
      <c r="DW179" s="20"/>
      <c r="DX179" s="20"/>
      <c r="DY179" s="20"/>
      <c r="DZ179" s="20"/>
      <c r="EA179" s="20"/>
      <c r="EB179" s="20"/>
      <c r="EC179" s="20"/>
      <c r="ED179" s="20"/>
      <c r="EE179" s="20"/>
      <c r="EF179" s="20"/>
      <c r="EG179" s="20"/>
      <c r="EH179" s="20"/>
      <c r="EI179" s="20"/>
      <c r="EJ179" s="20"/>
      <c r="EK179" s="20"/>
      <c r="EL179" s="20"/>
      <c r="EM179" s="20"/>
      <c r="EN179" s="20"/>
      <c r="EO179" s="20"/>
      <c r="EP179" s="20"/>
      <c r="EQ179" s="20"/>
      <c r="ER179" s="20"/>
      <c r="ES179" s="20"/>
      <c r="ET179" s="20"/>
      <c r="EU179" s="20"/>
      <c r="EV179" s="20"/>
      <c r="EW179" s="20"/>
      <c r="EX179" s="20"/>
      <c r="EY179" s="20"/>
      <c r="EZ179" s="20"/>
      <c r="FA179" s="20"/>
      <c r="FB179" s="20"/>
      <c r="FC179" s="20"/>
      <c r="FD179" s="20"/>
      <c r="FE179" s="20"/>
      <c r="FF179" s="20"/>
      <c r="FG179" s="20"/>
      <c r="FH179" s="20"/>
      <c r="FI179" s="20"/>
      <c r="FJ179" s="20"/>
      <c r="FK179" s="20"/>
      <c r="FL179" s="20"/>
      <c r="FM179" s="20"/>
      <c r="FN179" s="20"/>
      <c r="FO179" s="20"/>
      <c r="FP179" s="20"/>
      <c r="FQ179" s="20"/>
      <c r="FR179" s="20"/>
      <c r="FS179" s="20"/>
      <c r="FT179" s="20"/>
      <c r="FU179" s="20"/>
      <c r="FV179" s="20"/>
      <c r="FW179" s="20"/>
      <c r="FX179" s="20"/>
      <c r="FY179" s="20"/>
      <c r="FZ179" s="20"/>
      <c r="GA179" s="20"/>
      <c r="GB179" s="20"/>
      <c r="GC179" s="20"/>
      <c r="GD179" s="20"/>
      <c r="GE179" s="20"/>
      <c r="GF179" s="20"/>
      <c r="GG179" s="20"/>
      <c r="GH179" s="20"/>
      <c r="GI179" s="20"/>
      <c r="GJ179" s="20"/>
      <c r="GK179" s="20"/>
      <c r="GL179" s="20"/>
      <c r="GM179" s="20"/>
      <c r="GN179" s="20"/>
      <c r="GO179" s="20"/>
      <c r="GP179" s="20"/>
      <c r="GQ179" s="20"/>
      <c r="GR179" s="20"/>
      <c r="GS179" s="20"/>
      <c r="GT179" s="20"/>
      <c r="GU179" s="20"/>
      <c r="GV179" s="20"/>
      <c r="GW179" s="20"/>
      <c r="GX179" s="20"/>
      <c r="GY179" s="20"/>
      <c r="GZ179" s="20"/>
      <c r="HA179" s="20"/>
      <c r="HB179" s="20"/>
      <c r="HC179" s="20"/>
      <c r="HD179" s="20"/>
      <c r="HE179" s="20"/>
      <c r="HF179" s="20"/>
      <c r="HG179" s="20"/>
      <c r="HH179" s="20"/>
      <c r="HI179" s="20"/>
      <c r="HJ179" s="20"/>
      <c r="HK179" s="20"/>
      <c r="HL179" s="20"/>
      <c r="HM179" s="20"/>
      <c r="HN179" s="20"/>
      <c r="HO179" s="20"/>
      <c r="HP179" s="20"/>
      <c r="HQ179" s="20"/>
      <c r="HR179" s="20"/>
      <c r="HS179" s="20"/>
      <c r="HT179" s="20"/>
      <c r="HU179" s="20"/>
      <c r="HV179" s="20"/>
      <c r="HW179" s="20"/>
      <c r="HX179" s="20"/>
      <c r="HY179" s="20"/>
      <c r="HZ179" s="20"/>
      <c r="IA179" s="20"/>
      <c r="IB179" s="20"/>
      <c r="IC179" s="20"/>
      <c r="ID179" s="20"/>
      <c r="IE179" s="20"/>
      <c r="IF179" s="20"/>
      <c r="IG179" s="20"/>
      <c r="IH179" s="20"/>
      <c r="II179" s="20"/>
      <c r="IJ179" s="20"/>
      <c r="IK179" s="20"/>
      <c r="IL179" s="20"/>
      <c r="IM179" s="20"/>
    </row>
    <row r="180" spans="1:247" ht="63">
      <c r="A180" s="16" t="s">
        <v>45</v>
      </c>
      <c r="B180" s="15" t="s">
        <v>44</v>
      </c>
      <c r="C180" s="7">
        <v>71.8</v>
      </c>
      <c r="D180" s="7">
        <v>71.8</v>
      </c>
      <c r="E180" s="9">
        <f t="shared" si="6"/>
        <v>0</v>
      </c>
      <c r="F180" s="14">
        <v>71.8</v>
      </c>
      <c r="G180" s="14">
        <v>71.8</v>
      </c>
      <c r="H180" s="9">
        <f t="shared" si="7"/>
        <v>0</v>
      </c>
      <c r="I180" s="14">
        <v>71.8</v>
      </c>
      <c r="J180" s="7"/>
      <c r="K180" s="14">
        <v>71.8</v>
      </c>
      <c r="L180" s="9">
        <f t="shared" si="8"/>
        <v>0</v>
      </c>
    </row>
    <row r="181" spans="1:247" ht="126">
      <c r="A181" s="16" t="s">
        <v>39</v>
      </c>
      <c r="B181" s="18" t="s">
        <v>43</v>
      </c>
      <c r="C181" s="7">
        <v>3882.5</v>
      </c>
      <c r="D181" s="7">
        <v>4180</v>
      </c>
      <c r="E181" s="9">
        <f t="shared" si="6"/>
        <v>297.5</v>
      </c>
      <c r="F181" s="7">
        <v>3882.5</v>
      </c>
      <c r="G181" s="7">
        <v>4180</v>
      </c>
      <c r="H181" s="9">
        <f t="shared" si="7"/>
        <v>297.5</v>
      </c>
      <c r="I181" s="7">
        <v>3882.5</v>
      </c>
      <c r="J181" s="7"/>
      <c r="K181" s="7">
        <v>4180</v>
      </c>
      <c r="L181" s="9">
        <f t="shared" si="8"/>
        <v>297.5</v>
      </c>
    </row>
    <row r="182" spans="1:247" ht="173.25">
      <c r="A182" s="16" t="s">
        <v>39</v>
      </c>
      <c r="B182" s="18" t="s">
        <v>42</v>
      </c>
      <c r="C182" s="19">
        <v>45221</v>
      </c>
      <c r="D182" s="19">
        <v>46622.5</v>
      </c>
      <c r="E182" s="9">
        <f t="shared" si="6"/>
        <v>1401.5</v>
      </c>
      <c r="F182" s="19">
        <v>45221</v>
      </c>
      <c r="G182" s="19">
        <v>46708.2</v>
      </c>
      <c r="H182" s="9">
        <f t="shared" si="7"/>
        <v>1487.1999999999971</v>
      </c>
      <c r="I182" s="19">
        <v>45221</v>
      </c>
      <c r="J182" s="7"/>
      <c r="K182" s="19">
        <v>46350.3</v>
      </c>
      <c r="L182" s="9">
        <f t="shared" si="8"/>
        <v>1129.3000000000029</v>
      </c>
    </row>
    <row r="183" spans="1:247" ht="126">
      <c r="A183" s="16" t="s">
        <v>39</v>
      </c>
      <c r="B183" s="18" t="s">
        <v>41</v>
      </c>
      <c r="C183" s="7">
        <v>845440.4</v>
      </c>
      <c r="D183" s="7">
        <v>852507.5</v>
      </c>
      <c r="E183" s="9">
        <f t="shared" si="6"/>
        <v>7067.0999999999767</v>
      </c>
      <c r="F183" s="7">
        <v>845440.4</v>
      </c>
      <c r="G183" s="7">
        <v>852507.5</v>
      </c>
      <c r="H183" s="9">
        <f t="shared" si="7"/>
        <v>7067.0999999999767</v>
      </c>
      <c r="I183" s="7">
        <v>845440.4</v>
      </c>
      <c r="J183" s="7"/>
      <c r="K183" s="7">
        <v>852507.5</v>
      </c>
      <c r="L183" s="9">
        <f t="shared" si="8"/>
        <v>7067.0999999999767</v>
      </c>
    </row>
    <row r="184" spans="1:247" ht="78.75">
      <c r="A184" s="16" t="s">
        <v>39</v>
      </c>
      <c r="B184" s="18" t="s">
        <v>40</v>
      </c>
      <c r="C184" s="7">
        <v>556523.5</v>
      </c>
      <c r="D184" s="7">
        <v>631560.69999999995</v>
      </c>
      <c r="E184" s="9">
        <f t="shared" si="6"/>
        <v>75037.199999999953</v>
      </c>
      <c r="F184" s="7">
        <v>556523.5</v>
      </c>
      <c r="G184" s="7">
        <v>631560.69999999995</v>
      </c>
      <c r="H184" s="9">
        <f t="shared" si="7"/>
        <v>75037.199999999953</v>
      </c>
      <c r="I184" s="7">
        <v>556523.5</v>
      </c>
      <c r="J184" s="7"/>
      <c r="K184" s="7">
        <v>631560.69999999995</v>
      </c>
      <c r="L184" s="9">
        <f t="shared" si="8"/>
        <v>75037.199999999953</v>
      </c>
    </row>
    <row r="185" spans="1:247" ht="94.5">
      <c r="A185" s="16" t="s">
        <v>39</v>
      </c>
      <c r="B185" s="18" t="s">
        <v>38</v>
      </c>
      <c r="C185" s="7">
        <v>39787.300000000003</v>
      </c>
      <c r="D185" s="7">
        <v>39787.300000000003</v>
      </c>
      <c r="E185" s="9">
        <f t="shared" si="6"/>
        <v>0</v>
      </c>
      <c r="F185" s="7">
        <v>39787.300000000003</v>
      </c>
      <c r="G185" s="7">
        <v>39787.300000000003</v>
      </c>
      <c r="H185" s="9">
        <f t="shared" si="7"/>
        <v>0</v>
      </c>
      <c r="I185" s="7">
        <v>39787.300000000003</v>
      </c>
      <c r="J185" s="7"/>
      <c r="K185" s="7">
        <v>39787.300000000003</v>
      </c>
      <c r="L185" s="9">
        <f t="shared" si="8"/>
        <v>0</v>
      </c>
    </row>
    <row r="186" spans="1:247" ht="47.25">
      <c r="A186" s="16" t="s">
        <v>37</v>
      </c>
      <c r="B186" s="18" t="s">
        <v>36</v>
      </c>
      <c r="C186" s="7">
        <v>98440.1</v>
      </c>
      <c r="D186" s="7">
        <v>98440.1</v>
      </c>
      <c r="E186" s="9">
        <f t="shared" si="6"/>
        <v>0</v>
      </c>
      <c r="F186" s="14">
        <v>99576</v>
      </c>
      <c r="G186" s="14">
        <v>99576</v>
      </c>
      <c r="H186" s="9">
        <f t="shared" si="7"/>
        <v>0</v>
      </c>
      <c r="I186" s="14">
        <v>100757.2</v>
      </c>
      <c r="J186" s="7"/>
      <c r="K186" s="14">
        <v>100757.2</v>
      </c>
      <c r="L186" s="9">
        <f t="shared" si="8"/>
        <v>0</v>
      </c>
    </row>
    <row r="187" spans="1:247" ht="94.5">
      <c r="A187" s="16" t="s">
        <v>35</v>
      </c>
      <c r="B187" s="18" t="s">
        <v>34</v>
      </c>
      <c r="C187" s="7">
        <v>31774.7</v>
      </c>
      <c r="D187" s="7">
        <v>31774.7</v>
      </c>
      <c r="E187" s="9">
        <f t="shared" si="6"/>
        <v>0</v>
      </c>
      <c r="F187" s="7">
        <v>31774.7</v>
      </c>
      <c r="G187" s="7">
        <v>31774.7</v>
      </c>
      <c r="H187" s="9">
        <f t="shared" si="7"/>
        <v>0</v>
      </c>
      <c r="I187" s="7">
        <v>31774.7</v>
      </c>
      <c r="J187" s="7">
        <v>31774.7</v>
      </c>
      <c r="K187" s="7">
        <v>31774.7</v>
      </c>
      <c r="L187" s="9">
        <f t="shared" si="8"/>
        <v>0</v>
      </c>
    </row>
    <row r="188" spans="1:247" ht="78.75">
      <c r="A188" s="16" t="s">
        <v>33</v>
      </c>
      <c r="B188" s="18" t="s">
        <v>32</v>
      </c>
      <c r="C188" s="7">
        <v>65478.6</v>
      </c>
      <c r="D188" s="7">
        <v>65478.6</v>
      </c>
      <c r="E188" s="9">
        <f t="shared" si="6"/>
        <v>0</v>
      </c>
      <c r="F188" s="7">
        <v>65478.6</v>
      </c>
      <c r="G188" s="7">
        <v>65478.6</v>
      </c>
      <c r="H188" s="9">
        <f t="shared" si="7"/>
        <v>0</v>
      </c>
      <c r="I188" s="7">
        <v>65478.6</v>
      </c>
      <c r="J188" s="7"/>
      <c r="K188" s="7">
        <v>65478.6</v>
      </c>
      <c r="L188" s="9">
        <f t="shared" si="8"/>
        <v>0</v>
      </c>
    </row>
    <row r="189" spans="1:247" ht="78.75">
      <c r="A189" s="16" t="s">
        <v>31</v>
      </c>
      <c r="B189" s="18" t="s">
        <v>30</v>
      </c>
      <c r="C189" s="7">
        <v>166.8</v>
      </c>
      <c r="D189" s="7">
        <v>166.8</v>
      </c>
      <c r="E189" s="9">
        <f t="shared" si="6"/>
        <v>0</v>
      </c>
      <c r="F189" s="14">
        <v>16.399999999999999</v>
      </c>
      <c r="G189" s="14">
        <v>16.399999999999999</v>
      </c>
      <c r="H189" s="9">
        <f t="shared" si="7"/>
        <v>0</v>
      </c>
      <c r="I189" s="14">
        <v>14.6</v>
      </c>
      <c r="J189" s="7"/>
      <c r="K189" s="14">
        <v>14.6</v>
      </c>
      <c r="L189" s="9">
        <f t="shared" si="8"/>
        <v>0</v>
      </c>
    </row>
    <row r="190" spans="1:247" ht="78.75">
      <c r="A190" s="16" t="s">
        <v>29</v>
      </c>
      <c r="B190" s="18" t="s">
        <v>28</v>
      </c>
      <c r="C190" s="7">
        <v>0</v>
      </c>
      <c r="D190" s="7">
        <v>0</v>
      </c>
      <c r="E190" s="9">
        <f t="shared" si="6"/>
        <v>0</v>
      </c>
      <c r="F190" s="14">
        <v>0</v>
      </c>
      <c r="G190" s="14">
        <v>0</v>
      </c>
      <c r="H190" s="9">
        <f t="shared" si="7"/>
        <v>0</v>
      </c>
      <c r="I190" s="14">
        <v>0</v>
      </c>
      <c r="J190" s="7"/>
      <c r="K190" s="14">
        <v>0</v>
      </c>
      <c r="L190" s="9">
        <f t="shared" si="8"/>
        <v>0</v>
      </c>
    </row>
    <row r="191" spans="1:247" ht="78.75">
      <c r="A191" s="16" t="s">
        <v>27</v>
      </c>
      <c r="B191" s="18" t="s">
        <v>26</v>
      </c>
      <c r="C191" s="7">
        <v>16268.5</v>
      </c>
      <c r="D191" s="7">
        <v>16268.5</v>
      </c>
      <c r="E191" s="9">
        <f t="shared" si="6"/>
        <v>0</v>
      </c>
      <c r="F191" s="14">
        <v>16919.3</v>
      </c>
      <c r="G191" s="14">
        <v>16919.3</v>
      </c>
      <c r="H191" s="9">
        <f t="shared" si="7"/>
        <v>0</v>
      </c>
      <c r="I191" s="14">
        <v>17596.099999999999</v>
      </c>
      <c r="J191" s="7"/>
      <c r="K191" s="14">
        <v>17596.099999999999</v>
      </c>
      <c r="L191" s="9">
        <f t="shared" si="8"/>
        <v>0</v>
      </c>
    </row>
    <row r="192" spans="1:247" ht="47.25">
      <c r="A192" s="16" t="s">
        <v>25</v>
      </c>
      <c r="B192" s="18" t="s">
        <v>24</v>
      </c>
      <c r="C192" s="7">
        <v>105843.8</v>
      </c>
      <c r="D192" s="7">
        <v>105843.8</v>
      </c>
      <c r="E192" s="9">
        <f t="shared" si="6"/>
        <v>0</v>
      </c>
      <c r="F192" s="14">
        <v>105829.8</v>
      </c>
      <c r="G192" s="14">
        <v>105829.8</v>
      </c>
      <c r="H192" s="9">
        <f t="shared" si="7"/>
        <v>0</v>
      </c>
      <c r="I192" s="14">
        <v>105829.8</v>
      </c>
      <c r="J192" s="7"/>
      <c r="K192" s="14">
        <v>105829.8</v>
      </c>
      <c r="L192" s="9">
        <f t="shared" si="8"/>
        <v>0</v>
      </c>
    </row>
    <row r="193" spans="1:12" ht="63">
      <c r="A193" s="16" t="s">
        <v>23</v>
      </c>
      <c r="B193" s="18" t="s">
        <v>22</v>
      </c>
      <c r="C193" s="7">
        <v>0</v>
      </c>
      <c r="D193" s="7">
        <v>0</v>
      </c>
      <c r="E193" s="9">
        <f t="shared" si="6"/>
        <v>0</v>
      </c>
      <c r="F193" s="14">
        <v>0</v>
      </c>
      <c r="G193" s="14">
        <v>0</v>
      </c>
      <c r="H193" s="9">
        <f t="shared" si="7"/>
        <v>0</v>
      </c>
      <c r="I193" s="14">
        <v>0</v>
      </c>
      <c r="J193" s="7"/>
      <c r="K193" s="14">
        <v>0</v>
      </c>
      <c r="L193" s="9">
        <f t="shared" si="8"/>
        <v>0</v>
      </c>
    </row>
    <row r="194" spans="1:12" ht="110.25">
      <c r="A194" s="16" t="s">
        <v>21</v>
      </c>
      <c r="B194" s="18" t="s">
        <v>20</v>
      </c>
      <c r="C194" s="7">
        <v>0</v>
      </c>
      <c r="D194" s="7">
        <v>0</v>
      </c>
      <c r="E194" s="9">
        <f t="shared" si="6"/>
        <v>0</v>
      </c>
      <c r="F194" s="14">
        <v>0</v>
      </c>
      <c r="G194" s="14">
        <v>0</v>
      </c>
      <c r="H194" s="9">
        <f t="shared" si="7"/>
        <v>0</v>
      </c>
      <c r="I194" s="14">
        <v>0</v>
      </c>
      <c r="J194" s="7"/>
      <c r="K194" s="14">
        <v>0</v>
      </c>
      <c r="L194" s="9">
        <f t="shared" si="8"/>
        <v>0</v>
      </c>
    </row>
    <row r="195" spans="1:12" ht="63">
      <c r="A195" s="16" t="s">
        <v>19</v>
      </c>
      <c r="B195" s="18" t="s">
        <v>18</v>
      </c>
      <c r="C195" s="7">
        <v>26098.6</v>
      </c>
      <c r="D195" s="7">
        <v>26098.6</v>
      </c>
      <c r="E195" s="9">
        <f t="shared" si="6"/>
        <v>0</v>
      </c>
      <c r="F195" s="14">
        <v>27532.6</v>
      </c>
      <c r="G195" s="14">
        <v>27532.6</v>
      </c>
      <c r="H195" s="9">
        <f t="shared" si="7"/>
        <v>0</v>
      </c>
      <c r="I195" s="14">
        <v>28966.6</v>
      </c>
      <c r="J195" s="7"/>
      <c r="K195" s="14">
        <v>28966.6</v>
      </c>
      <c r="L195" s="9">
        <f t="shared" si="8"/>
        <v>0</v>
      </c>
    </row>
    <row r="196" spans="1:12" ht="47.25">
      <c r="A196" s="16" t="s">
        <v>17</v>
      </c>
      <c r="B196" s="18" t="s">
        <v>16</v>
      </c>
      <c r="C196" s="7">
        <v>5109.8</v>
      </c>
      <c r="D196" s="7">
        <v>5109.8</v>
      </c>
      <c r="E196" s="9">
        <f t="shared" si="6"/>
        <v>0</v>
      </c>
      <c r="F196" s="14">
        <v>4687.8999999999996</v>
      </c>
      <c r="G196" s="14">
        <v>4687.8999999999996</v>
      </c>
      <c r="H196" s="9">
        <f t="shared" si="7"/>
        <v>0</v>
      </c>
      <c r="I196" s="14">
        <v>4919.8999999999996</v>
      </c>
      <c r="J196" s="7"/>
      <c r="K196" s="14">
        <v>4919.8999999999996</v>
      </c>
      <c r="L196" s="9">
        <f t="shared" si="8"/>
        <v>0</v>
      </c>
    </row>
    <row r="197" spans="1:12" ht="63">
      <c r="A197" s="17" t="s">
        <v>15</v>
      </c>
      <c r="B197" s="15" t="s">
        <v>14</v>
      </c>
      <c r="C197" s="7">
        <v>149.6</v>
      </c>
      <c r="D197" s="7">
        <v>161.30000000000001</v>
      </c>
      <c r="E197" s="9">
        <f t="shared" ref="E197:E205" si="9">D197-C197</f>
        <v>11.700000000000017</v>
      </c>
      <c r="F197" s="7">
        <v>149.6</v>
      </c>
      <c r="G197" s="7">
        <v>161.30000000000001</v>
      </c>
      <c r="H197" s="9">
        <f t="shared" ref="H197:H205" si="10">G197-F197</f>
        <v>11.700000000000017</v>
      </c>
      <c r="I197" s="7">
        <v>149.6</v>
      </c>
      <c r="J197" s="9"/>
      <c r="K197" s="7">
        <v>161.30000000000001</v>
      </c>
      <c r="L197" s="9">
        <f t="shared" ref="L197:L205" si="11">K197-I197</f>
        <v>11.700000000000017</v>
      </c>
    </row>
    <row r="198" spans="1:12" ht="15.75">
      <c r="A198" s="12" t="s">
        <v>13</v>
      </c>
      <c r="B198" s="11" t="s">
        <v>12</v>
      </c>
      <c r="C198" s="9">
        <f>SUM(C199:C201)</f>
        <v>78428.600000000006</v>
      </c>
      <c r="D198" s="9">
        <f>SUM(D199:D201)</f>
        <v>78428.600000000006</v>
      </c>
      <c r="E198" s="9">
        <f t="shared" si="9"/>
        <v>0</v>
      </c>
      <c r="F198" s="9">
        <f>SUM(F199:F201)</f>
        <v>78778.600000000006</v>
      </c>
      <c r="G198" s="9">
        <f>SUM(G199:G201)</f>
        <v>78778.600000000006</v>
      </c>
      <c r="H198" s="9">
        <f t="shared" si="10"/>
        <v>0</v>
      </c>
      <c r="I198" s="9">
        <f>SUM(I199:I201)</f>
        <v>87074.4</v>
      </c>
      <c r="J198" s="7"/>
      <c r="K198" s="9">
        <f>SUM(K199:K201)</f>
        <v>87074.4</v>
      </c>
      <c r="L198" s="9">
        <f t="shared" si="11"/>
        <v>0</v>
      </c>
    </row>
    <row r="199" spans="1:12" ht="78.75">
      <c r="A199" s="16" t="s">
        <v>11</v>
      </c>
      <c r="B199" s="15" t="s">
        <v>10</v>
      </c>
      <c r="C199" s="7">
        <v>78428.600000000006</v>
      </c>
      <c r="D199" s="7">
        <v>78428.600000000006</v>
      </c>
      <c r="E199" s="9">
        <f t="shared" si="9"/>
        <v>0</v>
      </c>
      <c r="F199" s="14">
        <v>78428.600000000006</v>
      </c>
      <c r="G199" s="14">
        <v>78428.600000000006</v>
      </c>
      <c r="H199" s="9">
        <f t="shared" si="10"/>
        <v>0</v>
      </c>
      <c r="I199" s="14">
        <v>85074.4</v>
      </c>
      <c r="J199" s="7"/>
      <c r="K199" s="14">
        <v>85074.4</v>
      </c>
      <c r="L199" s="9">
        <f t="shared" si="11"/>
        <v>0</v>
      </c>
    </row>
    <row r="200" spans="1:12" ht="78.75">
      <c r="A200" s="16" t="s">
        <v>8</v>
      </c>
      <c r="B200" s="15" t="s">
        <v>9</v>
      </c>
      <c r="C200" s="7">
        <v>0</v>
      </c>
      <c r="D200" s="7">
        <v>0</v>
      </c>
      <c r="E200" s="9">
        <f t="shared" si="9"/>
        <v>0</v>
      </c>
      <c r="F200" s="14">
        <v>350</v>
      </c>
      <c r="G200" s="14">
        <v>350</v>
      </c>
      <c r="H200" s="9">
        <f t="shared" si="10"/>
        <v>0</v>
      </c>
      <c r="I200" s="14">
        <v>0</v>
      </c>
      <c r="J200" s="7"/>
      <c r="K200" s="14">
        <v>0</v>
      </c>
      <c r="L200" s="9">
        <f t="shared" si="11"/>
        <v>0</v>
      </c>
    </row>
    <row r="201" spans="1:12" ht="110.25">
      <c r="A201" s="16" t="s">
        <v>8</v>
      </c>
      <c r="B201" s="15" t="s">
        <v>7</v>
      </c>
      <c r="C201" s="7">
        <v>0</v>
      </c>
      <c r="D201" s="7">
        <v>0</v>
      </c>
      <c r="E201" s="9">
        <f t="shared" si="9"/>
        <v>0</v>
      </c>
      <c r="F201" s="14">
        <v>0</v>
      </c>
      <c r="G201" s="14">
        <v>0</v>
      </c>
      <c r="H201" s="9">
        <f t="shared" si="10"/>
        <v>0</v>
      </c>
      <c r="I201" s="14">
        <v>2000</v>
      </c>
      <c r="J201" s="7"/>
      <c r="K201" s="14">
        <v>2000</v>
      </c>
      <c r="L201" s="9">
        <f t="shared" si="11"/>
        <v>0</v>
      </c>
    </row>
    <row r="202" spans="1:12" ht="31.5">
      <c r="A202" s="12" t="s">
        <v>6</v>
      </c>
      <c r="B202" s="11" t="s">
        <v>5</v>
      </c>
      <c r="C202" s="9">
        <v>0</v>
      </c>
      <c r="D202" s="9">
        <v>0</v>
      </c>
      <c r="E202" s="9">
        <f t="shared" si="9"/>
        <v>0</v>
      </c>
      <c r="F202" s="9">
        <v>0</v>
      </c>
      <c r="G202" s="9">
        <v>0</v>
      </c>
      <c r="H202" s="9">
        <f t="shared" si="10"/>
        <v>0</v>
      </c>
      <c r="I202" s="9">
        <v>0</v>
      </c>
      <c r="J202" s="7"/>
      <c r="K202" s="9">
        <v>0</v>
      </c>
      <c r="L202" s="9">
        <f t="shared" si="11"/>
        <v>0</v>
      </c>
    </row>
    <row r="203" spans="1:12" ht="15.75">
      <c r="A203" s="12" t="s">
        <v>4</v>
      </c>
      <c r="B203" s="11" t="s">
        <v>3</v>
      </c>
      <c r="C203" s="13">
        <v>0</v>
      </c>
      <c r="D203" s="13">
        <v>0</v>
      </c>
      <c r="E203" s="9">
        <f t="shared" si="9"/>
        <v>0</v>
      </c>
      <c r="F203" s="13">
        <v>0</v>
      </c>
      <c r="G203" s="13">
        <v>0</v>
      </c>
      <c r="H203" s="9">
        <f t="shared" si="10"/>
        <v>0</v>
      </c>
      <c r="I203" s="13">
        <v>0</v>
      </c>
      <c r="J203" s="7"/>
      <c r="K203" s="13">
        <v>0</v>
      </c>
      <c r="L203" s="9">
        <f t="shared" si="11"/>
        <v>0</v>
      </c>
    </row>
    <row r="204" spans="1:12" ht="15.75">
      <c r="A204" s="12" t="s">
        <v>2</v>
      </c>
      <c r="B204" s="11" t="s">
        <v>1</v>
      </c>
      <c r="C204" s="9">
        <f>C106+C202+C203</f>
        <v>5384049.3999999994</v>
      </c>
      <c r="D204" s="9">
        <f>D106+D202+D203</f>
        <v>5257573.3</v>
      </c>
      <c r="E204" s="9">
        <f t="shared" si="9"/>
        <v>-126476.09999999963</v>
      </c>
      <c r="F204" s="9">
        <f>F106+F202+F203</f>
        <v>3672766.1</v>
      </c>
      <c r="G204" s="9">
        <f>G106+G202+G203</f>
        <v>3797607.1999999997</v>
      </c>
      <c r="H204" s="9">
        <f t="shared" si="10"/>
        <v>124841.09999999963</v>
      </c>
      <c r="I204" s="9">
        <f>I106+I202+I203</f>
        <v>3878251.7</v>
      </c>
      <c r="J204" s="7"/>
      <c r="K204" s="9">
        <f>K106+K202+K203</f>
        <v>3978429.7</v>
      </c>
      <c r="L204" s="9">
        <f t="shared" si="11"/>
        <v>100178</v>
      </c>
    </row>
    <row r="205" spans="1:12" ht="15.75">
      <c r="A205" s="10" t="s">
        <v>0</v>
      </c>
      <c r="B205" s="10"/>
      <c r="C205" s="9">
        <f>C204+C105</f>
        <v>7305619.3999999994</v>
      </c>
      <c r="D205" s="9">
        <f>D204+D105</f>
        <v>7179143.2999999998</v>
      </c>
      <c r="E205" s="9">
        <f t="shared" si="9"/>
        <v>-126476.09999999963</v>
      </c>
      <c r="F205" s="9">
        <f>F204+F105</f>
        <v>5667984.9000000004</v>
      </c>
      <c r="G205" s="9">
        <f>G204+G105</f>
        <v>5792826</v>
      </c>
      <c r="H205" s="9">
        <f t="shared" si="10"/>
        <v>124841.09999999963</v>
      </c>
      <c r="I205" s="9">
        <f>I204+I105</f>
        <v>5968678.5</v>
      </c>
      <c r="J205" s="7"/>
      <c r="K205" s="9">
        <f>K204+K105</f>
        <v>6068856.5</v>
      </c>
      <c r="L205" s="9">
        <f t="shared" si="11"/>
        <v>100178</v>
      </c>
    </row>
    <row r="206" spans="1:12">
      <c r="J206" s="7"/>
      <c r="K206" s="6"/>
      <c r="L206" s="6"/>
    </row>
    <row r="207" spans="1:12" ht="95.25" customHeight="1">
      <c r="J207" s="7"/>
      <c r="K207" s="6"/>
      <c r="L207" s="6"/>
    </row>
    <row r="208" spans="1:12" ht="48" customHeight="1">
      <c r="J208" s="7"/>
      <c r="K208" s="6"/>
      <c r="L208" s="6"/>
    </row>
    <row r="209" spans="10:13">
      <c r="J209" s="7"/>
      <c r="K209" s="6"/>
      <c r="L209" s="6"/>
      <c r="M209" s="8"/>
    </row>
    <row r="210" spans="10:13">
      <c r="J210" s="7"/>
      <c r="K210" s="6"/>
      <c r="L210" s="6"/>
    </row>
    <row r="211" spans="10:13" ht="19.149999999999999" customHeight="1">
      <c r="J211" s="7"/>
      <c r="K211" s="6"/>
      <c r="L211" s="6"/>
    </row>
    <row r="212" spans="10:13" ht="77.45" customHeight="1">
      <c r="J212" s="7"/>
      <c r="K212" s="6"/>
      <c r="L212" s="6"/>
    </row>
    <row r="213" spans="10:13" ht="84" customHeight="1">
      <c r="J213" s="7"/>
      <c r="K213" s="6"/>
      <c r="L213" s="6"/>
    </row>
    <row r="214" spans="10:13">
      <c r="J214" s="7"/>
      <c r="K214" s="6"/>
      <c r="L214" s="6"/>
    </row>
    <row r="215" spans="10:13">
      <c r="J215" s="7"/>
      <c r="K215" s="6"/>
      <c r="L215" s="6"/>
    </row>
    <row r="216" spans="10:13">
      <c r="J216" s="7"/>
      <c r="K216" s="6"/>
      <c r="L216" s="6"/>
    </row>
    <row r="217" spans="10:13">
      <c r="J217" s="7"/>
      <c r="K217" s="6"/>
      <c r="L217" s="6"/>
    </row>
    <row r="218" spans="10:13">
      <c r="J218" s="5"/>
      <c r="K218" s="5"/>
      <c r="L218" s="5"/>
    </row>
    <row r="219" spans="10:13">
      <c r="J219" s="5"/>
      <c r="K219" s="5"/>
      <c r="L219" s="5"/>
    </row>
    <row r="220" spans="10:13">
      <c r="J220" s="5"/>
      <c r="K220" s="5"/>
      <c r="L220" s="5"/>
    </row>
    <row r="221" spans="10:13">
      <c r="J221" s="5"/>
      <c r="K221" s="5"/>
      <c r="L221" s="5"/>
    </row>
    <row r="222" spans="10:13">
      <c r="J222" s="5"/>
      <c r="K222" s="5"/>
      <c r="L222" s="5"/>
    </row>
    <row r="223" spans="10:13">
      <c r="J223" s="5"/>
      <c r="K223" s="5"/>
      <c r="L223" s="5"/>
    </row>
    <row r="224" spans="10:13">
      <c r="J224" s="5"/>
      <c r="K224" s="5"/>
      <c r="L224" s="5"/>
    </row>
    <row r="225" spans="10:12">
      <c r="J225" s="5"/>
      <c r="K225" s="5"/>
      <c r="L225" s="5"/>
    </row>
    <row r="226" spans="10:12">
      <c r="J226" s="5"/>
      <c r="K226" s="5"/>
      <c r="L226" s="5"/>
    </row>
    <row r="227" spans="10:12">
      <c r="J227" s="5"/>
      <c r="K227" s="5"/>
      <c r="L227" s="5"/>
    </row>
    <row r="228" spans="10:12">
      <c r="J228" s="5"/>
      <c r="K228" s="5"/>
      <c r="L228" s="5"/>
    </row>
    <row r="229" spans="10:12">
      <c r="J229" s="5"/>
      <c r="K229" s="5"/>
      <c r="L229" s="5"/>
    </row>
    <row r="230" spans="10:12">
      <c r="J230" s="5"/>
      <c r="K230" s="5"/>
      <c r="L230" s="5"/>
    </row>
    <row r="231" spans="10:12">
      <c r="J231" s="5"/>
      <c r="K231" s="5"/>
      <c r="L231" s="5"/>
    </row>
    <row r="232" spans="10:12">
      <c r="J232" s="5"/>
      <c r="K232" s="5"/>
      <c r="L232" s="5"/>
    </row>
    <row r="233" spans="10:12">
      <c r="J233" s="5"/>
      <c r="K233" s="5"/>
      <c r="L233" s="5"/>
    </row>
    <row r="234" spans="10:12">
      <c r="J234" s="5"/>
      <c r="K234" s="5"/>
      <c r="L234" s="5"/>
    </row>
    <row r="235" spans="10:12">
      <c r="J235" s="5"/>
      <c r="K235" s="5"/>
      <c r="L235" s="5"/>
    </row>
    <row r="236" spans="10:12">
      <c r="J236" s="5"/>
      <c r="K236" s="5"/>
      <c r="L236" s="5"/>
    </row>
    <row r="237" spans="10:12">
      <c r="J237" s="5"/>
      <c r="K237" s="5"/>
      <c r="L237" s="5"/>
    </row>
    <row r="238" spans="10:12">
      <c r="J238" s="5"/>
      <c r="K238" s="5"/>
      <c r="L238" s="5"/>
    </row>
    <row r="239" spans="10:12">
      <c r="J239" s="5"/>
      <c r="K239" s="5"/>
      <c r="L239" s="5"/>
    </row>
    <row r="240" spans="10:12">
      <c r="J240" s="5"/>
      <c r="K240" s="5"/>
      <c r="L240" s="5"/>
    </row>
    <row r="241" spans="10:12">
      <c r="J241" s="5"/>
      <c r="K241" s="5"/>
      <c r="L241" s="5"/>
    </row>
    <row r="242" spans="10:12">
      <c r="J242" s="5"/>
      <c r="K242" s="5"/>
      <c r="L242" s="5"/>
    </row>
    <row r="243" spans="10:12">
      <c r="J243" s="5"/>
      <c r="K243" s="5"/>
      <c r="L243" s="5"/>
    </row>
    <row r="244" spans="10:12">
      <c r="J244" s="5"/>
      <c r="K244" s="5"/>
      <c r="L244" s="5"/>
    </row>
    <row r="245" spans="10:12">
      <c r="J245" s="5"/>
      <c r="K245" s="5"/>
      <c r="L245" s="5"/>
    </row>
    <row r="246" spans="10:12">
      <c r="J246" s="5"/>
      <c r="K246" s="5"/>
      <c r="L246" s="5"/>
    </row>
    <row r="247" spans="10:12">
      <c r="J247" s="5"/>
      <c r="K247" s="5"/>
      <c r="L247" s="5"/>
    </row>
    <row r="248" spans="10:12">
      <c r="J248" s="5"/>
      <c r="K248" s="5"/>
      <c r="L248" s="5"/>
    </row>
    <row r="249" spans="10:12">
      <c r="J249" s="5"/>
      <c r="K249" s="5"/>
      <c r="L249" s="5"/>
    </row>
    <row r="250" spans="10:12">
      <c r="J250" s="5"/>
      <c r="K250" s="5"/>
      <c r="L250" s="5"/>
    </row>
    <row r="251" spans="10:12">
      <c r="J251" s="5"/>
      <c r="K251" s="5"/>
      <c r="L251" s="5"/>
    </row>
    <row r="252" spans="10:12">
      <c r="J252" s="5"/>
      <c r="K252" s="5"/>
      <c r="L252" s="5"/>
    </row>
    <row r="253" spans="10:12">
      <c r="J253" s="5"/>
      <c r="K253" s="5"/>
      <c r="L253" s="5"/>
    </row>
    <row r="254" spans="10:12">
      <c r="J254" s="5"/>
      <c r="K254" s="5"/>
      <c r="L254" s="5"/>
    </row>
    <row r="255" spans="10:12">
      <c r="J255" s="5"/>
      <c r="K255" s="5"/>
      <c r="L255" s="5"/>
    </row>
    <row r="256" spans="10:12">
      <c r="J256" s="5"/>
      <c r="K256" s="5"/>
      <c r="L256" s="5"/>
    </row>
    <row r="257" spans="10:12">
      <c r="J257" s="5"/>
      <c r="K257" s="5"/>
      <c r="L257" s="5"/>
    </row>
    <row r="258" spans="10:12">
      <c r="J258" s="5"/>
      <c r="K258" s="5"/>
      <c r="L258" s="5"/>
    </row>
    <row r="259" spans="10:12">
      <c r="J259" s="5"/>
      <c r="K259" s="5"/>
      <c r="L259" s="5"/>
    </row>
    <row r="260" spans="10:12">
      <c r="J260" s="5"/>
      <c r="K260" s="5"/>
      <c r="L260" s="5"/>
    </row>
    <row r="261" spans="10:12">
      <c r="J261" s="5"/>
      <c r="K261" s="5"/>
      <c r="L261" s="5"/>
    </row>
    <row r="262" spans="10:12">
      <c r="J262" s="5"/>
      <c r="K262" s="5"/>
      <c r="L262" s="5"/>
    </row>
    <row r="263" spans="10:12">
      <c r="J263" s="5"/>
      <c r="K263" s="5"/>
      <c r="L263" s="5"/>
    </row>
    <row r="264" spans="10:12">
      <c r="J264" s="5"/>
      <c r="K264" s="5"/>
      <c r="L264" s="5"/>
    </row>
    <row r="265" spans="10:12">
      <c r="J265" s="5"/>
      <c r="K265" s="5"/>
      <c r="L265" s="5"/>
    </row>
    <row r="266" spans="10:12">
      <c r="J266" s="5"/>
      <c r="K266" s="5"/>
      <c r="L266" s="5"/>
    </row>
    <row r="267" spans="10:12">
      <c r="J267" s="5"/>
      <c r="K267" s="5"/>
      <c r="L267" s="5"/>
    </row>
    <row r="268" spans="10:12">
      <c r="J268" s="5"/>
      <c r="K268" s="5"/>
      <c r="L268" s="5"/>
    </row>
    <row r="269" spans="10:12">
      <c r="J269" s="5"/>
      <c r="K269" s="5"/>
      <c r="L269" s="5"/>
    </row>
    <row r="270" spans="10:12">
      <c r="J270" s="5"/>
      <c r="K270" s="5"/>
      <c r="L270" s="5"/>
    </row>
    <row r="271" spans="10:12">
      <c r="J271" s="5"/>
      <c r="K271" s="5"/>
      <c r="L271" s="5"/>
    </row>
    <row r="272" spans="10:12">
      <c r="J272" s="5"/>
      <c r="K272" s="5"/>
      <c r="L272" s="5"/>
    </row>
    <row r="273" spans="10:12">
      <c r="J273" s="5"/>
      <c r="K273" s="5"/>
      <c r="L273" s="5"/>
    </row>
    <row r="274" spans="10:12">
      <c r="J274" s="5"/>
      <c r="K274" s="5"/>
      <c r="L274" s="5"/>
    </row>
    <row r="275" spans="10:12">
      <c r="J275" s="5"/>
      <c r="K275" s="5"/>
      <c r="L275" s="5"/>
    </row>
    <row r="276" spans="10:12">
      <c r="J276" s="5"/>
      <c r="K276" s="5"/>
      <c r="L276" s="5"/>
    </row>
    <row r="277" spans="10:12">
      <c r="J277" s="5"/>
      <c r="K277" s="5"/>
      <c r="L277" s="5"/>
    </row>
    <row r="278" spans="10:12">
      <c r="J278" s="5"/>
      <c r="K278" s="5"/>
      <c r="L278" s="5"/>
    </row>
    <row r="279" spans="10:12">
      <c r="J279" s="5"/>
      <c r="K279" s="5"/>
      <c r="L279" s="5"/>
    </row>
    <row r="280" spans="10:12">
      <c r="J280" s="5"/>
      <c r="K280" s="5"/>
      <c r="L280" s="5"/>
    </row>
    <row r="281" spans="10:12">
      <c r="J281" s="5"/>
      <c r="K281" s="5"/>
      <c r="L281" s="5"/>
    </row>
    <row r="282" spans="10:12">
      <c r="J282" s="5"/>
      <c r="K282" s="5"/>
      <c r="L282" s="5"/>
    </row>
    <row r="283" spans="10:12">
      <c r="J283" s="5"/>
      <c r="K283" s="5"/>
      <c r="L283" s="5"/>
    </row>
    <row r="284" spans="10:12">
      <c r="J284" s="5"/>
      <c r="K284" s="5"/>
      <c r="L284" s="5"/>
    </row>
    <row r="285" spans="10:12">
      <c r="J285" s="5"/>
      <c r="K285" s="5"/>
      <c r="L285" s="5"/>
    </row>
    <row r="286" spans="10:12">
      <c r="J286" s="5"/>
      <c r="K286" s="5"/>
      <c r="L286" s="5"/>
    </row>
    <row r="287" spans="10:12">
      <c r="J287" s="5"/>
      <c r="K287" s="5"/>
      <c r="L287" s="5"/>
    </row>
    <row r="288" spans="10:12">
      <c r="J288" s="5"/>
      <c r="K288" s="5"/>
      <c r="L288" s="5"/>
    </row>
    <row r="289" spans="10:12">
      <c r="J289" s="5"/>
      <c r="K289" s="5"/>
      <c r="L289" s="5"/>
    </row>
    <row r="290" spans="10:12">
      <c r="J290" s="5"/>
      <c r="K290" s="5"/>
      <c r="L290" s="5"/>
    </row>
    <row r="291" spans="10:12">
      <c r="J291" s="5"/>
      <c r="K291" s="5"/>
      <c r="L291" s="5"/>
    </row>
    <row r="292" spans="10:12">
      <c r="J292" s="5"/>
      <c r="K292" s="5"/>
      <c r="L292" s="5"/>
    </row>
    <row r="293" spans="10:12">
      <c r="J293" s="5"/>
      <c r="K293" s="5"/>
      <c r="L293" s="5"/>
    </row>
    <row r="294" spans="10:12">
      <c r="J294" s="5"/>
      <c r="K294" s="5"/>
      <c r="L294" s="5"/>
    </row>
    <row r="295" spans="10:12">
      <c r="J295" s="5"/>
      <c r="K295" s="5"/>
      <c r="L295" s="5"/>
    </row>
    <row r="296" spans="10:12">
      <c r="J296" s="5"/>
      <c r="K296" s="5"/>
      <c r="L296" s="5"/>
    </row>
    <row r="297" spans="10:12">
      <c r="J297" s="5"/>
      <c r="K297" s="5"/>
      <c r="L297" s="5"/>
    </row>
    <row r="298" spans="10:12">
      <c r="J298" s="5"/>
      <c r="K298" s="5"/>
      <c r="L298" s="5"/>
    </row>
    <row r="299" spans="10:12">
      <c r="J299" s="5"/>
      <c r="K299" s="5"/>
      <c r="L299" s="5"/>
    </row>
    <row r="300" spans="10:12">
      <c r="J300" s="5"/>
      <c r="K300" s="5"/>
      <c r="L300" s="5"/>
    </row>
    <row r="301" spans="10:12">
      <c r="J301" s="5"/>
      <c r="K301" s="5"/>
      <c r="L301" s="5"/>
    </row>
    <row r="302" spans="10:12">
      <c r="J302" s="5"/>
      <c r="K302" s="5"/>
      <c r="L302" s="5"/>
    </row>
    <row r="303" spans="10:12">
      <c r="J303" s="5"/>
      <c r="K303" s="5"/>
      <c r="L303" s="5"/>
    </row>
    <row r="304" spans="10:12">
      <c r="J304" s="5"/>
      <c r="K304" s="5"/>
      <c r="L304" s="5"/>
    </row>
    <row r="305" spans="10:12" ht="18.75" customHeight="1">
      <c r="J305" s="5"/>
      <c r="K305" s="5"/>
      <c r="L305" s="5"/>
    </row>
    <row r="306" spans="10:12">
      <c r="J306" s="5"/>
      <c r="K306" s="5"/>
      <c r="L306" s="5"/>
    </row>
    <row r="307" spans="10:12">
      <c r="J307" s="5"/>
      <c r="K307" s="5"/>
      <c r="L307" s="5"/>
    </row>
    <row r="308" spans="10:12">
      <c r="J308" s="5"/>
      <c r="K308" s="5"/>
      <c r="L308" s="5"/>
    </row>
    <row r="309" spans="10:12">
      <c r="J309" s="5"/>
      <c r="K309" s="5"/>
      <c r="L309" s="5"/>
    </row>
    <row r="310" spans="10:12">
      <c r="J310" s="5"/>
      <c r="K310" s="5"/>
      <c r="L310" s="5"/>
    </row>
    <row r="311" spans="10:12">
      <c r="J311" s="5"/>
      <c r="K311" s="5"/>
      <c r="L311" s="5"/>
    </row>
    <row r="312" spans="10:12">
      <c r="J312" s="5"/>
      <c r="K312" s="5"/>
      <c r="L312" s="5"/>
    </row>
    <row r="313" spans="10:12">
      <c r="J313" s="5"/>
      <c r="K313" s="5"/>
      <c r="L313" s="5"/>
    </row>
    <row r="314" spans="10:12">
      <c r="J314" s="5"/>
      <c r="K314" s="5"/>
      <c r="L314" s="5"/>
    </row>
    <row r="315" spans="10:12">
      <c r="J315" s="5"/>
      <c r="K315" s="5"/>
      <c r="L315" s="5"/>
    </row>
    <row r="316" spans="10:12">
      <c r="J316" s="5"/>
      <c r="K316" s="5"/>
      <c r="L316" s="5"/>
    </row>
    <row r="317" spans="10:12">
      <c r="J317" s="5"/>
      <c r="K317" s="5"/>
      <c r="L317" s="5"/>
    </row>
    <row r="318" spans="10:12">
      <c r="J318" s="5"/>
      <c r="K318" s="5"/>
      <c r="L318" s="5"/>
    </row>
    <row r="319" spans="10:12">
      <c r="J319" s="5"/>
      <c r="K319" s="5"/>
      <c r="L319" s="5"/>
    </row>
    <row r="320" spans="10:12">
      <c r="J320" s="5"/>
      <c r="K320" s="5"/>
      <c r="L320" s="5"/>
    </row>
    <row r="321" spans="10:12">
      <c r="J321" s="5"/>
      <c r="K321" s="5"/>
      <c r="L321" s="5"/>
    </row>
  </sheetData>
  <mergeCells count="5">
    <mergeCell ref="A7:A8"/>
    <mergeCell ref="A104:B104"/>
    <mergeCell ref="I3:L3"/>
    <mergeCell ref="I1:L1"/>
    <mergeCell ref="A2:L2"/>
  </mergeCells>
  <hyperlinks>
    <hyperlink ref="B83" r:id="rId1" display="consultantplus://offline/ref=988EC015ECBBF128B41797C3F93EFEE418A639455C871F0F56FDEF5480375203D55CBFEB8F11FA2C863F8EB8F7B01CF71C7C854735E60A15i2XAK"/>
    <hyperlink ref="B85" r:id="rId2" display="consultantplus://offline/ref=A5C545EE8C1C93B0B058E1FFE19DF454C219EB0B98198F2DC0D7B691EFFF64CC26DC8ECE4D9F7B181B1727911B979A94C0CB426D4AE9j9HFG"/>
    <hyperlink ref="B78" r:id="rId3" display="consultantplus://offline/ref=D42EAC7BD398020209D35F6AF6672FBA6F13F77B84F225875A8095FA102A9B2D8E358CD609751112B9E7A4869E64DFF883BAA8D38BAB06D8YDV9M"/>
    <hyperlink ref="B79" r:id="rId4" display="consultantplus://offline/ref=D42EAC7BD398020209D35F6AF6672FBA6F13F77B84F225875A8095FA102A9B2D8E358CD609751112B9E7A4869E64DFF883BAA8D38BAB06D8YDV9M"/>
    <hyperlink ref="B87" r:id="rId5" display="consultantplus://offline/ref=64FC3C9F96C0230A0CECA4E56C028B5E86A06F799E50F1FABBE4A6CFAC6E9A2AB2A69A82FE33DE9CACC0441FC29EF02FFBFA7ABCF960A970JDh7G"/>
  </hyperlinks>
  <pageMargins left="0.39370078740157483" right="0.23622047244094491" top="0.27559055118110237" bottom="0.27559055118110237" header="0.31496062992125984" footer="0.22"/>
  <pageSetup paperSize="9" scale="57" fitToHeight="5"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Julia</cp:lastModifiedBy>
  <cp:lastPrinted>2021-12-16T10:56:38Z</cp:lastPrinted>
  <dcterms:created xsi:type="dcterms:W3CDTF">2021-12-15T05:15:37Z</dcterms:created>
  <dcterms:modified xsi:type="dcterms:W3CDTF">2021-12-20T07:23:33Z</dcterms:modified>
</cp:coreProperties>
</file>