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360" yWindow="375" windowWidth="24675" windowHeight="9495"/>
  </bookViews>
  <sheets>
    <sheet name="доходы" sheetId="1" r:id="rId1"/>
  </sheets>
  <definedNames>
    <definedName name="_xlnm.Print_Titles" localSheetId="0">доходы!$8:$8</definedName>
    <definedName name="_xlnm.Print_Area" localSheetId="0">доходы!$A$1:$E$199</definedName>
  </definedNames>
  <calcPr calcId="125725"/>
</workbook>
</file>

<file path=xl/calcChain.xml><?xml version="1.0" encoding="utf-8"?>
<calcChain xmlns="http://schemas.openxmlformats.org/spreadsheetml/2006/main">
  <c r="E192" i="1"/>
  <c r="D192"/>
  <c r="C192"/>
  <c r="E154"/>
  <c r="D154"/>
  <c r="C154"/>
  <c r="E112"/>
  <c r="D112"/>
  <c r="C112"/>
  <c r="E109"/>
  <c r="D109"/>
  <c r="C109"/>
  <c r="E104"/>
  <c r="D104"/>
  <c r="C104"/>
  <c r="E76"/>
  <c r="D76"/>
  <c r="C76"/>
  <c r="E67"/>
  <c r="D67"/>
  <c r="C67"/>
  <c r="E63"/>
  <c r="D63"/>
  <c r="C63"/>
  <c r="E59"/>
  <c r="D59"/>
  <c r="D58" s="1"/>
  <c r="C59"/>
  <c r="E55"/>
  <c r="D55"/>
  <c r="C55"/>
  <c r="E50"/>
  <c r="D50"/>
  <c r="C50"/>
  <c r="E40"/>
  <c r="D40"/>
  <c r="C40"/>
  <c r="E35"/>
  <c r="D35"/>
  <c r="C35"/>
  <c r="E32"/>
  <c r="E30" s="1"/>
  <c r="D32"/>
  <c r="D30" s="1"/>
  <c r="C32"/>
  <c r="C30" s="1"/>
  <c r="E23"/>
  <c r="E22" s="1"/>
  <c r="D23"/>
  <c r="D22" s="1"/>
  <c r="C23"/>
  <c r="C22" s="1"/>
  <c r="E17"/>
  <c r="D17"/>
  <c r="C17"/>
  <c r="E10"/>
  <c r="D10"/>
  <c r="C10"/>
  <c r="E9"/>
  <c r="D9"/>
  <c r="C9"/>
  <c r="E58" l="1"/>
  <c r="E54" s="1"/>
  <c r="E106" s="1"/>
  <c r="C108"/>
  <c r="C198" s="1"/>
  <c r="D54"/>
  <c r="D106" s="1"/>
  <c r="C58"/>
  <c r="C54" s="1"/>
  <c r="C106" s="1"/>
  <c r="D39"/>
  <c r="E108"/>
  <c r="E198" s="1"/>
  <c r="C39"/>
  <c r="D108"/>
  <c r="D198" s="1"/>
  <c r="E39"/>
  <c r="C107" l="1"/>
  <c r="C199" s="1"/>
  <c r="D107"/>
  <c r="D199" s="1"/>
  <c r="E107"/>
  <c r="E199" s="1"/>
</calcChain>
</file>

<file path=xl/sharedStrings.xml><?xml version="1.0" encoding="utf-8"?>
<sst xmlns="http://schemas.openxmlformats.org/spreadsheetml/2006/main" count="388" uniqueCount="321">
  <si>
    <t>Миасского городского округа</t>
  </si>
  <si>
    <t>(тыс. рублей)</t>
  </si>
  <si>
    <t>Коды бюджетной классификации</t>
  </si>
  <si>
    <t>Наименование доходов</t>
  </si>
  <si>
    <t xml:space="preserve"> 000 1 01 02000 01 0000 110</t>
  </si>
  <si>
    <t xml:space="preserve"> Налог на доходы физических лиц</t>
  </si>
  <si>
    <t>182 1 01 02010 01 0000 110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</si>
  <si>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t>
  </si>
  <si>
    <t>Налог на доходы физических лиц с доходов от долевого участия в деятельности организаций, полученных в виде дивидендов физическими лицами, являющимися налоговыми резидентами</t>
  </si>
  <si>
    <t>182 1 01 02020 01 0000 110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</si>
  <si>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</si>
  <si>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182 1 01 02030 01 0000 110</t>
  </si>
  <si>
    <t>Налог на доходы физических лиц с доходов, полученных физическими лицами в соответствии со статьей 228 Налогового кодекса Российской Федерации</t>
  </si>
  <si>
    <t>182 1 01 02040 01 0000 110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</si>
  <si>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</si>
  <si>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000 1 03 02000 01 0000 110</t>
  </si>
  <si>
    <t>Акцизы по подакцизным товарам (продукции), производимым на территории Российской Федерации</t>
  </si>
  <si>
    <t>100 1 03 02231 01 0000 110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</si>
  <si>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</si>
  <si>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100 1 03 02241 01 0000 110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</si>
  <si>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</si>
  <si>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100 1 03 02251 01 0000 110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</si>
  <si>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</si>
  <si>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100 1 03 02261 01 0000 110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</si>
  <si>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</si>
  <si>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000 1 05 00000 00 0000 000</t>
  </si>
  <si>
    <t>Налоги  на  совокупный  доход</t>
  </si>
  <si>
    <t xml:space="preserve">182 1 05 01000 00 0000 110 </t>
  </si>
  <si>
    <t>Налог, взимаемый в связи с применением упрощенной системы налогообложения</t>
  </si>
  <si>
    <t>182 1 05 01011 01 0000 110</t>
  </si>
  <si>
    <t>Налог, взимаемый с налогоплательщиков, выбравших в качестве объекта налогообложения доходы</t>
  </si>
  <si>
    <t>182 1 05 01012 01 0000 110</t>
  </si>
  <si>
    <t>Налог, взимаемый с налогоплательщиков, выбравших в качестве объекта налогообложения доходы (за налоговые периоды, истекшие до 1 января 2011 года)</t>
  </si>
  <si>
    <t>182 1 05 01021 01 0000 110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</si>
  <si>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</si>
  <si>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182 1 05 02010 02 0000 110</t>
  </si>
  <si>
    <t>Единый налог на вмененный доход для отдельных видов деятельности</t>
  </si>
  <si>
    <t>182 1 05 03010 01 0000 110</t>
  </si>
  <si>
    <t>Единый сельскохозяйственный налог</t>
  </si>
  <si>
    <t>182 1 05 04010 02 0000 110</t>
  </si>
  <si>
    <t>Налог, взимаемый в связи с применением патентной системы налогообложения, зачисляемый в бюджеты городских округов</t>
  </si>
  <si>
    <t>000 1 06 00000 00 0000 000</t>
  </si>
  <si>
    <t>Налоги  на  имущество</t>
  </si>
  <si>
    <t>182 1 06 01020 04 0000 110</t>
  </si>
  <si>
    <t>Налог на имущество физических лиц, взимаемый по ставкам, применяемым к объектам налогообложения, расположенным в границах городских округов</t>
  </si>
  <si>
    <t>182 1 06 06000 00 0000 110</t>
  </si>
  <si>
    <t>Земельный налог, в том числе:</t>
  </si>
  <si>
    <t>182 1 06 06032 04 0000 110</t>
  </si>
  <si>
    <t>Земельный налог с организаций, обладающих земельным участком, расположенным в границах городских округов</t>
  </si>
  <si>
    <t>182 1 06 06042 04 0000 110</t>
  </si>
  <si>
    <t>Земельный налог с физических лиц, обладающих земельным участком, расположенным в границах городских округов</t>
  </si>
  <si>
    <t>000 1 08 00000 00 0000 000</t>
  </si>
  <si>
    <t>Государственная  пошлина</t>
  </si>
  <si>
    <t>182 1 08 03010 01 0000 110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</si>
  <si>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</si>
  <si>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283 1 08 07150 01 0000 110</t>
  </si>
  <si>
    <t>Государственная пошлина за выдачу разрешения на установку рекламной конструкции</t>
  </si>
  <si>
    <t>283 1 08 07173 01 0000 110</t>
  </si>
  <si>
    <t>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 зачисляемая в бюджеты городских округов</t>
  </si>
  <si>
    <t>НАЛОГОВЫЕ ДОХОДЫ</t>
  </si>
  <si>
    <t>000 1 11 00000 00 0000 000</t>
  </si>
  <si>
    <t>Доходы от использования имущества, находящегося в государственной и муниципальной собственности</t>
  </si>
  <si>
    <t>283 1 11 05012 04 0000 120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</si>
  <si>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t>
  </si>
  <si>
    <t>283 1 11 05024 04 0000 120</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</si>
  <si>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t>
  </si>
  <si>
    <t>283 1 11 05034 04 0000 120</t>
  </si>
  <si>
    <t>Доходы от сдачи в аренду имущества, находящегося в оперативном управлении органов управления городских округов и созданных ими учреждений (за исключением имущества муниципальных бюджетных и автономных учреждений)</t>
  </si>
  <si>
    <t>288 1 11 05034 04 0000 120</t>
  </si>
  <si>
    <t>289 1 11 05034 04 0000 120</t>
  </si>
  <si>
    <t>283 1 11 05074 04 0000 120</t>
  </si>
  <si>
    <t>Доходы от сдачи в аренду имущества, составляющего казну городских округов (за исключением земельных участков)</t>
  </si>
  <si>
    <t>283 1 11 07014 04 0000 120</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</si>
  <si>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городскими округами</t>
  </si>
  <si>
    <t>283 1 11 09044 04 0000 120</t>
  </si>
  <si>
    <t>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</si>
  <si>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000 1 12 01000 01 0000 120</t>
  </si>
  <si>
    <t>Плата за негативное воздействие на окружающую среду</t>
  </si>
  <si>
    <t>048 1 12 01010 01 6000 120</t>
  </si>
  <si>
    <t>Плата за выбросы загрязняющих веществ в атмосферный воздух стационарными объектами (федеральные государственные органы, Банк России, органы управления государственными внебюджетными фондами Российской Федерации)</t>
  </si>
  <si>
    <t>048 1 12 01030 01 6000 120</t>
  </si>
  <si>
    <t>Плата за сбросы загрязняющих веществ в водные объекты (федеральные государственные органы, Банк России, органы управления государственными внебюджетными фондами Российской Федерации)</t>
  </si>
  <si>
    <t>048 1 12 01041 01 6000 120</t>
  </si>
  <si>
    <t>Плата за размещение отходов производства (федеральные государственные органы, Банк России, органы управления государственными внебюджетными фондами Российской Федерации)</t>
  </si>
  <si>
    <t>000 1 13 00000 00 0000 000</t>
  </si>
  <si>
    <t>Доходы от оказания платных услуг  и компенсации затрат государства</t>
  </si>
  <si>
    <t>000 1 13 01994 04 0000 130</t>
  </si>
  <si>
    <t>Прочие доходы от оказания платных услуг (работ) получателями средств бюджетов городских округов</t>
  </si>
  <si>
    <t>288 1 13 01994 04 0010 130</t>
  </si>
  <si>
    <t>Прочие доходы от оказания платных услуг (работ) получателями средств бюджетов городских округов (поступление средств по родительской плате за содержание детей в муниципальных казенных дошкольных образовательных учреждениях)</t>
  </si>
  <si>
    <t>289 1 13 01994 04 0000 130</t>
  </si>
  <si>
    <t>000 1 13 02000 00 0000 130</t>
  </si>
  <si>
    <t>Доходы от компенсации затрат государства</t>
  </si>
  <si>
    <t>000 1 13 02064 04 0000 130</t>
  </si>
  <si>
    <t>Доходы, поступающие в порядке возмещения расходов, понесенных в связи с эксплуатацией имущества городских округов</t>
  </si>
  <si>
    <t>283 1 13 02064 04 0000 130</t>
  </si>
  <si>
    <t>288 1 13 02064 04 0000 130</t>
  </si>
  <si>
    <t>000 1 13 02994 04 0000 130</t>
  </si>
  <si>
    <t>Прочие доходы от компенсации затрат бюджетов городских округов</t>
  </si>
  <si>
    <t>283 1 13 02994 04 0000 130</t>
  </si>
  <si>
    <t>284 1 13 02994 04 0000 130</t>
  </si>
  <si>
    <t>285 1 13 02994 04 0000 130</t>
  </si>
  <si>
    <t>000 1 14 00000 00 0000 000</t>
  </si>
  <si>
    <t>Доходы от продажи материальных и нематериальных активов</t>
  </si>
  <si>
    <t>285 1 14 02042 04 0000 410</t>
  </si>
  <si>
    <t>Доходы от реализации имущества, находящегося в оперативном управлении учреждений, находящихся в ведении органов управления городских округов (за исключением имущества муниципальных бюджетных и автономных учреждений), в части реализации основных средств по указанному имуществу</t>
  </si>
  <si>
    <t>283 1 14 02043 04 0000 410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</si>
  <si>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</si>
  <si>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283 1 14 02043 04 0000 440</t>
  </si>
  <si>
    <t>283 1 14 06012 04 0000 430</t>
  </si>
  <si>
    <t>Доходы от продажи земельных участков, государственная собственность на которые не разграничена и которые расположены в границах городских округов</t>
  </si>
  <si>
    <t>283 1 14 06024 04 0000 430</t>
  </si>
  <si>
    <t>Доходы от продажи земельных участков, находящихся в собственности городских округов (за исключением земельных участков муниципальных бюджетных и автономных учреждений)</t>
  </si>
  <si>
    <t>283 1 14 06312 04 0000 430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</si>
  <si>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городских округов</t>
  </si>
  <si>
    <t>283 1 14 13040 04 0000 410</t>
  </si>
  <si>
    <t>Доходы от приватизации имущества, находящегося в собственности городских округов, в части приватизации нефинансовых активов имущества казны</t>
  </si>
  <si>
    <t xml:space="preserve"> 000 1 16 00000 00 0000 000</t>
  </si>
  <si>
    <t>Штрафы, санкции, возмещение ущерба</t>
  </si>
  <si>
    <t>012 1 16 01053 01 0000 140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</si>
  <si>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t>
  </si>
  <si>
    <t>024 1 16 01053 01 0000 140</t>
  </si>
  <si>
    <t>012 1 16 01063 01 0000 140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</si>
  <si>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t>
  </si>
  <si>
    <t>024 1 16 01063 01 0000 140</t>
  </si>
  <si>
    <t>012 1 16 01073 01 0000 140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</si>
  <si>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t>
  </si>
  <si>
    <t>024 1 16 01073 01 0000 140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</si>
  <si>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выявленные должностными лицами органов муниципального контроля</t>
  </si>
  <si>
    <t>283 1 16 01074 01 0000 140</t>
  </si>
  <si>
    <t>024 1 16 01083 01 0000 140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</si>
  <si>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налагаемые мировыми судьями, комиссиями по делам несовершеннолетних и защите их прав</t>
  </si>
  <si>
    <t>024 1 16 01093 01 0000 140</t>
  </si>
  <si>
    <t>Административные штрафы, установленные главой 9 Кодекса Российской Федерации об административных правонарушениях, за административные правонарушения в промышленности, строительстве и энергетике, налагаемые мировыми судьями, комиссиями по делам несовершеннолетних и защите их прав</t>
  </si>
  <si>
    <t>024 1 16 01143 01 0000 140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</si>
  <si>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t>
  </si>
  <si>
    <t>024 1 16 01153 01 0000 140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</si>
  <si>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t>
  </si>
  <si>
    <t>024 1 16 01173 01 0000 140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</si>
  <si>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t>
  </si>
  <si>
    <t>024 1 16 01193 01 0000 140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</si>
  <si>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t>
  </si>
  <si>
    <t>012 1 16 01203 01 0000 140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</si>
  <si>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</si>
  <si>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024 1 16 01203 01 0000 140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</si>
  <si>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</si>
  <si>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283 1 16 02020 02 0000 140</t>
  </si>
  <si>
    <t>Административные штрафы, установленные законами субъектов Российской Федерации об административных правонарушениях, за нарушение муниципальных правовых актов</t>
  </si>
  <si>
    <t>285 1 16 07010 04 0000 140</t>
  </si>
  <si>
    <t>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городского округа</t>
  </si>
  <si>
    <t>283 1 16 07090 04 0000 140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</si>
  <si>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t>
  </si>
  <si>
    <t>283 1 16 10061 04 0000 140</t>
  </si>
  <si>
    <t>Платежи в целях возмещения убытков, причиненных уклонением от заключения с муниципальным органом городского округа (муниципальным казенным учреждением) муниципального контракта, а также иные денежные средства, подлежащие зачислению в бюджет городского округа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(за исключением муниципального контракта, финансируемого за счет средств муниципального дорожного фонда)</t>
  </si>
  <si>
    <t>008 1 16 10123 01 0000 140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</si>
  <si>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t>
  </si>
  <si>
    <t>009 1 16 10123 01 0000 140</t>
  </si>
  <si>
    <t>188 1 16 10123 01 0000 140</t>
  </si>
  <si>
    <t>283 1 16 10123 01 0000 140</t>
  </si>
  <si>
    <t>182 1 16 10129 01 0000 140</t>
  </si>
  <si>
    <t>Доходы от денежных взысканий (штрафов), поступающие в счет погашения задолженности, образовавшейся до 1 января 2020 года, подлежащие зачислению в федеральный бюджет и бюджет муниципального образования по нормативам, действовавшим в 2019 году</t>
  </si>
  <si>
    <t>009 1 16 11050 01 0000 140</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</si>
  <si>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подлежащие зачислению в бюджет муниципального образования</t>
  </si>
  <si>
    <t>000 1 17 05000 00 0000 180</t>
  </si>
  <si>
    <t>Прочие неналоговые доходы</t>
  </si>
  <si>
    <t>283 1 17 05040 04 0000 180</t>
  </si>
  <si>
    <t>Прочие неналоговые доходы бюджетов городских округов</t>
  </si>
  <si>
    <t>НЕНАЛОГОВЫЕ ДОХОДЫ</t>
  </si>
  <si>
    <t>000 1 00 00000 00 0000 000</t>
  </si>
  <si>
    <t>НАЛОГОВЫЕ И НЕНАЛОГОВЫЕ ДОХОДЫ</t>
  </si>
  <si>
    <t>000 2 02 00000 00  0000 000</t>
  </si>
  <si>
    <t>БЕЗВОЗМЕЗДНЫЕ ПОСТУПЛЕНИЯ ОТ ДРУГИХ БЮДЖЕТОВ БЮДЖЕТНОЙ СИСТЕМЫ РОССИЙСКОЙ ФЕДЕРАЦИИ</t>
  </si>
  <si>
    <t>000 2 02 10000 00 0000 150</t>
  </si>
  <si>
    <t>Дотации бюджетам бюджетной системы Российской Федерации</t>
  </si>
  <si>
    <t>284 2 02 15001 04 0000 150</t>
  </si>
  <si>
    <t>Дотации бюджетам городских округов на выравнивание бюджетной обеспеченности из бюджета субъекта Российской Федерации</t>
  </si>
  <si>
    <t>284 2 02 15009 04 0000 150</t>
  </si>
  <si>
    <t>Дотации бюджетам городских округов на частичную компенсацию дополнительных расходов на повышение оплаты труда работников бюджетной сферы и иные цели</t>
  </si>
  <si>
    <t>000 2 02 20000 00 0000 150</t>
  </si>
  <si>
    <t>Субсидии бюджетам бюджетной системы Российской Федерации (межбюджетные субсидии)</t>
  </si>
  <si>
    <t>283 2 02 20041 04 0000 150</t>
  </si>
  <si>
    <t>287 2 02 25081 04 0000 150</t>
  </si>
  <si>
    <t>288 2 02 25304 04 0000 150</t>
  </si>
  <si>
    <t>Субсидии бюджетам городских округов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</si>
  <si>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289 2 02 25467 04 0000 150</t>
  </si>
  <si>
    <t>Субсидии бюджетам городских округов на обеспечение развития и укрепления материально-технической базы домов культуры в населенных пунктах с числом жителей до 50 тысяч человек</t>
  </si>
  <si>
    <t>289 2 02 25519 04 0000 150</t>
  </si>
  <si>
    <t xml:space="preserve">283 2 02 25555 04 0000 150 </t>
  </si>
  <si>
    <t>Субсидии бюджетам городских округов на реализацию программ формирования современной городской среды</t>
  </si>
  <si>
    <t>283 2 02 27112 04 0000 150</t>
  </si>
  <si>
    <t>283 2 02 29999 04 0000 150</t>
  </si>
  <si>
    <t>283 202 29999 04 0000 150</t>
  </si>
  <si>
    <t>285 2 02 29999 04 0000 150</t>
  </si>
  <si>
    <t>287 2 02 29999 04 0000 150</t>
  </si>
  <si>
    <t>288 2 02 29999 04 0000 150</t>
  </si>
  <si>
    <t>288 202 29999 04 0000 150</t>
  </si>
  <si>
    <t>000 2 02 30000 00 0000 150</t>
  </si>
  <si>
    <t>Субвенции бюджетам бюджетной системы Российской Федерации</t>
  </si>
  <si>
    <t>285 2 02 30013 04 0000 150</t>
  </si>
  <si>
    <t>Субвенции бюджетам городских округов на обеспечение мер социальной поддержки реабилитированных лиц и лиц, признанных пострадавшими от политических репрессий</t>
  </si>
  <si>
    <t>285 2 02 30022 04 0000 150</t>
  </si>
  <si>
    <t>Субвенции бюджетам городских округов на предоставление гражданам субсидий на оплату жилого помещения и коммунальных услуг</t>
  </si>
  <si>
    <t>283 2 02 30024 04 0000 150</t>
  </si>
  <si>
    <t>285 2 02 30024 04 0000 150</t>
  </si>
  <si>
    <t>288 2 02 30024 04 0000 150</t>
  </si>
  <si>
    <t>285 2 02 30027 04 0000 150</t>
  </si>
  <si>
    <t>Субвенции бюджетам городских округов на содержание ребенка в семье опекуна и приемной семье, а также вознаграждение, причитающееся приемному родителю</t>
  </si>
  <si>
    <t>288 2 02 30029 04 0000 150</t>
  </si>
  <si>
    <t>Субвенции бюджетам городских округов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</si>
  <si>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283 2 02 35082 04 0000 150</t>
  </si>
  <si>
    <t>Субвенции бюджетам городских округов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</si>
  <si>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283 2 02 35120 04 0000 150</t>
  </si>
  <si>
    <t>Субвенции бюджетам городских округов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</si>
  <si>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285 2 02 35220 04 0000 150</t>
  </si>
  <si>
    <t>Субвенции бюджетам городских округов на осуществление переданного полномочия Российской Федерации по осуществлению ежегодной денежной выплаты лицам, награжденным нагрудным знаком "Почетный донор России"</t>
  </si>
  <si>
    <t>285 2 02 35250 04 0000 150</t>
  </si>
  <si>
    <t>Субвенции бюджетам городских округов на оплату жилищно-коммунальных услуг отдельным категориям граждан</t>
  </si>
  <si>
    <t xml:space="preserve">285 2 02 35462 04 0000 150 </t>
  </si>
  <si>
    <t>Субвенции бюджетам городских округов на компенсацию отдельным категориям граждан оплаты взноса на капитальный ремонт общего имущества в многоквартирном доме</t>
  </si>
  <si>
    <t>283 2 02 35930 04 0000 150</t>
  </si>
  <si>
    <t>Субвенции бюджетам городских округов на государственную регистрацию актов гражданского состояния</t>
  </si>
  <si>
    <t>283 2 02 39999 04 0000 150</t>
  </si>
  <si>
    <t>000 2 02 40000 00 0000 150</t>
  </si>
  <si>
    <t>Иные межбюджетные трансферты</t>
  </si>
  <si>
    <t>285 2 02 49999 04 0000 150</t>
  </si>
  <si>
    <t>000 2 04 00000 00 0000 000</t>
  </si>
  <si>
    <t>Безвозмездные поступления от негосударственных организаций</t>
  </si>
  <si>
    <t>000 2 07 00000 00 0000 000</t>
  </si>
  <si>
    <t>Прочие безвозмездные поступления</t>
  </si>
  <si>
    <t>000 2 00 00000 00 0000 000</t>
  </si>
  <si>
    <t>БЕЗВОЗМЕЗДНЫЕ ПОСТУПЛЕНИЯ</t>
  </si>
  <si>
    <t>ВСЕГО ДОХОДОВ</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</si>
  <si>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t>
  </si>
  <si>
    <t>182  1 01 02080 01 0000 110</t>
  </si>
  <si>
    <t>287 1 11 05034 04 0000 120</t>
  </si>
  <si>
    <t>287 1 13 02064 04 0000 130</t>
  </si>
  <si>
    <t>289 1 14 02042 04 0000 410</t>
  </si>
  <si>
    <t>283 1 16 01084 01 0000 140</t>
  </si>
  <si>
    <t xml:space="preserve">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выявленные должностными лицами органов муниципального контроля
</t>
  </si>
  <si>
    <t>012 1 16 01193 01 0000 140</t>
  </si>
  <si>
    <t>Субсидии бюджетам городских округов на строительство, модернизацию, ремонт и содержание автомобильных дорог общего пользования, в том числе дорог в поселениях (за исключением автомобильных дорог федерального значения), на  капитальный ремонт, ремонт и содержание автомобильных дорог общего пользования местного значения</t>
  </si>
  <si>
    <t>Субсидии бюджетам городских округов на государственную поддержку спортивных организаций, осуществляющих подготовку спортивного резерва для спортивных сборных команд, в том числе спортивных сборных команд Российской Федерации</t>
  </si>
  <si>
    <t xml:space="preserve">288 2 02 25187 04 0000 150 </t>
  </si>
  <si>
    <t>Субсидии бюджетам городских округов на обновление материально-технической базы в организациях, осуществляющих образовательную деятельность исключительно по адаптированным основным общеобразовательным программам</t>
  </si>
  <si>
    <t>287 2 02 25229 04 0000 150</t>
  </si>
  <si>
    <t>Субсидии бюджетам городских округов на приобретение спортивного оборудования и инвентаря для приведения организаций спортивной подготовки в нормативное состояние</t>
  </si>
  <si>
    <t>Субсидии бюджетам городских округов на поддержку отрасли культуры на техническое оснащение муниципальных музеев</t>
  </si>
  <si>
    <t>Субсидии бюджетам городских округов на модернизацию библиотек в части комплектования книжных фондов библиотек муниципальных образований и государственных общедоступных библиотек</t>
  </si>
  <si>
    <t>Субсидии бюджетам городских округов на поддержку отрасли культуры на укрепление материально-технической базы и оснащение оборудованием детских музыкальных, художественных, хореографических школ и школ искусств</t>
  </si>
  <si>
    <t>Субсидия бюджетам городских округов на поддержку отрасли культуры на создание и модернизацию муниципальных учреждений культурно-досугового типа в сельской местности, включая обеспечение объектов инфраструктуры (в том числе строительство, реконструкцию и капитальный ремонт зданий)</t>
  </si>
  <si>
    <t>Субсидии бюджетам городских округов на софинансирование капитальных вложений в объекты муниципальной собственности на строительство газопроводов и газовых сетей</t>
  </si>
  <si>
    <t>Субсидии бюджетам городских округов на софинансирование капитальных вложений в объекты муниципальной собственности  на обеспечение мероприятий по переселению граждан из аварийного жилищного фонда</t>
  </si>
  <si>
    <t>Прочие субсидии бюджетам городских округов на рекультивацию земельных участков, нарушенных размещением твердых коммунальных отходов, и ликвидацию объектов накопленного экологического вреда</t>
  </si>
  <si>
    <t xml:space="preserve">Прочие субсидии бюджетам городских округов на выкуп зданий для размещения общеобразовательных организаций </t>
  </si>
  <si>
    <t xml:space="preserve">Прочие субсидии бюджетам городских округов на  капитальные вложения в объекты физической культуры и спорта </t>
  </si>
  <si>
    <t xml:space="preserve">Прочие субсидии бюджетам городских округов на организацию регулярных перевозок пассажиров и багажа городским наземным электрическим транспортом по муниципальным маршрутам регулярных перевозок по регулируемым тарифам </t>
  </si>
  <si>
    <t>Прочие субсидии бюджетам городских округов на софинансирование расходных обязательств муниципальных образований Челябинской области, возникающих при осуществлении органами местного самоуправления муниципальных образований полномочий по решению вопросов местного значения, основанных на инициативных проектах, внесенных в местную администрацию</t>
  </si>
  <si>
    <t>Прочие субсидии бюджетам городских округов на софинансирование капитальных вложений в объекты муниципальной собственности на модернизацию, реконструкцию, капитальный ремонт и строительство котельных, систем водоснабжения, водоотведения, систем электроснабжения, теплоснабжения, включая центральные тепловые пункты, в том числе проектно-изыскательские  работы</t>
  </si>
  <si>
    <t xml:space="preserve">Прочие субсидии бюджетам городских округов на организацию работы органов управления социальной защиты населения муниципальных образований </t>
  </si>
  <si>
    <t>Прочие субсидии бюджетам городских округов на оплату услуг специалистов по организации физкультурно-оздоровительной и спортивно-массовой работы с населением от 6 до 18 лет</t>
  </si>
  <si>
    <t>Прочие субсидии бюджетам городских округов на оплату услуг специалистов по организации физкультурно-оздоровительной и спортивно-массовой работы с населением, занятым в экономике</t>
  </si>
  <si>
    <t>Прочие субсидии бюджетам городских округов на оплату услуг специалистов по организации физкультурно-оздоровительной и спортивно-массовой работы с лицами с ограниченными возможностями здоровья</t>
  </si>
  <si>
    <t>Прочие субсидии бюджетам городских округов на приобретение спортивного инвентаря и оборудования для физкультурно-спортивных организаций</t>
  </si>
  <si>
    <t>Прочие субсидии бюджетам городских округов на финансовую поддержку учреждений спортивной подготовки на этапах спортивной специализации, в том числе на приобретение спортивного инвентаря и оборудования</t>
  </si>
  <si>
    <t>Прочие субсидии бюджетам городских округов на организацию отдыха детей в каникулярное время</t>
  </si>
  <si>
    <t xml:space="preserve">Прочие субсидии бюджетам городских округов на организацию профильных смен для детей, состоящих на профилактическом учете </t>
  </si>
  <si>
    <t xml:space="preserve">Прочие субсидии бюджетам городских округов на обеспечение образовательных организаций 1,2 категории квалифицированной охраной </t>
  </si>
  <si>
    <t>Прочие субсидии бюджетам городских округов на оборудование пунктов проведения экзаменов государственной итоговой аттестации по образовательным программам среднего общего образования</t>
  </si>
  <si>
    <t>Прочие субсидии бюджетам городских округов на создание и обеспечение функционирования центров образования естественно-научной и технологической направленностей в общеобразовательных организациях, расположенных в сельской местности  и малых городах</t>
  </si>
  <si>
    <t xml:space="preserve">Прочие субсидии бюджетам городских округов на проведение капитального ремонта зданий и сооружений муниципальных организаций дошкольного образования </t>
  </si>
  <si>
    <t>Прочие субсидии бюджетам городских округов на проведение ремонтных работ по замене оконных блоков в муниципальных 
общеобразовательных организациях</t>
  </si>
  <si>
    <t>Прочие субсидии бюджетам городских округов на обеспечение питанием детей из малообеспеченных семей и детей с нарушениями здоровья, обучающихся в муниципальных общеобразовательных организациях</t>
  </si>
  <si>
    <t>Прочие субсидии бюджетам городских округов на обеспечение молоком (молочной продукцией) обучающихся по программам начального общего образования в муниципальных общеобразовательных организациях</t>
  </si>
  <si>
    <t>Прочие субсидии бюджетам городских округов на привлечение детей из малообеспеченных, неблагополучных семей, а также семей, оказавшихся в трудной жизненной ситуации, в расположенные на территории Челябинской области муниципальные дошкольные образовательные организации через предоставление компенсации части родительской платы</t>
  </si>
  <si>
    <t>Прочие субсидии бюджетам городских округов на создание в расположенных на территории Челябинской области муниципальных образовательных организациях, реализующих образовательную программу дошкольного образования, условий для получения детьми дошкольного возраста с ограниченными возможностями здоровья качественного образования и коррекции развития</t>
  </si>
  <si>
    <t>289 2 02 29999 04 0000 150</t>
  </si>
  <si>
    <t>Субвенции бюджетам городских округов на выполнение передаваемых полномочий субъектов Российской Федерации на организацию работы комиссий по делам  несовершеннолетних и защите их прав</t>
  </si>
  <si>
    <t>Субвенции бюджетам городских округов на выполнение передаваемых полномочий субъектов Российской Федерации на предоставление адресной  субсидии гражданам в связи с ростом платы за  коммунальные услуги</t>
  </si>
  <si>
    <t>Субвенции бюджетам городских округов на выполнение передаваемых полномочий субъектов Российской Федерации на обеспечение мер социальной поддержки ветеранов труда и тружеников тыла</t>
  </si>
  <si>
    <t>Субвенции бюджетам городских округов на выполнение передаваемых полномочий субъектов РФ на социальную поддержку детей-сирот и детей, оставшихся без попечения родителей, находящихся в МОУ для детей-сирот и детей, оставшихся без попечения родителей</t>
  </si>
  <si>
    <t>Субвенции бюджетам городских округов на выполнение передаваемых полномочий субъектов Российской Федерации реализация переданных государственных полномочий по социальному  обслуживанию граждан</t>
  </si>
  <si>
    <t xml:space="preserve">Субвенции бюджетам городских округов на выполнение передаваемых полномочий субъектов Российской Федерации реализация переданных государственных полномочий по назначению гражданам единовременной социальной выплаты и формированию электронных реестров для зачисления денежных средств на счета физических лиц в кредитных организациях </t>
  </si>
  <si>
    <t>Распределение субвенций местным бюджетам на реализацию переданных государственных полномочий по назначению государственной социальной помощи, в том числе на основании социального контракта</t>
  </si>
  <si>
    <t>Субвенции бюджетам городских округов на выполнение передаваемых полномочий субъектов Российской Федерации на  организацию предоставления психолого-педагогической, медицинской и социальной помощи обучающимся, испытывающим трудности в освоении основных общеобразовательных программ, своем развитии и социальной адаптации</t>
  </si>
  <si>
    <r>
      <t>Субвенции бюджетам городских округов на выполнение передаваемых полномочий субъектов Российской Федерации на обеспечение госгарантий реализации прав на получение общедоступного и бесплатного дошкольного, начального общего, основного общего, среднего общего образования в МОО для обучающихся с ограниченными возможностями здоровья, обеспечение дополнительного образования детей в МОО для обучающихся</t>
    </r>
    <r>
      <rPr>
        <u/>
        <sz val="12"/>
        <rFont val="Times New Roman"/>
        <family val="1"/>
        <charset val="204"/>
      </rPr>
      <t xml:space="preserve"> с ограниченными возможностями здоровья</t>
    </r>
    <r>
      <rPr>
        <sz val="12"/>
        <rFont val="Times New Roman"/>
        <family val="1"/>
        <charset val="204"/>
      </rPr>
      <t>)</t>
    </r>
  </si>
  <si>
    <r>
      <t xml:space="preserve">Субвенции бюджетам городских округов на выполнение передаваемых полномочий субъектов Российской Федерации на обеспечение госгарантий реализации прав на получение общедоступного и бесплатного дошкольного, начального общего, основного общего, среднего общего образования в МОО, обеспечение </t>
    </r>
    <r>
      <rPr>
        <u/>
        <sz val="12"/>
        <rFont val="Times New Roman"/>
        <family val="1"/>
        <charset val="204"/>
      </rPr>
      <t>дополнительного образования</t>
    </r>
    <r>
      <rPr>
        <sz val="12"/>
        <rFont val="Times New Roman"/>
        <family val="1"/>
        <charset val="204"/>
      </rPr>
      <t xml:space="preserve"> детей в МОО</t>
    </r>
  </si>
  <si>
    <r>
      <t xml:space="preserve">Субвенции бюджетам городских округов на выполнение передаваемых полномочий субъектов Российской Федерации на компенсацию затрат родителей (законных представителей) детей-инвалидов в части организации обучения по основным общеобразовательным программам </t>
    </r>
    <r>
      <rPr>
        <u/>
        <sz val="12"/>
        <rFont val="Times New Roman"/>
        <family val="1"/>
        <charset val="204"/>
      </rPr>
      <t>на дому</t>
    </r>
  </si>
  <si>
    <t>Прочие субвенции бюджетам городских округов по установлению необходимости проведения капитального ремонта общего имущества в многоквартирном доме</t>
  </si>
  <si>
    <t>Прочие межбюджетные трансферты, передаваемые бюджетам городских округов на приобретение технических средств реабилитации для пунктов проката в муниципальных учреждениях социальной защиты населения</t>
  </si>
  <si>
    <t xml:space="preserve">Прочие межбюджетные трансферты, передаваемые бюджетам городских округов на приобретение реабилитационного оборудования для оснащения муниципальных учреждений социальной защиты населения, осуществляющих мероприятия по реабилитации инвалидов, в том числе детей-инвалидов </t>
  </si>
  <si>
    <t>Сумма на 
2022 год</t>
  </si>
  <si>
    <t>Сумма на 
2023 год</t>
  </si>
  <si>
    <t>Сумма на 
2024 год</t>
  </si>
  <si>
    <t>Субсидии бюджетам городских округов на строительство, модернизацию, ремонт и содержание автомобильных дорог общего пользования, в том числе дорог в поселениях (за исключением автомобильных дорог федерального значения)  на строительство и реконструкцию автомобильных дорог общего пользования местного значения</t>
  </si>
  <si>
    <t>Прочие субсидии бюджетам городских округов на оплату услуг специалистов по организации физкультурно-оздоровительной и спортивно-массовой работы с населением старшего возраста</t>
  </si>
  <si>
    <t>Прочие субсидии бюджетам городских округов на организацию и проведение мероприятий с детьми и молодежью</t>
  </si>
  <si>
    <t xml:space="preserve">Прочие субсидии бюджетам городских округов на проведение ремонтных работ, противопожарных и энергосберегающих мероприятий в зданиях муниципальных учреждений дополнительного образования в сфере культуры и искусства </t>
  </si>
  <si>
    <t>Субвенции бюджетам городских округов на выполнение передаваемых полномочий субъектов Российской Федерации
на организацию и осуществление деятельности по опеке и попечительству</t>
  </si>
  <si>
    <t>Субвенции бюджетам городских округов на выполнение передаваемых полномочий субъектов Российской Федерации на выплату  пособия на ребенка</t>
  </si>
  <si>
    <t>Субвенции бюджетам городских округов на выполнение передаваемых полномочий субъектов Российской Федерации на ежемесячные денежные выплаты и возмещение расходов, связанных с проездом к местам захоронения</t>
  </si>
  <si>
    <t>Субвенции бюджетам городских округов на выполнение передаваемых полномочий субъектов Российской Федерации на обеспечение дополнительных мер социальной поддержки отдельных категорий граждан (компенсация расходов на оплату жилых помещений и коммунальных услуг)</t>
  </si>
  <si>
    <t>Субвенции бюджетам городских округов на выполнение передаваемых полномочий субъектов Российской Федерации на обеспечение дополнительных  мер социальной поддержки отдельных категорий граждан (компенсационные выплаты за пользование услугами связи)</t>
  </si>
  <si>
    <r>
      <t xml:space="preserve">Субвенции бюджетам городских округов на выполнение передаваемых полномочий субъектов Российской Федерации на обеспечение госгарантий реализации прав на получение общедоступного и бесплатного </t>
    </r>
    <r>
      <rPr>
        <u/>
        <sz val="12"/>
        <rFont val="Times New Roman"/>
        <family val="1"/>
        <charset val="204"/>
      </rPr>
      <t>дошкольного</t>
    </r>
    <r>
      <rPr>
        <sz val="12"/>
        <rFont val="Times New Roman"/>
        <family val="1"/>
        <charset val="204"/>
      </rPr>
      <t xml:space="preserve"> образования в МДОО</t>
    </r>
  </si>
  <si>
    <t>Объем бюджета Миасского городского округа по доходам на 2022 год и на плановый период 2023-2024 годов</t>
  </si>
  <si>
    <t>Налог на доходы физических лиц части суммы налога, превышающей 650 000 рублей, относящейся к части налоговой базы, превышающей 5 000 000 рублей</t>
  </si>
  <si>
    <t>Прочие субсидии бюджетам городских округов на поддержку отрасли культуры на проведение ремонтных работ, противопожарных мероприятий, энергосберегающих мероприятий в зданиях учреждений культуры, находящихся в муниципальной собственности, и приобретение основных средств для муниципальных учреждений</t>
  </si>
  <si>
    <t>288 202 45303 04 0000 150</t>
  </si>
  <si>
    <t xml:space="preserve">Межбюджетные трансферты, передаваемые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t>
  </si>
  <si>
    <r>
      <t>в т.ч. дополнительный норматив отчислений от НДФЛ, заменяющий дотацию из областного ФФП МР, 2022 год -</t>
    </r>
    <r>
      <rPr>
        <sz val="12"/>
        <color indexed="10"/>
        <rFont val="Times New Roman"/>
        <family val="1"/>
        <charset val="204"/>
      </rPr>
      <t xml:space="preserve"> </t>
    </r>
    <r>
      <rPr>
        <sz val="12"/>
        <color indexed="8"/>
        <rFont val="Times New Roman"/>
        <family val="1"/>
        <charset val="204"/>
      </rPr>
      <t>17,01514368%, 2023 год - 17,05801761%,2024 год -17,16330128%</t>
    </r>
  </si>
  <si>
    <t>Субвенции бюджетам городских округов на выполнение передаваемых полномочий субъектов Российской Федерации создание административных комиссий и определение перечня должностных лиц, уполномоченных составлять протоколы об административных правонарушениях</t>
  </si>
  <si>
    <t>Субвенции бюджетам городских округов на выполнение передаваемых полномочий субъектов Российской Федерации на комплектование, учет, использование и хранение архивных документов, отнесенных к государственной собственности ЧО</t>
  </si>
  <si>
    <t>Субвенции бюджетам городских округов на выполнение передаваемых полномочий субъектов Российской Федерации на осуществление мер социальной поддержки граждан, работающих и проживающих в сельских населенных пунктах и рабочих поселках ЧО</t>
  </si>
  <si>
    <t>Субвенции бюджетам городских округов на выполнение передаваемых полномочий субъектов Российской Федерации выплата областного единовременного пособия при рождении ребенка</t>
  </si>
  <si>
    <t>Субвенции бюджетам городских округов на выполнение передаваемых полномочий субъектов Российской Федерации на содержание в приютах животных без владельцев</t>
  </si>
  <si>
    <t>Субвенции бюджетам городских округов на выполнение передаваемых полномочий субъектов Российской Федерации на реализацию переданных государственных полномочий в области охраны труда</t>
  </si>
  <si>
    <t>Субвенции бюджетам городских округов на выполнение передаваемых полномочий субъектов Российской Федерации на возмещение стоимости услуг по погребению и выплата социального пособия на погребение</t>
  </si>
  <si>
    <t>Субвенции бюджетам городских округов на выполнение передаваемых полномочий субъектов Российской Федерации на ежемесячную денежную выплату на оплату жилья и коммунальных услуг многодетной семье</t>
  </si>
  <si>
    <t>Субвенции бюджетам городских округов на выполнение передаваемых полномочий субъектов Российской Федерации на обеспечение мер социальной поддержки граждан, имеющих звание "Ветеран труда ЧО"</t>
  </si>
  <si>
    <t>к решению Собрания депутатов</t>
  </si>
  <si>
    <t>ПРИЛОЖЕНИЕ  2</t>
  </si>
  <si>
    <t>от 14.12.2021 г.  №3</t>
  </si>
</sst>
</file>

<file path=xl/styles.xml><?xml version="1.0" encoding="utf-8"?>
<styleSheet xmlns="http://schemas.openxmlformats.org/spreadsheetml/2006/main">
  <numFmts count="3">
    <numFmt numFmtId="164" formatCode="_-* #,##0.00_р_._-;\-* #,##0.00_р_._-;_-* &quot;-&quot;??_р_._-;_-@_-"/>
    <numFmt numFmtId="165" formatCode="0.0"/>
    <numFmt numFmtId="166" formatCode="#,##0.0"/>
  </numFmts>
  <fonts count="11">
    <font>
      <sz val="11"/>
      <color theme="1"/>
      <name val="Calibri"/>
      <family val="2"/>
      <charset val="204"/>
      <scheme val="minor"/>
    </font>
    <font>
      <sz val="10"/>
      <name val="Arial"/>
      <family val="2"/>
      <charset val="204"/>
    </font>
    <font>
      <sz val="12"/>
      <name val="Times New Roman"/>
      <family val="1"/>
      <charset val="204"/>
    </font>
    <font>
      <sz val="10"/>
      <name val="Arial Cyr"/>
      <charset val="204"/>
    </font>
    <font>
      <b/>
      <sz val="12"/>
      <name val="Times New Roman"/>
      <family val="1"/>
      <charset val="204"/>
    </font>
    <font>
      <sz val="11"/>
      <color rgb="FF000000"/>
      <name val="Calibri"/>
      <family val="2"/>
      <scheme val="minor"/>
    </font>
    <font>
      <sz val="12"/>
      <color theme="1"/>
      <name val="Times New Roman"/>
      <family val="2"/>
      <charset val="204"/>
    </font>
    <font>
      <sz val="12"/>
      <color theme="1"/>
      <name val="Times New Roman"/>
      <family val="1"/>
      <charset val="204"/>
    </font>
    <font>
      <u/>
      <sz val="12"/>
      <name val="Times New Roman"/>
      <family val="1"/>
      <charset val="204"/>
    </font>
    <font>
      <sz val="12"/>
      <color indexed="10"/>
      <name val="Times New Roman"/>
      <family val="1"/>
      <charset val="204"/>
    </font>
    <font>
      <sz val="12"/>
      <color indexed="8"/>
      <name val="Times New Roman"/>
      <family val="1"/>
      <charset val="204"/>
    </font>
  </fonts>
  <fills count="3">
    <fill>
      <patternFill patternType="none"/>
    </fill>
    <fill>
      <patternFill patternType="gray125"/>
    </fill>
    <fill>
      <patternFill patternType="solid">
        <fgColor theme="0"/>
        <bgColor indexed="64"/>
      </patternFill>
    </fill>
  </fills>
  <borders count="9">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s>
  <cellStyleXfs count="16">
    <xf numFmtId="0" fontId="0" fillId="0" borderId="0"/>
    <xf numFmtId="0" fontId="1" fillId="0" borderId="0"/>
    <xf numFmtId="0" fontId="3" fillId="0" borderId="0"/>
    <xf numFmtId="0" fontId="3" fillId="0" borderId="0" applyFont="0" applyFill="0" applyBorder="0" applyAlignment="0" applyProtection="0"/>
    <xf numFmtId="9" fontId="3" fillId="0" borderId="0" applyFont="0" applyFill="0" applyBorder="0" applyAlignment="0" applyProtection="0"/>
    <xf numFmtId="0" fontId="1" fillId="0" borderId="0"/>
    <xf numFmtId="0" fontId="1" fillId="0" borderId="0"/>
    <xf numFmtId="0" fontId="5" fillId="0" borderId="0"/>
    <xf numFmtId="0" fontId="1" fillId="0" borderId="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164" fontId="6" fillId="0" borderId="0" applyFont="0" applyFill="0" applyBorder="0" applyAlignment="0" applyProtection="0"/>
    <xf numFmtId="0" fontId="1" fillId="0" borderId="0"/>
  </cellStyleXfs>
  <cellXfs count="59">
    <xf numFmtId="0" fontId="0" fillId="0" borderId="0" xfId="0"/>
    <xf numFmtId="165" fontId="2" fillId="2" borderId="0" xfId="2" applyNumberFormat="1" applyFont="1" applyFill="1" applyBorder="1" applyAlignment="1">
      <alignment horizontal="center" vertical="center" wrapText="1"/>
    </xf>
    <xf numFmtId="0" fontId="2" fillId="2" borderId="0" xfId="2" applyFont="1" applyFill="1" applyAlignment="1">
      <alignment horizontal="justify" vertical="center" wrapText="1"/>
    </xf>
    <xf numFmtId="0" fontId="2" fillId="2" borderId="0" xfId="2" applyFont="1" applyFill="1" applyAlignment="1">
      <alignment horizontal="center" vertical="center" wrapText="1"/>
    </xf>
    <xf numFmtId="0" fontId="2" fillId="0" borderId="0" xfId="1" applyFont="1" applyFill="1" applyAlignment="1">
      <alignment horizontal="right"/>
    </xf>
    <xf numFmtId="0" fontId="2" fillId="2" borderId="0" xfId="2" applyFont="1" applyFill="1" applyAlignment="1">
      <alignment vertical="center" wrapText="1"/>
    </xf>
    <xf numFmtId="0" fontId="2" fillId="2" borderId="2" xfId="2" applyFont="1" applyFill="1" applyBorder="1" applyAlignment="1">
      <alignment horizontal="center" vertical="center" wrapText="1"/>
    </xf>
    <xf numFmtId="2" fontId="2" fillId="2" borderId="2" xfId="2" applyNumberFormat="1" applyFont="1" applyFill="1" applyBorder="1" applyAlignment="1">
      <alignment horizontal="center" vertical="center" wrapText="1"/>
    </xf>
    <xf numFmtId="0" fontId="4" fillId="2" borderId="2" xfId="2" applyFont="1" applyFill="1" applyBorder="1" applyAlignment="1">
      <alignment horizontal="center" vertical="center" wrapText="1"/>
    </xf>
    <xf numFmtId="0" fontId="4" fillId="2" borderId="2" xfId="2" applyFont="1" applyFill="1" applyBorder="1" applyAlignment="1">
      <alignment horizontal="justify" vertical="center" wrapText="1"/>
    </xf>
    <xf numFmtId="166" fontId="4" fillId="2" borderId="2" xfId="3" applyNumberFormat="1" applyFont="1" applyFill="1" applyBorder="1" applyAlignment="1">
      <alignment horizontal="center" vertical="center" wrapText="1"/>
    </xf>
    <xf numFmtId="0" fontId="2" fillId="0" borderId="3" xfId="2" applyFont="1" applyFill="1" applyBorder="1" applyAlignment="1">
      <alignment horizontal="center" vertical="center" wrapText="1"/>
    </xf>
    <xf numFmtId="0" fontId="7" fillId="0" borderId="2" xfId="2" applyFont="1" applyFill="1" applyBorder="1" applyAlignment="1">
      <alignment horizontal="justify" vertical="center" wrapText="1"/>
    </xf>
    <xf numFmtId="166" fontId="2" fillId="2" borderId="2" xfId="4" applyNumberFormat="1" applyFont="1" applyFill="1" applyBorder="1" applyAlignment="1">
      <alignment horizontal="center" vertical="center" wrapText="1"/>
    </xf>
    <xf numFmtId="166" fontId="2" fillId="2" borderId="2" xfId="2" applyNumberFormat="1" applyFont="1" applyFill="1" applyBorder="1" applyAlignment="1">
      <alignment horizontal="center" vertical="center" wrapText="1"/>
    </xf>
    <xf numFmtId="0" fontId="2" fillId="0" borderId="2" xfId="2" applyFont="1" applyFill="1" applyBorder="1" applyAlignment="1">
      <alignment horizontal="justify" vertical="center" wrapText="1"/>
    </xf>
    <xf numFmtId="166" fontId="2" fillId="2" borderId="2" xfId="3" applyNumberFormat="1" applyFont="1" applyFill="1" applyBorder="1" applyAlignment="1">
      <alignment horizontal="center" vertical="center" wrapText="1"/>
    </xf>
    <xf numFmtId="3" fontId="2" fillId="0" borderId="2" xfId="2" applyNumberFormat="1" applyFont="1" applyFill="1" applyBorder="1" applyAlignment="1">
      <alignment horizontal="center" vertical="center" wrapText="1"/>
    </xf>
    <xf numFmtId="3" fontId="2" fillId="0" borderId="2" xfId="2" applyNumberFormat="1" applyFont="1" applyFill="1" applyBorder="1" applyAlignment="1">
      <alignment horizontal="justify" vertical="center" wrapText="1"/>
    </xf>
    <xf numFmtId="166" fontId="2" fillId="0" borderId="2" xfId="3" applyNumberFormat="1" applyFont="1" applyFill="1" applyBorder="1" applyAlignment="1">
      <alignment horizontal="center" vertical="center" wrapText="1"/>
    </xf>
    <xf numFmtId="166" fontId="2" fillId="0" borderId="2" xfId="2" applyNumberFormat="1" applyFont="1" applyFill="1" applyBorder="1" applyAlignment="1">
      <alignment horizontal="center" vertical="center" wrapText="1"/>
    </xf>
    <xf numFmtId="3" fontId="4" fillId="0" borderId="2" xfId="2" applyNumberFormat="1" applyFont="1" applyFill="1" applyBorder="1" applyAlignment="1">
      <alignment horizontal="center" vertical="center" wrapText="1"/>
    </xf>
    <xf numFmtId="3" fontId="4" fillId="0" borderId="2" xfId="2" applyNumberFormat="1" applyFont="1" applyFill="1" applyBorder="1" applyAlignment="1">
      <alignment horizontal="justify" vertical="center" wrapText="1"/>
    </xf>
    <xf numFmtId="0" fontId="2" fillId="0" borderId="2" xfId="1" applyFont="1" applyFill="1" applyBorder="1" applyAlignment="1">
      <alignment horizontal="justify" vertical="center" wrapText="1"/>
    </xf>
    <xf numFmtId="0" fontId="4" fillId="0" borderId="2" xfId="2" applyFont="1" applyFill="1" applyBorder="1" applyAlignment="1">
      <alignment horizontal="center" vertical="center" wrapText="1"/>
    </xf>
    <xf numFmtId="0" fontId="4" fillId="0" borderId="2" xfId="2" quotePrefix="1" applyFont="1" applyFill="1" applyBorder="1" applyAlignment="1">
      <alignment horizontal="justify" vertical="center" wrapText="1"/>
    </xf>
    <xf numFmtId="0" fontId="2" fillId="2" borderId="2" xfId="2" applyFont="1" applyFill="1" applyBorder="1" applyAlignment="1">
      <alignment horizontal="justify" vertical="center" wrapText="1"/>
    </xf>
    <xf numFmtId="0" fontId="4" fillId="2" borderId="2" xfId="2" quotePrefix="1" applyFont="1" applyFill="1" applyBorder="1" applyAlignment="1">
      <alignment horizontal="justify" vertical="center" wrapText="1"/>
    </xf>
    <xf numFmtId="49" fontId="4" fillId="2" borderId="5" xfId="15" applyNumberFormat="1" applyFont="1" applyFill="1" applyBorder="1" applyAlignment="1">
      <alignment horizontal="center" vertical="center" wrapText="1"/>
    </xf>
    <xf numFmtId="49" fontId="4" fillId="2" borderId="6" xfId="15" applyNumberFormat="1" applyFont="1" applyFill="1" applyBorder="1" applyAlignment="1">
      <alignment horizontal="center" vertical="center" wrapText="1"/>
    </xf>
    <xf numFmtId="49" fontId="2" fillId="2" borderId="2" xfId="15" applyNumberFormat="1" applyFont="1" applyFill="1" applyBorder="1" applyAlignment="1">
      <alignment horizontal="center" vertical="center" wrapText="1"/>
    </xf>
    <xf numFmtId="0" fontId="2" fillId="2" borderId="2" xfId="15" applyNumberFormat="1" applyFont="1" applyFill="1" applyBorder="1" applyAlignment="1">
      <alignment horizontal="justify" vertical="center" wrapText="1"/>
    </xf>
    <xf numFmtId="0" fontId="2" fillId="2" borderId="2" xfId="2" applyNumberFormat="1" applyFont="1" applyFill="1" applyBorder="1" applyAlignment="1">
      <alignment horizontal="justify" vertical="center" wrapText="1"/>
    </xf>
    <xf numFmtId="3" fontId="2" fillId="2" borderId="2" xfId="2" applyNumberFormat="1" applyFont="1" applyFill="1" applyBorder="1" applyAlignment="1">
      <alignment horizontal="center" vertical="center" wrapText="1"/>
    </xf>
    <xf numFmtId="166" fontId="4" fillId="2" borderId="2" xfId="2" applyNumberFormat="1" applyFont="1" applyFill="1" applyBorder="1" applyAlignment="1">
      <alignment horizontal="center" vertical="center" wrapText="1"/>
    </xf>
    <xf numFmtId="49" fontId="2" fillId="2" borderId="3" xfId="1" applyNumberFormat="1" applyFont="1" applyFill="1" applyBorder="1" applyAlignment="1">
      <alignment horizontal="center" vertical="center" wrapText="1"/>
    </xf>
    <xf numFmtId="0" fontId="7" fillId="2" borderId="2" xfId="0" applyFont="1" applyFill="1" applyBorder="1" applyAlignment="1">
      <alignment horizontal="justify" vertical="center" wrapText="1"/>
    </xf>
    <xf numFmtId="0" fontId="7" fillId="2" borderId="2" xfId="0" applyFont="1" applyFill="1" applyBorder="1" applyAlignment="1">
      <alignment vertical="top" wrapText="1"/>
    </xf>
    <xf numFmtId="49" fontId="2" fillId="2" borderId="2" xfId="1" applyNumberFormat="1" applyFont="1" applyFill="1" applyBorder="1" applyAlignment="1">
      <alignment horizontal="center" vertical="center" wrapText="1"/>
    </xf>
    <xf numFmtId="49" fontId="2" fillId="0" borderId="2" xfId="15" applyNumberFormat="1" applyFont="1" applyFill="1" applyBorder="1" applyAlignment="1">
      <alignment horizontal="center" vertical="center" wrapText="1"/>
    </xf>
    <xf numFmtId="49" fontId="4" fillId="2" borderId="7" xfId="15" applyNumberFormat="1" applyFont="1" applyFill="1" applyBorder="1" applyAlignment="1">
      <alignment horizontal="justify" vertical="center" wrapText="1"/>
    </xf>
    <xf numFmtId="0" fontId="7" fillId="2" borderId="2" xfId="2" applyFont="1" applyFill="1" applyBorder="1" applyAlignment="1">
      <alignment horizontal="justify" vertical="center" wrapText="1"/>
    </xf>
    <xf numFmtId="49" fontId="2" fillId="2" borderId="2" xfId="2" applyNumberFormat="1" applyFont="1" applyFill="1" applyBorder="1" applyAlignment="1" applyProtection="1">
      <alignment horizontal="center" vertical="center" wrapText="1"/>
    </xf>
    <xf numFmtId="49" fontId="7" fillId="2" borderId="8" xfId="2" applyNumberFormat="1" applyFont="1" applyFill="1" applyBorder="1" applyAlignment="1" applyProtection="1">
      <alignment horizontal="justify" vertical="center" wrapText="1"/>
    </xf>
    <xf numFmtId="0" fontId="7" fillId="2" borderId="2" xfId="2" applyNumberFormat="1" applyFont="1" applyFill="1" applyBorder="1" applyAlignment="1" applyProtection="1">
      <alignment horizontal="justify" vertical="center" wrapText="1"/>
    </xf>
    <xf numFmtId="0" fontId="2" fillId="2" borderId="2" xfId="2" applyFont="1" applyFill="1" applyBorder="1" applyAlignment="1">
      <alignment horizontal="center" vertical="center"/>
    </xf>
    <xf numFmtId="0" fontId="7" fillId="2" borderId="4" xfId="2" applyFont="1" applyFill="1" applyBorder="1" applyAlignment="1">
      <alignment horizontal="justify" vertical="center" wrapText="1"/>
    </xf>
    <xf numFmtId="0" fontId="7" fillId="2" borderId="2" xfId="2" applyNumberFormat="1" applyFont="1" applyFill="1" applyBorder="1" applyAlignment="1">
      <alignment horizontal="justify" vertical="center" wrapText="1"/>
    </xf>
    <xf numFmtId="166" fontId="2" fillId="2" borderId="4" xfId="3" applyNumberFormat="1" applyFont="1" applyFill="1" applyBorder="1" applyAlignment="1">
      <alignment horizontal="center" vertical="center" wrapText="1"/>
    </xf>
    <xf numFmtId="0" fontId="7" fillId="2" borderId="2" xfId="2" applyFont="1" applyFill="1" applyBorder="1" applyAlignment="1">
      <alignment horizontal="center" vertical="center"/>
    </xf>
    <xf numFmtId="49" fontId="4" fillId="2" borderId="2" xfId="15" applyNumberFormat="1" applyFont="1" applyFill="1" applyBorder="1" applyAlignment="1">
      <alignment horizontal="left" vertical="center" wrapText="1"/>
    </xf>
    <xf numFmtId="49" fontId="4" fillId="2" borderId="5" xfId="15" applyNumberFormat="1" applyFont="1" applyFill="1" applyBorder="1" applyAlignment="1">
      <alignment horizontal="left" vertical="center" wrapText="1"/>
    </xf>
    <xf numFmtId="49" fontId="4" fillId="2" borderId="6" xfId="15" applyNumberFormat="1" applyFont="1" applyFill="1" applyBorder="1" applyAlignment="1">
      <alignment horizontal="left" vertical="center" wrapText="1"/>
    </xf>
    <xf numFmtId="165" fontId="4" fillId="2" borderId="0" xfId="2" applyNumberFormat="1" applyFont="1" applyFill="1" applyBorder="1" applyAlignment="1">
      <alignment horizontal="center" vertical="center" wrapText="1"/>
    </xf>
    <xf numFmtId="0" fontId="2" fillId="2" borderId="0" xfId="1" applyFont="1" applyFill="1" applyAlignment="1">
      <alignment horizontal="right" vertical="center" wrapText="1"/>
    </xf>
    <xf numFmtId="0" fontId="2" fillId="2" borderId="0" xfId="1" applyFont="1" applyFill="1" applyAlignment="1">
      <alignment horizontal="right" vertical="center"/>
    </xf>
    <xf numFmtId="165" fontId="2" fillId="2" borderId="1" xfId="2" applyNumberFormat="1" applyFont="1" applyFill="1" applyBorder="1" applyAlignment="1">
      <alignment horizontal="right" vertical="center" wrapText="1"/>
    </xf>
    <xf numFmtId="3" fontId="2" fillId="0" borderId="3" xfId="2" applyNumberFormat="1" applyFont="1" applyFill="1" applyBorder="1" applyAlignment="1">
      <alignment horizontal="center" vertical="center" wrapText="1"/>
    </xf>
    <xf numFmtId="3" fontId="2" fillId="0" borderId="4" xfId="2" applyNumberFormat="1" applyFont="1" applyFill="1" applyBorder="1" applyAlignment="1">
      <alignment horizontal="center" vertical="center" wrapText="1"/>
    </xf>
  </cellXfs>
  <cellStyles count="16">
    <cellStyle name="Normal" xfId="7"/>
    <cellStyle name="Обычный" xfId="0" builtinId="0"/>
    <cellStyle name="Обычный 2" xfId="8"/>
    <cellStyle name="Обычный 2 2" xfId="2"/>
    <cellStyle name="Обычный 2 3" xfId="1"/>
    <cellStyle name="Обычный 3" xfId="6"/>
    <cellStyle name="Обычный 4" xfId="5"/>
    <cellStyle name="Обычный_Лист2" xfId="15"/>
    <cellStyle name="Процентный 2" xfId="4"/>
    <cellStyle name="Финансовый 2" xfId="9"/>
    <cellStyle name="Финансовый 2 2" xfId="10"/>
    <cellStyle name="Финансовый 2 2 2" xfId="3"/>
    <cellStyle name="Финансовый 2 3" xfId="11"/>
    <cellStyle name="Финансовый 2 4" xfId="12"/>
    <cellStyle name="Финансовый 2 5" xfId="13"/>
    <cellStyle name="Финансовый 3" xfId="1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consultantplus://offline/ref=D42EAC7BD398020209D35F6AF6672FBA6F13F77B84F225875A8095FA102A9B2D8E358CD609751112B9E7A4869E64DFF883BAA8D38BAB06D8YDV9M" TargetMode="External"/><Relationship Id="rId2" Type="http://schemas.openxmlformats.org/officeDocument/2006/relationships/hyperlink" Target="consultantplus://offline/ref=A5C545EE8C1C93B0B058E1FFE19DF454C219EB0B98198F2DC0D7B691EFFF64CC26DC8ECE4D9F7B181B1727911B979A94C0CB426D4AE9j9HFG" TargetMode="External"/><Relationship Id="rId1" Type="http://schemas.openxmlformats.org/officeDocument/2006/relationships/hyperlink" Target="consultantplus://offline/ref=988EC015ECBBF128B41797C3F93EFEE418A639455C871F0F56FDEF5480375203D55CBFEB8F11FA2C863F8EB8F7B01CF71C7C854735E60A15i2XAK" TargetMode="External"/><Relationship Id="rId6" Type="http://schemas.openxmlformats.org/officeDocument/2006/relationships/printerSettings" Target="../printerSettings/printerSettings1.bin"/><Relationship Id="rId5" Type="http://schemas.openxmlformats.org/officeDocument/2006/relationships/hyperlink" Target="consultantplus://offline/ref=64FC3C9F96C0230A0CECA4E56C028B5E86A06F799E50F1FABBE4A6CFAC6E9A2AB2A69A82FE33DE9CACC0441FC29EF02FFBFA7ABCF960A970JDh7G" TargetMode="External"/><Relationship Id="rId4" Type="http://schemas.openxmlformats.org/officeDocument/2006/relationships/hyperlink" Target="consultantplus://offline/ref=D42EAC7BD398020209D35F6AF6672FBA6F13F77B84F225875A8095FA102A9B2D8E358CD609751112B9E7A4869E64DFF883BAA8D38BAB06D8YDV9M" TargetMode="External"/></Relationships>
</file>

<file path=xl/worksheets/sheet1.xml><?xml version="1.0" encoding="utf-8"?>
<worksheet xmlns="http://schemas.openxmlformats.org/spreadsheetml/2006/main" xmlns:r="http://schemas.openxmlformats.org/officeDocument/2006/relationships">
  <sheetPr>
    <pageSetUpPr fitToPage="1"/>
  </sheetPr>
  <dimension ref="A1:E199"/>
  <sheetViews>
    <sheetView tabSelected="1" zoomScaleNormal="100" workbookViewId="0">
      <selection activeCell="B8" sqref="B8"/>
    </sheetView>
  </sheetViews>
  <sheetFormatPr defaultColWidth="9.140625" defaultRowHeight="15.75"/>
  <cols>
    <col min="1" max="1" width="30.5703125" style="3" customWidth="1"/>
    <col min="2" max="2" width="81.28515625" style="2" customWidth="1"/>
    <col min="3" max="3" width="15.7109375" style="3" customWidth="1"/>
    <col min="4" max="5" width="13.85546875" style="3" customWidth="1"/>
    <col min="6" max="6" width="9.140625" style="5"/>
    <col min="7" max="7" width="73.28515625" style="5" customWidth="1"/>
    <col min="8" max="8" width="15.85546875" style="5" customWidth="1"/>
    <col min="9" max="9" width="11" style="5" customWidth="1"/>
    <col min="10" max="16384" width="9.140625" style="5"/>
  </cols>
  <sheetData>
    <row r="1" spans="1:5" s="4" customFormat="1">
      <c r="A1" s="54" t="s">
        <v>319</v>
      </c>
      <c r="B1" s="54"/>
      <c r="C1" s="54"/>
      <c r="D1" s="54"/>
      <c r="E1" s="54"/>
    </row>
    <row r="2" spans="1:5" s="4" customFormat="1" ht="15.75" customHeight="1">
      <c r="A2" s="54" t="s">
        <v>318</v>
      </c>
      <c r="B2" s="54"/>
      <c r="C2" s="54"/>
      <c r="D2" s="54"/>
      <c r="E2" s="54"/>
    </row>
    <row r="3" spans="1:5" s="4" customFormat="1">
      <c r="A3" s="55" t="s">
        <v>0</v>
      </c>
      <c r="B3" s="55"/>
      <c r="C3" s="55"/>
      <c r="D3" s="55"/>
      <c r="E3" s="55"/>
    </row>
    <row r="4" spans="1:5" s="4" customFormat="1">
      <c r="A4" s="54" t="s">
        <v>320</v>
      </c>
      <c r="B4" s="54"/>
      <c r="C4" s="54"/>
      <c r="D4" s="54"/>
      <c r="E4" s="54"/>
    </row>
    <row r="5" spans="1:5" ht="15.75" customHeight="1">
      <c r="A5" s="53" t="s">
        <v>303</v>
      </c>
      <c r="B5" s="53"/>
      <c r="C5" s="53"/>
      <c r="D5" s="53"/>
      <c r="E5" s="53"/>
    </row>
    <row r="6" spans="1:5">
      <c r="A6" s="53"/>
      <c r="B6" s="53"/>
      <c r="C6" s="53"/>
      <c r="D6" s="53"/>
      <c r="E6" s="53"/>
    </row>
    <row r="7" spans="1:5" ht="19.5" customHeight="1">
      <c r="A7" s="56" t="s">
        <v>1</v>
      </c>
      <c r="B7" s="56"/>
      <c r="C7" s="56"/>
      <c r="D7" s="56"/>
      <c r="E7" s="1"/>
    </row>
    <row r="8" spans="1:5" ht="53.25" customHeight="1">
      <c r="A8" s="6" t="s">
        <v>2</v>
      </c>
      <c r="B8" s="6" t="s">
        <v>3</v>
      </c>
      <c r="C8" s="6" t="s">
        <v>290</v>
      </c>
      <c r="D8" s="7" t="s">
        <v>291</v>
      </c>
      <c r="E8" s="7" t="s">
        <v>292</v>
      </c>
    </row>
    <row r="9" spans="1:5">
      <c r="A9" s="8" t="s">
        <v>4</v>
      </c>
      <c r="B9" s="9" t="s">
        <v>5</v>
      </c>
      <c r="C9" s="10">
        <f>SUM(C11:C16)</f>
        <v>1195199.3</v>
      </c>
      <c r="D9" s="10">
        <f>SUM(D11:D16)</f>
        <v>1272164.2</v>
      </c>
      <c r="E9" s="10">
        <f>SUM(E11:E16)</f>
        <v>1326564.1000000001</v>
      </c>
    </row>
    <row r="10" spans="1:5" ht="48.75" customHeight="1">
      <c r="A10" s="11"/>
      <c r="B10" s="12" t="s">
        <v>308</v>
      </c>
      <c r="C10" s="13">
        <f>((C11+C12+C13+C14)*17.01514368/32.01514368)+C15+(C16*17.01514368/30.01514368)</f>
        <v>638866.9662593992</v>
      </c>
      <c r="D10" s="13">
        <f>((D11+D12+D13+D14)*17.05801761/32.05801761)+D15+(D16*17.05801761/30.05801761)</f>
        <v>680658.65959051857</v>
      </c>
      <c r="E10" s="13">
        <f>((E11+E12+E13+E14)*17.16330128/32.16330128)+E15+(E16*17.16330128/30.16330128)</f>
        <v>711730.31969583104</v>
      </c>
    </row>
    <row r="11" spans="1:5" ht="67.5" customHeight="1">
      <c r="A11" s="57" t="s">
        <v>6</v>
      </c>
      <c r="B11" s="15" t="s">
        <v>7</v>
      </c>
      <c r="C11" s="16">
        <v>1060253.8999999999</v>
      </c>
      <c r="D11" s="14">
        <v>1134007.2</v>
      </c>
      <c r="E11" s="14">
        <v>1184998.6000000001</v>
      </c>
    </row>
    <row r="12" spans="1:5" ht="47.25">
      <c r="A12" s="58"/>
      <c r="B12" s="15" t="s">
        <v>8</v>
      </c>
      <c r="C12" s="16">
        <v>53089.9</v>
      </c>
      <c r="D12" s="14">
        <v>54171.1</v>
      </c>
      <c r="E12" s="14">
        <v>55327.199999999997</v>
      </c>
    </row>
    <row r="13" spans="1:5" ht="99.75" customHeight="1">
      <c r="A13" s="17" t="s">
        <v>9</v>
      </c>
      <c r="B13" s="18" t="s">
        <v>10</v>
      </c>
      <c r="C13" s="16">
        <v>18507.099999999999</v>
      </c>
      <c r="D13" s="14">
        <v>18853.2</v>
      </c>
      <c r="E13" s="14">
        <v>19148.7</v>
      </c>
    </row>
    <row r="14" spans="1:5" ht="31.5">
      <c r="A14" s="17" t="s">
        <v>11</v>
      </c>
      <c r="B14" s="15" t="s">
        <v>12</v>
      </c>
      <c r="C14" s="19">
        <v>9124.5</v>
      </c>
      <c r="D14" s="20">
        <v>9341</v>
      </c>
      <c r="E14" s="20">
        <v>9647.5</v>
      </c>
    </row>
    <row r="15" spans="1:5" ht="78.75">
      <c r="A15" s="17" t="s">
        <v>13</v>
      </c>
      <c r="B15" s="18" t="s">
        <v>14</v>
      </c>
      <c r="C15" s="16">
        <v>3999.1</v>
      </c>
      <c r="D15" s="14">
        <v>4085.4</v>
      </c>
      <c r="E15" s="14">
        <v>4184.6000000000004</v>
      </c>
    </row>
    <row r="16" spans="1:5" ht="31.5">
      <c r="A16" s="17" t="s">
        <v>233</v>
      </c>
      <c r="B16" s="18" t="s">
        <v>304</v>
      </c>
      <c r="C16" s="16">
        <v>50224.800000000003</v>
      </c>
      <c r="D16" s="14">
        <v>51706.3</v>
      </c>
      <c r="E16" s="14">
        <v>53257.5</v>
      </c>
    </row>
    <row r="17" spans="1:5" ht="31.5">
      <c r="A17" s="21" t="s">
        <v>15</v>
      </c>
      <c r="B17" s="22" t="s">
        <v>16</v>
      </c>
      <c r="C17" s="10">
        <f>C18+C19+C20+C21</f>
        <v>28966.899999999998</v>
      </c>
      <c r="D17" s="10">
        <f>D18+D19+D20+D21</f>
        <v>28978</v>
      </c>
      <c r="E17" s="10">
        <f>E18+E19+E20+E21</f>
        <v>30506.799999999999</v>
      </c>
    </row>
    <row r="18" spans="1:5" ht="94.5">
      <c r="A18" s="17" t="s">
        <v>17</v>
      </c>
      <c r="B18" s="23" t="s">
        <v>18</v>
      </c>
      <c r="C18" s="16">
        <v>13096.9</v>
      </c>
      <c r="D18" s="16">
        <v>12964.7</v>
      </c>
      <c r="E18" s="16">
        <v>13431.7</v>
      </c>
    </row>
    <row r="19" spans="1:5" ht="110.25">
      <c r="A19" s="17" t="s">
        <v>19</v>
      </c>
      <c r="B19" s="23" t="s">
        <v>20</v>
      </c>
      <c r="C19" s="16">
        <v>72.5</v>
      </c>
      <c r="D19" s="16">
        <v>72.599999999999994</v>
      </c>
      <c r="E19" s="16">
        <v>77.599999999999994</v>
      </c>
    </row>
    <row r="20" spans="1:5" ht="94.5">
      <c r="A20" s="17" t="s">
        <v>21</v>
      </c>
      <c r="B20" s="23" t="s">
        <v>22</v>
      </c>
      <c r="C20" s="16">
        <v>17439.8</v>
      </c>
      <c r="D20" s="16">
        <v>17547.2</v>
      </c>
      <c r="E20" s="16">
        <v>18721.2</v>
      </c>
    </row>
    <row r="21" spans="1:5" ht="97.5" customHeight="1">
      <c r="A21" s="17" t="s">
        <v>23</v>
      </c>
      <c r="B21" s="23" t="s">
        <v>24</v>
      </c>
      <c r="C21" s="16">
        <v>-1642.3</v>
      </c>
      <c r="D21" s="16">
        <v>-1606.5</v>
      </c>
      <c r="E21" s="16">
        <v>-1723.7</v>
      </c>
    </row>
    <row r="22" spans="1:5">
      <c r="A22" s="24" t="s">
        <v>25</v>
      </c>
      <c r="B22" s="25" t="s">
        <v>26</v>
      </c>
      <c r="C22" s="10">
        <f>C23+C27+C28+C29</f>
        <v>369917.6</v>
      </c>
      <c r="D22" s="10">
        <f>D23+D27+D28+D29</f>
        <v>378495.3</v>
      </c>
      <c r="E22" s="10">
        <f>E23+E27+E28+E29</f>
        <v>418900.1</v>
      </c>
    </row>
    <row r="23" spans="1:5" ht="31.5">
      <c r="A23" s="8" t="s">
        <v>27</v>
      </c>
      <c r="B23" s="9" t="s">
        <v>28</v>
      </c>
      <c r="C23" s="10">
        <f>C24+C25+C26</f>
        <v>342359.6</v>
      </c>
      <c r="D23" s="10">
        <f>D24+D25+D26</f>
        <v>349262.39999999997</v>
      </c>
      <c r="E23" s="10">
        <f>E24+E25+E26</f>
        <v>389572.5</v>
      </c>
    </row>
    <row r="24" spans="1:5" ht="31.5">
      <c r="A24" s="6" t="s">
        <v>29</v>
      </c>
      <c r="B24" s="26" t="s">
        <v>30</v>
      </c>
      <c r="C24" s="16">
        <v>282300</v>
      </c>
      <c r="D24" s="16">
        <v>289095.09999999998</v>
      </c>
      <c r="E24" s="16">
        <v>324514.90000000002</v>
      </c>
    </row>
    <row r="25" spans="1:5" ht="47.25">
      <c r="A25" s="6" t="s">
        <v>31</v>
      </c>
      <c r="B25" s="26" t="s">
        <v>32</v>
      </c>
      <c r="C25" s="16">
        <v>59.6</v>
      </c>
      <c r="D25" s="16">
        <v>67.3</v>
      </c>
      <c r="E25" s="16">
        <v>57.6</v>
      </c>
    </row>
    <row r="26" spans="1:5" ht="63">
      <c r="A26" s="6" t="s">
        <v>33</v>
      </c>
      <c r="B26" s="26" t="s">
        <v>34</v>
      </c>
      <c r="C26" s="16">
        <v>60000</v>
      </c>
      <c r="D26" s="16">
        <v>60100</v>
      </c>
      <c r="E26" s="16">
        <v>65000</v>
      </c>
    </row>
    <row r="27" spans="1:5">
      <c r="A27" s="6" t="s">
        <v>35</v>
      </c>
      <c r="B27" s="26" t="s">
        <v>36</v>
      </c>
      <c r="C27" s="16">
        <v>850</v>
      </c>
      <c r="D27" s="16">
        <v>200</v>
      </c>
      <c r="E27" s="16">
        <v>150</v>
      </c>
    </row>
    <row r="28" spans="1:5">
      <c r="A28" s="6" t="s">
        <v>37</v>
      </c>
      <c r="B28" s="26" t="s">
        <v>38</v>
      </c>
      <c r="C28" s="16">
        <v>147.6</v>
      </c>
      <c r="D28" s="16">
        <v>232.9</v>
      </c>
      <c r="E28" s="16">
        <v>327.60000000000002</v>
      </c>
    </row>
    <row r="29" spans="1:5" ht="31.5">
      <c r="A29" s="6" t="s">
        <v>39</v>
      </c>
      <c r="B29" s="26" t="s">
        <v>40</v>
      </c>
      <c r="C29" s="16">
        <v>26560.400000000001</v>
      </c>
      <c r="D29" s="16">
        <v>28800</v>
      </c>
      <c r="E29" s="16">
        <v>28850</v>
      </c>
    </row>
    <row r="30" spans="1:5">
      <c r="A30" s="8" t="s">
        <v>41</v>
      </c>
      <c r="B30" s="27" t="s">
        <v>42</v>
      </c>
      <c r="C30" s="10">
        <f>C31+C32</f>
        <v>167356.29999999999</v>
      </c>
      <c r="D30" s="10">
        <f>D31+D32</f>
        <v>167742.39999999999</v>
      </c>
      <c r="E30" s="10">
        <f>E31+E32</f>
        <v>168130.9</v>
      </c>
    </row>
    <row r="31" spans="1:5" ht="37.5" customHeight="1">
      <c r="A31" s="6" t="s">
        <v>43</v>
      </c>
      <c r="B31" s="26" t="s">
        <v>44</v>
      </c>
      <c r="C31" s="16">
        <v>64356.3</v>
      </c>
      <c r="D31" s="16">
        <v>64742.400000000001</v>
      </c>
      <c r="E31" s="16">
        <v>65130.9</v>
      </c>
    </row>
    <row r="32" spans="1:5">
      <c r="A32" s="6" t="s">
        <v>45</v>
      </c>
      <c r="B32" s="9" t="s">
        <v>46</v>
      </c>
      <c r="C32" s="10">
        <f>C33+C34</f>
        <v>103000</v>
      </c>
      <c r="D32" s="10">
        <f>D33+D34</f>
        <v>103000</v>
      </c>
      <c r="E32" s="10">
        <f>E33+E34</f>
        <v>103000</v>
      </c>
    </row>
    <row r="33" spans="1:5" ht="31.5">
      <c r="A33" s="6" t="s">
        <v>47</v>
      </c>
      <c r="B33" s="26" t="s">
        <v>48</v>
      </c>
      <c r="C33" s="16">
        <v>90000</v>
      </c>
      <c r="D33" s="16">
        <v>90000</v>
      </c>
      <c r="E33" s="16">
        <v>90000</v>
      </c>
    </row>
    <row r="34" spans="1:5" ht="31.5">
      <c r="A34" s="6" t="s">
        <v>49</v>
      </c>
      <c r="B34" s="26" t="s">
        <v>50</v>
      </c>
      <c r="C34" s="16">
        <v>13000</v>
      </c>
      <c r="D34" s="16">
        <v>13000</v>
      </c>
      <c r="E34" s="16">
        <v>13000</v>
      </c>
    </row>
    <row r="35" spans="1:5">
      <c r="A35" s="8" t="s">
        <v>51</v>
      </c>
      <c r="B35" s="9" t="s">
        <v>52</v>
      </c>
      <c r="C35" s="10">
        <f>SUM(C36:C38)</f>
        <v>24962.3</v>
      </c>
      <c r="D35" s="10">
        <f>SUM(D36:D38)</f>
        <v>25732.400000000001</v>
      </c>
      <c r="E35" s="10">
        <f>SUM(E36:E38)</f>
        <v>25707.4</v>
      </c>
    </row>
    <row r="36" spans="1:5" ht="47.25">
      <c r="A36" s="6" t="s">
        <v>53</v>
      </c>
      <c r="B36" s="26" t="s">
        <v>54</v>
      </c>
      <c r="C36" s="16">
        <v>24776.5</v>
      </c>
      <c r="D36" s="16">
        <v>25650</v>
      </c>
      <c r="E36" s="16">
        <v>25650</v>
      </c>
    </row>
    <row r="37" spans="1:5" ht="31.5">
      <c r="A37" s="6" t="s">
        <v>55</v>
      </c>
      <c r="B37" s="26" t="s">
        <v>56</v>
      </c>
      <c r="C37" s="16">
        <v>165</v>
      </c>
      <c r="D37" s="16">
        <v>60</v>
      </c>
      <c r="E37" s="16">
        <v>35</v>
      </c>
    </row>
    <row r="38" spans="1:5" ht="78.75">
      <c r="A38" s="6" t="s">
        <v>57</v>
      </c>
      <c r="B38" s="26" t="s">
        <v>58</v>
      </c>
      <c r="C38" s="16">
        <v>20.8</v>
      </c>
      <c r="D38" s="16">
        <v>22.4</v>
      </c>
      <c r="E38" s="16">
        <v>22.4</v>
      </c>
    </row>
    <row r="39" spans="1:5">
      <c r="A39" s="28" t="s">
        <v>59</v>
      </c>
      <c r="B39" s="29"/>
      <c r="C39" s="10">
        <f>C9+C17+C22+C30+C35</f>
        <v>1786402.4</v>
      </c>
      <c r="D39" s="10">
        <f>D9+D17+D22+D30+D35</f>
        <v>1873112.2999999998</v>
      </c>
      <c r="E39" s="10">
        <f>E9+E17+E22+E30+E35</f>
        <v>1969809.2999999998</v>
      </c>
    </row>
    <row r="40" spans="1:5" ht="31.5">
      <c r="A40" s="8" t="s">
        <v>60</v>
      </c>
      <c r="B40" s="27" t="s">
        <v>61</v>
      </c>
      <c r="C40" s="10">
        <f>SUM(C41:C49)</f>
        <v>79813.899999999994</v>
      </c>
      <c r="D40" s="10">
        <f>SUM(D41:D49)</f>
        <v>79657.899999999994</v>
      </c>
      <c r="E40" s="10">
        <f>SUM(E41:E49)</f>
        <v>79554.799999999988</v>
      </c>
    </row>
    <row r="41" spans="1:5" ht="68.25" customHeight="1">
      <c r="A41" s="30" t="s">
        <v>62</v>
      </c>
      <c r="B41" s="31" t="s">
        <v>63</v>
      </c>
      <c r="C41" s="16">
        <v>52571.9</v>
      </c>
      <c r="D41" s="16">
        <v>52571.9</v>
      </c>
      <c r="E41" s="16">
        <v>52571.9</v>
      </c>
    </row>
    <row r="42" spans="1:5" ht="68.25" customHeight="1">
      <c r="A42" s="30" t="s">
        <v>64</v>
      </c>
      <c r="B42" s="31" t="s">
        <v>65</v>
      </c>
      <c r="C42" s="16">
        <v>8257.2000000000007</v>
      </c>
      <c r="D42" s="16">
        <v>8257.2000000000007</v>
      </c>
      <c r="E42" s="16">
        <v>8257.2000000000007</v>
      </c>
    </row>
    <row r="43" spans="1:5" ht="63">
      <c r="A43" s="30" t="s">
        <v>66</v>
      </c>
      <c r="B43" s="31" t="s">
        <v>67</v>
      </c>
      <c r="C43" s="16">
        <v>263.39999999999998</v>
      </c>
      <c r="D43" s="16">
        <v>263.39999999999998</v>
      </c>
      <c r="E43" s="16">
        <v>263.39999999999998</v>
      </c>
    </row>
    <row r="44" spans="1:5" ht="63">
      <c r="A44" s="30" t="s">
        <v>234</v>
      </c>
      <c r="B44" s="31" t="s">
        <v>67</v>
      </c>
      <c r="C44" s="16">
        <v>11.2</v>
      </c>
      <c r="D44" s="16">
        <v>11.2</v>
      </c>
      <c r="E44" s="16">
        <v>11.2</v>
      </c>
    </row>
    <row r="45" spans="1:5" ht="63">
      <c r="A45" s="30" t="s">
        <v>68</v>
      </c>
      <c r="B45" s="31" t="s">
        <v>67</v>
      </c>
      <c r="C45" s="16">
        <v>787</v>
      </c>
      <c r="D45" s="16">
        <v>787</v>
      </c>
      <c r="E45" s="16">
        <v>787</v>
      </c>
    </row>
    <row r="46" spans="1:5" ht="63">
      <c r="A46" s="30" t="s">
        <v>69</v>
      </c>
      <c r="B46" s="31" t="s">
        <v>67</v>
      </c>
      <c r="C46" s="16">
        <v>176.2</v>
      </c>
      <c r="D46" s="16">
        <v>176.2</v>
      </c>
      <c r="E46" s="16">
        <v>176.2</v>
      </c>
    </row>
    <row r="47" spans="1:5" ht="31.5">
      <c r="A47" s="30" t="s">
        <v>70</v>
      </c>
      <c r="B47" s="32" t="s">
        <v>71</v>
      </c>
      <c r="C47" s="16">
        <v>8920</v>
      </c>
      <c r="D47" s="16">
        <v>8920</v>
      </c>
      <c r="E47" s="16">
        <v>8920</v>
      </c>
    </row>
    <row r="48" spans="1:5" ht="47.25">
      <c r="A48" s="30" t="s">
        <v>72</v>
      </c>
      <c r="B48" s="31" t="s">
        <v>73</v>
      </c>
      <c r="C48" s="16">
        <v>330</v>
      </c>
      <c r="D48" s="16">
        <v>330</v>
      </c>
      <c r="E48" s="16">
        <v>330</v>
      </c>
    </row>
    <row r="49" spans="1:5" ht="65.25" customHeight="1">
      <c r="A49" s="30" t="s">
        <v>74</v>
      </c>
      <c r="B49" s="26" t="s">
        <v>75</v>
      </c>
      <c r="C49" s="16">
        <v>8497</v>
      </c>
      <c r="D49" s="16">
        <v>8341</v>
      </c>
      <c r="E49" s="16">
        <v>8237.9</v>
      </c>
    </row>
    <row r="50" spans="1:5">
      <c r="A50" s="8" t="s">
        <v>76</v>
      </c>
      <c r="B50" s="9" t="s">
        <v>77</v>
      </c>
      <c r="C50" s="10">
        <f>SUM(C51:C53)</f>
        <v>3468.4</v>
      </c>
      <c r="D50" s="10">
        <f>SUM(D51:D53)</f>
        <v>3607.1</v>
      </c>
      <c r="E50" s="10">
        <f>SUM(E51:E53)</f>
        <v>3751.4</v>
      </c>
    </row>
    <row r="51" spans="1:5" ht="63.75" customHeight="1">
      <c r="A51" s="6" t="s">
        <v>78</v>
      </c>
      <c r="B51" s="26" t="s">
        <v>79</v>
      </c>
      <c r="C51" s="16">
        <v>1702.7</v>
      </c>
      <c r="D51" s="16">
        <v>1770.8</v>
      </c>
      <c r="E51" s="16">
        <v>1841.7</v>
      </c>
    </row>
    <row r="52" spans="1:5" ht="52.5" customHeight="1">
      <c r="A52" s="6" t="s">
        <v>80</v>
      </c>
      <c r="B52" s="26" t="s">
        <v>81</v>
      </c>
      <c r="C52" s="16">
        <v>598.29999999999995</v>
      </c>
      <c r="D52" s="16">
        <v>622.20000000000005</v>
      </c>
      <c r="E52" s="16">
        <v>647.1</v>
      </c>
    </row>
    <row r="53" spans="1:5" ht="47.25">
      <c r="A53" s="6" t="s">
        <v>82</v>
      </c>
      <c r="B53" s="26" t="s">
        <v>83</v>
      </c>
      <c r="C53" s="16">
        <v>1167.4000000000001</v>
      </c>
      <c r="D53" s="16">
        <v>1214.0999999999999</v>
      </c>
      <c r="E53" s="16">
        <v>1262.5999999999999</v>
      </c>
    </row>
    <row r="54" spans="1:5" ht="27" customHeight="1">
      <c r="A54" s="8" t="s">
        <v>84</v>
      </c>
      <c r="B54" s="9" t="s">
        <v>85</v>
      </c>
      <c r="C54" s="10">
        <f>C55+C58</f>
        <v>10949</v>
      </c>
      <c r="D54" s="10">
        <f>D55+D58</f>
        <v>10829.300000000001</v>
      </c>
      <c r="E54" s="10">
        <f>E55+E58</f>
        <v>10875.800000000001</v>
      </c>
    </row>
    <row r="55" spans="1:5" ht="31.5">
      <c r="A55" s="6" t="s">
        <v>86</v>
      </c>
      <c r="B55" s="26" t="s">
        <v>87</v>
      </c>
      <c r="C55" s="10">
        <f>SUM(C56:C57)</f>
        <v>9158.7000000000007</v>
      </c>
      <c r="D55" s="10">
        <f>SUM(D56:D57)</f>
        <v>9158.7000000000007</v>
      </c>
      <c r="E55" s="10">
        <f>SUM(E56:E57)</f>
        <v>9158.7000000000007</v>
      </c>
    </row>
    <row r="56" spans="1:5" ht="63">
      <c r="A56" s="6" t="s">
        <v>88</v>
      </c>
      <c r="B56" s="26" t="s">
        <v>89</v>
      </c>
      <c r="C56" s="16">
        <v>8200</v>
      </c>
      <c r="D56" s="16">
        <v>8200</v>
      </c>
      <c r="E56" s="16">
        <v>8200</v>
      </c>
    </row>
    <row r="57" spans="1:5" ht="31.5">
      <c r="A57" s="6" t="s">
        <v>90</v>
      </c>
      <c r="B57" s="26" t="s">
        <v>87</v>
      </c>
      <c r="C57" s="16">
        <v>958.7</v>
      </c>
      <c r="D57" s="16">
        <v>958.7</v>
      </c>
      <c r="E57" s="16">
        <v>958.7</v>
      </c>
    </row>
    <row r="58" spans="1:5">
      <c r="A58" s="8" t="s">
        <v>91</v>
      </c>
      <c r="B58" s="9" t="s">
        <v>92</v>
      </c>
      <c r="C58" s="10">
        <f>C59+C63</f>
        <v>1790.3</v>
      </c>
      <c r="D58" s="10">
        <f>D59+D63</f>
        <v>1670.6</v>
      </c>
      <c r="E58" s="10">
        <f>E59+E63</f>
        <v>1717.1</v>
      </c>
    </row>
    <row r="59" spans="1:5" ht="31.5">
      <c r="A59" s="6" t="s">
        <v>93</v>
      </c>
      <c r="B59" s="26" t="s">
        <v>94</v>
      </c>
      <c r="C59" s="16">
        <f>SUM(C60:C62)</f>
        <v>1074.5</v>
      </c>
      <c r="D59" s="16">
        <f>SUM(D60:D62)</f>
        <v>954.8</v>
      </c>
      <c r="E59" s="16">
        <f>SUM(E60:E62)</f>
        <v>1001.3000000000001</v>
      </c>
    </row>
    <row r="60" spans="1:5" ht="31.5">
      <c r="A60" s="6" t="s">
        <v>95</v>
      </c>
      <c r="B60" s="26" t="s">
        <v>94</v>
      </c>
      <c r="C60" s="16">
        <v>120.5</v>
      </c>
      <c r="D60" s="16">
        <v>128.4</v>
      </c>
      <c r="E60" s="16">
        <v>130.80000000000001</v>
      </c>
    </row>
    <row r="61" spans="1:5" ht="31.5">
      <c r="A61" s="6" t="s">
        <v>235</v>
      </c>
      <c r="B61" s="26" t="s">
        <v>94</v>
      </c>
      <c r="C61" s="16">
        <v>18.899999999999999</v>
      </c>
      <c r="D61" s="16">
        <v>18.899999999999999</v>
      </c>
      <c r="E61" s="16">
        <v>18.899999999999999</v>
      </c>
    </row>
    <row r="62" spans="1:5" ht="31.5">
      <c r="A62" s="6" t="s">
        <v>96</v>
      </c>
      <c r="B62" s="26" t="s">
        <v>94</v>
      </c>
      <c r="C62" s="16">
        <v>935.1</v>
      </c>
      <c r="D62" s="16">
        <v>807.5</v>
      </c>
      <c r="E62" s="16">
        <v>851.6</v>
      </c>
    </row>
    <row r="63" spans="1:5">
      <c r="A63" s="6" t="s">
        <v>97</v>
      </c>
      <c r="B63" s="26" t="s">
        <v>98</v>
      </c>
      <c r="C63" s="16">
        <f>C64+C65+C66</f>
        <v>715.8</v>
      </c>
      <c r="D63" s="16">
        <f>D64+D65+D66</f>
        <v>715.8</v>
      </c>
      <c r="E63" s="16">
        <f>E64+E65+E66</f>
        <v>715.8</v>
      </c>
    </row>
    <row r="64" spans="1:5">
      <c r="A64" s="6" t="s">
        <v>99</v>
      </c>
      <c r="B64" s="26" t="s">
        <v>98</v>
      </c>
      <c r="C64" s="16">
        <v>451.1</v>
      </c>
      <c r="D64" s="16">
        <v>451.1</v>
      </c>
      <c r="E64" s="16">
        <v>451.1</v>
      </c>
    </row>
    <row r="65" spans="1:5">
      <c r="A65" s="6" t="s">
        <v>100</v>
      </c>
      <c r="B65" s="26" t="s">
        <v>98</v>
      </c>
      <c r="C65" s="16">
        <v>0</v>
      </c>
      <c r="D65" s="16">
        <v>0</v>
      </c>
      <c r="E65" s="16">
        <v>0</v>
      </c>
    </row>
    <row r="66" spans="1:5">
      <c r="A66" s="6" t="s">
        <v>101</v>
      </c>
      <c r="B66" s="26" t="s">
        <v>98</v>
      </c>
      <c r="C66" s="16">
        <v>264.7</v>
      </c>
      <c r="D66" s="16">
        <v>264.7</v>
      </c>
      <c r="E66" s="16">
        <v>264.7</v>
      </c>
    </row>
    <row r="67" spans="1:5">
      <c r="A67" s="8" t="s">
        <v>102</v>
      </c>
      <c r="B67" s="9" t="s">
        <v>103</v>
      </c>
      <c r="C67" s="10">
        <f>SUM(C68:C75)</f>
        <v>34975.599999999999</v>
      </c>
      <c r="D67" s="10">
        <f>SUM(D68:D75)</f>
        <v>22048.2</v>
      </c>
      <c r="E67" s="10">
        <f>SUM(E68:E75)</f>
        <v>20494.2</v>
      </c>
    </row>
    <row r="68" spans="1:5" ht="63">
      <c r="A68" s="33" t="s">
        <v>104</v>
      </c>
      <c r="B68" s="26" t="s">
        <v>105</v>
      </c>
      <c r="C68" s="16">
        <v>12.2</v>
      </c>
      <c r="D68" s="16">
        <v>12.2</v>
      </c>
      <c r="E68" s="16">
        <v>12.2</v>
      </c>
    </row>
    <row r="69" spans="1:5" ht="79.5" customHeight="1">
      <c r="A69" s="33" t="s">
        <v>236</v>
      </c>
      <c r="B69" s="26" t="s">
        <v>105</v>
      </c>
      <c r="C69" s="16">
        <v>3.5</v>
      </c>
      <c r="D69" s="16">
        <v>3.5</v>
      </c>
      <c r="E69" s="16">
        <v>3.5</v>
      </c>
    </row>
    <row r="70" spans="1:5" ht="82.5" customHeight="1">
      <c r="A70" s="6" t="s">
        <v>106</v>
      </c>
      <c r="B70" s="26" t="s">
        <v>107</v>
      </c>
      <c r="C70" s="16">
        <v>7777.8</v>
      </c>
      <c r="D70" s="16">
        <v>4850.3999999999996</v>
      </c>
      <c r="E70" s="16">
        <v>3296.4</v>
      </c>
    </row>
    <row r="71" spans="1:5" ht="81.75" customHeight="1">
      <c r="A71" s="6" t="s">
        <v>108</v>
      </c>
      <c r="B71" s="26" t="s">
        <v>232</v>
      </c>
      <c r="C71" s="16">
        <v>382.1</v>
      </c>
      <c r="D71" s="16">
        <v>382.1</v>
      </c>
      <c r="E71" s="16">
        <v>382.1</v>
      </c>
    </row>
    <row r="72" spans="1:5" ht="47.25">
      <c r="A72" s="30" t="s">
        <v>109</v>
      </c>
      <c r="B72" s="26" t="s">
        <v>110</v>
      </c>
      <c r="C72" s="16">
        <v>12780</v>
      </c>
      <c r="D72" s="16">
        <v>12780</v>
      </c>
      <c r="E72" s="16">
        <v>12780</v>
      </c>
    </row>
    <row r="73" spans="1:5" ht="47.25">
      <c r="A73" s="30" t="s">
        <v>111</v>
      </c>
      <c r="B73" s="26" t="s">
        <v>112</v>
      </c>
      <c r="C73" s="16">
        <v>800</v>
      </c>
      <c r="D73" s="16">
        <v>800</v>
      </c>
      <c r="E73" s="16">
        <v>800</v>
      </c>
    </row>
    <row r="74" spans="1:5" ht="63">
      <c r="A74" s="30" t="s">
        <v>113</v>
      </c>
      <c r="B74" s="32" t="s">
        <v>114</v>
      </c>
      <c r="C74" s="16">
        <v>3220</v>
      </c>
      <c r="D74" s="16">
        <v>3220</v>
      </c>
      <c r="E74" s="16">
        <v>3220</v>
      </c>
    </row>
    <row r="75" spans="1:5" ht="31.5">
      <c r="A75" s="30" t="s">
        <v>115</v>
      </c>
      <c r="B75" s="32" t="s">
        <v>116</v>
      </c>
      <c r="C75" s="16">
        <v>10000</v>
      </c>
      <c r="D75" s="16">
        <v>0</v>
      </c>
      <c r="E75" s="16">
        <v>0</v>
      </c>
    </row>
    <row r="76" spans="1:5">
      <c r="A76" s="8" t="s">
        <v>117</v>
      </c>
      <c r="B76" s="9" t="s">
        <v>118</v>
      </c>
      <c r="C76" s="34">
        <f>SUM(C77:C103)</f>
        <v>5607.2</v>
      </c>
      <c r="D76" s="34">
        <f>SUM(D77:D103)</f>
        <v>5607.2</v>
      </c>
      <c r="E76" s="34">
        <f>SUM(E77:E103)</f>
        <v>5607.2</v>
      </c>
    </row>
    <row r="77" spans="1:5" ht="61.5" customHeight="1">
      <c r="A77" s="33" t="s">
        <v>119</v>
      </c>
      <c r="B77" s="26" t="s">
        <v>120</v>
      </c>
      <c r="C77" s="14">
        <v>65.3</v>
      </c>
      <c r="D77" s="14">
        <v>65.3</v>
      </c>
      <c r="E77" s="14">
        <v>65.3</v>
      </c>
    </row>
    <row r="78" spans="1:5" ht="62.25" customHeight="1">
      <c r="A78" s="33" t="s">
        <v>121</v>
      </c>
      <c r="B78" s="26" t="s">
        <v>120</v>
      </c>
      <c r="C78" s="14">
        <v>30.8</v>
      </c>
      <c r="D78" s="14">
        <v>30.8</v>
      </c>
      <c r="E78" s="14">
        <v>30.8</v>
      </c>
    </row>
    <row r="79" spans="1:5" ht="81.75" customHeight="1">
      <c r="A79" s="33" t="s">
        <v>122</v>
      </c>
      <c r="B79" s="32" t="s">
        <v>123</v>
      </c>
      <c r="C79" s="14">
        <v>61.4</v>
      </c>
      <c r="D79" s="14">
        <v>61.4</v>
      </c>
      <c r="E79" s="14">
        <v>61.4</v>
      </c>
    </row>
    <row r="80" spans="1:5" ht="84" customHeight="1">
      <c r="A80" s="33" t="s">
        <v>124</v>
      </c>
      <c r="B80" s="32" t="s">
        <v>123</v>
      </c>
      <c r="C80" s="14">
        <v>128.69999999999999</v>
      </c>
      <c r="D80" s="14">
        <v>128.69999999999999</v>
      </c>
      <c r="E80" s="14">
        <v>128.69999999999999</v>
      </c>
    </row>
    <row r="81" spans="1:5" ht="65.25" customHeight="1">
      <c r="A81" s="35" t="s">
        <v>125</v>
      </c>
      <c r="B81" s="36" t="s">
        <v>126</v>
      </c>
      <c r="C81" s="14">
        <v>5.0999999999999996</v>
      </c>
      <c r="D81" s="14">
        <v>5.0999999999999996</v>
      </c>
      <c r="E81" s="14">
        <v>5.0999999999999996</v>
      </c>
    </row>
    <row r="82" spans="1:5" ht="65.25" customHeight="1">
      <c r="A82" s="35" t="s">
        <v>127</v>
      </c>
      <c r="B82" s="36" t="s">
        <v>126</v>
      </c>
      <c r="C82" s="14">
        <v>10.9</v>
      </c>
      <c r="D82" s="14">
        <v>10.9</v>
      </c>
      <c r="E82" s="14">
        <v>10.9</v>
      </c>
    </row>
    <row r="83" spans="1:5" ht="69" customHeight="1">
      <c r="A83" s="30" t="s">
        <v>129</v>
      </c>
      <c r="B83" s="26" t="s">
        <v>128</v>
      </c>
      <c r="C83" s="14">
        <v>70</v>
      </c>
      <c r="D83" s="14">
        <v>70</v>
      </c>
      <c r="E83" s="14">
        <v>70</v>
      </c>
    </row>
    <row r="84" spans="1:5" ht="77.25" customHeight="1">
      <c r="A84" s="35" t="s">
        <v>130</v>
      </c>
      <c r="B84" s="36" t="s">
        <v>131</v>
      </c>
      <c r="C84" s="14">
        <v>24.9</v>
      </c>
      <c r="D84" s="14">
        <v>24.9</v>
      </c>
      <c r="E84" s="14">
        <v>24.9</v>
      </c>
    </row>
    <row r="85" spans="1:5" ht="63" customHeight="1">
      <c r="A85" s="35" t="s">
        <v>237</v>
      </c>
      <c r="B85" s="37" t="s">
        <v>238</v>
      </c>
      <c r="C85" s="14">
        <v>70</v>
      </c>
      <c r="D85" s="14">
        <v>70</v>
      </c>
      <c r="E85" s="14">
        <v>70</v>
      </c>
    </row>
    <row r="86" spans="1:5" ht="66" customHeight="1">
      <c r="A86" s="35" t="s">
        <v>132</v>
      </c>
      <c r="B86" s="36" t="s">
        <v>133</v>
      </c>
      <c r="C86" s="14">
        <v>7.5</v>
      </c>
      <c r="D86" s="14">
        <v>7.5</v>
      </c>
      <c r="E86" s="14">
        <v>7.5</v>
      </c>
    </row>
    <row r="87" spans="1:5" ht="81" customHeight="1">
      <c r="A87" s="38" t="s">
        <v>134</v>
      </c>
      <c r="B87" s="36" t="s">
        <v>135</v>
      </c>
      <c r="C87" s="14">
        <v>252</v>
      </c>
      <c r="D87" s="14">
        <v>252</v>
      </c>
      <c r="E87" s="14">
        <v>252</v>
      </c>
    </row>
    <row r="88" spans="1:5" ht="95.25" customHeight="1">
      <c r="A88" s="38" t="s">
        <v>136</v>
      </c>
      <c r="B88" s="36" t="s">
        <v>137</v>
      </c>
      <c r="C88" s="14">
        <v>38.299999999999997</v>
      </c>
      <c r="D88" s="14">
        <v>38.299999999999997</v>
      </c>
      <c r="E88" s="14">
        <v>38.299999999999997</v>
      </c>
    </row>
    <row r="89" spans="1:5" ht="66" customHeight="1">
      <c r="A89" s="38" t="s">
        <v>138</v>
      </c>
      <c r="B89" s="36" t="s">
        <v>139</v>
      </c>
      <c r="C89" s="14">
        <v>9</v>
      </c>
      <c r="D89" s="14">
        <v>9</v>
      </c>
      <c r="E89" s="14">
        <v>9</v>
      </c>
    </row>
    <row r="90" spans="1:5" ht="63.75" customHeight="1">
      <c r="A90" s="38" t="s">
        <v>239</v>
      </c>
      <c r="B90" s="36" t="s">
        <v>141</v>
      </c>
      <c r="C90" s="14">
        <v>0.1</v>
      </c>
      <c r="D90" s="14">
        <v>0.1</v>
      </c>
      <c r="E90" s="14">
        <v>0.1</v>
      </c>
    </row>
    <row r="91" spans="1:5" ht="70.5" customHeight="1">
      <c r="A91" s="30" t="s">
        <v>140</v>
      </c>
      <c r="B91" s="26" t="s">
        <v>141</v>
      </c>
      <c r="C91" s="14">
        <v>381.1</v>
      </c>
      <c r="D91" s="14">
        <v>381.1</v>
      </c>
      <c r="E91" s="14">
        <v>381.1</v>
      </c>
    </row>
    <row r="92" spans="1:5" ht="78.75">
      <c r="A92" s="30" t="s">
        <v>142</v>
      </c>
      <c r="B92" s="26" t="s">
        <v>143</v>
      </c>
      <c r="C92" s="14">
        <v>36</v>
      </c>
      <c r="D92" s="14">
        <v>36</v>
      </c>
      <c r="E92" s="14">
        <v>36</v>
      </c>
    </row>
    <row r="93" spans="1:5" ht="78.75">
      <c r="A93" s="30" t="s">
        <v>144</v>
      </c>
      <c r="B93" s="26" t="s">
        <v>145</v>
      </c>
      <c r="C93" s="14">
        <v>432</v>
      </c>
      <c r="D93" s="14">
        <v>432</v>
      </c>
      <c r="E93" s="14">
        <v>432</v>
      </c>
    </row>
    <row r="94" spans="1:5" ht="47.25">
      <c r="A94" s="38" t="s">
        <v>146</v>
      </c>
      <c r="B94" s="36" t="s">
        <v>147</v>
      </c>
      <c r="C94" s="14">
        <v>89.3</v>
      </c>
      <c r="D94" s="14">
        <v>89.3</v>
      </c>
      <c r="E94" s="14">
        <v>89.3</v>
      </c>
    </row>
    <row r="95" spans="1:5" ht="65.25" customHeight="1">
      <c r="A95" s="38" t="s">
        <v>148</v>
      </c>
      <c r="B95" s="36" t="s">
        <v>149</v>
      </c>
      <c r="C95" s="14">
        <v>0</v>
      </c>
      <c r="D95" s="14">
        <v>0</v>
      </c>
      <c r="E95" s="14">
        <v>0</v>
      </c>
    </row>
    <row r="96" spans="1:5" ht="68.25" customHeight="1">
      <c r="A96" s="30" t="s">
        <v>150</v>
      </c>
      <c r="B96" s="26" t="s">
        <v>151</v>
      </c>
      <c r="C96" s="14">
        <v>2160.1999999999998</v>
      </c>
      <c r="D96" s="14">
        <v>2160.1999999999998</v>
      </c>
      <c r="E96" s="14">
        <v>2160.1999999999998</v>
      </c>
    </row>
    <row r="97" spans="1:5" ht="132" customHeight="1">
      <c r="A97" s="38" t="s">
        <v>152</v>
      </c>
      <c r="B97" s="36" t="s">
        <v>153</v>
      </c>
      <c r="C97" s="14">
        <v>17.399999999999999</v>
      </c>
      <c r="D97" s="14">
        <v>17.399999999999999</v>
      </c>
      <c r="E97" s="14">
        <v>17.399999999999999</v>
      </c>
    </row>
    <row r="98" spans="1:5" ht="63">
      <c r="A98" s="30" t="s">
        <v>154</v>
      </c>
      <c r="B98" s="26" t="s">
        <v>155</v>
      </c>
      <c r="C98" s="14">
        <v>0.5</v>
      </c>
      <c r="D98" s="14">
        <v>0.5</v>
      </c>
      <c r="E98" s="14">
        <v>0.5</v>
      </c>
    </row>
    <row r="99" spans="1:5" ht="15.75" customHeight="1">
      <c r="A99" s="30" t="s">
        <v>156</v>
      </c>
      <c r="B99" s="26" t="s">
        <v>155</v>
      </c>
      <c r="C99" s="14">
        <v>60</v>
      </c>
      <c r="D99" s="14">
        <v>60</v>
      </c>
      <c r="E99" s="14">
        <v>60</v>
      </c>
    </row>
    <row r="100" spans="1:5" ht="63">
      <c r="A100" s="30" t="s">
        <v>157</v>
      </c>
      <c r="B100" s="26" t="s">
        <v>155</v>
      </c>
      <c r="C100" s="14">
        <v>400</v>
      </c>
      <c r="D100" s="14">
        <v>400</v>
      </c>
      <c r="E100" s="14">
        <v>400</v>
      </c>
    </row>
    <row r="101" spans="1:5" ht="63">
      <c r="A101" s="30" t="s">
        <v>158</v>
      </c>
      <c r="B101" s="26" t="s">
        <v>155</v>
      </c>
      <c r="C101" s="14">
        <v>1000</v>
      </c>
      <c r="D101" s="14">
        <v>1000</v>
      </c>
      <c r="E101" s="14">
        <v>1000</v>
      </c>
    </row>
    <row r="102" spans="1:5" ht="63.75" customHeight="1">
      <c r="A102" s="30" t="s">
        <v>159</v>
      </c>
      <c r="B102" s="26" t="s">
        <v>160</v>
      </c>
      <c r="C102" s="14">
        <v>150</v>
      </c>
      <c r="D102" s="14">
        <v>150</v>
      </c>
      <c r="E102" s="14">
        <v>150</v>
      </c>
    </row>
    <row r="103" spans="1:5" ht="83.25" customHeight="1">
      <c r="A103" s="39" t="s">
        <v>161</v>
      </c>
      <c r="B103" s="26" t="s">
        <v>162</v>
      </c>
      <c r="C103" s="14">
        <v>106.7</v>
      </c>
      <c r="D103" s="14">
        <v>106.7</v>
      </c>
      <c r="E103" s="14">
        <v>106.7</v>
      </c>
    </row>
    <row r="104" spans="1:5">
      <c r="A104" s="8" t="s">
        <v>163</v>
      </c>
      <c r="B104" s="9" t="s">
        <v>164</v>
      </c>
      <c r="C104" s="10">
        <f>C105</f>
        <v>353.5</v>
      </c>
      <c r="D104" s="10">
        <f>D105</f>
        <v>356.8</v>
      </c>
      <c r="E104" s="10">
        <f>E105</f>
        <v>334.1</v>
      </c>
    </row>
    <row r="105" spans="1:5" ht="15.75" customHeight="1">
      <c r="A105" s="6" t="s">
        <v>165</v>
      </c>
      <c r="B105" s="26" t="s">
        <v>166</v>
      </c>
      <c r="C105" s="16">
        <v>353.5</v>
      </c>
      <c r="D105" s="16">
        <v>356.8</v>
      </c>
      <c r="E105" s="16">
        <v>334.1</v>
      </c>
    </row>
    <row r="106" spans="1:5">
      <c r="A106" s="51" t="s">
        <v>167</v>
      </c>
      <c r="B106" s="52"/>
      <c r="C106" s="10">
        <f>C104+C76+C67+C54+C50+C40</f>
        <v>135167.59999999998</v>
      </c>
      <c r="D106" s="10">
        <f>D104+D76+D67+D54+D50+D40</f>
        <v>122106.5</v>
      </c>
      <c r="E106" s="10">
        <f>E104+E76+E67+E54+E50+E40</f>
        <v>120617.5</v>
      </c>
    </row>
    <row r="107" spans="1:5">
      <c r="A107" s="8" t="s">
        <v>168</v>
      </c>
      <c r="B107" s="40" t="s">
        <v>169</v>
      </c>
      <c r="C107" s="10">
        <f>C106+C39</f>
        <v>1921570</v>
      </c>
      <c r="D107" s="10">
        <f>D106+D39</f>
        <v>1995218.7999999998</v>
      </c>
      <c r="E107" s="10">
        <f>E106+E39</f>
        <v>2090426.7999999998</v>
      </c>
    </row>
    <row r="108" spans="1:5" ht="31.5">
      <c r="A108" s="8" t="s">
        <v>170</v>
      </c>
      <c r="B108" s="40" t="s">
        <v>171</v>
      </c>
      <c r="C108" s="10">
        <f>C109+C112+C154+C192</f>
        <v>5384049.3999999994</v>
      </c>
      <c r="D108" s="10">
        <f>D109+D112+D154+D192</f>
        <v>3672766.1</v>
      </c>
      <c r="E108" s="10">
        <f>E109+E112+E154+E192</f>
        <v>3878251.7</v>
      </c>
    </row>
    <row r="109" spans="1:5">
      <c r="A109" s="8" t="s">
        <v>172</v>
      </c>
      <c r="B109" s="9" t="s">
        <v>173</v>
      </c>
      <c r="C109" s="10">
        <f>SUM(C110:C111)</f>
        <v>336831.2</v>
      </c>
      <c r="D109" s="10">
        <f>SUM(D110:D111)</f>
        <v>169384.2</v>
      </c>
      <c r="E109" s="10">
        <f>SUM(E110:E111)</f>
        <v>158937.20000000001</v>
      </c>
    </row>
    <row r="110" spans="1:5" ht="31.5">
      <c r="A110" s="6" t="s">
        <v>174</v>
      </c>
      <c r="B110" s="26" t="s">
        <v>175</v>
      </c>
      <c r="C110" s="16">
        <v>296644</v>
      </c>
      <c r="D110" s="16">
        <v>129197</v>
      </c>
      <c r="E110" s="16">
        <v>118750</v>
      </c>
    </row>
    <row r="111" spans="1:5" ht="47.25">
      <c r="A111" s="6" t="s">
        <v>176</v>
      </c>
      <c r="B111" s="26" t="s">
        <v>177</v>
      </c>
      <c r="C111" s="16">
        <v>40187.199999999997</v>
      </c>
      <c r="D111" s="16">
        <v>40187.199999999997</v>
      </c>
      <c r="E111" s="16">
        <v>40187.199999999997</v>
      </c>
    </row>
    <row r="112" spans="1:5" ht="31.5">
      <c r="A112" s="8" t="s">
        <v>178</v>
      </c>
      <c r="B112" s="9" t="s">
        <v>179</v>
      </c>
      <c r="C112" s="10">
        <f>SUM(C113:C153)</f>
        <v>2291442.6999999997</v>
      </c>
      <c r="D112" s="10">
        <f>SUM(D113:D153)</f>
        <v>700487.00000000012</v>
      </c>
      <c r="E112" s="10">
        <f>SUM(E113:E153)</f>
        <v>854602.90000000014</v>
      </c>
    </row>
    <row r="113" spans="1:5" ht="82.5" customHeight="1">
      <c r="A113" s="6" t="s">
        <v>180</v>
      </c>
      <c r="B113" s="26" t="s">
        <v>240</v>
      </c>
      <c r="C113" s="16">
        <v>102353.3</v>
      </c>
      <c r="D113" s="14">
        <v>87353.3</v>
      </c>
      <c r="E113" s="14">
        <v>87353.3</v>
      </c>
    </row>
    <row r="114" spans="1:5" ht="81.75" customHeight="1">
      <c r="A114" s="6" t="s">
        <v>180</v>
      </c>
      <c r="B114" s="26" t="s">
        <v>293</v>
      </c>
      <c r="C114" s="16">
        <v>31932</v>
      </c>
      <c r="D114" s="14">
        <v>0</v>
      </c>
      <c r="E114" s="14">
        <v>0</v>
      </c>
    </row>
    <row r="115" spans="1:5" ht="63">
      <c r="A115" s="6" t="s">
        <v>181</v>
      </c>
      <c r="B115" s="26" t="s">
        <v>241</v>
      </c>
      <c r="C115" s="16">
        <v>3563.6</v>
      </c>
      <c r="D115" s="14">
        <v>3379</v>
      </c>
      <c r="E115" s="14">
        <v>3804.6</v>
      </c>
    </row>
    <row r="116" spans="1:5" ht="63">
      <c r="A116" s="6" t="s">
        <v>242</v>
      </c>
      <c r="B116" s="26" t="s">
        <v>243</v>
      </c>
      <c r="C116" s="16">
        <v>0</v>
      </c>
      <c r="D116" s="14">
        <v>0</v>
      </c>
      <c r="E116" s="14">
        <v>17819.7</v>
      </c>
    </row>
    <row r="117" spans="1:5" ht="47.25">
      <c r="A117" s="6" t="s">
        <v>244</v>
      </c>
      <c r="B117" s="26" t="s">
        <v>245</v>
      </c>
      <c r="C117" s="16">
        <v>7475.8</v>
      </c>
      <c r="D117" s="14">
        <v>7890.5</v>
      </c>
      <c r="E117" s="14">
        <v>9157.2999999999993</v>
      </c>
    </row>
    <row r="118" spans="1:5" ht="47.25">
      <c r="A118" s="6" t="s">
        <v>182</v>
      </c>
      <c r="B118" s="26" t="s">
        <v>183</v>
      </c>
      <c r="C118" s="16">
        <v>101297.5</v>
      </c>
      <c r="D118" s="14">
        <v>97632.6</v>
      </c>
      <c r="E118" s="14">
        <v>99947.6</v>
      </c>
    </row>
    <row r="119" spans="1:5" ht="47.25">
      <c r="A119" s="6" t="s">
        <v>184</v>
      </c>
      <c r="B119" s="41" t="s">
        <v>185</v>
      </c>
      <c r="C119" s="16">
        <v>3337.5</v>
      </c>
      <c r="D119" s="14">
        <v>0</v>
      </c>
      <c r="E119" s="14">
        <v>0</v>
      </c>
    </row>
    <row r="120" spans="1:5" ht="31.5">
      <c r="A120" s="42" t="s">
        <v>186</v>
      </c>
      <c r="B120" s="26" t="s">
        <v>246</v>
      </c>
      <c r="C120" s="16">
        <v>752.2</v>
      </c>
      <c r="D120" s="14">
        <v>0</v>
      </c>
      <c r="E120" s="14">
        <v>0</v>
      </c>
    </row>
    <row r="121" spans="1:5" ht="48" customHeight="1">
      <c r="A121" s="42" t="s">
        <v>186</v>
      </c>
      <c r="B121" s="26" t="s">
        <v>247</v>
      </c>
      <c r="C121" s="16">
        <v>990.2</v>
      </c>
      <c r="D121" s="14">
        <v>898.9</v>
      </c>
      <c r="E121" s="14">
        <v>898.9</v>
      </c>
    </row>
    <row r="122" spans="1:5" ht="54" customHeight="1">
      <c r="A122" s="42" t="s">
        <v>186</v>
      </c>
      <c r="B122" s="43" t="s">
        <v>248</v>
      </c>
      <c r="C122" s="16">
        <v>0</v>
      </c>
      <c r="D122" s="14">
        <v>12421.5</v>
      </c>
      <c r="E122" s="14">
        <v>0</v>
      </c>
    </row>
    <row r="123" spans="1:5" ht="69" customHeight="1">
      <c r="A123" s="42" t="s">
        <v>186</v>
      </c>
      <c r="B123" s="44" t="s">
        <v>249</v>
      </c>
      <c r="C123" s="16">
        <v>0</v>
      </c>
      <c r="D123" s="14">
        <v>4669.1000000000004</v>
      </c>
      <c r="E123" s="14">
        <v>2735.7</v>
      </c>
    </row>
    <row r="124" spans="1:5" ht="31.5">
      <c r="A124" s="45" t="s">
        <v>187</v>
      </c>
      <c r="B124" s="32" t="s">
        <v>188</v>
      </c>
      <c r="C124" s="16">
        <v>59432.4</v>
      </c>
      <c r="D124" s="14">
        <v>59432.4</v>
      </c>
      <c r="E124" s="14">
        <v>65715.399999999994</v>
      </c>
    </row>
    <row r="125" spans="1:5" ht="47.25">
      <c r="A125" s="6" t="s">
        <v>189</v>
      </c>
      <c r="B125" s="41" t="s">
        <v>250</v>
      </c>
      <c r="C125" s="16">
        <v>0</v>
      </c>
      <c r="D125" s="14">
        <v>17023.8</v>
      </c>
      <c r="E125" s="14">
        <v>17023.8</v>
      </c>
    </row>
    <row r="126" spans="1:5" ht="47.25">
      <c r="A126" s="6" t="s">
        <v>189</v>
      </c>
      <c r="B126" s="41" t="s">
        <v>251</v>
      </c>
      <c r="C126" s="16">
        <v>443374.3</v>
      </c>
      <c r="D126" s="14">
        <v>60245.599999999999</v>
      </c>
      <c r="E126" s="14">
        <v>0</v>
      </c>
    </row>
    <row r="127" spans="1:5" ht="47.25">
      <c r="A127" s="45" t="s">
        <v>190</v>
      </c>
      <c r="B127" s="26" t="s">
        <v>252</v>
      </c>
      <c r="C127" s="16">
        <v>0</v>
      </c>
      <c r="D127" s="14">
        <v>0</v>
      </c>
      <c r="E127" s="14">
        <v>95907.8</v>
      </c>
    </row>
    <row r="128" spans="1:5" ht="31.5">
      <c r="A128" s="45" t="s">
        <v>190</v>
      </c>
      <c r="B128" s="26" t="s">
        <v>253</v>
      </c>
      <c r="C128" s="16">
        <v>815694.8</v>
      </c>
      <c r="D128" s="14">
        <v>0</v>
      </c>
      <c r="E128" s="14">
        <v>0</v>
      </c>
    </row>
    <row r="129" spans="1:5" ht="31.5">
      <c r="A129" s="45" t="s">
        <v>190</v>
      </c>
      <c r="B129" s="26" t="s">
        <v>254</v>
      </c>
      <c r="C129" s="16">
        <v>100000</v>
      </c>
      <c r="D129" s="14">
        <v>35000</v>
      </c>
      <c r="E129" s="14">
        <v>180360.3</v>
      </c>
    </row>
    <row r="130" spans="1:5" ht="56.25" customHeight="1">
      <c r="A130" s="45" t="s">
        <v>190</v>
      </c>
      <c r="B130" s="26" t="s">
        <v>255</v>
      </c>
      <c r="C130" s="16">
        <v>100000</v>
      </c>
      <c r="D130" s="14">
        <v>100000</v>
      </c>
      <c r="E130" s="14">
        <v>100000</v>
      </c>
    </row>
    <row r="131" spans="1:5" ht="87.75" customHeight="1">
      <c r="A131" s="45" t="s">
        <v>190</v>
      </c>
      <c r="B131" s="26" t="s">
        <v>256</v>
      </c>
      <c r="C131" s="16">
        <v>72154.7</v>
      </c>
      <c r="D131" s="14">
        <v>68547</v>
      </c>
      <c r="E131" s="14">
        <v>64939.3</v>
      </c>
    </row>
    <row r="132" spans="1:5" ht="94.5">
      <c r="A132" s="45" t="s">
        <v>191</v>
      </c>
      <c r="B132" s="41" t="s">
        <v>257</v>
      </c>
      <c r="C132" s="16">
        <v>354574.9</v>
      </c>
      <c r="D132" s="14">
        <v>23255.8</v>
      </c>
      <c r="E132" s="14">
        <v>23255.8</v>
      </c>
    </row>
    <row r="133" spans="1:5" ht="41.25" customHeight="1">
      <c r="A133" s="6" t="s">
        <v>192</v>
      </c>
      <c r="B133" s="26" t="s">
        <v>258</v>
      </c>
      <c r="C133" s="16">
        <v>20281.900000000001</v>
      </c>
      <c r="D133" s="16">
        <v>20281.900000000001</v>
      </c>
      <c r="E133" s="16">
        <v>20281.900000000001</v>
      </c>
    </row>
    <row r="134" spans="1:5" ht="55.5" customHeight="1">
      <c r="A134" s="6" t="s">
        <v>193</v>
      </c>
      <c r="B134" s="41" t="s">
        <v>259</v>
      </c>
      <c r="C134" s="16">
        <v>1584.9</v>
      </c>
      <c r="D134" s="16">
        <v>1584.9</v>
      </c>
      <c r="E134" s="16">
        <v>1584.9</v>
      </c>
    </row>
    <row r="135" spans="1:5" ht="47.25">
      <c r="A135" s="6" t="s">
        <v>193</v>
      </c>
      <c r="B135" s="41" t="s">
        <v>260</v>
      </c>
      <c r="C135" s="16">
        <v>422.6</v>
      </c>
      <c r="D135" s="16">
        <v>422.6</v>
      </c>
      <c r="E135" s="16">
        <v>422.6</v>
      </c>
    </row>
    <row r="136" spans="1:5" ht="52.5" customHeight="1">
      <c r="A136" s="6" t="s">
        <v>193</v>
      </c>
      <c r="B136" s="41" t="s">
        <v>294</v>
      </c>
      <c r="C136" s="16">
        <v>528.29999999999995</v>
      </c>
      <c r="D136" s="16">
        <v>528.29999999999995</v>
      </c>
      <c r="E136" s="16">
        <v>528.29999999999995</v>
      </c>
    </row>
    <row r="137" spans="1:5" ht="54" customHeight="1">
      <c r="A137" s="6" t="s">
        <v>193</v>
      </c>
      <c r="B137" s="26" t="s">
        <v>261</v>
      </c>
      <c r="C137" s="16">
        <v>528.29999999999995</v>
      </c>
      <c r="D137" s="16">
        <v>528.29999999999995</v>
      </c>
      <c r="E137" s="16">
        <v>528.29999999999995</v>
      </c>
    </row>
    <row r="138" spans="1:5" ht="38.25" customHeight="1">
      <c r="A138" s="6" t="s">
        <v>193</v>
      </c>
      <c r="B138" s="26" t="s">
        <v>262</v>
      </c>
      <c r="C138" s="16">
        <v>3000</v>
      </c>
      <c r="D138" s="16">
        <v>3000</v>
      </c>
      <c r="E138" s="16">
        <v>3000</v>
      </c>
    </row>
    <row r="139" spans="1:5" ht="54.75" customHeight="1">
      <c r="A139" s="45" t="s">
        <v>193</v>
      </c>
      <c r="B139" s="26" t="s">
        <v>263</v>
      </c>
      <c r="C139" s="16">
        <v>3353.7</v>
      </c>
      <c r="D139" s="16">
        <v>3353.7</v>
      </c>
      <c r="E139" s="16">
        <v>3353.7</v>
      </c>
    </row>
    <row r="140" spans="1:5" ht="31.5">
      <c r="A140" s="45" t="s">
        <v>194</v>
      </c>
      <c r="B140" s="26" t="s">
        <v>264</v>
      </c>
      <c r="C140" s="16">
        <v>21192.1</v>
      </c>
      <c r="D140" s="16">
        <v>21192.1</v>
      </c>
      <c r="E140" s="16">
        <v>21192.1</v>
      </c>
    </row>
    <row r="141" spans="1:5" ht="31.5">
      <c r="A141" s="45" t="s">
        <v>194</v>
      </c>
      <c r="B141" s="26" t="s">
        <v>265</v>
      </c>
      <c r="C141" s="16">
        <v>1075.2</v>
      </c>
      <c r="D141" s="16">
        <v>1075.2</v>
      </c>
      <c r="E141" s="16">
        <v>1075.2</v>
      </c>
    </row>
    <row r="142" spans="1:5" ht="42.75" customHeight="1">
      <c r="A142" s="45" t="s">
        <v>194</v>
      </c>
      <c r="B142" s="26" t="s">
        <v>266</v>
      </c>
      <c r="C142" s="16">
        <v>851.8</v>
      </c>
      <c r="D142" s="16">
        <v>851.8</v>
      </c>
      <c r="E142" s="16">
        <v>851.8</v>
      </c>
    </row>
    <row r="143" spans="1:5" ht="47.25">
      <c r="A143" s="45" t="s">
        <v>194</v>
      </c>
      <c r="B143" s="26" t="s">
        <v>267</v>
      </c>
      <c r="C143" s="16">
        <v>917.6</v>
      </c>
      <c r="D143" s="16">
        <v>917.6</v>
      </c>
      <c r="E143" s="16">
        <v>917.6</v>
      </c>
    </row>
    <row r="144" spans="1:5" ht="72" customHeight="1">
      <c r="A144" s="45" t="s">
        <v>194</v>
      </c>
      <c r="B144" s="26" t="s">
        <v>268</v>
      </c>
      <c r="C144" s="16">
        <v>1568.7</v>
      </c>
      <c r="D144" s="14">
        <v>0</v>
      </c>
      <c r="E144" s="14">
        <v>1500</v>
      </c>
    </row>
    <row r="145" spans="1:5" ht="47.25">
      <c r="A145" s="45" t="s">
        <v>194</v>
      </c>
      <c r="B145" s="26" t="s">
        <v>269</v>
      </c>
      <c r="C145" s="16">
        <v>4156.5</v>
      </c>
      <c r="D145" s="16">
        <v>4156.5</v>
      </c>
      <c r="E145" s="16">
        <v>4156.5</v>
      </c>
    </row>
    <row r="146" spans="1:5" ht="47.25">
      <c r="A146" s="45" t="s">
        <v>194</v>
      </c>
      <c r="B146" s="26" t="s">
        <v>270</v>
      </c>
      <c r="C146" s="16">
        <v>1028.8</v>
      </c>
      <c r="D146" s="14">
        <v>1078.8</v>
      </c>
      <c r="E146" s="14">
        <v>1078.8</v>
      </c>
    </row>
    <row r="147" spans="1:5" ht="51.75" customHeight="1">
      <c r="A147" s="45" t="s">
        <v>194</v>
      </c>
      <c r="B147" s="26" t="s">
        <v>271</v>
      </c>
      <c r="C147" s="16">
        <v>1151.5999999999999</v>
      </c>
      <c r="D147" s="16">
        <v>1151.5999999999999</v>
      </c>
      <c r="E147" s="16">
        <v>1151.5999999999999</v>
      </c>
    </row>
    <row r="148" spans="1:5" ht="50.25" customHeight="1">
      <c r="A148" s="42" t="s">
        <v>194</v>
      </c>
      <c r="B148" s="46" t="s">
        <v>272</v>
      </c>
      <c r="C148" s="16">
        <v>12245.1</v>
      </c>
      <c r="D148" s="16">
        <v>12245.1</v>
      </c>
      <c r="E148" s="16">
        <v>12245.1</v>
      </c>
    </row>
    <row r="149" spans="1:5" ht="87" customHeight="1">
      <c r="A149" s="45" t="s">
        <v>195</v>
      </c>
      <c r="B149" s="26" t="s">
        <v>273</v>
      </c>
      <c r="C149" s="16">
        <v>3832.8</v>
      </c>
      <c r="D149" s="16">
        <v>3832.8</v>
      </c>
      <c r="E149" s="16">
        <v>3832.8</v>
      </c>
    </row>
    <row r="150" spans="1:5" ht="94.5">
      <c r="A150" s="45" t="s">
        <v>195</v>
      </c>
      <c r="B150" s="26" t="s">
        <v>274</v>
      </c>
      <c r="C150" s="16">
        <v>1912.3</v>
      </c>
      <c r="D150" s="16">
        <v>1912.3</v>
      </c>
      <c r="E150" s="16">
        <v>1912.3</v>
      </c>
    </row>
    <row r="151" spans="1:5" ht="31.5">
      <c r="A151" s="45" t="s">
        <v>194</v>
      </c>
      <c r="B151" s="26" t="s">
        <v>295</v>
      </c>
      <c r="C151" s="16">
        <v>234</v>
      </c>
      <c r="D151" s="16">
        <v>234</v>
      </c>
      <c r="E151" s="16">
        <v>234</v>
      </c>
    </row>
    <row r="152" spans="1:5" ht="81" customHeight="1">
      <c r="A152" s="42" t="s">
        <v>275</v>
      </c>
      <c r="B152" s="26" t="s">
        <v>305</v>
      </c>
      <c r="C152" s="16">
        <v>14643.3</v>
      </c>
      <c r="D152" s="14">
        <v>40470</v>
      </c>
      <c r="E152" s="14">
        <v>1915.9</v>
      </c>
    </row>
    <row r="153" spans="1:5" ht="58.5" customHeight="1">
      <c r="A153" s="42" t="s">
        <v>275</v>
      </c>
      <c r="B153" s="44" t="s">
        <v>296</v>
      </c>
      <c r="C153" s="16">
        <v>0</v>
      </c>
      <c r="D153" s="14">
        <v>3920</v>
      </c>
      <c r="E153" s="14">
        <v>3920</v>
      </c>
    </row>
    <row r="154" spans="1:5" ht="31.5" customHeight="1">
      <c r="A154" s="8" t="s">
        <v>196</v>
      </c>
      <c r="B154" s="9" t="s">
        <v>197</v>
      </c>
      <c r="C154" s="10">
        <f>SUM(C155:C191)</f>
        <v>2677346.9</v>
      </c>
      <c r="D154" s="10">
        <f>SUM(D155:D191)</f>
        <v>2724116.3</v>
      </c>
      <c r="E154" s="10">
        <f>SUM(E155:E191)</f>
        <v>2777637.2</v>
      </c>
    </row>
    <row r="155" spans="1:5" ht="53.25" customHeight="1">
      <c r="A155" s="6" t="s">
        <v>198</v>
      </c>
      <c r="B155" s="26" t="s">
        <v>199</v>
      </c>
      <c r="C155" s="16">
        <v>10769.5</v>
      </c>
      <c r="D155" s="14">
        <v>11117.9</v>
      </c>
      <c r="E155" s="14">
        <v>11480.2</v>
      </c>
    </row>
    <row r="156" spans="1:5" ht="31.5">
      <c r="A156" s="6" t="s">
        <v>200</v>
      </c>
      <c r="B156" s="26" t="s">
        <v>201</v>
      </c>
      <c r="C156" s="16">
        <v>215694.9</v>
      </c>
      <c r="D156" s="14">
        <v>242253.3</v>
      </c>
      <c r="E156" s="14">
        <v>273358.5</v>
      </c>
    </row>
    <row r="157" spans="1:5" ht="47.25">
      <c r="A157" s="6" t="s">
        <v>202</v>
      </c>
      <c r="B157" s="26" t="s">
        <v>276</v>
      </c>
      <c r="C157" s="16">
        <v>3972.5</v>
      </c>
      <c r="D157" s="16">
        <v>3972.5</v>
      </c>
      <c r="E157" s="16">
        <v>3972.5</v>
      </c>
    </row>
    <row r="158" spans="1:5" ht="65.25" customHeight="1">
      <c r="A158" s="6" t="s">
        <v>202</v>
      </c>
      <c r="B158" s="26" t="s">
        <v>310</v>
      </c>
      <c r="C158" s="16">
        <v>236.4</v>
      </c>
      <c r="D158" s="16">
        <v>236.4</v>
      </c>
      <c r="E158" s="16">
        <v>236.4</v>
      </c>
    </row>
    <row r="159" spans="1:5" ht="69.75" customHeight="1">
      <c r="A159" s="6" t="s">
        <v>202</v>
      </c>
      <c r="B159" s="26" t="s">
        <v>309</v>
      </c>
      <c r="C159" s="16">
        <v>105.4</v>
      </c>
      <c r="D159" s="14">
        <v>105.4</v>
      </c>
      <c r="E159" s="14">
        <v>105.4</v>
      </c>
    </row>
    <row r="160" spans="1:5" ht="54" customHeight="1">
      <c r="A160" s="6" t="s">
        <v>202</v>
      </c>
      <c r="B160" s="26" t="s">
        <v>314</v>
      </c>
      <c r="C160" s="16">
        <v>401.2</v>
      </c>
      <c r="D160" s="14">
        <v>401.2</v>
      </c>
      <c r="E160" s="14">
        <v>401.2</v>
      </c>
    </row>
    <row r="161" spans="1:5" ht="48.75" customHeight="1">
      <c r="A161" s="6" t="s">
        <v>202</v>
      </c>
      <c r="B161" s="26" t="s">
        <v>313</v>
      </c>
      <c r="C161" s="16">
        <v>1066</v>
      </c>
      <c r="D161" s="16">
        <v>1066</v>
      </c>
      <c r="E161" s="16">
        <v>1066</v>
      </c>
    </row>
    <row r="162" spans="1:5" ht="47.25">
      <c r="A162" s="6" t="s">
        <v>203</v>
      </c>
      <c r="B162" s="26" t="s">
        <v>312</v>
      </c>
      <c r="C162" s="16">
        <v>8166.4</v>
      </c>
      <c r="D162" s="16">
        <v>8166.4</v>
      </c>
      <c r="E162" s="16">
        <v>8166.4</v>
      </c>
    </row>
    <row r="163" spans="1:5" ht="63">
      <c r="A163" s="6" t="s">
        <v>203</v>
      </c>
      <c r="B163" s="26" t="s">
        <v>311</v>
      </c>
      <c r="C163" s="16">
        <v>11641.2</v>
      </c>
      <c r="D163" s="14">
        <v>12106.9</v>
      </c>
      <c r="E163" s="14">
        <v>12591.2</v>
      </c>
    </row>
    <row r="164" spans="1:5" ht="30.75" customHeight="1">
      <c r="A164" s="6" t="s">
        <v>203</v>
      </c>
      <c r="B164" s="26" t="s">
        <v>297</v>
      </c>
      <c r="C164" s="16">
        <v>6507.2</v>
      </c>
      <c r="D164" s="14">
        <v>6507.2</v>
      </c>
      <c r="E164" s="14">
        <v>6507.2</v>
      </c>
    </row>
    <row r="165" spans="1:5" ht="43.5" customHeight="1">
      <c r="A165" s="6" t="s">
        <v>203</v>
      </c>
      <c r="B165" s="26" t="s">
        <v>298</v>
      </c>
      <c r="C165" s="16">
        <v>59263</v>
      </c>
      <c r="D165" s="14">
        <v>61633.5</v>
      </c>
      <c r="E165" s="14">
        <v>64098.9</v>
      </c>
    </row>
    <row r="166" spans="1:5" ht="47.25">
      <c r="A166" s="6" t="s">
        <v>203</v>
      </c>
      <c r="B166" s="26" t="s">
        <v>315</v>
      </c>
      <c r="C166" s="16">
        <v>1850.3</v>
      </c>
      <c r="D166" s="16">
        <v>1850.3</v>
      </c>
      <c r="E166" s="16">
        <v>1850.3</v>
      </c>
    </row>
    <row r="167" spans="1:5" ht="55.5" customHeight="1">
      <c r="A167" s="45" t="s">
        <v>203</v>
      </c>
      <c r="B167" s="32" t="s">
        <v>277</v>
      </c>
      <c r="C167" s="16">
        <v>0.1</v>
      </c>
      <c r="D167" s="14">
        <v>0.1</v>
      </c>
      <c r="E167" s="14">
        <v>0.1</v>
      </c>
    </row>
    <row r="168" spans="1:5" ht="36" customHeight="1">
      <c r="A168" s="45" t="s">
        <v>203</v>
      </c>
      <c r="B168" s="32" t="s">
        <v>299</v>
      </c>
      <c r="C168" s="16">
        <v>10090.5</v>
      </c>
      <c r="D168" s="16">
        <v>10090.5</v>
      </c>
      <c r="E168" s="16">
        <v>10090.5</v>
      </c>
    </row>
    <row r="169" spans="1:5" ht="47.25">
      <c r="A169" s="6" t="s">
        <v>203</v>
      </c>
      <c r="B169" s="26" t="s">
        <v>316</v>
      </c>
      <c r="C169" s="16">
        <v>26474</v>
      </c>
      <c r="D169" s="14">
        <v>27533</v>
      </c>
      <c r="E169" s="14">
        <v>28634.3</v>
      </c>
    </row>
    <row r="170" spans="1:5" ht="47.25">
      <c r="A170" s="6" t="s">
        <v>203</v>
      </c>
      <c r="B170" s="26" t="s">
        <v>278</v>
      </c>
      <c r="C170" s="16">
        <v>185740</v>
      </c>
      <c r="D170" s="14">
        <v>192064.8</v>
      </c>
      <c r="E170" s="14">
        <v>199747.4</v>
      </c>
    </row>
    <row r="171" spans="1:5" ht="54.75" customHeight="1">
      <c r="A171" s="6" t="s">
        <v>203</v>
      </c>
      <c r="B171" s="26" t="s">
        <v>317</v>
      </c>
      <c r="C171" s="16">
        <v>133158.5</v>
      </c>
      <c r="D171" s="14">
        <v>138326</v>
      </c>
      <c r="E171" s="14">
        <v>143700.29999999999</v>
      </c>
    </row>
    <row r="172" spans="1:5" ht="65.25" customHeight="1">
      <c r="A172" s="6" t="s">
        <v>203</v>
      </c>
      <c r="B172" s="26" t="s">
        <v>279</v>
      </c>
      <c r="C172" s="16">
        <v>77793.7</v>
      </c>
      <c r="D172" s="14">
        <v>78707.8</v>
      </c>
      <c r="E172" s="14">
        <v>79658.5</v>
      </c>
    </row>
    <row r="173" spans="1:5" ht="71.25" customHeight="1">
      <c r="A173" s="6" t="s">
        <v>203</v>
      </c>
      <c r="B173" s="26" t="s">
        <v>300</v>
      </c>
      <c r="C173" s="16">
        <v>515.9</v>
      </c>
      <c r="D173" s="14">
        <v>536.5</v>
      </c>
      <c r="E173" s="14">
        <v>558</v>
      </c>
    </row>
    <row r="174" spans="1:5" ht="63">
      <c r="A174" s="6" t="s">
        <v>203</v>
      </c>
      <c r="B174" s="26" t="s">
        <v>301</v>
      </c>
      <c r="C174" s="16">
        <v>27.2</v>
      </c>
      <c r="D174" s="14">
        <v>27.2</v>
      </c>
      <c r="E174" s="14">
        <v>27.2</v>
      </c>
    </row>
    <row r="175" spans="1:5" ht="51.75" customHeight="1">
      <c r="A175" s="6" t="s">
        <v>203</v>
      </c>
      <c r="B175" s="26" t="s">
        <v>280</v>
      </c>
      <c r="C175" s="16">
        <v>83527.8</v>
      </c>
      <c r="D175" s="14">
        <v>84433.8</v>
      </c>
      <c r="E175" s="14">
        <v>84884.9</v>
      </c>
    </row>
    <row r="176" spans="1:5" ht="85.5" customHeight="1">
      <c r="A176" s="6" t="s">
        <v>203</v>
      </c>
      <c r="B176" s="26" t="s">
        <v>281</v>
      </c>
      <c r="C176" s="16">
        <v>88.2</v>
      </c>
      <c r="D176" s="14">
        <v>88.2</v>
      </c>
      <c r="E176" s="14">
        <v>88.2</v>
      </c>
    </row>
    <row r="177" spans="1:5" ht="54" customHeight="1">
      <c r="A177" s="6" t="s">
        <v>203</v>
      </c>
      <c r="B177" s="47" t="s">
        <v>282</v>
      </c>
      <c r="C177" s="16">
        <v>71.8</v>
      </c>
      <c r="D177" s="14">
        <v>71.8</v>
      </c>
      <c r="E177" s="14">
        <v>71.8</v>
      </c>
    </row>
    <row r="178" spans="1:5" ht="83.25" customHeight="1">
      <c r="A178" s="6" t="s">
        <v>204</v>
      </c>
      <c r="B178" s="26" t="s">
        <v>283</v>
      </c>
      <c r="C178" s="16">
        <v>3882.5</v>
      </c>
      <c r="D178" s="16">
        <v>3882.5</v>
      </c>
      <c r="E178" s="16">
        <v>3882.5</v>
      </c>
    </row>
    <row r="179" spans="1:5" ht="120" customHeight="1">
      <c r="A179" s="6" t="s">
        <v>204</v>
      </c>
      <c r="B179" s="26" t="s">
        <v>284</v>
      </c>
      <c r="C179" s="48">
        <v>45221</v>
      </c>
      <c r="D179" s="48">
        <v>45221</v>
      </c>
      <c r="E179" s="48">
        <v>45221</v>
      </c>
    </row>
    <row r="180" spans="1:5" ht="81" customHeight="1">
      <c r="A180" s="6" t="s">
        <v>204</v>
      </c>
      <c r="B180" s="26" t="s">
        <v>285</v>
      </c>
      <c r="C180" s="16">
        <v>845440.4</v>
      </c>
      <c r="D180" s="16">
        <v>845440.4</v>
      </c>
      <c r="E180" s="16">
        <v>845440.4</v>
      </c>
    </row>
    <row r="181" spans="1:5" ht="63">
      <c r="A181" s="6" t="s">
        <v>204</v>
      </c>
      <c r="B181" s="26" t="s">
        <v>302</v>
      </c>
      <c r="C181" s="16">
        <v>556523.5</v>
      </c>
      <c r="D181" s="16">
        <v>556523.5</v>
      </c>
      <c r="E181" s="16">
        <v>556523.5</v>
      </c>
    </row>
    <row r="182" spans="1:5" ht="69" customHeight="1">
      <c r="A182" s="6" t="s">
        <v>204</v>
      </c>
      <c r="B182" s="26" t="s">
        <v>286</v>
      </c>
      <c r="C182" s="16">
        <v>39787.300000000003</v>
      </c>
      <c r="D182" s="16">
        <v>39787.300000000003</v>
      </c>
      <c r="E182" s="16">
        <v>39787.300000000003</v>
      </c>
    </row>
    <row r="183" spans="1:5" ht="39.75" customHeight="1">
      <c r="A183" s="6" t="s">
        <v>205</v>
      </c>
      <c r="B183" s="26" t="s">
        <v>206</v>
      </c>
      <c r="C183" s="16">
        <v>98440.1</v>
      </c>
      <c r="D183" s="14">
        <v>99576</v>
      </c>
      <c r="E183" s="14">
        <v>100757.2</v>
      </c>
    </row>
    <row r="184" spans="1:5" ht="63">
      <c r="A184" s="6" t="s">
        <v>207</v>
      </c>
      <c r="B184" s="26" t="s">
        <v>208</v>
      </c>
      <c r="C184" s="16">
        <v>31774.7</v>
      </c>
      <c r="D184" s="16">
        <v>31774.7</v>
      </c>
      <c r="E184" s="16">
        <v>31774.7</v>
      </c>
    </row>
    <row r="185" spans="1:5" ht="56.25" customHeight="1">
      <c r="A185" s="6" t="s">
        <v>209</v>
      </c>
      <c r="B185" s="26" t="s">
        <v>210</v>
      </c>
      <c r="C185" s="16">
        <v>65478.6</v>
      </c>
      <c r="D185" s="16">
        <v>65478.6</v>
      </c>
      <c r="E185" s="16">
        <v>65478.6</v>
      </c>
    </row>
    <row r="186" spans="1:5" ht="55.5" customHeight="1">
      <c r="A186" s="6" t="s">
        <v>211</v>
      </c>
      <c r="B186" s="26" t="s">
        <v>212</v>
      </c>
      <c r="C186" s="16">
        <v>166.8</v>
      </c>
      <c r="D186" s="14">
        <v>16.399999999999999</v>
      </c>
      <c r="E186" s="14">
        <v>14.6</v>
      </c>
    </row>
    <row r="187" spans="1:5" ht="55.5" customHeight="1">
      <c r="A187" s="6" t="s">
        <v>213</v>
      </c>
      <c r="B187" s="26" t="s">
        <v>214</v>
      </c>
      <c r="C187" s="16">
        <v>16268.5</v>
      </c>
      <c r="D187" s="14">
        <v>16919.3</v>
      </c>
      <c r="E187" s="14">
        <v>17596.099999999999</v>
      </c>
    </row>
    <row r="188" spans="1:5" ht="31.5">
      <c r="A188" s="6" t="s">
        <v>215</v>
      </c>
      <c r="B188" s="26" t="s">
        <v>216</v>
      </c>
      <c r="C188" s="16">
        <v>105843.8</v>
      </c>
      <c r="D188" s="14">
        <v>105829.8</v>
      </c>
      <c r="E188" s="14">
        <v>105829.8</v>
      </c>
    </row>
    <row r="189" spans="1:5" ht="51.75" customHeight="1">
      <c r="A189" s="6" t="s">
        <v>217</v>
      </c>
      <c r="B189" s="26" t="s">
        <v>218</v>
      </c>
      <c r="C189" s="16">
        <v>26098.6</v>
      </c>
      <c r="D189" s="14">
        <v>27532.6</v>
      </c>
      <c r="E189" s="14">
        <v>28966.6</v>
      </c>
    </row>
    <row r="190" spans="1:5" ht="31.5">
      <c r="A190" s="6" t="s">
        <v>219</v>
      </c>
      <c r="B190" s="26" t="s">
        <v>220</v>
      </c>
      <c r="C190" s="16">
        <v>5109.8</v>
      </c>
      <c r="D190" s="14">
        <v>4687.8999999999996</v>
      </c>
      <c r="E190" s="14">
        <v>4919.8999999999996</v>
      </c>
    </row>
    <row r="191" spans="1:5" ht="36" customHeight="1">
      <c r="A191" s="49" t="s">
        <v>221</v>
      </c>
      <c r="B191" s="47" t="s">
        <v>287</v>
      </c>
      <c r="C191" s="16">
        <v>149.6</v>
      </c>
      <c r="D191" s="16">
        <v>149.6</v>
      </c>
      <c r="E191" s="16">
        <v>149.6</v>
      </c>
    </row>
    <row r="192" spans="1:5">
      <c r="A192" s="8" t="s">
        <v>222</v>
      </c>
      <c r="B192" s="9" t="s">
        <v>223</v>
      </c>
      <c r="C192" s="10">
        <f>SUM(C193:C195)</f>
        <v>78428.600000000006</v>
      </c>
      <c r="D192" s="10">
        <f>SUM(D193:D195)</f>
        <v>78778.600000000006</v>
      </c>
      <c r="E192" s="10">
        <f>SUM(E193:E195)</f>
        <v>87074.4</v>
      </c>
    </row>
    <row r="193" spans="1:5" ht="61.5" customHeight="1">
      <c r="A193" s="6" t="s">
        <v>306</v>
      </c>
      <c r="B193" s="47" t="s">
        <v>307</v>
      </c>
      <c r="C193" s="16">
        <v>78428.600000000006</v>
      </c>
      <c r="D193" s="14">
        <v>78428.600000000006</v>
      </c>
      <c r="E193" s="14">
        <v>85074.4</v>
      </c>
    </row>
    <row r="194" spans="1:5" ht="53.25" customHeight="1">
      <c r="A194" s="6" t="s">
        <v>224</v>
      </c>
      <c r="B194" s="47" t="s">
        <v>288</v>
      </c>
      <c r="C194" s="16">
        <v>0</v>
      </c>
      <c r="D194" s="14">
        <v>350</v>
      </c>
      <c r="E194" s="14">
        <v>0</v>
      </c>
    </row>
    <row r="195" spans="1:5" ht="66" customHeight="1">
      <c r="A195" s="6" t="s">
        <v>224</v>
      </c>
      <c r="B195" s="47" t="s">
        <v>289</v>
      </c>
      <c r="C195" s="16">
        <v>0</v>
      </c>
      <c r="D195" s="14">
        <v>0</v>
      </c>
      <c r="E195" s="14">
        <v>2000</v>
      </c>
    </row>
    <row r="196" spans="1:5" ht="18" customHeight="1">
      <c r="A196" s="8" t="s">
        <v>225</v>
      </c>
      <c r="B196" s="9" t="s">
        <v>226</v>
      </c>
      <c r="C196" s="10">
        <v>0</v>
      </c>
      <c r="D196" s="10">
        <v>0</v>
      </c>
      <c r="E196" s="10">
        <v>0</v>
      </c>
    </row>
    <row r="197" spans="1:5" ht="18" customHeight="1">
      <c r="A197" s="8" t="s">
        <v>227</v>
      </c>
      <c r="B197" s="9" t="s">
        <v>228</v>
      </c>
      <c r="C197" s="34">
        <v>0</v>
      </c>
      <c r="D197" s="34">
        <v>0</v>
      </c>
      <c r="E197" s="34">
        <v>0</v>
      </c>
    </row>
    <row r="198" spans="1:5" ht="18" customHeight="1">
      <c r="A198" s="8" t="s">
        <v>229</v>
      </c>
      <c r="B198" s="9" t="s">
        <v>230</v>
      </c>
      <c r="C198" s="10">
        <f>C108+C196+C197</f>
        <v>5384049.3999999994</v>
      </c>
      <c r="D198" s="10">
        <f>D108+D196+D197</f>
        <v>3672766.1</v>
      </c>
      <c r="E198" s="10">
        <f>E108+E196+E197</f>
        <v>3878251.7</v>
      </c>
    </row>
    <row r="199" spans="1:5" ht="18" customHeight="1">
      <c r="A199" s="50" t="s">
        <v>231</v>
      </c>
      <c r="B199" s="50"/>
      <c r="C199" s="10">
        <f>C198+C107</f>
        <v>7305619.3999999994</v>
      </c>
      <c r="D199" s="10">
        <f>D198+D107</f>
        <v>5667984.9000000004</v>
      </c>
      <c r="E199" s="10">
        <f>E198+E107</f>
        <v>5968678.5</v>
      </c>
    </row>
  </sheetData>
  <mergeCells count="8">
    <mergeCell ref="A106:B106"/>
    <mergeCell ref="A5:E6"/>
    <mergeCell ref="A1:E1"/>
    <mergeCell ref="A2:E2"/>
    <mergeCell ref="A3:E3"/>
    <mergeCell ref="A4:E4"/>
    <mergeCell ref="A7:D7"/>
    <mergeCell ref="A11:A12"/>
  </mergeCells>
  <hyperlinks>
    <hyperlink ref="B86" r:id="rId1" display="consultantplus://offline/ref=988EC015ECBBF128B41797C3F93EFEE418A639455C871F0F56FDEF5480375203D55CBFEB8F11FA2C863F8EB8F7B01CF71C7C854735E60A15i2XAK"/>
    <hyperlink ref="B87" r:id="rId2" display="consultantplus://offline/ref=A5C545EE8C1C93B0B058E1FFE19DF454C219EB0B98198F2DC0D7B691EFFF64CC26DC8ECE4D9F7B181B1727911B979A94C0CB426D4AE9j9HFG"/>
    <hyperlink ref="B81" r:id="rId3" display="consultantplus://offline/ref=D42EAC7BD398020209D35F6AF6672FBA6F13F77B84F225875A8095FA102A9B2D8E358CD609751112B9E7A4869E64DFF883BAA8D38BAB06D8YDV9M"/>
    <hyperlink ref="B82" r:id="rId4" display="consultantplus://offline/ref=D42EAC7BD398020209D35F6AF6672FBA6F13F77B84F225875A8095FA102A9B2D8E358CD609751112B9E7A4869E64DFF883BAA8D38BAB06D8YDV9M"/>
    <hyperlink ref="B89" r:id="rId5" display="consultantplus://offline/ref=64FC3C9F96C0230A0CECA4E56C028B5E86A06F799E50F1FABBE4A6CFAC6E9A2AB2A69A82FE33DE9CACC0441FC29EF02FFBFA7ABCF960A970JDh7G"/>
  </hyperlinks>
  <pageMargins left="0.59055118110236227" right="0.31496062992125984" top="0.35433070866141736" bottom="0.23622047244094491" header="0.39370078740157483" footer="0.23622047244094491"/>
  <pageSetup paperSize="9" scale="88" fitToHeight="23" orientation="landscape" r:id="rId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доходы</vt:lpstr>
      <vt:lpstr>доходы!Заголовки_для_печати</vt:lpstr>
      <vt:lpstr>доходы!Область_печати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Ира Халявина</dc:creator>
  <cp:lastModifiedBy>User</cp:lastModifiedBy>
  <cp:lastPrinted>2021-11-11T02:57:39Z</cp:lastPrinted>
  <dcterms:created xsi:type="dcterms:W3CDTF">2020-10-08T07:42:47Z</dcterms:created>
  <dcterms:modified xsi:type="dcterms:W3CDTF">2021-12-15T07:28:40Z</dcterms:modified>
</cp:coreProperties>
</file>