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5440" windowHeight="12270"/>
  </bookViews>
  <sheets>
    <sheet name="год" sheetId="1" r:id="rId1"/>
  </sheets>
  <definedNames>
    <definedName name="_xlnm.Print_Titles" localSheetId="0">год!$4:$5</definedName>
    <definedName name="_xlnm.Print_Area" localSheetId="0">год!$A$1:$H$149</definedName>
  </definedNames>
  <calcPr calcId="145621"/>
</workbook>
</file>

<file path=xl/calcChain.xml><?xml version="1.0" encoding="utf-8"?>
<calcChain xmlns="http://schemas.openxmlformats.org/spreadsheetml/2006/main">
  <c r="F134" i="1" l="1"/>
  <c r="F132" i="1" s="1"/>
  <c r="G132" i="1" s="1"/>
  <c r="G116" i="1"/>
  <c r="G115" i="1"/>
  <c r="G113" i="1"/>
  <c r="I109" i="1"/>
  <c r="G109" i="1"/>
  <c r="I108" i="1"/>
  <c r="G108" i="1"/>
  <c r="I107" i="1"/>
  <c r="G107" i="1"/>
  <c r="I106" i="1"/>
  <c r="G106" i="1"/>
  <c r="I104" i="1"/>
  <c r="G104" i="1"/>
  <c r="I103" i="1"/>
  <c r="G103" i="1"/>
  <c r="I102" i="1"/>
  <c r="G102" i="1"/>
  <c r="I101" i="1"/>
  <c r="G101" i="1"/>
  <c r="G100" i="1"/>
  <c r="G99" i="1"/>
  <c r="G98" i="1"/>
  <c r="G73" i="1"/>
  <c r="G72" i="1"/>
  <c r="G69" i="1"/>
  <c r="G68" i="1"/>
  <c r="G67" i="1"/>
  <c r="G66" i="1"/>
  <c r="G63" i="1"/>
  <c r="G62" i="1"/>
  <c r="G61" i="1"/>
  <c r="F61" i="1"/>
  <c r="E61" i="1"/>
  <c r="G57" i="1"/>
  <c r="G39" i="1"/>
  <c r="G34" i="1"/>
  <c r="G31" i="1"/>
  <c r="F29" i="1"/>
  <c r="G29" i="1" s="1"/>
  <c r="E29" i="1"/>
  <c r="G24" i="1"/>
  <c r="G23" i="1"/>
  <c r="G7" i="1"/>
  <c r="E7" i="1"/>
  <c r="E6" i="1"/>
  <c r="F6" i="1" l="1"/>
  <c r="G6" i="1" s="1"/>
</calcChain>
</file>

<file path=xl/sharedStrings.xml><?xml version="1.0" encoding="utf-8"?>
<sst xmlns="http://schemas.openxmlformats.org/spreadsheetml/2006/main" count="575" uniqueCount="374">
  <si>
    <t>Отчет по плану  мероприятий по увеличению эффективности  использования собственной доходной базы и оптимизации расходов бюджета Миасского городского округа за    2020 год</t>
  </si>
  <si>
    <t>№ п/п</t>
  </si>
  <si>
    <t xml:space="preserve">Наименование </t>
  </si>
  <si>
    <t xml:space="preserve">                                                                                                                                                                                                                                                                                                                                                       </t>
  </si>
  <si>
    <t>Срок исполнения</t>
  </si>
  <si>
    <t xml:space="preserve">Результат (тыс.руб.): </t>
  </si>
  <si>
    <t>привлечено доходов (+) недополучено доходов (-)</t>
  </si>
  <si>
    <t>Контрольные показатели</t>
  </si>
  <si>
    <t>Факт на            01.01.2021 г.</t>
  </si>
  <si>
    <t>откл</t>
  </si>
  <si>
    <t>заключение</t>
  </si>
  <si>
    <t>В части снижения резервов по налоговым и неналоговым доходам (всего):</t>
  </si>
  <si>
    <t xml:space="preserve">Увеличение поступлений налоговых доходов, снижение недоимки по налоговым доходам </t>
  </si>
  <si>
    <t>1.</t>
  </si>
  <si>
    <t>Проведение мониторинга поступлений налоговых доходов в бюджет Миасского  городского округа</t>
  </si>
  <si>
    <t>Проводится ежедневный мониторинг поступлений. Поступления в бюджет Округа на 01.01.2021 года налоговых доходов составили 1 599 787,5 тыс. руб.</t>
  </si>
  <si>
    <t>Ежедневно</t>
  </si>
  <si>
    <t>Х</t>
  </si>
  <si>
    <t>Выполнено</t>
  </si>
  <si>
    <t>2.</t>
  </si>
  <si>
    <t>Проведение мониторинга поступления налога на доходы физических (далее - НДФЛ), в том числе в разрезе крупнейших плательщиков</t>
  </si>
  <si>
    <r>
      <t>Проводится ежемесячный мониторинг поступлений НДФЛ (в том числе в разрезе крупнейших плательщиков). Поступление доходов по состоянию на  01.01.2021 года от НДФЛ составило
1 06</t>
    </r>
    <r>
      <rPr>
        <sz val="10.5"/>
        <rFont val="Times New Roman"/>
        <family val="1"/>
        <charset val="204"/>
      </rPr>
      <t>2 236,1 тыс. руб.</t>
    </r>
  </si>
  <si>
    <t>Ежемесячно</t>
  </si>
  <si>
    <t>2.1.</t>
  </si>
  <si>
    <r>
      <t>Проведение анализа причин снижения поступления НДФЛ, в том числе в разрезе крупнейших плательщиков.</t>
    </r>
    <r>
      <rPr>
        <sz val="12"/>
        <color theme="1"/>
        <rFont val="Times New Roman"/>
        <family val="1"/>
        <charset val="204"/>
      </rPr>
      <t xml:space="preserve"> </t>
    </r>
    <r>
      <rPr>
        <sz val="10.5"/>
        <color theme="1"/>
        <rFont val="Times New Roman"/>
        <family val="1"/>
        <charset val="204"/>
      </rPr>
      <t>Предоставление информации для принятия решения о приглашении руководителей организаций на заседание межведомственной группы</t>
    </r>
  </si>
  <si>
    <t xml:space="preserve">Подготовлено 12 аналитических материалов по организациями  учреждениям Округа ,допустившим снижение поступлений.В рамках проведения аналитической работы у  вышеукаазнных организаций запрошены пояснения о причинах снижения   </t>
  </si>
  <si>
    <t>3.</t>
  </si>
  <si>
    <t>Проведение аналитической работы в целях повышения эффективности и обоснованности  установленных коэффициентов К2 по единому налогу на вмененный доход</t>
  </si>
  <si>
    <t>Во исполнение поручения Губернатора Челябинской области в рамках работы по пункту 2.7 Плана мероприятий по обеспечению устойчивого развития Челябинской области в условиях ухудшения ситуации в связи с распространением новой короновирусной инфекцией, Решением собрания депутатов  МГО установлены понижающие коэффициенты по ЕНВД на 2020 год с 15% до 7,5 % по ряду видов деятельности ОКВЭД, пострадавших отраслей от короновирусной инфекции.</t>
  </si>
  <si>
    <t>До 01 августа 2020</t>
  </si>
  <si>
    <t>4.</t>
  </si>
  <si>
    <t>Организация работы по снижению задолженности по налогам и сборам в консолидированный бюджет Челябинской области, бюджет Миасского городского округа  и координация работы межведомственных рабочих групп по снижению задолженности по налогам и сборам в консолидированный бюджет Челябинской области:</t>
  </si>
  <si>
    <t>ЕНВД
0
НИФЛ
0
Земельный
налог
139,5
УСН
1612,7
НДФЛ
173,7</t>
  </si>
  <si>
    <t>4.1. проведение мониторинга и анализа недоимки по налоговым платежам. Обеспечение снижение  недоимки по местным налогам по состоянию на 01.01.2021 г. (без учета безнадежной к взысканию) по сравнению с недоимкой по состоянию на 01.01.2020 г.</t>
  </si>
  <si>
    <r>
      <rPr>
        <sz val="10.5"/>
        <rFont val="Times New Roman"/>
        <family val="1"/>
        <charset val="204"/>
      </rPr>
      <t xml:space="preserve">Проводится ежемесячный мониторинг и анализ задолженности недоимки по налоговым доходам. </t>
    </r>
    <r>
      <rPr>
        <sz val="10.5"/>
        <color theme="1"/>
        <rFont val="Times New Roman"/>
        <family val="1"/>
        <charset val="204"/>
      </rPr>
      <t>По   данным МРИ ФНС № 23 по Челябинской области   по состоянию на 01.12.2020 г.  недоимка по налоговым доходам (реальная к взысканию)  составила 45425,5  тыс.рублей.Информация по состоянию на 01.01.2021 налоговым органом на текущую дачу не представлена.</t>
    </r>
  </si>
  <si>
    <t>4.2. направление (в электронном виде) в администрации муниципальных образований информации о налогоплательщиках, имеющих задолженность по налогам, зачисляемым в региональный и местные бюджеты, для проведения совещаний</t>
  </si>
  <si>
    <t xml:space="preserve">МРИ ФНС № 23 по Челябинской области ежемесячно в Администрацию МГО направляются списки по  должникам </t>
  </si>
  <si>
    <t>ежемесячно до 15-го числа месяца, следующего за отчетным</t>
  </si>
  <si>
    <t>4.3.  направление (в электронном виде) в администрации муниципальных образований информации о наличии задолженности по имущественным налогам у сотрудников для ее дальнейшего погашения</t>
  </si>
  <si>
    <t xml:space="preserve">МРИ ФНС № 23 по Челябинской области  в адрес  Администрации МГО направлено 15 информационных писем </t>
  </si>
  <si>
    <t>ежеквартально до 15-го числа месяца, следующего за отчетным</t>
  </si>
  <si>
    <t>4.4.  направление (в электронном виде) в администрации муниципальных образований информации об организациях - работодателях, сотрудники которых имеют задолженность по имущественным налогам, более 50 тыс. рублей для проведения совещаний</t>
  </si>
  <si>
    <t>4.5.   направление (в электронном виде) в администрации муниципальных образований информации о работодателях - бюджетных организациях, сотрудники которых имеют задолженность по имущественным налогам, для проведения совещаний</t>
  </si>
  <si>
    <t>МРИ ФНС № 23 по Челябинской области  в адрес  Администрации МГО направлено 15 информационных писем</t>
  </si>
  <si>
    <t>4.6.  проведение заседаний  рабочей группы  по обеспечению полноты и своевременности поступления налогов, сборов в консолидированный бюджет Челябинской области и страховых взносов в государственные внебюджетные фонды, арендной платы земли Миасского городского округа, имеющими неудовлетворительные экономические показатели и выработке механизмов, препятствующих рейдерскому захвату предприятий и организаций всех форм собственности на территории Миасского городского округа, по межведомственному  взаимодействию по вопросам организации работы в части легализации трудовых отношений и сокращения неформальной занятости на территории Миасского городского округа</t>
  </si>
  <si>
    <r>
      <t xml:space="preserve">За  2020 г.было проведено 3 заседания рабочей группы в 1 квартале и два в 4 квартале (в режиме ВКС)
- по обеспечению полноты и своевременности поступления налогов, сборов в консолидированный бюджет Челябинской области, бюджет Миасского городского округа и страховых взносов в государственные внебюджетные фонды, арендной платы за землю Миасского городского округа, по снижению недоимки по местным налогам, о задолженности по имущественным налогам физических лиц;
- по вопросам организации работы в части легализации трудовых отношений и сокращения неформальной занятости на территории  Миасского городского округа и по вопросу предоставления организациями МГО отчетности «с нулевой численностью»;
- по вопросам уровней заработной платы работников организаций Миасского городского округа, выплачивающих заработную плату работникам ниже МРОТ; 
- по вопросам координации работы по взаимодействию с работодателями в отношении лиц предпенсионного возраста, по вопросам по обеспечению их занятости, по реализации утвержденного постановлением Администрации МГО от 06.12.2018 г. № 5612 Плана мероприятий по соблюдению предусмотренного трудовым законодательством запрета на ограничение трудовых прав и свобод граждан в зависимости от возраста и реализации мер, направленных на сохранение и развитие занятости граждан предпенсионного возраста; 
- по решению отдельных вопросов.                                                            
</t>
    </r>
    <r>
      <rPr>
        <i/>
        <sz val="10"/>
        <color theme="1"/>
        <rFont val="Times New Roman"/>
        <family val="1"/>
        <charset val="204"/>
      </rPr>
      <t>Справочно:</t>
    </r>
    <r>
      <rPr>
        <sz val="10"/>
        <color theme="1"/>
        <rFont val="Times New Roman"/>
        <family val="1"/>
        <charset val="204"/>
      </rPr>
      <t xml:space="preserve"> в связи с Распоряжением Правительства Челябинской области от 18.03.2020 г. № 146-рп «О введении режима повышенной готовности» и последующими Постановлениями о продлении режима повышенной готовности (по настоящее время), а также рядом писем ФНС России о продлении сроков уплаты налогов и сборов, заседания межведомственной рабочей группы во  2 - 3 квартале 2020 года не проводились.
</t>
    </r>
  </si>
  <si>
    <t>Всего на заседания рабочей группы в отчетном периоде приглашены 85 организаций МГО и ИП МГО, в том числе:
- 36 организаций МГО и ИП МГО - вопросу налоговой задолженности, задолженности в государственные внебюджетные фонды (по данным Межрайонной ИФНС России № 23 по Челябинской области); 
- 6 организаций МГО и ИП МГО - по вопросу выплаты заработной платы работникам организаций МГО и ИП МГО ниже МРОТ (по информации, предоставленной Межрайонной ИФНС России № 23 по Челябинской области);
- 20 организаций МГО и ИП МГО - по вопросу предоставления организациями МГО и ИП МГО отчетности «с нулевой численностью» (по информации, предоставленной Филиалом № 7 Государственного учреждения Челябинского регионального отделения ФСС РФ);
- 13 организаций МГО - по задолженности по арендной плате за землю МГО (по данным Управления архитектуры, градостроительства и земельных отношений Администрации МГО).</t>
  </si>
  <si>
    <t>4.7. проведение совещаний, направленных на повышение собираемости налоговых платежей путем воздействия на работодателя с целью дальнейшего погашения задолженности по имущественным налогам сотрудниками (по данными МРИ ФНС № 23 по Челябинской  области)</t>
  </si>
  <si>
    <t>В отчетном периоде совещаний не проводилось</t>
  </si>
  <si>
    <t>Ежеквартально</t>
  </si>
  <si>
    <t>4.8. организация работы комиссии по легализации налоговой базы в отношении работодателей, выплачивающих заработную плату ниже среднего уровня по отрасли, установленную на основании анализа расчетов по страховым взносам за истекшие отчетные периоды (по данными МРИ ФНС № 23 по Челябинской )</t>
  </si>
  <si>
    <t>В отчетном периоде комиссии не проводились</t>
  </si>
  <si>
    <t>4.9. организация работы по повышению уровня заработной платы до уровня средней заработной платы работников Миасского городского округа до уровня МРОТ, установленного по Челябинской области (по данными МРИ ФНС № 23 по Челябинской области о работодателях, выплачивающих заработную плату ниже уровня МРОТ, установленного в Челябинской области)</t>
  </si>
  <si>
    <t xml:space="preserve">Работа по повышению уровня заработной платы до уровня средней заработной платы  с организациями МГО и индивидуальными предпринимателями МГО организована на постоянной основе в рамках рабочей группы «по недоимке в бюджеты разных уровней». 
По вопросам по доведению уровня заработной платы работников до установленного уровня МРОТ, повышения заработной платы работников организаций МГО и ИП МГО из 6 приглашенных организаций обоснованных пояснений не представлено, принято решение повторно пригласиь их после окончания карантина.
В течение 2 - 4  квартала 2020 г. заседания РГ не проводились в связи с Распоряжением Правительства Челябинской области от 18.03.2020 г. № 146- рп " О введении режима повышенной готовности" и последующими Постановлениями о продлении режима повышенной готовности (по настоящее время).
</t>
  </si>
  <si>
    <t>5.</t>
  </si>
  <si>
    <t>Повышение эффективности  работы налогового органа, отдела судебных приставов по взысканию задолженности по местным налогам  в бюджет Миасского городского округа</t>
  </si>
  <si>
    <t>Совместно с отделом судебных приставов по взысканию задолженности по местным налогам  в бюджет Миасского городского округа рейдов в 2020 году не  проводилось</t>
  </si>
  <si>
    <t>6.</t>
  </si>
  <si>
    <t>Проведение мониторинга результатов работы Межведомственной комиссии по:</t>
  </si>
  <si>
    <t>Работа межведомственной комиссии в 2020 г. не проводилась.</t>
  </si>
  <si>
    <t xml:space="preserve"> В течение года</t>
  </si>
  <si>
    <t>-формированию баз данных по вновь введенным объектам налогообложения налогом на имущество физических лиц (объекты незавершенного строительства, хозяйственные строения и сооружения, машино-места);</t>
  </si>
  <si>
    <t>База данных по вновь введенным объектам налогообложения налогом на имущество физических лиц в отчетном периоде не формировалась</t>
  </si>
  <si>
    <t xml:space="preserve">-инвентаризации объектов, пригодных и используемых для  проживания, право собственности на которые не зарегистрировано  или зарегистрированы на меньшую площадь (количество выявленных объектов, из них зарегистрированные объекты и привлеченные к налогообложению) </t>
  </si>
  <si>
    <t xml:space="preserve">Инвентаризация объектов домов, право собственности на которые не зарегистрировано или зарегистрировано на меньшую площадь не проводилось. </t>
  </si>
  <si>
    <t>7.</t>
  </si>
  <si>
    <t>Проведение мероприятий, обеспечивающих предложения на торгах в собственность земельных участков, высвобожденных из-под ветхоаварийного жилья, сформированных вновь земельных участков под индивидуальное жилищное строительство. Для повышения заинтересованности потенциальных инвесторов и повышения уровня доходов бюджета от продажи земельных участков максимально прорабатывать технические условия подключения объектов к сетям инженерно-технического обеспечения</t>
  </si>
  <si>
    <t xml:space="preserve">При объявлении торгов на земельные участки технические условия подключения объектов капитального строительства к сетям инженерно-технического обеспечения прорабатываются в соответствии с требованиями действующего законодательства. В аукционных документациях на каждый земельный участок содержится актуальная информация о технических условиях, предоставленная ресурсоснабжающими организациями города.
</t>
  </si>
  <si>
    <t>В течение года</t>
  </si>
  <si>
    <t>8.</t>
  </si>
  <si>
    <t>Проведение разъяснительной работы с населением о необходимости своевременной уплаты имущественных налогов с физических лиц путем информирования о сроках уплаты и последствиях несвоевременности уплаты имущественных налогов</t>
  </si>
  <si>
    <t>ТРК "СЛОН", мониторы на остановочных комплексах, телекомпания "Экран-ТВ",  канал ТНТ, СТС "Телемаркет" бегущая строка - 1001 выход; газета – 30 статей; радио – 1455 выхода; сайт - 113 статей; прямой эфир на радио - 2; интервью на ТВ - 4</t>
  </si>
  <si>
    <t>Увеличение поступления  неналоговых доходов, снижение задолженности по неналоговым доходам:</t>
  </si>
  <si>
    <t>9.</t>
  </si>
  <si>
    <t>Проведение мониторинга поступления неналоговых доходов в бюджет Миасского городского округа</t>
  </si>
  <si>
    <t>Проводится ежедневный мониторинг поступлений</t>
  </si>
  <si>
    <t>10.</t>
  </si>
  <si>
    <t>Осуществление мониторинга задолженности по арендной плате за пользование муниципальным имуществом и земельными участками, в разрезе арендаторов. Обеспечение снижения  задолженности по неналоговым доходам (без учета безнадежной к взысканию) 01.01.2021 г. по сравнению с недоимкой по состоянию на 01.01.2020 г. не менее 50 %.</t>
  </si>
  <si>
    <r>
      <rPr>
        <sz val="10.5"/>
        <rFont val="Times New Roman"/>
        <family val="1"/>
        <charset val="204"/>
      </rPr>
      <t>Задолженность по неналоговым доходам н</t>
    </r>
    <r>
      <rPr>
        <sz val="10.5"/>
        <color theme="1"/>
        <rFont val="Times New Roman"/>
        <family val="1"/>
        <charset val="204"/>
      </rPr>
      <t>а 01.01.2021г. по оперативным данным ГАД составляет  101 468,0 тыс. рублей</t>
    </r>
    <r>
      <rPr>
        <sz val="10.5"/>
        <color rgb="FFFF0000"/>
        <rFont val="Times New Roman"/>
        <family val="1"/>
        <charset val="204"/>
      </rPr>
      <t xml:space="preserve">
</t>
    </r>
    <r>
      <rPr>
        <sz val="10.5"/>
        <rFont val="Times New Roman"/>
        <family val="1"/>
        <charset val="204"/>
      </rPr>
      <t>В течение 2020 года проведено: 
- 3 заседания межведомственной комиссии (председатель Глава МГО).
Приглашено 28 должников с общей суммой задолженности</t>
    </r>
    <r>
      <rPr>
        <b/>
        <sz val="10.5"/>
        <rFont val="Times New Roman"/>
        <family val="1"/>
        <charset val="204"/>
      </rPr>
      <t xml:space="preserve"> </t>
    </r>
    <r>
      <rPr>
        <sz val="10.5"/>
        <rFont val="Times New Roman"/>
        <family val="1"/>
        <charset val="204"/>
      </rPr>
      <t xml:space="preserve">4 216,6 тыс. руб. В результате проведенных заседаний в доход бюджета МГО получено </t>
    </r>
    <r>
      <rPr>
        <b/>
        <sz val="10.5"/>
        <rFont val="Times New Roman"/>
        <family val="1"/>
        <charset val="204"/>
      </rPr>
      <t>923,0 тыс. руб</t>
    </r>
    <r>
      <rPr>
        <sz val="10.5"/>
        <rFont val="Times New Roman"/>
        <family val="1"/>
        <charset val="204"/>
      </rPr>
      <t>.</t>
    </r>
    <r>
      <rPr>
        <sz val="10.5"/>
        <color rgb="FFFF0000"/>
        <rFont val="Times New Roman"/>
        <family val="1"/>
        <charset val="204"/>
      </rPr>
      <t xml:space="preserve">
</t>
    </r>
  </si>
  <si>
    <t>Проведение заседаний рабочей группы по контролю за поступлением арендной платы за землю в бюджет Миасского городского округа</t>
  </si>
  <si>
    <r>
      <rPr>
        <sz val="10.5"/>
        <rFont val="Times New Roman"/>
        <family val="1"/>
        <charset val="204"/>
      </rPr>
      <t xml:space="preserve">В течение  2020 года проведено: 
- 3 заседания рабочей группы  (председатель рабочей группы заместитель Главы по (имущественному комплексу). Приглашено 29 должников с общей суммой задолженности 2 446,6 тыс. руб. В результате проведенных заседаний в доход бюджета МГО получено </t>
    </r>
    <r>
      <rPr>
        <b/>
        <sz val="10.5"/>
        <rFont val="Times New Roman"/>
        <family val="1"/>
        <charset val="204"/>
      </rPr>
      <t>857,9 тыс. руб.</t>
    </r>
  </si>
  <si>
    <t>11.</t>
  </si>
  <si>
    <t>Активизация претензионно - исковой работы с должниками по:</t>
  </si>
  <si>
    <t>Постоянно</t>
  </si>
  <si>
    <t>- арендной плате за землю</t>
  </si>
  <si>
    <r>
      <t xml:space="preserve">Направлено 154 претензий  о взыскании арендной платы на сумму 24 691,7 тыс. руб. Поступило оплаты по претензиям </t>
    </r>
    <r>
      <rPr>
        <b/>
        <sz val="10.5"/>
        <rFont val="Times New Roman"/>
        <family val="1"/>
        <charset val="204"/>
      </rPr>
      <t>2 158,0 тыс. руб.</t>
    </r>
  </si>
  <si>
    <t>Активизация исковой работы с должниками по:</t>
  </si>
  <si>
    <t>- арендной плате за пользование муниципальным имуществом,</t>
  </si>
  <si>
    <r>
      <t>За 2020 год направлена 12 претензий на сумму 1 049,7 тыс. руб, сумма погашенной задолженности</t>
    </r>
    <r>
      <rPr>
        <b/>
        <sz val="10.5"/>
        <rFont val="Times New Roman"/>
        <family val="1"/>
        <charset val="204"/>
      </rPr>
      <t xml:space="preserve"> 487,5 тыс. руб.</t>
    </r>
    <r>
      <rPr>
        <sz val="10.5"/>
        <rFont val="Times New Roman"/>
        <family val="1"/>
        <charset val="204"/>
      </rPr>
      <t xml:space="preserve"> Направлено 4 судебных иска в судебные органы по взысканию задолженности на сумму 25,0 тыс. руб. Вынесено 4 судебных приказа о взыскании задолженности на сумму 25,0 тыс. руб. Сумма взысканной задолженности по решению суда – </t>
    </r>
    <r>
      <rPr>
        <b/>
        <sz val="10.5"/>
        <rFont val="Times New Roman"/>
        <family val="1"/>
        <charset val="204"/>
      </rPr>
      <t xml:space="preserve">23,3 тыс. руб. </t>
    </r>
  </si>
  <si>
    <t>-  доходам от найма жилых помещений</t>
  </si>
  <si>
    <r>
      <t xml:space="preserve">За 2020 год направлено 125 требований по задолженности нанимателям муниципальных жилых помещений   на  сумму 1 153,3  тыс. руб., в результате сумма погашенной задолженности по направленным требованиям составила </t>
    </r>
    <r>
      <rPr>
        <b/>
        <sz val="10.5"/>
        <rFont val="Times New Roman"/>
        <family val="1"/>
        <charset val="204"/>
      </rPr>
      <t xml:space="preserve">456,7 тыс. руб. </t>
    </r>
    <r>
      <rPr>
        <sz val="10.5"/>
        <rFont val="Times New Roman"/>
        <family val="1"/>
        <charset val="204"/>
      </rPr>
      <t xml:space="preserve">Направлено 69 судебных исков в судебные органы по взысканию задолженности на сумму 515,6 тыс. руб. Вынесено 46 судебных приказов о взыскании задолженности на сумму 329,4 тыс. руб. Сумма взысканной задолженности по исполнительным листам – </t>
    </r>
    <r>
      <rPr>
        <b/>
        <sz val="10.5"/>
        <rFont val="Times New Roman"/>
        <family val="1"/>
        <charset val="204"/>
      </rPr>
      <t xml:space="preserve">118,5 тыс. руб. </t>
    </r>
  </si>
  <si>
    <t>12.</t>
  </si>
  <si>
    <t>Содействие выполнению мероприятий по проведению оценки кадастровой стоимости земельных участков, расположенных в границах Округа (в случае принятия уполномоченным органом власти Челябинской области соответствующего решения)</t>
  </si>
  <si>
    <t xml:space="preserve">По мере поступления запросов, проводится сотрудничество с Филиалом  ФГБУ «ФКП Россреестра» по Челябинской  области,  в целях предоставления информации, необходимой для определения кадастровой стоимости земельных участков различных категорий 
различных категорий 
</t>
  </si>
  <si>
    <t>13.</t>
  </si>
  <si>
    <t>Проведение разъяснительной работы с организациями, гражданами о недопустимости и последствиях несвоевременной уплаты аренды за муниципальное имущество, землю. Взыскание пени и штрафов за несвоевременное перечисление арендной платы по договорам. Проведение сверок с плательщиками</t>
  </si>
  <si>
    <r>
      <rPr>
        <sz val="10.5"/>
        <rFont val="Times New Roman"/>
        <family val="1"/>
        <charset val="204"/>
      </rPr>
      <t xml:space="preserve">Было заключено 197 договоров аренды земельных участков. При выдаче договора аренды проводилась беседа с арендаторами о недопустимости и последствиях несвоевременной уплаты аренды за землю, за 2020 год оплачено пени в сумме </t>
    </r>
    <r>
      <rPr>
        <b/>
        <sz val="10.5"/>
        <rFont val="Times New Roman"/>
        <family val="1"/>
        <charset val="204"/>
      </rPr>
      <t>1 693,9 тыс. руб.</t>
    </r>
    <r>
      <rPr>
        <sz val="10.5"/>
        <color rgb="FFFF0000"/>
        <rFont val="Times New Roman"/>
        <family val="1"/>
        <charset val="204"/>
      </rPr>
      <t xml:space="preserve"> 
</t>
    </r>
    <r>
      <rPr>
        <sz val="10.5"/>
        <rFont val="Times New Roman"/>
        <family val="1"/>
        <charset val="204"/>
      </rPr>
      <t>По КБК 11610123010041140 (пени, % за неосновательное обогащение, неосновательное обогащение) поступления составили</t>
    </r>
    <r>
      <rPr>
        <b/>
        <sz val="10.5"/>
        <rFont val="Times New Roman"/>
        <family val="1"/>
        <charset val="204"/>
      </rPr>
      <t xml:space="preserve"> 3 410,4  тыс. руб.</t>
    </r>
    <r>
      <rPr>
        <b/>
        <sz val="10.5"/>
        <color rgb="FFFF0000"/>
        <rFont val="Times New Roman"/>
        <family val="1"/>
        <charset val="204"/>
      </rPr>
      <t xml:space="preserve">
</t>
    </r>
    <r>
      <rPr>
        <sz val="10.5"/>
        <rFont val="Times New Roman"/>
        <family val="1"/>
        <charset val="204"/>
      </rPr>
      <t>Ведется разъяснительная работа с должниками через телефонную связь и электронную почту. Проводится регулярная сверка взаиморасчетов с арендаторами путем подписания актов сверок за год (полугодие, квартал,  9 месяцев).</t>
    </r>
  </si>
  <si>
    <t>14.</t>
  </si>
  <si>
    <t>Проведение мониторинга  целевого использования земельных участков из категории «земли сельскохозяйственного назначения», земель с разрешенным использованием «для проектирования и строительства»</t>
  </si>
  <si>
    <t>За 2020г. проведено 1753 обследований земельных участков, выявлено 10 нарушений в части расхождения фактического использования с  видом разрешенного использования. В компетенцию муниципального земельного контроля не входят вопросы в области градостроительства и архитектуры, таким образом, специалисты выявляют внешние признаки завершенности объектов строительства и изменение начислений арендной платы в данном случае может повлечь дополнительные судебные расходы</t>
  </si>
  <si>
    <t>15.</t>
  </si>
  <si>
    <t>Проведение информационно - разъяснительных мероприятий с физическими лицами, уклоняющимися от постановки объектов на кадастровый учет и регистрации прав на объекты недвижимости, в том числе земельные участки (проведение встреч, размещение информации на стендах, предназначенных для объявлений, информирование в СМИ, брошюр, листовок и т.п.).</t>
  </si>
  <si>
    <t>Создана комиссия утвержденная постановлением Администрации МГО № 692 от 17.02.2020г. "О внесении изменений в постановление Администрации Миасского городского округа от 15.07.2014г. № 4366 "Об утверждении Межведомственной комиссии"</t>
  </si>
  <si>
    <t>На постоянной основе</t>
  </si>
  <si>
    <t>16.</t>
  </si>
  <si>
    <t>Направление в Филиал ФГБУ «ФКП Росреестра» по Челябинской области:</t>
  </si>
  <si>
    <t>По мере выявления</t>
  </si>
  <si>
    <t>16.1. Информации для внесения сведений в ЕГРН в результате проведенных мероприятий по принятым решениям об определении категории земель и (или) вида разрешенного пользования, по  уточнению сведений о характеристиках объектов (категории земель, вид разрешенного пользования и т.п.);</t>
  </si>
  <si>
    <r>
      <rPr>
        <sz val="10.5"/>
        <rFont val="Times New Roman"/>
        <family val="1"/>
        <charset val="204"/>
      </rPr>
      <t xml:space="preserve">Проведена работа по 307 земельным участкам (изменение вида разрешенного использования). 
Изменение вида разрешенного использования не повлияло на арендную плату за земельные участки (приведение в соответствие с классификатором), в связи с чем, поступления в бюджет не изменились. </t>
    </r>
    <r>
      <rPr>
        <sz val="10.5"/>
        <color rgb="FFFF0000"/>
        <rFont val="Times New Roman"/>
        <family val="1"/>
        <charset val="204"/>
      </rPr>
      <t xml:space="preserve">
</t>
    </r>
    <r>
      <rPr>
        <sz val="10.5"/>
        <rFont val="Times New Roman"/>
        <family val="1"/>
        <charset val="204"/>
      </rPr>
      <t xml:space="preserve">Принято в реестр бесхозяйного имущества 4 объекта недвижимости. Из них на 2 объекта недвижимости в настоящее время проводятся кадастровые работы с целью оформления права муниципальной собственности как на бесхозяйные объекты недвижимого имущества в установленном  законом порядке. Ориентировочный срок оформления 2022 г. в  орган регистрации направляются сведения для внесения в ЕГРН при изменении назначения ОКС
</t>
    </r>
    <r>
      <rPr>
        <sz val="10.5"/>
        <color rgb="FFFF0000"/>
        <rFont val="Times New Roman"/>
        <family val="1"/>
        <charset val="204"/>
      </rPr>
      <t xml:space="preserve">
</t>
    </r>
  </si>
  <si>
    <t>16.2. Информации для внесения сведений в ЕГРН в случае:</t>
  </si>
  <si>
    <t>-выдачи разрешения на ввод объекта капитального строительства (далее - ОКС) в эксплуатацию;</t>
  </si>
  <si>
    <t>За  2020 года выдано 37 разрешений на ввод объектов в эксплуатацию</t>
  </si>
  <si>
    <t>-принятия решений об изменении назначения ОКС, разрешенного использования земельного участка, отнесении земельного участка к определенной категории земель и т.д.</t>
  </si>
  <si>
    <t>В отчетном периоде мероприятия не проводились</t>
  </si>
  <si>
    <t>16.3 Документов, необходимых для постановки на государственный кадастровый учет ОКС и земельных участков, отсутствующих в базе данных налогового органа и в ЕГРН, по которым установлены факты использования объектов недвижимости, сведения о которых отсутствуют в ЕГРН</t>
  </si>
  <si>
    <t>В орган регистрации направляются сведения для внесения в ЕГРН при изменении назначения ОКС</t>
  </si>
  <si>
    <t>17.</t>
  </si>
  <si>
    <t xml:space="preserve">Проведение в процессе оказания государственных и муниципальных услуг, предусматривающих использование адресов объектов недвижимого имущества, сопоставления сведений о наименовании населенных пунктов, элементов улично- дорожной сети и нумерации домов, размещенных в федеральной информационной адресной системе (далее - ФИАС). В случае выявления ошибок информировать об этом МРИ ФНС № 23 по Челябинской области  </t>
  </si>
  <si>
    <t>18.</t>
  </si>
  <si>
    <t>Обеспечение своевременного внесения в ФИАС актуальных сведений об элементах планировочной структуры, улично-дорожной сети; объектах адресации, типах зданий и помещений, а также направляемых МРИ ФНС № 23 по Челябинской области  Челябинской области отсутствующих (ошибочных) адресных объектов</t>
  </si>
  <si>
    <t>19.</t>
  </si>
  <si>
    <t>Принятие мер для внесения изменений в правоустанавливающие документы по земельным участкам, предоставленным в аренду с видом разрешенного использования «для проектирования и строительства» при выявлении фактов наличия на участках введенных в эксплуатацию объектов капитального строительства</t>
  </si>
  <si>
    <t>За 2020 год выдано 37 разрешений на ввод объектов в эксплуатацию, из них 14 объектов на земельных участках, переданных в аренду. Информация о выданных разрешениях на ввод объектов в эксплуатацию передается для перерасчета арендной платы. При поступлении заявлений на ввод объектов в эксплуатацию проводится проверка по оплате арендных платежей</t>
  </si>
  <si>
    <t>20.</t>
  </si>
  <si>
    <t>Осуществление мониторинга за своевременным предоставлением информации о выданных разрешениях на ввод объектов в эксплуатацию для учета данной информации при расчете арендной платы за землю</t>
  </si>
  <si>
    <t>За 2020 год выдано 37 разрешений на ввод объектов в эксплуатацию</t>
  </si>
  <si>
    <t>21.</t>
  </si>
  <si>
    <t>Размещение информационных материалов (листовки, плакаты) в помещениях для приема налогоплательщиков в Администрации МГО</t>
  </si>
  <si>
    <t xml:space="preserve">В течение 2020 года в помещениях для приема налогоплательщиков в Администрации МГО были размещены листовки о сроках уплаты имущенственных налогов.В течение 2020 года проводилась работа с физическими лицами, уклоняющимися от постановки объектов на кадастровый учет и регистрации прав на объекты недвижимости, в том числе земельные участки (проведение встреч, размещение информации на стендах, предназначенных для объявлений, информирование в СМИ, брошюр, листовок и т.п.) </t>
  </si>
  <si>
    <t>22.</t>
  </si>
  <si>
    <t>Оказание содействия в распространении информационных сообщений (заметки, новостные материалы) в средствах массовой информации на территории МГО</t>
  </si>
  <si>
    <t>В рамках проведения разъяснительной работы с населением о необходимости своевременной уплаты имущественных налогов с физических лиц путем информирования о сроках уплаты и последствиях несвоевременности уплаты имущественных налогов оказано содействие в размещении  МРИ ФНС № 23 по  Челябинской области на мониторы на остановочных комплексах, телекомпания "Экран-ТВ",  канал ТНТ, СТС "Телемаркет" бегущая строка - 1001 выход; газета – 30 статей; радио – 1455 выхода; сайт - 113 статей; прямой эфир на радио - 2; 4 интервью на ТВ</t>
  </si>
  <si>
    <t>23.</t>
  </si>
  <si>
    <t>Оказание содействия налоговым органам в размещении информационных продуктов (социальная реклама) на территории региона в средствах массовой информации, средствах наружной рекламы (баннеры, билборды, растяжки, аудио и видеоролики)</t>
  </si>
  <si>
    <t>За 2020 год размещено 2 информационных баннера</t>
  </si>
  <si>
    <t>24.</t>
  </si>
  <si>
    <t>Принятие мер, направленных на сокращение объемов дебиторской задолженности: инвентаризация числящейся на балансовом учете дебиторской задолженности. Проведение заседаний комиссии по рассмотрению вопросов о признании безнадежной к взысканию и списании задолженности по неналоговым доходам</t>
  </si>
  <si>
    <r>
      <rPr>
        <sz val="10.5"/>
        <rFont val="Times New Roman"/>
        <family val="1"/>
        <charset val="204"/>
      </rPr>
      <t>Направлены претензии о задолженности за арендную плату.  Проводится работа с должниками через телефонную связь и электронную почту. 
Проведены 2 комиссии. По результатам комиссии по признанию безнадежной к взысканию и списанию задолженности принято решение списать с баланса дебиторскую задолженность в сумме 13 302,9 тыс. руб.</t>
    </r>
    <r>
      <rPr>
        <sz val="10.5"/>
        <color rgb="FFFF0000"/>
        <rFont val="Times New Roman"/>
        <family val="1"/>
        <charset val="204"/>
      </rPr>
      <t xml:space="preserve">
</t>
    </r>
  </si>
  <si>
    <t>25.</t>
  </si>
  <si>
    <t>Активизация работы по взысканию задолженности по штрафам, налагаемым:</t>
  </si>
  <si>
    <t xml:space="preserve">- Административной комиссией, </t>
  </si>
  <si>
    <r>
      <t>В службу судебных приставов направлены заявления для возбуждения исполнительных производств и принудительного взыскания неоплаченных сумм штрафов в количестве 39  заявлений на сумму 123,0 тыс. руб. Поступило от судебных приставов 76 платежей на сумму</t>
    </r>
    <r>
      <rPr>
        <b/>
        <sz val="10.5"/>
        <rFont val="Times New Roman"/>
        <family val="1"/>
        <charset val="204"/>
      </rPr>
      <t xml:space="preserve"> 31,2 тыс. рублей</t>
    </r>
  </si>
  <si>
    <t>- Комиссией по делам несовершеннолетних и защите их прав,</t>
  </si>
  <si>
    <r>
      <t>Направлено для возбуждения исполнительных производств 115 штук на сумму 131,2 тыс. руб. Поступило 571 платежа на сумму</t>
    </r>
    <r>
      <rPr>
        <b/>
        <sz val="10.5"/>
        <rFont val="Times New Roman"/>
        <family val="1"/>
        <charset val="204"/>
      </rPr>
      <t xml:space="preserve"> 100,4 тыс. руб.</t>
    </r>
  </si>
  <si>
    <t>- отделом МВД РФ по г. Миассу. Направление соответствующих материалов в отдел судебных приставов</t>
  </si>
  <si>
    <t xml:space="preserve">Направлено 1668 постановлений  на сумму 863,0 тыс. рублей. Взыскано 471,0 тыс.рублей </t>
  </si>
  <si>
    <t>26.</t>
  </si>
  <si>
    <t>Осуществление  мониторинга  задолженности платежей  за негативное воздействие на окружающую среду, в рамках полученной информации  от Управления Росприроднадзора. Проведение комплекса мероприятий  по снижению задолженности</t>
  </si>
  <si>
    <t>Проводится ежеквартальный мониторинг задолженности платежей  за негативное воздействие на окружающую среду</t>
  </si>
  <si>
    <t>Оптимизация, эффективное управление и распоряжение имуществом муниципальной казны:</t>
  </si>
  <si>
    <t>27.</t>
  </si>
  <si>
    <t>Проведение активной работы по инвентаризации неиспользованного  имущества, находящегося в муниципальной собственности путем  выявления неиспользованного (бесхозного) имущества и установления направления эффективного использования</t>
  </si>
  <si>
    <r>
      <rPr>
        <sz val="10.5"/>
        <rFont val="Times New Roman"/>
        <family val="1"/>
        <charset val="204"/>
      </rPr>
      <t>Проведена инвентаризация неиспользуемого имущества и имущества, находящегося в безвозмездном пользовании, по результатам которой выявлен  объект недвижимого имущества – нежилое помещение № 2, расположенное по адресу: г. Миасс, ул. Керченская, д. 42, № 2. Объект включен в Прогнозный план приватизации на 2020 год. Объект выставлен на аукцион, торги состоятся 22 января 2021г.</t>
    </r>
    <r>
      <rPr>
        <sz val="10.5"/>
        <color rgb="FFFF0000"/>
        <rFont val="Times New Roman"/>
        <family val="1"/>
        <charset val="204"/>
      </rPr>
      <t xml:space="preserve">
</t>
    </r>
  </si>
  <si>
    <t>28.</t>
  </si>
  <si>
    <t>Проведение регулярного контроля эффективности использования объектов муниципального имущества (используемых на праве хозяйственного ведения, концессии, аренды, безвозмездного пользования) в целях выявления неэффективного использования или предоставления в пользование третьим лицам без согласования с собственником имущества.</t>
  </si>
  <si>
    <t>Произведена 51 выездная  проверка, в целях осуществления обследования муниципального имущества, в целях исключения случаев самовольного использования и выявления неиспользуемого муниципального имущества, направлены письма о необходимости проведения ремонтных работ, 1 обращение о самовольном занятии.</t>
  </si>
  <si>
    <t>29.</t>
  </si>
  <si>
    <t>Принятие мер для осуществления государственной регистрации права собственности округа на эксплуатируемые объекты капитального строительства, построенные за период 2008-2015 годы, осуществить их учет в муниципальной казне и Реестре имущества округа, а также принять меры для получения доходов в бюджет округа от их использования</t>
  </si>
  <si>
    <t xml:space="preserve">Технологический газопровод для развития Северной части города  право муниципальной собственности МГО зарегистрировано. Находится в аренде ООО «Тополь М». Учитывая, что документы, необходимые для регистрации права муниципальной собственности на иные объекты из перечня МКУ «Комитет по строительству» отсутствуют принято решение оформить 11 объектов недвижимого имущества как бесхозяйные объекты в установленном законом порядке. В настоящее время проводятся кадастровые работы в отношении вышеназванных объектов. Ориентировочный срок регистрации права муниципальной собственности - 2022 г.
</t>
  </si>
  <si>
    <t>30.</t>
  </si>
  <si>
    <r>
      <t>Принятие мер для осуществления государственной регистрации право собственности Округа на эксплуатируемые объекты инженерной структуры  Округа</t>
    </r>
    <r>
      <rPr>
        <sz val="12"/>
        <color theme="1"/>
        <rFont val="Times New Roman"/>
        <family val="1"/>
        <charset val="204"/>
      </rPr>
      <t xml:space="preserve"> </t>
    </r>
  </si>
  <si>
    <t xml:space="preserve">Проведено 2 аукциона на выполнение кадастровых работ с целью дальнейшей регистрации права муниципальной собственности Миасского городского округа на эксплуатируемые объекты коммунальной инфраструктуры.  
На учет в Росреестр по Челябинской области поставлены  бесхозяйные объекты недвижимого имущества  в количестве 151 объекта инженерной инфраструктуры.
</t>
  </si>
  <si>
    <t>31.</t>
  </si>
  <si>
    <t>Проведение анализа заключенных договоров аренды, заключение дополнительных договоров аренды на текущий календарный год</t>
  </si>
  <si>
    <r>
      <rPr>
        <sz val="10.5"/>
        <rFont val="Times New Roman"/>
        <family val="1"/>
        <charset val="204"/>
      </rPr>
      <t>Заключено 197 договоров аренды земли, 56 дополнительных соглашений. Проведенный анализ заключенных договоров аренды на изменение арендной платы, поступающей в бюджет МГО, не повлиял.</t>
    </r>
    <r>
      <rPr>
        <sz val="10.5"/>
        <color rgb="FFFF0000"/>
        <rFont val="Times New Roman"/>
        <family val="1"/>
        <charset val="204"/>
      </rPr>
      <t xml:space="preserve">
</t>
    </r>
    <r>
      <rPr>
        <sz val="10.5"/>
        <rFont val="Times New Roman"/>
        <family val="1"/>
        <charset val="204"/>
      </rPr>
      <t>Заключено 18 договоров аренды имущества.</t>
    </r>
  </si>
  <si>
    <t>32.</t>
  </si>
  <si>
    <t>Организация и проведение аукционов по продаже права на заключение договоров аренды земельных участков для строительства капитальных и временных объектов</t>
  </si>
  <si>
    <r>
      <t xml:space="preserve">Проведено 38 аукционов на право заключения договора аренды земельного участка, заключено 30 договоров аренды земельных участков (с торгов) на сумму 6 183,6 тыс. руб. Поступление в бюджет Округа составили </t>
    </r>
    <r>
      <rPr>
        <b/>
        <sz val="10.5"/>
        <rFont val="Times New Roman"/>
        <family val="1"/>
        <charset val="204"/>
      </rPr>
      <t>6  183,6 тыс. руб.</t>
    </r>
  </si>
  <si>
    <t>33.</t>
  </si>
  <si>
    <t>Организация и проведение аукционов по сдаче в аренду муниципального имущества</t>
  </si>
  <si>
    <t>Проведено 34 аукциона на право заключения договора аренды муниципального имущества</t>
  </si>
  <si>
    <t>34.</t>
  </si>
  <si>
    <t>Заключение договоров аренды на вновь сформированные земельные участки</t>
  </si>
  <si>
    <t>Заключено 2 договора аренды земельных участков (ИЖС, нефтепровод)</t>
  </si>
  <si>
    <t>35.</t>
  </si>
  <si>
    <t>Принятие  мер к понуждению юридических и физических лиц, осуществляющих фактическое пользование земельными участками, к оформлению соответствующих правоустанавливающих документов в порядке, установленном Земельным кодексом РФ</t>
  </si>
  <si>
    <t>После проведения выездных обследований по 50 земельным участкам специалистами отдела муниципального земельного контроля были выявлении признаки самовольного занятия земель без оформленных в установленном порядке правоустанавливающих документов, пользователям направлены требования. После неисполнения, Администрация МГО направила комплекты документов для подачи искового заявления в суд об освобождении самовольно занятого земельного участка</t>
  </si>
  <si>
    <t>36.</t>
  </si>
  <si>
    <t>Осуществление мер, направленных на минимизацию последствий массового оспаривания собственниками (арендаторами) кадастровой стоимости земельных участков.</t>
  </si>
  <si>
    <t>Необходимости в осуществлении мер нет, в связи с предстоящей всеобщей переоценкой кадастровой стоимости земельных участков в 2021 году</t>
  </si>
  <si>
    <t>Проведение мониторинга результатов работы Комиссии по рассмотрению споров о результатах определения кадастровой стоимости земельных участков</t>
  </si>
  <si>
    <r>
      <t xml:space="preserve">В результате оспаривания кадастровой стоимости  потери арендной платы за 2020 год составят </t>
    </r>
    <r>
      <rPr>
        <b/>
        <sz val="10.5"/>
        <rFont val="Times New Roman"/>
        <family val="1"/>
        <charset val="204"/>
      </rPr>
      <t xml:space="preserve">1 154,7 тыс. руб. </t>
    </r>
  </si>
  <si>
    <t>37.</t>
  </si>
  <si>
    <t xml:space="preserve">Осуществление выездных проверок с целью контроля за использованием муниципального имущества, переданного в аренду и безвозмездного пользования в целях выявления неэффективного использования или предоставления в пользование третьим лицам без согласования с собственником имущества </t>
  </si>
  <si>
    <t xml:space="preserve">Проведена 51 выездная проверка, в целях осуществления обследования муниципального имущества, в целях исключения случаев самовольного использования и выявления неиспользуемого муниципального имущества. 
Проводится выборочная инвентаризация муниципального имущества.
</t>
  </si>
  <si>
    <t>В соответствии с утвержденным графиком на текущий год</t>
  </si>
  <si>
    <t>38.</t>
  </si>
  <si>
    <t>Осуществление контроля за поступлением доходов от перечисления части прибыли, оставшейся после уплаты налогов и сборов, иных обязательных платежей, муниципальными унитарными предприятиями МГО по результатам работы за отчетный период</t>
  </si>
  <si>
    <t>30.04.2020 г., 30.07.2020 г. проведены балансовые комиссии по подведению итогов финансово-хозяйственной деятельности предприятий МГО за 1 квартал 2020 г. и за 1 полугодие 2020 г. Размер чистой прибыли, подлежащей перечислению в бюджет Округа составил:  - 500,1 тыс. руб.</t>
  </si>
  <si>
    <t>В срок, установленный для перечисления  доходов</t>
  </si>
  <si>
    <t>39.</t>
  </si>
  <si>
    <t>Проведение документального оформления созданных неотделимых улучшений арендованного муниципального имущества и неотделимых улучшений имущества, переданного в хозяйственное ведение муниципальных унитарных предприятий</t>
  </si>
  <si>
    <t xml:space="preserve">Решением Собрания депутатов № 22 от 22.06.2018  г. утверждено Положение «О порядке принятия неотделимых улучшений муниципального имущества, произведенных арендатором (ссудополучателем, концессионером) муниципальными учреждениями и унитарными предприятиями МГО». В настоящее время завершена инвентаризация объектов, переданных по концессионным соглашениям, произведен  сбор информации о произведенных неотделимых улучшениях. 
По концессионному соглашению № 1-К/С от 18.12.2015 г. ОАО "Миассводоканал" по состоянию на 31.12.2020 г. фактическая сумма инвестиций Концессионера составляет 201 114,0 тыс. руб.
По концессионному соглашению № 2 от 24.12.2018 г. ООО "Теплотех-Сервис " по состоянию на 31.12.2020 г. фактическая сумма инвестиций Концессионера составляет 4 160,0 тыс. руб.
</t>
  </si>
  <si>
    <t>40.</t>
  </si>
  <si>
    <t>Проведение сравнительного анализа налоговой базы по арендной  плате  при  установлении коэффициент К1 в размере больше 1  по  виду деятельности осуществляемому на арендованном земельном участке: добыча  полезных ископаемых</t>
  </si>
  <si>
    <r>
      <t xml:space="preserve">В настоящее время в аренде находятся 5 земельных участков с разрешенным использованием «Добыча недр открытым (карьеры, отвалы) и закрытым (шахты, скважины) способами». При определении размера арендной платы за вышеуказанные земельные участки применяется значение коэффициента К1 равное 0,2. Общий размер годовой арендной платы составляет
</t>
    </r>
    <r>
      <rPr>
        <b/>
        <sz val="10.5"/>
        <color theme="1"/>
        <rFont val="Times New Roman"/>
        <family val="1"/>
        <charset val="204"/>
      </rPr>
      <t>1 674,5 тыс. руб.</t>
    </r>
    <r>
      <rPr>
        <sz val="10.5"/>
        <color theme="1"/>
        <rFont val="Times New Roman"/>
        <family val="1"/>
        <charset val="204"/>
      </rPr>
      <t xml:space="preserve"> При установлении значения коэффициента К1 равным 1 годовой размер арендной платы по данным земельным участкам возрастет до 8 372,6 тыс. руб.  Следует отметить, что увеличение размера арендной платы в 5 раз для производственных предприятий таких, как ОАО "Миасский завод железобетонных конструкций", ООО "Миасский керамический завод", ООО "ЖБИ-Сервис" неблагоприятно отразится на возможности производить арендные платежи своевременно и в полном объеме</t>
    </r>
  </si>
  <si>
    <t>до 1 июля 2020 года</t>
  </si>
  <si>
    <t>41.</t>
  </si>
  <si>
    <t xml:space="preserve">Осуществление контроля за организацией и проведение торгов на право заключения договоров на установку и эксплуатацию рекламных конструкций в установленном законом сроком </t>
  </si>
  <si>
    <t>Контроль осуществляется на постоянной основе. За 2020 год проведено 2 конкурса состоящих из 4 лотов и 5 лотов на заключения договоров на установку и эксплуатацию рекламных конструкций на территории Миасского городского округа</t>
  </si>
  <si>
    <t>42.</t>
  </si>
  <si>
    <t>Пересмотр  корректирующих коэффициентов расчета  платы по договорам на установку и эксплуатацию рекламных конструкций с учетом экономического обоснования, подготовленного экспертами</t>
  </si>
  <si>
    <t>06.05.2019г. заключен муниципальный контракт на оказание услуг по расчету  экономического обоснования базовой ставки БС за установку и эксплуатацию рекламных конструкций, применяемой при определении  платы за установку и эксплуатацию рекламной конструкции на недвижимом имуществе, находящемся в муниципальной собственности Миасского городского округа, или на имуществе, которым органы местного самоуправления Миасского городского округа вправе распоряжаться в соответствии с действующим законодательством. В связи с не предоставлением услуги  в срок, Администрация Миасского городского округа, уведомила Исполнителя об одностороннем расторжении контракта. В настоящее время идет судебный процесс.</t>
  </si>
  <si>
    <t>До 01 июля 2020 года</t>
  </si>
  <si>
    <t>В части нормативных правовых актов по местным налогам:</t>
  </si>
  <si>
    <t>43.</t>
  </si>
  <si>
    <t xml:space="preserve">Проведение оценки эффективности налоговых расходов Миасского городского округа </t>
  </si>
  <si>
    <t>Анализ проведен в утвержденные сроки</t>
  </si>
  <si>
    <t>Ежегодно до 1 августа</t>
  </si>
  <si>
    <t xml:space="preserve"> 44.</t>
  </si>
  <si>
    <r>
      <t xml:space="preserve">Внесение необходимых изменений в Методику прогнозирования поступления доходов в бюджет округа, утвержденную распоряжением Администрации  </t>
    </r>
    <r>
      <rPr>
        <sz val="10.5"/>
        <color theme="1"/>
        <rFont val="Times New Roman"/>
        <family val="1"/>
        <charset val="204"/>
      </rPr>
      <t>Миасского городского округа</t>
    </r>
    <r>
      <rPr>
        <sz val="10.5"/>
        <color rgb="FF000000"/>
        <rFont val="Times New Roman"/>
        <family val="1"/>
        <charset val="204"/>
      </rPr>
      <t xml:space="preserve"> от 30.12.2016 года № 413-р</t>
    </r>
  </si>
  <si>
    <t>ГАД внесены необходимые изменения в методики</t>
  </si>
  <si>
    <t>В части нормативных правовых актов, определяющих порядки в части имущественных и земельных отношений в Округе:</t>
  </si>
  <si>
    <t>45.</t>
  </si>
  <si>
    <t xml:space="preserve">Разработка и утверждение Порядка предоставления, использования и изъятия земельных участков </t>
  </si>
  <si>
    <t>В адрес Собрания депутатов МГО направлено письмо от 30.08.2019г. № 4633/1.6 (повторно 01.10.2019г. № 4970/1.6) с информацией об отсутствии необходимости в издании муниципальных правовых актов Администрации Миасского городского округа в части предоставления и изъятия земельных участков, в связи с тем, что данные процедуры детально урегулированы Земельным кодексом Российской Федерации.
Также, были направлены предложения, в целях приведения положений Устава Миасского городского округа в соответствие с действующим законодательством Российской Федерации, рассмотреть вопрос об исключении пп. 27 и пп. 46 п. 2 статьи 29 Устава. Ответ получен не был</t>
  </si>
  <si>
    <t>46.</t>
  </si>
  <si>
    <t xml:space="preserve">Разработка и утверждение Порядка управления и распоряжения земельными участками, находящимися в муниципальной собственности </t>
  </si>
  <si>
    <t>В адрес Собрания депутатов  МГО  направлено письмо от 30.08.2019г. № 4633/1.6 (повторно 01.10.2019г. № 4970/1.6) с информацией об отсутствии необходимости в издании муниципальных правовых актов Администрации Миасского городского округа в части предоставления и изъятия земельных участков, в связи с тем, что данные процедуры детально урегулированы Земельным кодексом Российской Федерации.
Также, были направлены предложения, в целях приведения положений  Устава Миасского городского округа в соответствие с действующим законодательством Российской Федерации, рассмотреть вопрос об исключении пп. 27 и пп. 46 п. 2 статьи 29 Устава. Ответ получен не был</t>
  </si>
  <si>
    <t>47.</t>
  </si>
  <si>
    <t>Разработка и утверждение Порядка создания некоммерческих организаций в форме автономных некоммерческих организаций и фондов</t>
  </si>
  <si>
    <t>Порядок утвержден Решением Собрания депутатов МГО от 27.03.2020г. № 6 "Об утверждении Положения о порядке создания некоммерческих организаций в форме автономных некоммерческих организаций и фондов"</t>
  </si>
  <si>
    <t>В части  оптимизации расходов бюджета округа:</t>
  </si>
  <si>
    <t>Наименование мероприятия</t>
  </si>
  <si>
    <t>Проведенная работа</t>
  </si>
  <si>
    <t>Срок  исполнения</t>
  </si>
  <si>
    <t>Контрольные показатели (тыс.рублей)</t>
  </si>
  <si>
    <t>Результат, экономия (шт., ед., тыс. рублей):</t>
  </si>
  <si>
    <t>Факт на 01.01.2021г.</t>
  </si>
  <si>
    <t>Муниципальная служба</t>
  </si>
  <si>
    <t>48.</t>
  </si>
  <si>
    <t>Соблюдение установленного норматива формирования расходов бюджетов городских округов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t>
  </si>
  <si>
    <t xml:space="preserve">Расходы производятся в пределах утвержденного ФОТ (постановление Адм МГО от 28.12.2020г. № 6251 "Об установлении предельного фонда оплаты труда на 2020 год" </t>
  </si>
  <si>
    <t>≤ 124618,4 тыс. руб.</t>
  </si>
  <si>
    <t>Расходы произведены в пределах утвержденного фот с учетом изменений</t>
  </si>
  <si>
    <t>нет</t>
  </si>
  <si>
    <t>49.</t>
  </si>
  <si>
    <t>Предложения по оптимизации расходов на содержание органов местного самоуправления</t>
  </si>
  <si>
    <t>Проводится работа в рамках реализации ведомственного проекта «Оптимизация системы муниципального управления: организационных структур, штатной численности и оплаты труда в органах местного самоуправления муниципальных образований Челябинской области». План мероприятий по Округу утвержден Постановлением Администрации МГО от 18.03.2019 № 1169</t>
  </si>
  <si>
    <t>В сроки установленные для предоставления бюджетных проектировок</t>
  </si>
  <si>
    <t>Оптимизация бюджетной сети</t>
  </si>
  <si>
    <t>50.</t>
  </si>
  <si>
    <t>Проведение инвентаризации муниципальных услуг, оказываемых муниципальными учреждениями Округа, оценка социальной потребности в их финансировании</t>
  </si>
  <si>
    <t xml:space="preserve">Перечни государственных и муниципальных услуг (работ), предоставляемых (выполняемых) структурными подразделениями Администрации МГО, отраслевыми (функциональными) органами Администрации МГО, муниципальными учреждениями МГО, утверждены постановлением Администрации МГО от 11.02.2016 г. № 707 «Об утверждении Перечней государственных и муниципальных функций и услуг в МГО» (далее – постановление № 707). 
</t>
  </si>
  <si>
    <t>Ежегодно до 01 сентября для подготовки проекта бюджета</t>
  </si>
  <si>
    <t>Предложения по оптимизации перечня и объемов услуг (работ), оказываемых (выполняемых) муниципальными учреждениями</t>
  </si>
  <si>
    <t xml:space="preserve">Управлением экономики Администрации МГО в течение 2020 года проводился на постоянной основе Мониторинг Перечней государственных и муниципальных услуг (работ), по результатам которого в постановление № 707 внесены соответствующие изменения постановлениями Администрации МГО от 05.02.2020 г. № 469, от 22.07.2020 г. № 3103, от 12.10.2020 г. № 4641, от 17.12.2020 г. № 6018.
По состоянию на 01.01.2021 года в Миасском городском округе:
 - предоставляются 248  государственных и муниципальных услуг,
 - выполняются 14 государственных и муниципальных работ,
 - оказываются 11 муниципальных функций по муниципальному контролю.
</t>
  </si>
  <si>
    <t>51.</t>
  </si>
  <si>
    <t>Проведение мониторинга:</t>
  </si>
  <si>
    <t>- по выполнению плана доходов от оказания  платных услуг казенными учреждениями;</t>
  </si>
  <si>
    <t>На 01.01.2021г. фактически поступило доходов от оказания платных услуг 12371,9 тыс. руб. или 54,4 % от контрольных показателей.</t>
  </si>
  <si>
    <t>- по численности и средней заработной плате работников, которым производится повышение по Указам Президента и доведение заработной платы до МРОТ;</t>
  </si>
  <si>
    <r>
      <rPr>
        <b/>
        <sz val="10.5"/>
        <rFont val="Times New Roman"/>
        <family val="1"/>
        <charset val="204"/>
      </rPr>
      <t>Управление культуры Администрации МГО:</t>
    </r>
    <r>
      <rPr>
        <sz val="10.5"/>
        <rFont val="Times New Roman"/>
        <family val="1"/>
        <charset val="204"/>
      </rPr>
      <t xml:space="preserve">
Средняя заработная плата за  2020 год  с учетом всех источников финансирования  (в расчете на физическое лицо без внешних совместителей) составила: 
-по учреждениям культуры (работники культуры) - 30 002,91рубля, индикативный показатель, установленный Министерством культуры ЧО (письмо Минкультуры ЧО от 01.10.2020г. № 1402/5142)  - 29 942,64  рубля, исполнение составляет 100,2%;
                           </t>
    </r>
  </si>
  <si>
    <t>Управлению культуры Администрации МГО усилить контроль  за выполнением индикативных показателей по заработной плате</t>
  </si>
  <si>
    <t xml:space="preserve"> - по педагогическим работникам ДШИ  - 34 350,20 рублей, индикативный показатель по письму Минкультуры ЧО от 23.03.2020г. № 1401/1520   -  34 395,25 рублей, исполнение 99,9%. Доведение средней заработной платы до МРОТ с 01.01.2020 года до 13949,5 рублей в соответствии с Федеральным законом от 27.12.2019г. N 463-ФЗ, с учетом районного коэффициента.</t>
  </si>
  <si>
    <r>
      <rPr>
        <b/>
        <sz val="10.5"/>
        <rFont val="Times New Roman"/>
        <family val="1"/>
        <charset val="204"/>
      </rPr>
      <t xml:space="preserve">Управление образования Администрации МГО:    
</t>
    </r>
    <r>
      <rPr>
        <sz val="10.5"/>
        <rFont val="Times New Roman"/>
        <family val="1"/>
        <charset val="204"/>
      </rPr>
      <t xml:space="preserve">Средняя заработная плата за  2020 год  с учетом всех источников финансирования  (в расчете на физическое лицо без учета внешних совместителей) составила: 
</t>
    </r>
    <r>
      <rPr>
        <b/>
        <sz val="10.5"/>
        <rFont val="Times New Roman"/>
        <family val="1"/>
        <charset val="204"/>
      </rPr>
      <t xml:space="preserve">    - </t>
    </r>
    <r>
      <rPr>
        <sz val="10.5"/>
        <rFont val="Times New Roman"/>
        <family val="1"/>
        <charset val="204"/>
      </rPr>
      <t>по</t>
    </r>
    <r>
      <rPr>
        <b/>
        <sz val="10.5"/>
        <rFont val="Times New Roman"/>
        <family val="1"/>
        <charset val="204"/>
      </rPr>
      <t xml:space="preserve"> </t>
    </r>
    <r>
      <rPr>
        <sz val="10.5"/>
        <rFont val="Times New Roman"/>
        <family val="1"/>
        <charset val="204"/>
      </rPr>
      <t xml:space="preserve">педагогическим работникам ДОУ - 29 645,97 рублей. Исполнение 101,4 % от индикативного показателя  - 29 228,99 рублей. </t>
    </r>
  </si>
  <si>
    <t>Управлению образования Администрации МГО усилить контроль  за выполнением индикативных показателей по заработной плате</t>
  </si>
  <si>
    <t xml:space="preserve">   - по педагогическим работникам общеобразовательных учреждений - 33 779,47 рублей. Исполнение 104,8 % от индикативного показателя  - 32 242,0 рубля. Увеличение произошло по причине выплаты денежного вознаграждения за классное руководство педагогическим работникам с сентября текущего года. 
Cредняя  заработная плата учителей составила  34 559,13 рублей. </t>
  </si>
  <si>
    <r>
      <t xml:space="preserve"> </t>
    </r>
    <r>
      <rPr>
        <sz val="10.5"/>
        <rFont val="Times New Roman"/>
        <family val="1"/>
        <charset val="204"/>
      </rPr>
      <t xml:space="preserve"> - по педагогическим работникам учреждения дополнительного образования детей  - 33 959,84  рублей.  Исполнение 103,3 %  от индикативного показателя - 32 866,35 рублей.  
Индикативные показатели установлены Министерством образования и науки Челябинской области на уровне достигнутых показателей за предыдущий год.
Доведение заработной платы до МРОТ с 01.01.2020 года - 13 949,50 рублей (с учетом уральского коэффициента) осуществляется в соответствии с Федеральным законом от 27.12.2019 г. N 463-ФЗ, с учетом районного коэффициента.            </t>
    </r>
  </si>
  <si>
    <r>
      <rPr>
        <b/>
        <sz val="10.5"/>
        <rFont val="Times New Roman"/>
        <family val="1"/>
        <charset val="204"/>
      </rPr>
      <t xml:space="preserve">Учреждения физической культуры и спорта: </t>
    </r>
    <r>
      <rPr>
        <sz val="10.5"/>
        <rFont val="Times New Roman"/>
        <family val="1"/>
        <charset val="204"/>
      </rPr>
      <t xml:space="preserve">
Средняя заработная плата тренерского состава за 12 месяцев 2020 года составляет 36 308,7 рублей при плане 33 464,9 рублей, исполнение 108,5 %.            
 Доведение заработной платы до МРОТ с 01.01.2020 года - 13949,50 рублей (с учетом уральского коэффициента) в соответствии с Федеральным законом от 27.12.2019г. N 463-ФЗ, с учетом районного коэффициента.             </t>
    </r>
  </si>
  <si>
    <t>Превышение индикатива связано с коэффициентом совмещения 2,0. Согласно Приложению № 3 Приказа Минспорта РФ № 999 от 30.10.2015 г. наполняемость группы от 1 до 8 человек на этапе высшего спортивного мастерства, максимальный объем тренировочной нагрузки в неделю в тренировочных часах - 32.</t>
  </si>
  <si>
    <t>УСЗН Администрации МГО:</t>
  </si>
  <si>
    <t>УСЗН Администрации МГО усилить контроль  за выполнением индикативных показателей по заработной плате</t>
  </si>
  <si>
    <t xml:space="preserve">Средняя заработная плата за  2020 год:
 -  по среднему медицинскому персоналу  составила 32316,56 рублей или 100,0% от индикативного показателя с учетом фактической нагрузки - 32316,56 рублей. </t>
  </si>
  <si>
    <t xml:space="preserve"> - по младшему медицинскому персоналу составила 33464,90 рублей или 100,0% от индикативного показателя - 33464,9 рублей. </t>
  </si>
  <si>
    <t xml:space="preserve"> -  по социальным работникам составила 33465,90 рублей или 100% от индикативного показателя с учетом фактической нагрузки - 33464,9 рублей. </t>
  </si>
  <si>
    <t xml:space="preserve"> -  по педагогическим работникам составила 34129,10 рублей или 100% от индикативного показателя с учетом фактической нагрузки - 34129,10 рублей.  
Индикативные показатели установлены Министерством социальных отношений  Челябинской области.
Доведение заработной платы до МРОТ с 01.01.2020 года - 13949,50 рублей (с учетом уральского коэффициента) в соответствии с Федеральным законом от 27.12.2019г. N 463-ФЗ, с учетом районного коэффициента.                                    </t>
  </si>
  <si>
    <t>- по непревышению значений целевых показателей заработной платы, установленных в региональных планах мероприятий ("дорожных картах") в отраслях социальной сферы, направленных на повышение эффективности образования и науки, культуры и социального обслуживания населения, в части использования показателя среднемесячного дохода от трудовой деятельности и обеспечения уровня номинальной заработной платы в среднем по отдельным категориям работников бюджетной сферы;</t>
  </si>
  <si>
    <t>Мониторинг по непревышению значений целевых показателей заработной платы по отдельным категориям работников, установленных в региональных планах мероприятий ("дорожных картах") в отраслях социальной сферы, производится ежемесячно. Выполнение показателей оплаты труда работников учреждений культуры, педагогических работников, социальных работников и мед.персонала осуществляется на основании Соглашений с Министерством культуры Челябинской области, Министерством образования и науки Челябинской области, Министерством социальных отношений Челябинской области.</t>
  </si>
  <si>
    <t>- по соблюдению показателей оптимизации численности работников отдельных категорий бюджетной сферы в соответствии с утвержденными "дорожными картами";</t>
  </si>
  <si>
    <t>Мониторинг по соблюдению показателей численности работников отдельных категорий, утвержденных в соответствии с "дорожными картами" в отраслях социальной сферы, производится ежемесячно.</t>
  </si>
  <si>
    <t>-  по выполнению нормативной стоимости питания детей</t>
  </si>
  <si>
    <r>
      <rPr>
        <b/>
        <sz val="10.5"/>
        <rFont val="Times New Roman"/>
        <family val="1"/>
        <charset val="204"/>
      </rPr>
      <t>Управление образования Администрации МГО</t>
    </r>
    <r>
      <rPr>
        <sz val="10.5"/>
        <rFont val="Times New Roman"/>
        <family val="1"/>
        <charset val="204"/>
      </rPr>
      <t xml:space="preserve">: 
1) Выполнение нормативной стоимости питания в ДОУ. Плановая стоимость дето/дня питания составляет 103,18 рубля в день для детей, питающихся за родительскую плату, а так же для льготной категории детей, питающихся за счет средств бюджета Округа. Выполнение стоимости составило 103,71 рубля  для детей, питающихся за счет  родительской платы и льготной категории детей, или 100,5%  (по льготникам  в том числе за счет средств бюджета 96,85 рублей и 6,86 рублей за счет отвлечения средств родительской платы, так как большая часть договоров заключена за счет внебюджетных средств). Отклонение: + 0,53 рублей.  Превышение объясняется повышением цен в текущем году по сравнению с ценами, применяемыми при планировании. Расходы на продукты питания производились за счет экономии, сложившейся за счет меньшего, чем планировалось количества дето/дней.  Питание в ДОУ осуществлялось, в том числе за счет остатков  продуктов питания на складах.  Натуральные нормы за 2020 год  выполнены в среднем на 99,2 %.
</t>
    </r>
    <r>
      <rPr>
        <sz val="10.5"/>
        <color rgb="FFFF0000"/>
        <rFont val="Times New Roman"/>
        <family val="1"/>
        <charset val="204"/>
      </rPr>
      <t xml:space="preserve">
</t>
    </r>
    <r>
      <rPr>
        <sz val="10.5"/>
        <rFont val="Times New Roman"/>
        <family val="1"/>
        <charset val="204"/>
      </rPr>
      <t>2) По льготному питанию в школах выполнение нормативной стоимости питания составило 25 рублей при плане 25 рублей, или 100%.
3) По горячему питанию обучающихся начального звена выполнение нормативной стоимости питания составило 56,65 рублей при плане 56,65 рублей, или 100%.</t>
    </r>
  </si>
  <si>
    <t xml:space="preserve">
103,18
25,0
56,65</t>
  </si>
  <si>
    <t xml:space="preserve">
103,71
25,0
56,65</t>
  </si>
  <si>
    <t xml:space="preserve">
0,53
0,0
0,0</t>
  </si>
  <si>
    <t xml:space="preserve">
Управлению образования АМГО усилить контроль за выполнением нормативной стоимости питания 
Выполнено
Выполнено</t>
  </si>
  <si>
    <r>
      <rPr>
        <b/>
        <sz val="10.5"/>
        <rFont val="Times New Roman"/>
        <family val="1"/>
        <charset val="204"/>
      </rPr>
      <t>По подведомственным учреждениям УСЗН Администрации МГО</t>
    </r>
    <r>
      <rPr>
        <sz val="10.5"/>
        <rFont val="Times New Roman"/>
        <family val="1"/>
        <charset val="204"/>
      </rPr>
      <t xml:space="preserve"> фактическая стоимость питания в день на 1 ребенка составила 189 рублей 29 коп. при плане 187 рублей 36 коп. Натуральные нормы выполнены. Экономия образовалась в результате проведения закупочных процедур.
Превышение объясняется повышением цен в текущем году по сравнению с ценами, применяемыми при планировании. 
Расходы на продукты питания производились за счет экономии, сложившейся за счет меньшего, чем планировалось количества дето-дней.</t>
    </r>
  </si>
  <si>
    <t xml:space="preserve">УСЗН Администрации МГО усилить контроль за выполнением нормативной стоимости питания </t>
  </si>
  <si>
    <t>52.</t>
  </si>
  <si>
    <t>Предложения по оптимизации сети, штатов и контингентов муниципальных учреждений.</t>
  </si>
  <si>
    <r>
      <rPr>
        <b/>
        <sz val="10.5"/>
        <rFont val="Times New Roman"/>
        <family val="1"/>
        <charset val="204"/>
      </rPr>
      <t xml:space="preserve">По подведомственным учреждениям УСЗН </t>
    </r>
    <r>
      <rPr>
        <sz val="10.5"/>
        <rFont val="Times New Roman"/>
        <family val="1"/>
        <charset val="204"/>
      </rPr>
      <t xml:space="preserve">Администрации МГО в целях оптимизации сети, штатов и контингентов за 2020 год проведена оптимизация штатного расписания учреждений (сокращено 11,15 шт.ед.)
</t>
    </r>
    <r>
      <rPr>
        <b/>
        <sz val="10.5"/>
        <rFont val="Times New Roman"/>
        <family val="1"/>
        <charset val="204"/>
      </rPr>
      <t>По подведомственным учреждениям Управления образования АМГО</t>
    </r>
    <r>
      <rPr>
        <sz val="10.5"/>
        <rFont val="Times New Roman"/>
        <family val="1"/>
        <charset val="204"/>
      </rPr>
      <t xml:space="preserve"> сокращены две ставки заведующего в результате оптимизации дошкольных образовательных организаций с 2020 года.</t>
    </r>
  </si>
  <si>
    <t>Укрупнение или присоединение «мелких» учреждений, а также организаций, загруженных менее чем на 50 процентов, к более «крупным»</t>
  </si>
  <si>
    <r>
      <rPr>
        <b/>
        <sz val="10.5"/>
        <rFont val="Times New Roman"/>
        <family val="1"/>
        <charset val="204"/>
      </rPr>
      <t xml:space="preserve"> По Управлению образования</t>
    </r>
    <r>
      <rPr>
        <sz val="10.5"/>
        <rFont val="Times New Roman"/>
        <family val="1"/>
        <charset val="204"/>
      </rPr>
      <t xml:space="preserve"> </t>
    </r>
    <r>
      <rPr>
        <b/>
        <sz val="10.5"/>
        <rFont val="Times New Roman"/>
        <family val="1"/>
        <charset val="204"/>
      </rPr>
      <t>АМГО</t>
    </r>
    <r>
      <rPr>
        <sz val="10.5"/>
        <rFont val="Times New Roman"/>
        <family val="1"/>
        <charset val="204"/>
      </rPr>
      <t xml:space="preserve"> прекращена деятельность 2 юридических лиц с февраля 2020 года в целях оптимизации сети образовательных организаций, эффективного использования бюджетных средств:
1) постановлением Администрации МГО от 17.10.2019 г. № 5273 "О реорганизации Муниципального бюджетного дошкольного образовательного учреждения "Детский сад комбинированного вида № 61" было проведено присоединение  МБДОУ № 44 к МБДОУ №61; 
2) постановлением Администрации МГО  от 17.10.2019 г. № 5272 "О реорганизации Муниципального бюджетного дошкольного образовательного учреждения "Детский сад № 49" было проведено присоединение МБДОУ №39  к  МБДОУ № 49.</t>
    </r>
  </si>
  <si>
    <r>
      <rPr>
        <b/>
        <sz val="10.5"/>
        <rFont val="Times New Roman"/>
        <family val="1"/>
        <charset val="204"/>
      </rPr>
      <t>По Управлению культуры АМГО</t>
    </r>
    <r>
      <rPr>
        <sz val="10.5"/>
        <rFont val="Times New Roman"/>
        <family val="1"/>
        <charset val="204"/>
      </rPr>
      <t xml:space="preserve"> прекращена деятельность 1 юридического лица с января 2020 года в целях оптимизации сети организаций дополнительного образования, эффективного использования бюджетных средств:
1)  постановлением АМГО от 25.12.2019 г. № 6621 "О реорганизации Муниципальных бюджетных учреждений дополнительного образования "Детская школа искусств № 5" и "Детская школа искусств № 2" было проведено присоединение  МБУ ДО "ДШИ № 5" к МБУ ДО "ДШИ 2".       
 2) С 01.09.2020г. закрыта библиотека - филиал № 11, расположенный по адресу г. Миасс, п. Нижний Атлян, ул.Городок (Приказ Управления культуры от 31.08.2020г. № 59-д).</t>
    </r>
  </si>
  <si>
    <t>53.</t>
  </si>
  <si>
    <t>Выполнение мероприятий по обеспечению перехода на ведение централизованного бухгалтерского учета:</t>
  </si>
  <si>
    <t>До 01.09.2020</t>
  </si>
  <si>
    <t xml:space="preserve">- муниципальных бюджетных и автономных учреждений в сфере образования - в МКУ МГО "Централизованная бухгалтерия",  </t>
  </si>
  <si>
    <t xml:space="preserve">Переход МБДОУ № 63 на ведение бухгалтерского учета в МКУ МГО «Централизованная бухгалтерия» на основании приказа Управления образования АМГО от 31.01.2020г. № 58 </t>
  </si>
  <si>
    <r>
      <t>-</t>
    </r>
    <r>
      <rPr>
        <sz val="10.5"/>
        <color rgb="FFFF0000"/>
        <rFont val="Times New Roman"/>
        <family val="1"/>
        <charset val="204"/>
      </rPr>
      <t xml:space="preserve"> </t>
    </r>
    <r>
      <rPr>
        <sz val="10.5"/>
        <color theme="1"/>
        <rFont val="Times New Roman"/>
        <family val="1"/>
        <charset val="204"/>
      </rPr>
      <t xml:space="preserve">казенных, бюджетных и автономных муниципальных учреждений, подведомственных Администрации МГО,  - в Управление учета и отчетности Администрации МГО.  </t>
    </r>
  </si>
  <si>
    <t>Работа проводится в рамках реализации ведомственного проекта «Оптимизация системы муниципального управления: организационных структур, штатной численности и оплаты труда в органах местного самоуправления муниципальных образований Челябинской области». План мероприятий по Округу утвержден Постановлением Администрации МГО от 18.03.2019 № 1169</t>
  </si>
  <si>
    <t>Информацию о ходе выполнения мероприятий представлять в Финансовое управление Администрации МГО ежемесячно до 25 числа (начиная с августа 2019 года)</t>
  </si>
  <si>
    <t>54.</t>
  </si>
  <si>
    <t>Проведение оценки отдельных мероприятий (кроме содержания учреждений) муниципальных программ на предмет  приоритетности их выполнения и достижения ожидаемых результатов.</t>
  </si>
  <si>
    <t xml:space="preserve">Срок проведения оценки отдельных мероприятий (кроме содержания учреждений) муниципальных программ на предмет  приоритетности их выполнения и достижения ожидаемых результатов установлен постановлением Администрации МГО 28.01.2020 № 285 (в редакции постановления АМГО от 19.05.2020 № 2157) - до 8 августа. 
Результаты представлены  в Финансовое управление.
</t>
  </si>
  <si>
    <t>Ежегодно до 15 июля</t>
  </si>
  <si>
    <t>Оптимизация расходов на реализацию отдельных мероприятий муниципальных программ</t>
  </si>
  <si>
    <t xml:space="preserve">Ежегодно до 8 августа </t>
  </si>
  <si>
    <t>55.</t>
  </si>
  <si>
    <t>Обеспечение контроля выполнения муниципальными бюджетными и автономными учреждениями муниципальных заданий на оказание государственных и муниципальных услуг.</t>
  </si>
  <si>
    <t>Контроль за выполнением муниципальными бюджетными учреждениями муниципальных заданий на оказание государственных и муниципальных услуг осуществляется на основании Постановления Администрации МГО от 24.06.2016г. № 3406 (ред. от 30.01.2019г.) "Об утверждении Положения о формировании муниципального задания на оказание государственных (муниципальных) услуг (выполнение работ) в отношении муниципальных учреждений Миасского городского округа и финансовом обеспечении выполнения муниципального задания". Согласно п.п 3.4 Постановления Администрации МГО от 28.09.2018г. №4373 муниципальные бюджетные учреждения представляют Отчет о выполнении муниципального задания за 6 месяцев и за год в срок до 25 числа месяца следующего за отчетным периодом (предварительный за текущий финансовый год и фактический за финансовый год). В случае невыполнения муниципального задания (выполнения в неполном объеме) к отчету прилагается пояснительная записка с указанием обоснованных причин невыполнения муниципального задания.</t>
  </si>
  <si>
    <t>Ежеквартально до 10 числа месяца,  следующего за отчетным кварталом</t>
  </si>
  <si>
    <t>Предоставление в Финансовое управление Администрации МГО сводной информации о выполнении бюджетными  и автономными учреждениями муниципального задания и предложения по изменению объема ассигнований на финансовое обеспечение  выполнения муниципального задания</t>
  </si>
  <si>
    <r>
      <rPr>
        <b/>
        <sz val="10.5"/>
        <rFont val="Times New Roman"/>
        <family val="1"/>
        <charset val="204"/>
      </rPr>
      <t xml:space="preserve">По Управлению образования </t>
    </r>
    <r>
      <rPr>
        <sz val="10.5"/>
        <rFont val="Times New Roman"/>
        <family val="1"/>
        <charset val="204"/>
      </rPr>
      <t xml:space="preserve">за 2020 год выполнение муниципального задания составило: 
1) в ДОУпо количеству детей: 
Образовательная программа от 3 до 8 лет - 91,07% - 101,95%, 
Адаптированная программа от 3 до 8 лет - 92,73% - 102,44%, 
Образовательная программа от 1 до 3 лет  - 93,10% - 101,54%, </t>
    </r>
    <r>
      <rPr>
        <sz val="10.5"/>
        <color rgb="FFFF0000"/>
        <rFont val="Times New Roman"/>
        <family val="1"/>
        <charset val="204"/>
      </rPr>
      <t xml:space="preserve">
</t>
    </r>
    <r>
      <rPr>
        <sz val="10.5"/>
        <rFont val="Times New Roman"/>
        <family val="1"/>
        <charset val="204"/>
      </rPr>
      <t>2)  Предоставление питания в ДОУ - 83,33% - 110,0%.</t>
    </r>
    <r>
      <rPr>
        <sz val="10.5"/>
        <color rgb="FFFF0000"/>
        <rFont val="Times New Roman"/>
        <family val="1"/>
        <charset val="204"/>
      </rPr>
      <t xml:space="preserve">
</t>
    </r>
    <r>
      <rPr>
        <sz val="10.5"/>
        <rFont val="Times New Roman"/>
        <family val="1"/>
        <charset val="204"/>
      </rPr>
      <t>3)  в школах  по количеству обучающихся: 
Образовательная программа начального общего образования - 94,55 % - 102,33%, 
Образовательная программа начального общего образования (Адапт.) 97,73% - 103,70%, 
Образовательная программа основного общего образования - 96,38 % - 102,8%, 
Образовательная программа основного общего образования (Адапт.) - 96,36 % - 104,76%,
 Образовательная программа среднего общего образования - 95,33% - 105,41%,
Образовательная программа среднего общего образования  (Адаптированная) 100%;
4) По дополнительному образованию детей (человеко-часы): 
Социально-педагогическая направленность - 94,44% - 106,81%, 
Физкультурно-спортивная направленность - 97,22%-103,15%, 
Туристско-краеведческая направленность 95,1%-100,1%, 
Техническая направленность 97,88%-100,97%, 
Художественная направленность 76,81% - 100%,
 Естественно-научная направленность 93,06% - 103,66%.    
Фактический показатель по "Количеству человеко-дней обучения" за 2020 год по ДОУ и дополнительному образованию детей  меньше допустимого (возможного) отклонения от установленных муниципальным заданием показателей по причине распространения коронавирусной инфекции.</t>
    </r>
    <r>
      <rPr>
        <sz val="10.5"/>
        <color rgb="FFFF0000"/>
        <rFont val="Times New Roman"/>
        <family val="1"/>
        <charset val="204"/>
      </rPr>
      <t xml:space="preserve"> 
</t>
    </r>
    <r>
      <rPr>
        <b/>
        <sz val="10.5"/>
        <rFont val="Times New Roman"/>
        <family val="1"/>
        <charset val="204"/>
      </rPr>
      <t>По Управлению по физической культуре и спорту</t>
    </r>
    <r>
      <rPr>
        <sz val="10.5"/>
        <rFont val="Times New Roman"/>
        <family val="1"/>
        <charset val="204"/>
      </rPr>
      <t xml:space="preserve"> выполнение муниципального задания за  2020 год по предоставлению муниципальных услуг по  направлениям деятельности в спортивных школах по показателям, характеризующим качество и объем муниципальной услуги  составляет от 64,3 до 120% от утвержденного муниципального задания. Отклонение показателей связано с увольнением специалистов тренерского состава и перераспределением количества занимающихся между направлениями: Фристайл, тренировочный этап (этап спортивной специализации), Горнолыжный спорт, тренировочный этап (этап спортивной подготовки), Спортивно-оздоровительный этап (горные лыжи), а также приостановлением деятельности учреждений по причине распространения коронавирусной инфекции. </t>
    </r>
    <r>
      <rPr>
        <sz val="10.5"/>
        <color rgb="FFFF0000"/>
        <rFont val="Times New Roman"/>
        <family val="1"/>
        <charset val="204"/>
      </rPr>
      <t xml:space="preserve">
</t>
    </r>
    <r>
      <rPr>
        <b/>
        <sz val="10.5"/>
        <rFont val="Times New Roman"/>
        <family val="1"/>
        <charset val="204"/>
      </rPr>
      <t>По управлению культуры</t>
    </r>
    <r>
      <rPr>
        <sz val="10.5"/>
        <rFont val="Times New Roman"/>
        <family val="1"/>
        <charset val="204"/>
      </rPr>
      <t xml:space="preserve"> выполнение утвержденного муниципального задания за 2020 год по предоставлению муниципальных услуг по направлениям деятельности по  количеству человеко-часов и по качеству предоставляемых услуг в Детских школах искусств составляет от 71,7% до 108,6%; по учреждениям культуры МБУ "Городской краеведческий музей", ЦД "Строитель", ДК "Бригантина", ДК "Динамо" по  количеству проведенных мероприятий от 96,0% до 110,2%, по  количеству участников мероприятий  от 84,1% до 93,5%, по количеству посетителей клубных формирований, в том числе в Онлайн формате  от 94,0% до 95,1%.</t>
    </r>
  </si>
  <si>
    <t xml:space="preserve">Управлению образования АМГО, Управлению культуры АМГО, Управлению по ФКиС АМГО  в рамках полномочий Учредителя бюджетных и автономных учреждений усилить контроль по формированию плановых показателей и выполнению муниципального задания с учетом допустимых отклонений в пределах 5%. 
 Муниципальное задание на 2020 год не признается невыполненным в случае недостижения (превышения допустимого отклонения) показателей, характеризующих объем  и качество оказываемых услуг, если такие показатели не достигнуты в связи с приостановлением (частичным) приостановлением деятельности муниципальных учреждений МГО (постановление Администрации МГО от 21.12.2020 г. №6069 "О внесении изменений в постановление Администрации МГО от 24.06.2016г. №3406".
 </t>
  </si>
  <si>
    <t>56.</t>
  </si>
  <si>
    <t>Повышение качества бюджетного планирования, в том числе в целях сокращения количества изменений, вносимых в сводную бюджетную роспись  Миасского городского округа в течение года</t>
  </si>
  <si>
    <t>В связи с необходимостью предоставления выписок из Решений о бюджете Округа в Министерства Челябинской области по софинансированию расходов, за 2020 год произведено 5 уточнений бюджета</t>
  </si>
  <si>
    <t>В течение года.</t>
  </si>
  <si>
    <t>не более 2х обращений ГРБС в месяц</t>
  </si>
  <si>
    <t>ГРБС обращаются чаще 2х раз в месяц</t>
  </si>
  <si>
    <t>Администрации МГО сократить кол-во обращений</t>
  </si>
  <si>
    <t>57.</t>
  </si>
  <si>
    <t>Проведение анализа причин не полного исполнения запланированных расходов, на основе данного анализа принятие решений по повышению эффективности бюджетных расходов.</t>
  </si>
  <si>
    <t>Ежемесячно  проводится анализ исполнения предельных объемов финансирования по ГРБС.</t>
  </si>
  <si>
    <t>Принятие мер по полному освоению доведенных ежемесячных предельных объемов финансирования в течение года</t>
  </si>
  <si>
    <t>По УСЗН АМГО предельные объёмы финансирования за 2020 год освоены  в объёме 98,3%, по Управлению образования АМГО   - 99,6%, по другим учреждениям социальной сферы ПОФы освоены на 100%.</t>
  </si>
  <si>
    <t>58.</t>
  </si>
  <si>
    <t>Проведение инвентаризации земельных участков и имущества, находящегося в оперативном управлении муниципальных учреждений с целью исключения  имущества, неиспользуемого  для осуществления уставной деятельности</t>
  </si>
  <si>
    <t>Проводится сверка с Комитетом по имуществу земельных участков и недвижимого имущества, находящегося в оперативном управлении. По итогам инвентаризации неиспользуемых объектов не выявлено</t>
  </si>
  <si>
    <t>Ежегодно</t>
  </si>
  <si>
    <t>59.</t>
  </si>
  <si>
    <t>Осуществление оптимизации лимитов потребления топливно-энергетических ресурсов муниципальных учреждений; обеспечение энергоэффективности в бюджетном секторе</t>
  </si>
  <si>
    <t>Расходы осуществляются в пределах установленных лимитов потребления топливно-энергетических ресурсов муниципальных учреждений.</t>
  </si>
  <si>
    <t>Совершенствование закупок для муниципальных нужд</t>
  </si>
  <si>
    <t>60.</t>
  </si>
  <si>
    <t>Учет средств экономии при осуществлении закупок товаров, работ, услуг для обеспечения муниципальных нужд</t>
  </si>
  <si>
    <t>Работа ведется по Федеральному закону от 05.04.2013 № 44-ФЗ. в основном учреждения используют электронный аукцион.</t>
  </si>
  <si>
    <r>
      <rPr>
        <b/>
        <sz val="10.5"/>
        <rFont val="Times New Roman"/>
        <family val="1"/>
        <charset val="204"/>
      </rPr>
      <t>По УСЗН Администрации МГО</t>
    </r>
    <r>
      <rPr>
        <sz val="10.5"/>
        <rFont val="Times New Roman"/>
        <family val="1"/>
        <charset val="204"/>
      </rPr>
      <t xml:space="preserve"> на 01.01.2021 г. проведено всего закупок-1184; в том числе электронных аукционов-100; котировок - 0; закупки у единственного поставщика- 1084.  За 2020 год достигнута экономия  в сумме 4199,4 тыс. рублей, в том числе за счет областного бюджета в сумме 3492,2 тыс. рублей, за счет средств бюджета Округа 707,2 тыс. рублей.  </t>
    </r>
  </si>
  <si>
    <t>Экономия в сумме 578,1 тыс. рублей направлена на следующие расходы: 32,7 тыс. рублей -  изготовление социальных транспортных карт, 248,8 тыс. рублей - ремонт фасада здания УСЗН и серверной, 44,8 тыс. рублей - благоустройство территории, 54,2 тыс. рублей - уплата земельного налога и налога на имущество, 20,6 тыс. рублей -  подписка на периодические издания для Совета ветеранов, 9,7 тыс. рублей - заправка и восстановление картриджей,   29,4 тыс. рублей - медицинский осмотр сотрудников, 45,6 тыс. рублей - приобретение автомобильных шин и бензина, 92,3 тыс. рублей - канцелярские расходы.</t>
  </si>
  <si>
    <t>По СД, КСП, ФУ экономия составила 695,6 тыс. рублей</t>
  </si>
  <si>
    <t>По Администрации МГО сумма экономии 2020 года от проведения процедур составила 21479,0 тыс.рублей</t>
  </si>
  <si>
    <r>
      <rPr>
        <b/>
        <sz val="10.5"/>
        <rFont val="Times New Roman"/>
        <family val="1"/>
        <charset val="204"/>
      </rPr>
      <t xml:space="preserve">По Управлению образования Администрации МГО </t>
    </r>
    <r>
      <rPr>
        <sz val="10.5"/>
        <rFont val="Times New Roman"/>
        <family val="1"/>
        <charset val="204"/>
      </rPr>
      <t xml:space="preserve">  за  2020 год проведено 16 аукционов и 1 котировка в электронной форме.  Экономия средств, сложившаяся в результате закупочных процедур, за счет средств бюджета Округа составила 1774,0 тыс.рублей, за счет областного бюджета составила 875,8 тыс. рублей, федерального бюджета составила 57,6 тыс. рублей.   
За счет средств бюджета Округа экономия образовалась от поставки ГСМ - 40,02 тыс.рублей, поставки бумаги - 41,0 тыс. рублей, приобретения оргтехники - 48,82 тыс. рублей, обучения бухгалтеров МКУ МГО"Централизованная бухгалтерия" - 560,21 тыс. рублей, замены окон по МКОУ "СОШ №1" - 104,94 тыс. рублей, проведения капремонта ДОУ №38, ДОУ №13 - 235,0 тыс. рублей, проведения капитального ремонта фасадов МКОУ СОШ № 30 - 744,0 тыс. рублей.                     </t>
    </r>
  </si>
  <si>
    <t xml:space="preserve">Экономия в сумме 1774,0 тыс. рублей направлена на:
- осуществление строительного контроля в сумме 63,5 тыс. рублей;
- замену окон в МБДОУ №38 в сумме 144,0 тыс. рублей;
-  ремонт помещений МБДОУ №13 в сумме 27,6 тыс. рублей;
-  устройство входной группы в МКОУ "ООШ №5" в сумме 104,9 тыс. рублей;
-  ФОТ обслуживающего персонала МКУ МГО "Централизованная бухгалтерия" в сумме 48,8 тыс. рублей;
-  капитальный ремонт здания МБДОУ №38 в сумме 560,2 тыс. рублей;
-  капитальный ремонт фасада и отмостки здания МКОУ "СОШ №29" в сумме 744,0 тыс. рублей;
-  поставку ГСМ и бумаги в сумме 81,0 тыс. рублей.
</t>
  </si>
  <si>
    <r>
      <rPr>
        <b/>
        <sz val="10.5"/>
        <rFont val="Times New Roman"/>
        <family val="1"/>
        <charset val="204"/>
      </rPr>
      <t>По Управлению по физической культуре и спорту Администрации МГО з</t>
    </r>
    <r>
      <rPr>
        <sz val="10.5"/>
        <rFont val="Times New Roman"/>
        <family val="1"/>
        <charset val="204"/>
      </rPr>
      <t>а 2020 год проведено 12 аукционов в электронной форме. В результате аукционов сложилась экономия: по аукциону «Капитальный ремонт (модернизация) центрального футбольного поля стадиона «Труд» по адресу: Челябинская обл., г. Миасс, ул. Набережная, д 29а», за счет местного бюджета 145,9 тыс. рублей, по аукциону «Устройство основания хоккейного сборно-разборного утепленного модуля для круглогодичного искусственного льда, расположенного по адресу Миасс, ул. Набережная 29-б, стадион «Труд» экономия за счет местного бюджета в сумме 49,1 тыс. рублей, по аукциону «Ремонт помещения, расположенного по адресу Миасс, ул. Чучева, 5» в сумме 609,6 тыс.рублей, по аукциону "Поставка и монтаж модульной лыжной базы" экономия в сумме 712,5 тыс.рублей, по аукциону "Электроосвещение хоккейной коробки хоккейного сборно-разборного утепленного модуля" экономия 459,2 тыс.рублей.</t>
    </r>
  </si>
  <si>
    <t xml:space="preserve">   После согласования с Главой Округа экономия в сумме 609,6 тыс. рублей была направлена на: услуги по строительному контролю,  за выполнением работ по ремонту помещения МКУ «Спортивная школа по адаптивным видам спорта», на ремонт помещения, облицовку цоколя здания профнастилом по металлическому каркасу, устройство отмостки по периметру здания, монтаж системы видеонаблюдения  МКУ «Спортивная школа по адаптивным видам спорта».  Экономия в сумме 145,9 тыс. рублей направлена на приобретение термометров и средств профилактики и противодействия коронавирусной инфекции в учреждениям, подведомственные Управлению ФКиС АМГО; экономия в сумме 459,2 тыс. рублей  направлена на установку системы водоподготовки хоккейного сборно-разборного утепленного модуля для круглогодичного искусственного льда, электромонтажные работы в сборно-разборном хоккейном модуле с круглогодичным искусственным льдом; экономия в сумме 49,1 тыс. рублей  направлена на электромонтажные работы в сборно-разборном хоккейном модуле с круглогодичным искусственным льдом. Экономия в сумме 712,5 тыс. рублей  перемещена на Администрацию МГО на основании обращения Финансового управления Администрации  МГО от 15.09.2020 №946/1.7, обращения Администрации МГО от 16.09.2020 №452/8 для осуществления регулярных перевозок пассажиров по муниципальным маршрутам городским наземным электрическим транспортом  (с последующим восстановлением в сумме 240,5 тыс.рублей на  асфальтирование и приобретение оборудования для лыжной базы п. Дачный).</t>
  </si>
  <si>
    <r>
      <rPr>
        <b/>
        <sz val="10.5"/>
        <rFont val="Times New Roman"/>
        <family val="1"/>
        <charset val="204"/>
      </rPr>
      <t>По Управлению культуры  Администрации МГ</t>
    </r>
    <r>
      <rPr>
        <sz val="10.5"/>
        <rFont val="Times New Roman"/>
        <family val="1"/>
        <charset val="204"/>
      </rPr>
      <t>О за 2020 год закупочные процедуры (электронный аукцион, котировки) за счет средств бюджета МГО не проводились. За счет средств пожертвований проведено 3  электронных аукциона: на капитальный ремонт фасада здания и капитальный ремонт зрительного зала ЦД "Строитель" (ул. Керченская, 15), капитальный ремонт фасада здания ДК "Динамо" (ул. Готвальда, д. 38). Экономия от аукциона на капитальный ремонт фасада здания ДК "Строитель" составила 357,4 тыс.рублей, экономия от аукциона на капитальный ремонт зрительного зала ДК "Строитель" составила 339,5 тыс.рублей. Экономии от электронного аукциона на капитальный ремонт фасада здания ДК "Динамо" не было, так как был заключен контракт с единственным поставщиком  услуг на сумму проведенного электронного аукциона.</t>
    </r>
  </si>
  <si>
    <t>61.</t>
  </si>
  <si>
    <t>Не допущение нарушений законодательства о контрактной системе закупок при формировании планов - графиков закупок, осуществлении закупок</t>
  </si>
  <si>
    <t>Нарушения при проведении конкурсных, котировочных процедур и  формировании планов-графиков, планов закупок по учреждениям социальной сферы  не выявлены</t>
  </si>
  <si>
    <t>Оптимизация мер социальной поддержки</t>
  </si>
  <si>
    <t>62.</t>
  </si>
  <si>
    <t>Проведение инвентаризации социальных выплат и льгот, установленных нормативно-правовыми актами Миасского городского округа, и их пересмотр на основе принципов адресности и нуждаемости</t>
  </si>
  <si>
    <t>За 2020 год проведен анализ социальных выплат, осуществляющихся за счет средств бюджета округа на предмет адресности и нуждаемости. Основной контингент граждан, имеющих право на меры социальной поддержки, это граждане, оказавшиеся в трудной жизненной ситуации, малоимущие семьи с детьми, инвалиды, то есть категории для которых получение мер социальной поддержки является насущной необходимостью.                                                                                                         Расходы на  оказание финансовой помощи социально-ориентированным некоммерческим организациям Миасского городского округа, не являющимися муниципальными учреждениями  в сфере социальной защиты населения на возмещение затрат по оплате коммунальных услуг и услуг, связанных с проведением мероприятий, направленных на социальную реабилитацию и интеграцию людей с ограниченными возможностями, в сфере физкультуры и спорта на проведение занятий, соревнований и (или) приобретение спортивной экипировки и инвентаря,  производятся в рамках мероприятий Муниципальной программы "Поддержка социально-ориентированных некоммерческих организаций в Миасском городском округе"</t>
  </si>
  <si>
    <t>63.</t>
  </si>
  <si>
    <t>Оценка эффективности предоставления из бюджета Округа средств юридическим лицам, в том числе муниципальным унитарным предприятиям</t>
  </si>
  <si>
    <t>Средства за год  не предоставлялись</t>
  </si>
  <si>
    <t>Постоянно при рассмотрении вопросов о предоставлении новых мер поддержки</t>
  </si>
  <si>
    <t>64.</t>
  </si>
  <si>
    <t>Инвентаризация муниципальных унитарных предприятий, анализ их хозяйственной деятельности</t>
  </si>
  <si>
    <t>В 2020 г. финансово-хозяйственную деятельность осуществляли четыре муниципальных унитарных предприятия МГО, а именно:
- МУП «Городская управляющая компания» (далее по тексту - МУП «ГУК»);
- МУП «Расчетный Центр» Миасского городского округа (далее по тексту - МУП «РЦ» МГО);
- МУП «Управление пассажирских перевозок» Миасского городского округа (далее по тексту - МУП «УПП» МГО);
- МУП МГО «Городское хозяйство».
По всем МУПам МГО Главой Округа утверждены Планы финансово-хозяйственной деятельности на 2020 год (далее по тексту - План (ы) ФХД МУП).
В Планах ФХД МУП МГО на 2020 г. утверждены показатели, выполнение которых направлено на:
 - оптимизацию затрат; 
 - выполнение показателей социальной эффективности МУП МГО;
 - повышение доходности конкретного предприятия.</t>
  </si>
  <si>
    <t>Ежегодно до 01 июля</t>
  </si>
  <si>
    <t>Результаты по реорганизации или ликвидации МУП</t>
  </si>
  <si>
    <t>МУП «УПП» МГО является социально-значимым предприятием МГО, осуществляет перевозки по утвержденному тарифу, который не возмещает затраты данного предприятия. Субсидия из бюджета МГО предоставляется данному МУПу на частичное возмещение затрат, чем и обусловлено отсутствие прибыли. Убытки МУП МГО «Городское хозяйство» связаны со свехнормативными потерями  на сетях Северной части города Миасса, предъявляемыми АО «ММЗ».
Отчисление в бюджет МГО 50 % от прочей прибыли.
Исходя из данных бухгалтерской отчетности МУП МГО за 9 месяцев 2020 г.:
1) По МУП МГО «Городское хозяйство» фактический убыток за 9месяцев 2020 г. составил 68680,00 тысяч рублей, размер которого снижен по сравнению с размером, утвержденным в Плане ФХД на 2020 г;
2) По МУП «УПП» МГО фактический убыток за 9 месяцев 2020 г. составил 25,00 тысяч рублей, размер которого незначительно выше утвержденного в Плане ФХД на 2020 г. Убыток образовался в связи со снижением дохода и увеличением расходов в период самоизоляции из-за распространения коронавирусной инфекции (COVID-19).</t>
  </si>
  <si>
    <t>65.</t>
  </si>
  <si>
    <t>В приоритетном порядке в Перечень строек и объектов для нужд Округа включать  переходящие объекты строительства и подлежащие завершению в очередном финансовом году</t>
  </si>
  <si>
    <t>Перечень по строительству для нужд Округа составлен в соответствии с  приоритетными направлениями строительства объектов и с учетом социальной значимости объектов, запланированных к строительству.</t>
  </si>
  <si>
    <t>66.</t>
  </si>
  <si>
    <t>Оценка эффективности расходов капитального характера, предусматриваемых в рамках муниципальных программ. Оптимизация расходов капитального характера с учетом оценки эффективности расходов</t>
  </si>
  <si>
    <t xml:space="preserve">Результаты оценки отдельных мероприятий программ представлены. </t>
  </si>
  <si>
    <t>Ежегодно до 08 августа</t>
  </si>
  <si>
    <t>67.</t>
  </si>
  <si>
    <t>Ускорить работу по реализации материалов инвентаризации объектов незавершенного строительства</t>
  </si>
  <si>
    <t>Проводится финансовый анализ для списания произведенных ранее капитальных вложений за 2006-2015 гг.. в объекты основных средств, которые не были созданы, для недопущения неэффективного расходования бюджетных средств и возможного их использования. Срок рассмотрения  списания  затрат по объекту "Межмуниципальный полигон утилизации (захоронения твердых бытовых отходов"продлен КСП Челябинской области до 12.03.2021 года.</t>
  </si>
  <si>
    <t>До 01.10.2020 г</t>
  </si>
  <si>
    <t>68.</t>
  </si>
  <si>
    <t>Принятие мер, направленных на сокращение объемов дебиторской и кредиторской задолженности: инвентаризация числящейся на балансовом учете дебиторской задолженности</t>
  </si>
  <si>
    <t>Ведется ежемесячный мониторинг дебиторской и кредиторской задолженности. Ежеквартально проводятся акты сверок</t>
  </si>
  <si>
    <t>69.</t>
  </si>
  <si>
    <t>Проведение инвентаризации автомобильных дорог общего пользования местного значения</t>
  </si>
  <si>
    <t>Инвентаризация автомобильных дорог не проводилась.</t>
  </si>
  <si>
    <t>До 01.06.2020 г</t>
  </si>
  <si>
    <t>Приложение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</si>
</sst>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7" x14ac:knownFonts="1">
    <font>
      <sz val="11"/>
      <color theme="1"/>
      <name val="Calibri"/>
      <family val="2"/>
      <charset val="204"/>
      <scheme val="minor"/>
    </font>
    <font>
      <sz val="11"/>
      <color theme="1"/>
      <name val="Times New Roman"/>
      <family val="1"/>
      <charset val="204"/>
    </font>
    <font>
      <sz val="8"/>
      <color theme="1"/>
      <name val="Times New Roman"/>
      <family val="1"/>
      <charset val="204"/>
    </font>
    <font>
      <sz val="9"/>
      <color theme="1"/>
      <name val="Times New Roman"/>
      <family val="1"/>
      <charset val="204"/>
    </font>
    <font>
      <sz val="10.5"/>
      <color rgb="FFFF0000"/>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theme="1"/>
      <name val="Times New Roman"/>
      <family val="1"/>
      <charset val="204"/>
    </font>
    <font>
      <b/>
      <sz val="10"/>
      <name val="Times New Roman"/>
      <family val="1"/>
      <charset val="204"/>
    </font>
    <font>
      <sz val="10"/>
      <color rgb="FFFF0000"/>
      <name val="Times New Roman"/>
      <family val="1"/>
      <charset val="204"/>
    </font>
    <font>
      <sz val="10.5"/>
      <color theme="1"/>
      <name val="Times New Roman"/>
      <family val="1"/>
      <charset val="204"/>
    </font>
    <font>
      <sz val="10"/>
      <name val="Times New Roman"/>
      <family val="1"/>
      <charset val="204"/>
    </font>
    <font>
      <sz val="10.5"/>
      <name val="Times New Roman"/>
      <family val="1"/>
      <charset val="204"/>
    </font>
    <font>
      <i/>
      <sz val="10"/>
      <color theme="1"/>
      <name val="Times New Roman"/>
      <family val="1"/>
      <charset val="204"/>
    </font>
    <font>
      <b/>
      <sz val="10.5"/>
      <name val="Times New Roman"/>
      <family val="1"/>
      <charset val="204"/>
    </font>
    <font>
      <b/>
      <sz val="10.5"/>
      <color rgb="FFFF0000"/>
      <name val="Times New Roman"/>
      <family val="1"/>
      <charset val="204"/>
    </font>
    <font>
      <sz val="10.5"/>
      <color rgb="FF000000"/>
      <name val="Times New Roman"/>
      <family val="1"/>
      <charset val="204"/>
    </font>
    <font>
      <b/>
      <sz val="10.5"/>
      <color theme="1"/>
      <name val="Times New Roman"/>
      <family val="1"/>
      <charset val="204"/>
    </font>
    <font>
      <b/>
      <sz val="13"/>
      <color theme="1"/>
      <name val="Times New Roman"/>
      <family val="1"/>
      <charset val="204"/>
    </font>
    <font>
      <sz val="8"/>
      <name val="Times New Roman"/>
      <family val="1"/>
      <charset val="204"/>
    </font>
    <font>
      <sz val="11"/>
      <name val="Calibri"/>
      <family val="2"/>
      <charset val="204"/>
      <scheme val="minor"/>
    </font>
    <font>
      <sz val="11"/>
      <name val="Times New Roman"/>
      <family val="1"/>
      <charset val="204"/>
    </font>
    <font>
      <sz val="10.5"/>
      <color theme="2" tint="-0.89999084444715716"/>
      <name val="Times New Roman"/>
      <family val="1"/>
      <charset val="204"/>
    </font>
    <font>
      <sz val="8"/>
      <color rgb="FFFF0000"/>
      <name val="Times New Roman"/>
      <family val="1"/>
      <charset val="204"/>
    </font>
    <font>
      <sz val="12"/>
      <name val="Times New Roman"/>
      <family val="1"/>
      <charset val="204"/>
    </font>
    <font>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53">
    <xf numFmtId="0" fontId="0" fillId="0" borderId="0" xfId="0"/>
    <xf numFmtId="0" fontId="2" fillId="0" borderId="0" xfId="0" applyFont="1" applyFill="1"/>
    <xf numFmtId="0" fontId="3" fillId="0" borderId="0" xfId="0" applyFont="1" applyFill="1"/>
    <xf numFmtId="164" fontId="3" fillId="0" borderId="0" xfId="0" applyNumberFormat="1" applyFont="1" applyFill="1"/>
    <xf numFmtId="164" fontId="8" fillId="2" borderId="2" xfId="0" applyNumberFormat="1" applyFont="1" applyFill="1" applyBorder="1" applyAlignment="1">
      <alignment horizontal="center" vertical="center"/>
    </xf>
    <xf numFmtId="164" fontId="9" fillId="0" borderId="2" xfId="0" applyNumberFormat="1" applyFont="1" applyFill="1" applyBorder="1" applyAlignment="1">
      <alignment horizontal="center" vertical="center"/>
    </xf>
    <xf numFmtId="164" fontId="8" fillId="0" borderId="2" xfId="0" applyNumberFormat="1" applyFont="1" applyFill="1" applyBorder="1" applyAlignment="1">
      <alignment horizontal="center" vertical="center"/>
    </xf>
    <xf numFmtId="0" fontId="10" fillId="0" borderId="2" xfId="0" applyFont="1" applyFill="1" applyBorder="1" applyAlignment="1">
      <alignment horizontal="justify"/>
    </xf>
    <xf numFmtId="0" fontId="5" fillId="0" borderId="2" xfId="0" applyFont="1" applyFill="1" applyBorder="1" applyAlignment="1">
      <alignment horizontal="justify" wrapText="1"/>
    </xf>
    <xf numFmtId="0" fontId="11" fillId="0" borderId="2" xfId="0" applyFont="1" applyFill="1" applyBorder="1" applyAlignment="1">
      <alignment horizontal="justify" vertical="center" wrapText="1"/>
    </xf>
    <xf numFmtId="0" fontId="12" fillId="2" borderId="2" xfId="0" applyFont="1" applyFill="1" applyBorder="1" applyAlignment="1">
      <alignment horizontal="center" vertical="center"/>
    </xf>
    <xf numFmtId="164" fontId="2" fillId="0" borderId="0" xfId="0" applyNumberFormat="1" applyFont="1" applyFill="1"/>
    <xf numFmtId="0" fontId="5" fillId="2" borderId="2" xfId="0" applyFont="1" applyFill="1" applyBorder="1" applyAlignment="1">
      <alignment horizontal="center" vertical="center"/>
    </xf>
    <xf numFmtId="0" fontId="5" fillId="0" borderId="2" xfId="0" applyFont="1" applyBorder="1" applyAlignment="1">
      <alignment horizontal="center" vertical="center" wrapText="1"/>
    </xf>
    <xf numFmtId="0" fontId="11" fillId="0" borderId="2" xfId="0" applyFont="1" applyBorder="1" applyAlignment="1">
      <alignment horizontal="justify" vertical="center"/>
    </xf>
    <xf numFmtId="0" fontId="4" fillId="0" borderId="2" xfId="0" applyFont="1" applyFill="1" applyBorder="1" applyAlignment="1">
      <alignment horizontal="justify" vertical="center"/>
    </xf>
    <xf numFmtId="0" fontId="13" fillId="0" borderId="2" xfId="0" applyFont="1" applyBorder="1" applyAlignment="1">
      <alignment horizontal="justify" vertical="center"/>
    </xf>
    <xf numFmtId="0" fontId="4" fillId="2" borderId="2" xfId="0" applyFont="1" applyFill="1" applyBorder="1" applyAlignment="1">
      <alignment horizontal="justify" vertical="center"/>
    </xf>
    <xf numFmtId="0" fontId="11" fillId="2" borderId="2" xfId="0" applyFont="1" applyFill="1" applyBorder="1" applyAlignment="1">
      <alignment horizontal="justify" vertical="center"/>
    </xf>
    <xf numFmtId="0" fontId="11" fillId="0" borderId="2" xfId="0" applyFont="1" applyFill="1" applyBorder="1" applyAlignment="1">
      <alignment horizontal="justify" vertical="center"/>
    </xf>
    <xf numFmtId="0" fontId="5" fillId="0" borderId="2" xfId="0" applyFont="1" applyFill="1" applyBorder="1" applyAlignment="1">
      <alignment horizontal="justify" vertical="center" wrapText="1"/>
    </xf>
    <xf numFmtId="0" fontId="12" fillId="0" borderId="2" xfId="0" applyFont="1" applyFill="1" applyBorder="1" applyAlignment="1">
      <alignment horizontal="justify" vertical="center" wrapText="1"/>
    </xf>
    <xf numFmtId="0" fontId="13" fillId="2" borderId="2" xfId="0" applyFont="1" applyFill="1" applyBorder="1" applyAlignment="1">
      <alignment horizontal="justify" vertical="center" wrapText="1"/>
    </xf>
    <xf numFmtId="0" fontId="11" fillId="0" borderId="2" xfId="0" applyFont="1" applyBorder="1" applyAlignment="1">
      <alignment vertical="center" wrapText="1"/>
    </xf>
    <xf numFmtId="165" fontId="5" fillId="0" borderId="2" xfId="0" applyNumberFormat="1" applyFont="1" applyFill="1" applyBorder="1" applyAlignment="1">
      <alignment horizontal="center" vertical="center"/>
    </xf>
    <xf numFmtId="164" fontId="12" fillId="0" borderId="2" xfId="0" applyNumberFormat="1" applyFont="1" applyFill="1" applyBorder="1" applyAlignment="1">
      <alignment horizontal="center" vertical="center"/>
    </xf>
    <xf numFmtId="164" fontId="5" fillId="0" borderId="2" xfId="0" applyNumberFormat="1" applyFont="1" applyFill="1" applyBorder="1" applyAlignment="1">
      <alignment horizontal="center" vertical="center"/>
    </xf>
    <xf numFmtId="0" fontId="11" fillId="0" borderId="2" xfId="0" applyFont="1" applyBorder="1" applyAlignment="1">
      <alignment horizontal="justify" vertical="center" wrapText="1"/>
    </xf>
    <xf numFmtId="164" fontId="12" fillId="2" borderId="2" xfId="0" applyNumberFormat="1" applyFont="1" applyFill="1" applyBorder="1" applyAlignment="1">
      <alignment horizontal="center" vertical="center"/>
    </xf>
    <xf numFmtId="0" fontId="13" fillId="2" borderId="2" xfId="0" applyFont="1" applyFill="1" applyBorder="1" applyAlignment="1">
      <alignment horizontal="justify" vertical="center"/>
    </xf>
    <xf numFmtId="0" fontId="13" fillId="0" borderId="2" xfId="0" applyFont="1" applyFill="1" applyBorder="1" applyAlignment="1">
      <alignment horizontal="justify" vertical="center" wrapText="1"/>
    </xf>
    <xf numFmtId="0" fontId="12" fillId="0" borderId="2" xfId="0" applyFont="1" applyFill="1" applyBorder="1" applyAlignment="1">
      <alignment horizontal="center" vertical="center"/>
    </xf>
    <xf numFmtId="0" fontId="5" fillId="0" borderId="2" xfId="0" applyFont="1" applyFill="1" applyBorder="1" applyAlignment="1">
      <alignment horizontal="justify"/>
    </xf>
    <xf numFmtId="0" fontId="11" fillId="0" borderId="2" xfId="0" applyFont="1" applyFill="1" applyBorder="1" applyAlignment="1">
      <alignment vertical="center" wrapText="1"/>
    </xf>
    <xf numFmtId="164" fontId="10" fillId="2"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164" fontId="5" fillId="2" borderId="2" xfId="0" applyNumberFormat="1" applyFont="1" applyFill="1" applyBorder="1" applyAlignment="1">
      <alignment horizontal="center" vertical="center"/>
    </xf>
    <xf numFmtId="0" fontId="4" fillId="0" borderId="2" xfId="0" applyFont="1" applyFill="1" applyBorder="1" applyAlignment="1">
      <alignment horizontal="justify" vertical="center" wrapText="1"/>
    </xf>
    <xf numFmtId="0" fontId="13" fillId="0" borderId="2" xfId="0" applyFont="1" applyFill="1" applyBorder="1" applyAlignment="1">
      <alignment horizontal="justify" vertical="center"/>
    </xf>
    <xf numFmtId="0" fontId="11" fillId="2" borderId="2" xfId="0"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3" fillId="2" borderId="2" xfId="0" applyFont="1" applyFill="1" applyBorder="1" applyAlignment="1">
      <alignment vertical="center" wrapText="1"/>
    </xf>
    <xf numFmtId="0" fontId="11" fillId="2" borderId="2" xfId="0" applyFont="1" applyFill="1" applyBorder="1" applyAlignment="1">
      <alignment vertical="center" wrapText="1"/>
    </xf>
    <xf numFmtId="164" fontId="9" fillId="2" borderId="2" xfId="0" applyNumberFormat="1" applyFont="1" applyFill="1" applyBorder="1" applyAlignment="1">
      <alignment horizontal="center" vertical="center"/>
    </xf>
    <xf numFmtId="0" fontId="17" fillId="0" borderId="2" xfId="0" applyFont="1" applyFill="1" applyBorder="1" applyAlignment="1">
      <alignment horizontal="justify" vertical="center" wrapText="1"/>
    </xf>
    <xf numFmtId="0" fontId="10" fillId="0" borderId="2" xfId="0" applyFont="1" applyFill="1" applyBorder="1" applyAlignment="1">
      <alignment horizontal="justify" vertical="center"/>
    </xf>
    <xf numFmtId="0" fontId="10" fillId="2" borderId="2" xfId="0" applyFont="1" applyFill="1" applyBorder="1" applyAlignment="1">
      <alignment horizontal="center" vertical="center"/>
    </xf>
    <xf numFmtId="0" fontId="5" fillId="0" borderId="2" xfId="0" applyFont="1" applyFill="1" applyBorder="1" applyAlignment="1">
      <alignment horizontal="center"/>
    </xf>
    <xf numFmtId="0" fontId="20" fillId="0" borderId="0" xfId="0" applyFont="1" applyFill="1"/>
    <xf numFmtId="0" fontId="6" fillId="0" borderId="2" xfId="0" applyFont="1" applyBorder="1"/>
    <xf numFmtId="0" fontId="12" fillId="0" borderId="2" xfId="0" applyFont="1" applyBorder="1" applyAlignment="1">
      <alignment horizontal="center" vertical="center" wrapText="1"/>
    </xf>
    <xf numFmtId="4" fontId="12"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165" fontId="2" fillId="0" borderId="0" xfId="0" applyNumberFormat="1" applyFont="1" applyFill="1"/>
    <xf numFmtId="0" fontId="13" fillId="0" borderId="2" xfId="0" applyFont="1" applyBorder="1" applyAlignment="1">
      <alignment horizontal="justify" vertical="center" wrapText="1"/>
    </xf>
    <xf numFmtId="0" fontId="4" fillId="0" borderId="2" xfId="0" applyFont="1" applyBorder="1" applyAlignment="1">
      <alignment horizontal="justify" vertical="center" wrapText="1"/>
    </xf>
    <xf numFmtId="0" fontId="12" fillId="0" borderId="2" xfId="0" applyFont="1" applyFill="1" applyBorder="1" applyAlignment="1">
      <alignment horizontal="justify"/>
    </xf>
    <xf numFmtId="2" fontId="12" fillId="0" borderId="2" xfId="0" applyNumberFormat="1" applyFont="1" applyFill="1" applyBorder="1" applyAlignment="1">
      <alignment horizontal="center" vertical="center" wrapText="1"/>
    </xf>
    <xf numFmtId="2" fontId="12" fillId="0" borderId="2" xfId="0" applyNumberFormat="1" applyFont="1" applyFill="1" applyBorder="1" applyAlignment="1">
      <alignment horizontal="center" vertical="center"/>
    </xf>
    <xf numFmtId="0" fontId="12" fillId="0" borderId="2" xfId="0" applyFont="1" applyFill="1" applyBorder="1" applyAlignment="1">
      <alignment horizontal="justify" vertical="center"/>
    </xf>
    <xf numFmtId="0" fontId="10" fillId="0" borderId="2" xfId="0" applyFont="1" applyBorder="1" applyAlignment="1">
      <alignment horizontal="justify" vertical="center" wrapText="1"/>
    </xf>
    <xf numFmtId="0" fontId="13" fillId="0" borderId="2"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2" fillId="0" borderId="2" xfId="0" applyFont="1" applyFill="1" applyBorder="1" applyAlignment="1">
      <alignment horizontal="justify" wrapText="1"/>
    </xf>
    <xf numFmtId="0" fontId="12" fillId="0" borderId="2" xfId="0" applyFont="1" applyFill="1" applyBorder="1" applyAlignment="1">
      <alignment horizontal="justify" vertical="top" wrapText="1"/>
    </xf>
    <xf numFmtId="165" fontId="12" fillId="0" borderId="2" xfId="0" applyNumberFormat="1" applyFont="1" applyFill="1" applyBorder="1" applyAlignment="1">
      <alignment horizontal="center" vertical="center"/>
    </xf>
    <xf numFmtId="0" fontId="23" fillId="0" borderId="2" xfId="0" applyFont="1" applyFill="1" applyBorder="1" applyAlignment="1">
      <alignment horizontal="justify" vertical="center"/>
    </xf>
    <xf numFmtId="0" fontId="2" fillId="0" borderId="0" xfId="0" applyFont="1" applyFill="1" applyAlignment="1">
      <alignment horizontal="center"/>
    </xf>
    <xf numFmtId="0" fontId="2" fillId="2" borderId="0" xfId="0" applyFont="1" applyFill="1"/>
    <xf numFmtId="0" fontId="4" fillId="2" borderId="0" xfId="0" applyFont="1" applyFill="1" applyAlignment="1">
      <alignment horizontal="justify" vertical="center"/>
    </xf>
    <xf numFmtId="0" fontId="5" fillId="0" borderId="0" xfId="0" applyFont="1" applyFill="1" applyAlignment="1">
      <alignment horizontal="center" vertical="center"/>
    </xf>
    <xf numFmtId="0" fontId="24" fillId="0" borderId="0" xfId="0" applyFont="1" applyFill="1" applyAlignment="1">
      <alignment horizontal="center" vertical="center"/>
    </xf>
    <xf numFmtId="0" fontId="24" fillId="2" borderId="0" xfId="0" applyFont="1" applyFill="1" applyAlignment="1">
      <alignment horizontal="center" vertical="center"/>
    </xf>
    <xf numFmtId="0" fontId="24" fillId="0" borderId="0" xfId="0" applyFont="1" applyFill="1" applyAlignment="1">
      <alignment horizontal="justify"/>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1" fillId="0" borderId="2" xfId="0" applyFont="1" applyBorder="1" applyAlignment="1">
      <alignment horizontal="center" vertical="center" wrapText="1"/>
    </xf>
    <xf numFmtId="0" fontId="5" fillId="0" borderId="2" xfId="0" applyFont="1" applyBorder="1" applyAlignment="1">
      <alignment horizontal="center" vertical="center"/>
    </xf>
    <xf numFmtId="0" fontId="11" fillId="2" borderId="2" xfId="0" applyFont="1" applyFill="1" applyBorder="1" applyAlignment="1">
      <alignment horizontal="center" vertical="center" wrapText="1"/>
    </xf>
    <xf numFmtId="0" fontId="17" fillId="2" borderId="2" xfId="0" applyFont="1" applyFill="1" applyBorder="1" applyAlignment="1">
      <alignment horizontal="justify" vertical="center" wrapText="1"/>
    </xf>
    <xf numFmtId="0" fontId="12" fillId="2" borderId="2" xfId="0" applyFont="1" applyFill="1" applyBorder="1" applyAlignment="1">
      <alignment horizontal="center" vertical="center" wrapText="1"/>
    </xf>
    <xf numFmtId="0" fontId="25" fillId="0" borderId="0" xfId="0" applyFont="1" applyFill="1" applyAlignment="1">
      <alignment horizontal="right"/>
    </xf>
    <xf numFmtId="0" fontId="11" fillId="0" borderId="2" xfId="0" applyFont="1" applyBorder="1" applyAlignment="1">
      <alignment horizontal="center" vertical="center" wrapText="1"/>
    </xf>
    <xf numFmtId="0" fontId="3" fillId="0" borderId="3" xfId="0" applyFont="1" applyFill="1" applyBorder="1" applyAlignment="1">
      <alignment horizontal="left" vertical="top" wrapText="1"/>
    </xf>
    <xf numFmtId="0" fontId="12"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7" fillId="2" borderId="2" xfId="0" applyFont="1" applyFill="1" applyBorder="1" applyAlignment="1">
      <alignment horizontal="justify" vertical="center" wrapText="1"/>
    </xf>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justify" vertical="center" wrapText="1"/>
    </xf>
    <xf numFmtId="0" fontId="7" fillId="0" borderId="2" xfId="0" applyFont="1" applyBorder="1" applyAlignment="1"/>
    <xf numFmtId="0" fontId="6" fillId="0" borderId="0" xfId="0" applyFont="1" applyFill="1" applyAlignment="1">
      <alignment horizontal="center" vertical="center" wrapText="1"/>
    </xf>
    <xf numFmtId="0" fontId="7" fillId="0" borderId="0" xfId="0" applyFont="1" applyFill="1" applyAlignment="1">
      <alignment horizontal="center"/>
    </xf>
    <xf numFmtId="0" fontId="7" fillId="0" borderId="1" xfId="0" applyFont="1" applyFill="1" applyBorder="1" applyAlignment="1">
      <alignment horizontal="center"/>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2" fillId="0" borderId="2" xfId="0" applyFont="1" applyFill="1" applyBorder="1" applyAlignment="1">
      <alignment horizontal="center" vertical="center"/>
    </xf>
    <xf numFmtId="0" fontId="22"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2" borderId="2" xfId="0" applyFont="1" applyFill="1" applyBorder="1" applyAlignment="1"/>
    <xf numFmtId="0" fontId="2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2" xfId="0" applyFont="1" applyFill="1" applyBorder="1" applyAlignment="1">
      <alignment horizontal="center" vertical="center"/>
    </xf>
    <xf numFmtId="0" fontId="6" fillId="0" borderId="2" xfId="0" applyFont="1" applyBorder="1" applyAlignment="1">
      <alignment horizontal="left"/>
    </xf>
    <xf numFmtId="0" fontId="2" fillId="2" borderId="2" xfId="0" applyFont="1" applyFill="1" applyBorder="1"/>
    <xf numFmtId="16" fontId="11" fillId="0" borderId="2" xfId="0" applyNumberFormat="1" applyFont="1" applyBorder="1" applyAlignment="1">
      <alignment horizontal="center" vertical="center" wrapText="1"/>
    </xf>
    <xf numFmtId="164" fontId="5" fillId="2" borderId="2" xfId="0" applyNumberFormat="1" applyFont="1" applyFill="1" applyBorder="1" applyAlignment="1">
      <alignment horizontal="center" vertical="center" wrapText="1"/>
    </xf>
    <xf numFmtId="164" fontId="12" fillId="0" borderId="2" xfId="0" applyNumberFormat="1" applyFont="1" applyFill="1" applyBorder="1" applyAlignment="1">
      <alignment horizontal="center" vertical="center" wrapText="1"/>
    </xf>
    <xf numFmtId="164" fontId="5" fillId="0" borderId="2" xfId="0" applyNumberFormat="1" applyFont="1" applyFill="1" applyBorder="1" applyAlignment="1">
      <alignment horizontal="center" vertical="center"/>
    </xf>
    <xf numFmtId="0" fontId="1" fillId="0" borderId="2" xfId="0" applyFont="1" applyBorder="1" applyAlignment="1">
      <alignment horizontal="center"/>
    </xf>
    <xf numFmtId="164" fontId="5" fillId="2" borderId="2" xfId="0" applyNumberFormat="1" applyFont="1" applyFill="1" applyBorder="1" applyAlignment="1">
      <alignment horizontal="center" vertical="center"/>
    </xf>
    <xf numFmtId="164" fontId="12" fillId="0"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11" fillId="0" borderId="2" xfId="0" applyFont="1" applyBorder="1" applyAlignment="1">
      <alignment horizontal="justify" vertical="center"/>
    </xf>
    <xf numFmtId="0" fontId="0" fillId="0" borderId="2" xfId="0" applyBorder="1" applyAlignment="1">
      <alignment horizontal="justify" vertical="center"/>
    </xf>
    <xf numFmtId="165" fontId="5" fillId="0" borderId="2" xfId="0" applyNumberFormat="1" applyFont="1" applyFill="1" applyBorder="1" applyAlignment="1">
      <alignment horizontal="center" vertical="center"/>
    </xf>
    <xf numFmtId="0" fontId="4" fillId="2" borderId="2" xfId="0" applyFont="1" applyFill="1" applyBorder="1" applyAlignment="1">
      <alignment horizontal="justify" vertical="center" wrapText="1"/>
    </xf>
    <xf numFmtId="0" fontId="13" fillId="0" borderId="2" xfId="0" applyFont="1" applyFill="1" applyBorder="1" applyAlignment="1">
      <alignment horizontal="justify" wrapText="1"/>
    </xf>
    <xf numFmtId="0" fontId="6" fillId="2" borderId="2" xfId="0" applyFont="1" applyFill="1" applyBorder="1"/>
    <xf numFmtId="0" fontId="17" fillId="0" borderId="2" xfId="0" applyFont="1" applyBorder="1" applyAlignment="1">
      <alignment horizontal="justify" vertical="center" wrapText="1"/>
    </xf>
    <xf numFmtId="0" fontId="5" fillId="0" borderId="2" xfId="0" applyFont="1" applyFill="1" applyBorder="1" applyAlignment="1">
      <alignment horizontal="center" vertical="center" textRotation="90" wrapText="1"/>
    </xf>
    <xf numFmtId="0" fontId="11" fillId="2" borderId="2" xfId="0" applyFont="1" applyFill="1" applyBorder="1" applyAlignment="1">
      <alignment horizontal="justify" vertical="center" wrapText="1"/>
    </xf>
    <xf numFmtId="0" fontId="5" fillId="2" borderId="2" xfId="0" applyFont="1" applyFill="1" applyBorder="1" applyAlignment="1">
      <alignment horizontal="center" vertical="center"/>
    </xf>
    <xf numFmtId="0" fontId="6" fillId="2" borderId="2" xfId="0" applyFont="1" applyFill="1" applyBorder="1" applyAlignment="1">
      <alignment horizontal="left" vertical="center"/>
    </xf>
    <xf numFmtId="0" fontId="6" fillId="0" borderId="2" xfId="0" applyFont="1" applyBorder="1" applyAlignment="1">
      <alignment horizontal="left" vertical="center"/>
    </xf>
    <xf numFmtId="0" fontId="19" fillId="0" borderId="2" xfId="0" applyFont="1" applyBorder="1"/>
    <xf numFmtId="0" fontId="13"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4" fontId="12" fillId="2" borderId="2"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xf>
    <xf numFmtId="0" fontId="15" fillId="2" borderId="2" xfId="0" applyFont="1" applyFill="1" applyBorder="1" applyAlignment="1">
      <alignment horizontal="justify" vertical="center"/>
    </xf>
    <xf numFmtId="0" fontId="13" fillId="0" borderId="2" xfId="0" applyFont="1" applyFill="1" applyBorder="1" applyAlignment="1">
      <alignment horizontal="center" vertical="center" wrapText="1"/>
    </xf>
    <xf numFmtId="0" fontId="13" fillId="2" borderId="2" xfId="0" applyFont="1" applyFill="1" applyBorder="1" applyAlignment="1">
      <alignment horizontal="justify" vertical="center" wrapText="1"/>
    </xf>
    <xf numFmtId="0" fontId="21" fillId="0" borderId="2" xfId="0" applyFont="1" applyBorder="1" applyAlignment="1">
      <alignment horizontal="justify" vertical="center"/>
    </xf>
    <xf numFmtId="0" fontId="4" fillId="0" borderId="2" xfId="0" applyFont="1" applyFill="1" applyBorder="1" applyAlignment="1">
      <alignment horizontal="justify" vertical="center" wrapText="1"/>
    </xf>
    <xf numFmtId="2" fontId="10" fillId="0" borderId="2" xfId="0" applyNumberFormat="1" applyFont="1" applyBorder="1" applyAlignment="1">
      <alignment horizontal="center" vertical="center" wrapText="1"/>
    </xf>
    <xf numFmtId="0" fontId="0" fillId="0" borderId="2" xfId="0" applyBorder="1"/>
    <xf numFmtId="0" fontId="12" fillId="0" borderId="2" xfId="0" applyFont="1" applyFill="1" applyBorder="1" applyAlignment="1">
      <alignment horizontal="center" vertical="center"/>
    </xf>
    <xf numFmtId="0" fontId="11" fillId="0" borderId="2" xfId="0" applyFont="1" applyBorder="1" applyAlignment="1">
      <alignment horizontal="justify" vertical="center" wrapText="1"/>
    </xf>
    <xf numFmtId="0" fontId="12" fillId="0" borderId="2" xfId="0" applyFont="1" applyBorder="1" applyAlignment="1">
      <alignment horizontal="center" vertical="center" wrapText="1"/>
    </xf>
    <xf numFmtId="165" fontId="12" fillId="0" borderId="2" xfId="0" applyNumberFormat="1" applyFont="1" applyFill="1" applyBorder="1" applyAlignment="1">
      <alignment horizontal="center" vertical="center"/>
    </xf>
    <xf numFmtId="0" fontId="1" fillId="0" borderId="2" xfId="0" applyFont="1" applyBorder="1" applyAlignment="1">
      <alignment horizontal="justify" vertical="center" wrapText="1"/>
    </xf>
    <xf numFmtId="0" fontId="22" fillId="0" borderId="2" xfId="0" applyFont="1" applyBorder="1" applyAlignment="1">
      <alignment horizontal="center" vertical="center" wrapText="1"/>
    </xf>
    <xf numFmtId="0" fontId="21" fillId="0" borderId="2" xfId="0" applyFont="1" applyBorder="1" applyAlignment="1">
      <alignment horizontal="center" vertical="center"/>
    </xf>
    <xf numFmtId="165" fontId="12" fillId="0" borderId="2" xfId="0" applyNumberFormat="1" applyFont="1" applyBorder="1" applyAlignment="1">
      <alignment horizontal="center" vertical="center"/>
    </xf>
    <xf numFmtId="0" fontId="22" fillId="0" borderId="2" xfId="0" applyFont="1" applyFill="1" applyBorder="1" applyAlignment="1">
      <alignment horizontal="justify"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9"/>
  <sheetViews>
    <sheetView tabSelected="1" zoomScale="90" zoomScaleNormal="90" zoomScaleSheetLayoutView="100" workbookViewId="0">
      <pane xSplit="3" ySplit="5" topLeftCell="D6" activePane="bottomRight" state="frozen"/>
      <selection pane="topRight" activeCell="D1" sqref="D1"/>
      <selection pane="bottomLeft" activeCell="A6" sqref="A6"/>
      <selection pane="bottomRight" activeCell="H10" sqref="H10"/>
    </sheetView>
  </sheetViews>
  <sheetFormatPr defaultColWidth="9.140625" defaultRowHeight="13.5" x14ac:dyDescent="0.2"/>
  <cols>
    <col min="1" max="1" width="9.140625" style="68"/>
    <col min="2" max="2" width="50.85546875" style="69" customWidth="1"/>
    <col min="3" max="3" width="85.42578125" style="70" customWidth="1"/>
    <col min="4" max="4" width="14.28515625" style="71" customWidth="1"/>
    <col min="5" max="5" width="21.7109375" style="72" customWidth="1"/>
    <col min="6" max="6" width="15.85546875" style="73" customWidth="1"/>
    <col min="7" max="7" width="13.28515625" style="72" customWidth="1"/>
    <col min="8" max="8" width="45.140625" style="74" customWidth="1"/>
    <col min="9" max="9" width="22.28515625" style="1" customWidth="1"/>
    <col min="10" max="10" width="40.85546875" style="1" customWidth="1"/>
    <col min="11" max="16384" width="9.140625" style="1"/>
  </cols>
  <sheetData>
    <row r="1" spans="1:11" ht="15.75" x14ac:dyDescent="0.25">
      <c r="H1" s="82" t="s">
        <v>373</v>
      </c>
    </row>
    <row r="2" spans="1:11" ht="11.25" x14ac:dyDescent="0.2">
      <c r="A2" s="92" t="s">
        <v>0</v>
      </c>
      <c r="B2" s="93"/>
      <c r="C2" s="93"/>
      <c r="D2" s="93"/>
      <c r="E2" s="93"/>
      <c r="F2" s="93"/>
      <c r="G2" s="93"/>
      <c r="H2" s="93"/>
    </row>
    <row r="3" spans="1:11" ht="11.25" x14ac:dyDescent="0.2">
      <c r="A3" s="94"/>
      <c r="B3" s="94"/>
      <c r="C3" s="94"/>
      <c r="D3" s="94"/>
      <c r="E3" s="94"/>
      <c r="F3" s="94"/>
      <c r="G3" s="94"/>
      <c r="H3" s="94"/>
    </row>
    <row r="4" spans="1:11" s="2" customFormat="1" ht="14.25" customHeight="1" x14ac:dyDescent="0.2">
      <c r="A4" s="98" t="s">
        <v>1</v>
      </c>
      <c r="B4" s="99" t="s">
        <v>2</v>
      </c>
      <c r="C4" s="106" t="s">
        <v>3</v>
      </c>
      <c r="D4" s="98" t="s">
        <v>4</v>
      </c>
      <c r="E4" s="100" t="s">
        <v>5</v>
      </c>
      <c r="F4" s="101" t="s">
        <v>6</v>
      </c>
      <c r="G4" s="101"/>
      <c r="H4" s="101"/>
    </row>
    <row r="5" spans="1:11" s="2" customFormat="1" ht="30" x14ac:dyDescent="0.2">
      <c r="A5" s="102"/>
      <c r="B5" s="103"/>
      <c r="C5" s="107"/>
      <c r="D5" s="102"/>
      <c r="E5" s="104" t="s">
        <v>7</v>
      </c>
      <c r="F5" s="105" t="s">
        <v>8</v>
      </c>
      <c r="G5" s="104" t="s">
        <v>9</v>
      </c>
      <c r="H5" s="104" t="s">
        <v>10</v>
      </c>
      <c r="K5" s="3"/>
    </row>
    <row r="6" spans="1:11" ht="15.75" x14ac:dyDescent="0.25">
      <c r="A6" s="90" t="s">
        <v>11</v>
      </c>
      <c r="B6" s="91"/>
      <c r="C6" s="91"/>
      <c r="D6" s="76"/>
      <c r="E6" s="4">
        <f>E7+E29+E61</f>
        <v>23600</v>
      </c>
      <c r="F6" s="5">
        <f>F7+F29+F61</f>
        <v>18841.300000000003</v>
      </c>
      <c r="G6" s="6">
        <f>F6-E6</f>
        <v>-4758.6999999999971</v>
      </c>
      <c r="H6" s="7"/>
    </row>
    <row r="7" spans="1:11" ht="57.75" customHeight="1" x14ac:dyDescent="0.25">
      <c r="A7" s="108" t="s">
        <v>12</v>
      </c>
      <c r="B7" s="109"/>
      <c r="C7" s="17"/>
      <c r="D7" s="76"/>
      <c r="E7" s="4">
        <f>SUM(E8:E28)</f>
        <v>10800</v>
      </c>
      <c r="F7" s="5">
        <v>1925.9</v>
      </c>
      <c r="G7" s="6">
        <f>F7-E7</f>
        <v>-8874.1</v>
      </c>
      <c r="H7" s="8"/>
    </row>
    <row r="8" spans="1:11" ht="38.25" customHeight="1" x14ac:dyDescent="0.2">
      <c r="A8" s="79" t="s">
        <v>13</v>
      </c>
      <c r="B8" s="9" t="s">
        <v>14</v>
      </c>
      <c r="C8" s="19" t="s">
        <v>15</v>
      </c>
      <c r="D8" s="75" t="s">
        <v>16</v>
      </c>
      <c r="E8" s="10" t="s">
        <v>17</v>
      </c>
      <c r="F8" s="10" t="s">
        <v>17</v>
      </c>
      <c r="G8" s="10" t="s">
        <v>17</v>
      </c>
      <c r="H8" s="76" t="s">
        <v>18</v>
      </c>
      <c r="K8" s="11"/>
    </row>
    <row r="9" spans="1:11" ht="49.5" customHeight="1" x14ac:dyDescent="0.2">
      <c r="A9" s="79" t="s">
        <v>19</v>
      </c>
      <c r="B9" s="9" t="s">
        <v>20</v>
      </c>
      <c r="C9" s="9" t="s">
        <v>21</v>
      </c>
      <c r="D9" s="75" t="s">
        <v>22</v>
      </c>
      <c r="E9" s="12" t="s">
        <v>17</v>
      </c>
      <c r="F9" s="10" t="s">
        <v>17</v>
      </c>
      <c r="G9" s="12" t="s">
        <v>17</v>
      </c>
      <c r="H9" s="76" t="s">
        <v>18</v>
      </c>
    </row>
    <row r="10" spans="1:11" ht="123.75" customHeight="1" x14ac:dyDescent="0.2">
      <c r="A10" s="110" t="s">
        <v>23</v>
      </c>
      <c r="B10" s="27" t="s">
        <v>24</v>
      </c>
      <c r="C10" s="19" t="s">
        <v>25</v>
      </c>
      <c r="D10" s="13" t="s">
        <v>22</v>
      </c>
      <c r="E10" s="76" t="s">
        <v>17</v>
      </c>
      <c r="F10" s="10" t="s">
        <v>17</v>
      </c>
      <c r="G10" s="76" t="s">
        <v>17</v>
      </c>
      <c r="H10" s="76" t="s">
        <v>18</v>
      </c>
    </row>
    <row r="11" spans="1:11" ht="93.75" customHeight="1" x14ac:dyDescent="0.2">
      <c r="A11" s="77" t="s">
        <v>26</v>
      </c>
      <c r="B11" s="9" t="s">
        <v>27</v>
      </c>
      <c r="C11" s="9" t="s">
        <v>28</v>
      </c>
      <c r="D11" s="13" t="s">
        <v>29</v>
      </c>
      <c r="E11" s="76" t="s">
        <v>17</v>
      </c>
      <c r="F11" s="10" t="s">
        <v>17</v>
      </c>
      <c r="G11" s="76" t="s">
        <v>17</v>
      </c>
      <c r="H11" s="76" t="s">
        <v>18</v>
      </c>
    </row>
    <row r="12" spans="1:11" ht="95.25" customHeight="1" x14ac:dyDescent="0.2">
      <c r="A12" s="83" t="s">
        <v>30</v>
      </c>
      <c r="B12" s="14" t="s">
        <v>31</v>
      </c>
      <c r="C12" s="15"/>
      <c r="D12" s="76"/>
      <c r="E12" s="111">
        <v>9500</v>
      </c>
      <c r="F12" s="112" t="s">
        <v>32</v>
      </c>
      <c r="G12" s="113">
        <v>-7574.1</v>
      </c>
      <c r="H12" s="76"/>
    </row>
    <row r="13" spans="1:11" ht="76.5" customHeight="1" x14ac:dyDescent="0.2">
      <c r="A13" s="114"/>
      <c r="B13" s="16" t="s">
        <v>33</v>
      </c>
      <c r="C13" s="17" t="s">
        <v>34</v>
      </c>
      <c r="D13" s="76"/>
      <c r="E13" s="115"/>
      <c r="F13" s="116"/>
      <c r="G13" s="113"/>
      <c r="H13" s="7"/>
    </row>
    <row r="14" spans="1:11" ht="67.5" x14ac:dyDescent="0.2">
      <c r="A14" s="114"/>
      <c r="B14" s="14" t="s">
        <v>35</v>
      </c>
      <c r="C14" s="18" t="s">
        <v>36</v>
      </c>
      <c r="D14" s="13" t="s">
        <v>37</v>
      </c>
      <c r="E14" s="115"/>
      <c r="F14" s="116"/>
      <c r="G14" s="113"/>
      <c r="H14" s="7"/>
    </row>
    <row r="15" spans="1:11" ht="54" x14ac:dyDescent="0.2">
      <c r="A15" s="114"/>
      <c r="B15" s="14" t="s">
        <v>38</v>
      </c>
      <c r="C15" s="19" t="s">
        <v>39</v>
      </c>
      <c r="D15" s="117" t="s">
        <v>40</v>
      </c>
      <c r="E15" s="115"/>
      <c r="F15" s="116"/>
      <c r="G15" s="113"/>
      <c r="H15" s="7"/>
    </row>
    <row r="16" spans="1:11" ht="67.5" x14ac:dyDescent="0.2">
      <c r="A16" s="114"/>
      <c r="B16" s="14" t="s">
        <v>41</v>
      </c>
      <c r="C16" s="19" t="s">
        <v>39</v>
      </c>
      <c r="D16" s="89"/>
      <c r="E16" s="115"/>
      <c r="F16" s="116"/>
      <c r="G16" s="113"/>
      <c r="H16" s="7"/>
    </row>
    <row r="17" spans="1:11" ht="84" customHeight="1" x14ac:dyDescent="0.2">
      <c r="A17" s="114"/>
      <c r="B17" s="14" t="s">
        <v>42</v>
      </c>
      <c r="C17" s="19" t="s">
        <v>43</v>
      </c>
      <c r="D17" s="89"/>
      <c r="E17" s="115"/>
      <c r="F17" s="116"/>
      <c r="G17" s="113"/>
      <c r="H17" s="7"/>
    </row>
    <row r="18" spans="1:11" ht="279" customHeight="1" x14ac:dyDescent="0.2">
      <c r="A18" s="114"/>
      <c r="B18" s="118" t="s">
        <v>44</v>
      </c>
      <c r="C18" s="20" t="s">
        <v>45</v>
      </c>
      <c r="D18" s="76" t="s">
        <v>22</v>
      </c>
      <c r="E18" s="115"/>
      <c r="F18" s="116"/>
      <c r="G18" s="113"/>
      <c r="H18" s="7"/>
    </row>
    <row r="19" spans="1:11" ht="171" customHeight="1" x14ac:dyDescent="0.2">
      <c r="A19" s="114"/>
      <c r="B19" s="119"/>
      <c r="C19" s="21" t="s">
        <v>46</v>
      </c>
      <c r="D19" s="76"/>
      <c r="E19" s="115"/>
      <c r="F19" s="116"/>
      <c r="G19" s="113"/>
      <c r="H19" s="7"/>
    </row>
    <row r="20" spans="1:11" ht="81" x14ac:dyDescent="0.2">
      <c r="A20" s="114"/>
      <c r="B20" s="14" t="s">
        <v>47</v>
      </c>
      <c r="C20" s="18" t="s">
        <v>48</v>
      </c>
      <c r="D20" s="76" t="s">
        <v>49</v>
      </c>
      <c r="E20" s="115"/>
      <c r="F20" s="116"/>
      <c r="G20" s="113"/>
      <c r="H20" s="7"/>
    </row>
    <row r="21" spans="1:11" ht="93" customHeight="1" x14ac:dyDescent="0.2">
      <c r="A21" s="114"/>
      <c r="B21" s="14" t="s">
        <v>50</v>
      </c>
      <c r="C21" s="18" t="s">
        <v>51</v>
      </c>
      <c r="D21" s="76" t="s">
        <v>49</v>
      </c>
      <c r="E21" s="115"/>
      <c r="F21" s="116"/>
      <c r="G21" s="113"/>
      <c r="H21" s="7"/>
    </row>
    <row r="22" spans="1:11" ht="147.75" customHeight="1" x14ac:dyDescent="0.2">
      <c r="A22" s="114"/>
      <c r="B22" s="14" t="s">
        <v>52</v>
      </c>
      <c r="C22" s="22" t="s">
        <v>53</v>
      </c>
      <c r="D22" s="76" t="s">
        <v>49</v>
      </c>
      <c r="E22" s="115"/>
      <c r="F22" s="116"/>
      <c r="G22" s="113"/>
      <c r="H22" s="7"/>
    </row>
    <row r="23" spans="1:11" ht="55.5" customHeight="1" x14ac:dyDescent="0.2">
      <c r="A23" s="77" t="s">
        <v>54</v>
      </c>
      <c r="B23" s="23" t="s">
        <v>55</v>
      </c>
      <c r="C23" s="19" t="s">
        <v>56</v>
      </c>
      <c r="D23" s="76" t="s">
        <v>49</v>
      </c>
      <c r="E23" s="24">
        <v>500</v>
      </c>
      <c r="F23" s="25">
        <v>0</v>
      </c>
      <c r="G23" s="26">
        <f>F23-E23</f>
        <v>-500</v>
      </c>
      <c r="H23" s="7"/>
    </row>
    <row r="24" spans="1:11" ht="30" customHeight="1" x14ac:dyDescent="0.2">
      <c r="A24" s="83" t="s">
        <v>57</v>
      </c>
      <c r="B24" s="27" t="s">
        <v>58</v>
      </c>
      <c r="C24" s="18" t="s">
        <v>59</v>
      </c>
      <c r="D24" s="88" t="s">
        <v>60</v>
      </c>
      <c r="E24" s="120">
        <v>500</v>
      </c>
      <c r="F24" s="28">
        <v>0</v>
      </c>
      <c r="G24" s="113">
        <f>F24+F25+F26-E24</f>
        <v>-500</v>
      </c>
      <c r="H24" s="7"/>
    </row>
    <row r="25" spans="1:11" ht="69.75" customHeight="1" x14ac:dyDescent="0.2">
      <c r="A25" s="83"/>
      <c r="B25" s="27" t="s">
        <v>61</v>
      </c>
      <c r="C25" s="29" t="s">
        <v>62</v>
      </c>
      <c r="D25" s="89"/>
      <c r="E25" s="120"/>
      <c r="F25" s="28">
        <v>0</v>
      </c>
      <c r="G25" s="88"/>
      <c r="H25" s="7"/>
    </row>
    <row r="26" spans="1:11" ht="81" x14ac:dyDescent="0.2">
      <c r="A26" s="83"/>
      <c r="B26" s="27" t="s">
        <v>63</v>
      </c>
      <c r="C26" s="18" t="s">
        <v>64</v>
      </c>
      <c r="D26" s="89"/>
      <c r="E26" s="120"/>
      <c r="F26" s="28">
        <v>0</v>
      </c>
      <c r="G26" s="88"/>
      <c r="H26" s="7"/>
    </row>
    <row r="27" spans="1:11" ht="139.5" customHeight="1" x14ac:dyDescent="0.2">
      <c r="A27" s="79" t="s">
        <v>65</v>
      </c>
      <c r="B27" s="9" t="s">
        <v>66</v>
      </c>
      <c r="C27" s="30" t="s">
        <v>67</v>
      </c>
      <c r="D27" s="76" t="s">
        <v>68</v>
      </c>
      <c r="E27" s="76" t="s">
        <v>17</v>
      </c>
      <c r="F27" s="10" t="s">
        <v>17</v>
      </c>
      <c r="G27" s="76" t="s">
        <v>17</v>
      </c>
      <c r="H27" s="7"/>
    </row>
    <row r="28" spans="1:11" ht="67.5" x14ac:dyDescent="0.2">
      <c r="A28" s="77" t="s">
        <v>69</v>
      </c>
      <c r="B28" s="27" t="s">
        <v>70</v>
      </c>
      <c r="C28" s="40" t="s">
        <v>71</v>
      </c>
      <c r="D28" s="76" t="s">
        <v>68</v>
      </c>
      <c r="E28" s="24">
        <v>300</v>
      </c>
      <c r="F28" s="31" t="s">
        <v>17</v>
      </c>
      <c r="G28" s="76" t="s">
        <v>17</v>
      </c>
      <c r="H28" s="7"/>
    </row>
    <row r="29" spans="1:11" ht="15.75" x14ac:dyDescent="0.25">
      <c r="A29" s="50" t="s">
        <v>72</v>
      </c>
      <c r="B29" s="109"/>
      <c r="C29" s="17"/>
      <c r="D29" s="76"/>
      <c r="E29" s="4">
        <f>SUM(E30:E60)</f>
        <v>8000</v>
      </c>
      <c r="F29" s="6">
        <f>SUM(F30:F60)</f>
        <v>10731.800000000001</v>
      </c>
      <c r="G29" s="6">
        <f>F29-E29</f>
        <v>2731.8000000000011</v>
      </c>
      <c r="H29" s="7"/>
      <c r="K29" s="11"/>
    </row>
    <row r="30" spans="1:11" ht="29.25" customHeight="1" x14ac:dyDescent="0.2">
      <c r="A30" s="77" t="s">
        <v>73</v>
      </c>
      <c r="B30" s="9" t="s">
        <v>74</v>
      </c>
      <c r="C30" s="19" t="s">
        <v>75</v>
      </c>
      <c r="D30" s="76" t="s">
        <v>16</v>
      </c>
      <c r="E30" s="76" t="s">
        <v>17</v>
      </c>
      <c r="F30" s="26" t="s">
        <v>17</v>
      </c>
      <c r="G30" s="76" t="s">
        <v>17</v>
      </c>
      <c r="H30" s="32"/>
    </row>
    <row r="31" spans="1:11" ht="129.75" customHeight="1" x14ac:dyDescent="0.2">
      <c r="A31" s="86" t="s">
        <v>76</v>
      </c>
      <c r="B31" s="30" t="s">
        <v>77</v>
      </c>
      <c r="C31" s="121" t="s">
        <v>78</v>
      </c>
      <c r="D31" s="88" t="s">
        <v>22</v>
      </c>
      <c r="E31" s="116">
        <v>3000</v>
      </c>
      <c r="F31" s="28">
        <v>923</v>
      </c>
      <c r="G31" s="113">
        <f>F31+F32-E31</f>
        <v>-1219.0999999999999</v>
      </c>
      <c r="H31" s="7"/>
    </row>
    <row r="32" spans="1:11" ht="76.5" customHeight="1" x14ac:dyDescent="0.2">
      <c r="A32" s="86"/>
      <c r="B32" s="9" t="s">
        <v>79</v>
      </c>
      <c r="C32" s="30" t="s">
        <v>80</v>
      </c>
      <c r="D32" s="89"/>
      <c r="E32" s="116"/>
      <c r="F32" s="28">
        <v>857.9</v>
      </c>
      <c r="G32" s="88"/>
      <c r="H32" s="7"/>
    </row>
    <row r="33" spans="1:8" ht="27" x14ac:dyDescent="0.2">
      <c r="A33" s="86" t="s">
        <v>81</v>
      </c>
      <c r="B33" s="33" t="s">
        <v>82</v>
      </c>
      <c r="C33" s="15"/>
      <c r="D33" s="88" t="s">
        <v>83</v>
      </c>
      <c r="E33" s="116">
        <v>1000</v>
      </c>
      <c r="F33" s="34"/>
      <c r="G33" s="35"/>
      <c r="H33" s="7"/>
    </row>
    <row r="34" spans="1:8" ht="27" x14ac:dyDescent="0.2">
      <c r="A34" s="86"/>
      <c r="B34" s="36" t="s">
        <v>84</v>
      </c>
      <c r="C34" s="62" t="s">
        <v>85</v>
      </c>
      <c r="D34" s="88"/>
      <c r="E34" s="116"/>
      <c r="F34" s="28">
        <v>2158</v>
      </c>
      <c r="G34" s="113">
        <f>F34+F35+F36+F37-E33</f>
        <v>2244</v>
      </c>
      <c r="H34" s="7"/>
    </row>
    <row r="35" spans="1:8" ht="17.25" customHeight="1" x14ac:dyDescent="0.2">
      <c r="A35" s="86"/>
      <c r="B35" s="33" t="s">
        <v>86</v>
      </c>
      <c r="C35" s="15"/>
      <c r="D35" s="88"/>
      <c r="E35" s="116"/>
      <c r="F35" s="37">
        <v>0</v>
      </c>
      <c r="G35" s="88"/>
      <c r="H35" s="7"/>
    </row>
    <row r="36" spans="1:8" ht="67.5" x14ac:dyDescent="0.2">
      <c r="A36" s="86"/>
      <c r="B36" s="36" t="s">
        <v>87</v>
      </c>
      <c r="C36" s="30" t="s">
        <v>88</v>
      </c>
      <c r="D36" s="88"/>
      <c r="E36" s="116"/>
      <c r="F36" s="28">
        <v>510.8</v>
      </c>
      <c r="G36" s="88"/>
      <c r="H36" s="7"/>
    </row>
    <row r="37" spans="1:8" ht="83.25" customHeight="1" x14ac:dyDescent="0.2">
      <c r="A37" s="86"/>
      <c r="B37" s="36" t="s">
        <v>89</v>
      </c>
      <c r="C37" s="30" t="s">
        <v>90</v>
      </c>
      <c r="D37" s="88"/>
      <c r="E37" s="116"/>
      <c r="F37" s="28">
        <v>575.20000000000005</v>
      </c>
      <c r="G37" s="88"/>
      <c r="H37" s="7"/>
    </row>
    <row r="38" spans="1:8" ht="71.25" customHeight="1" x14ac:dyDescent="0.2">
      <c r="A38" s="79" t="s">
        <v>91</v>
      </c>
      <c r="B38" s="9" t="s">
        <v>92</v>
      </c>
      <c r="C38" s="30" t="s">
        <v>93</v>
      </c>
      <c r="D38" s="76" t="s">
        <v>83</v>
      </c>
      <c r="E38" s="76" t="s">
        <v>17</v>
      </c>
      <c r="F38" s="26" t="s">
        <v>17</v>
      </c>
      <c r="G38" s="76" t="s">
        <v>17</v>
      </c>
      <c r="H38" s="7"/>
    </row>
    <row r="39" spans="1:8" ht="120.75" customHeight="1" x14ac:dyDescent="0.2">
      <c r="A39" s="79" t="s">
        <v>94</v>
      </c>
      <c r="B39" s="9" t="s">
        <v>95</v>
      </c>
      <c r="C39" s="38" t="s">
        <v>96</v>
      </c>
      <c r="D39" s="76" t="s">
        <v>83</v>
      </c>
      <c r="E39" s="25">
        <v>3500</v>
      </c>
      <c r="F39" s="28">
        <v>5104.3</v>
      </c>
      <c r="G39" s="26">
        <f>F39-E39</f>
        <v>1604.3000000000002</v>
      </c>
      <c r="H39" s="7"/>
    </row>
    <row r="40" spans="1:8" ht="91.5" customHeight="1" x14ac:dyDescent="0.2">
      <c r="A40" s="79" t="s">
        <v>97</v>
      </c>
      <c r="B40" s="9" t="s">
        <v>98</v>
      </c>
      <c r="C40" s="39" t="s">
        <v>99</v>
      </c>
      <c r="D40" s="76" t="s">
        <v>68</v>
      </c>
      <c r="E40" s="76" t="s">
        <v>17</v>
      </c>
      <c r="F40" s="37" t="s">
        <v>17</v>
      </c>
      <c r="G40" s="76" t="s">
        <v>17</v>
      </c>
      <c r="H40" s="7"/>
    </row>
    <row r="41" spans="1:8" ht="108.75" customHeight="1" x14ac:dyDescent="0.2">
      <c r="A41" s="79" t="s">
        <v>100</v>
      </c>
      <c r="B41" s="9" t="s">
        <v>101</v>
      </c>
      <c r="C41" s="62" t="s">
        <v>102</v>
      </c>
      <c r="D41" s="75" t="s">
        <v>103</v>
      </c>
      <c r="E41" s="76" t="s">
        <v>17</v>
      </c>
      <c r="F41" s="37" t="s">
        <v>17</v>
      </c>
      <c r="G41" s="76" t="s">
        <v>17</v>
      </c>
      <c r="H41" s="7"/>
    </row>
    <row r="42" spans="1:8" ht="39.75" customHeight="1" x14ac:dyDescent="0.2">
      <c r="A42" s="86" t="s">
        <v>104</v>
      </c>
      <c r="B42" s="14" t="s">
        <v>105</v>
      </c>
      <c r="C42" s="17"/>
      <c r="D42" s="95" t="s">
        <v>106</v>
      </c>
      <c r="E42" s="35"/>
      <c r="F42" s="34"/>
      <c r="G42" s="35"/>
      <c r="H42" s="7"/>
    </row>
    <row r="43" spans="1:8" ht="124.5" customHeight="1" x14ac:dyDescent="0.2">
      <c r="A43" s="99"/>
      <c r="B43" s="19" t="s">
        <v>107</v>
      </c>
      <c r="C43" s="38" t="s">
        <v>108</v>
      </c>
      <c r="D43" s="117"/>
      <c r="E43" s="76" t="s">
        <v>17</v>
      </c>
      <c r="F43" s="37" t="s">
        <v>17</v>
      </c>
      <c r="G43" s="76" t="s">
        <v>17</v>
      </c>
      <c r="H43" s="7"/>
    </row>
    <row r="44" spans="1:8" ht="27" x14ac:dyDescent="0.2">
      <c r="A44" s="99"/>
      <c r="B44" s="19" t="s">
        <v>109</v>
      </c>
      <c r="C44" s="15"/>
      <c r="D44" s="117"/>
      <c r="E44" s="35"/>
      <c r="F44" s="37"/>
      <c r="G44" s="35"/>
      <c r="H44" s="7"/>
    </row>
    <row r="45" spans="1:8" ht="33" customHeight="1" x14ac:dyDescent="0.2">
      <c r="A45" s="99"/>
      <c r="B45" s="19" t="s">
        <v>110</v>
      </c>
      <c r="C45" s="39" t="s">
        <v>111</v>
      </c>
      <c r="D45" s="117"/>
      <c r="E45" s="76" t="s">
        <v>17</v>
      </c>
      <c r="F45" s="37" t="s">
        <v>17</v>
      </c>
      <c r="G45" s="76" t="s">
        <v>17</v>
      </c>
      <c r="H45" s="7"/>
    </row>
    <row r="46" spans="1:8" ht="54" x14ac:dyDescent="0.2">
      <c r="A46" s="99"/>
      <c r="B46" s="39" t="s">
        <v>112</v>
      </c>
      <c r="C46" s="39" t="s">
        <v>113</v>
      </c>
      <c r="D46" s="117"/>
      <c r="E46" s="76" t="s">
        <v>17</v>
      </c>
      <c r="F46" s="37" t="s">
        <v>17</v>
      </c>
      <c r="G46" s="76" t="s">
        <v>17</v>
      </c>
      <c r="H46" s="7"/>
    </row>
    <row r="47" spans="1:8" ht="81" x14ac:dyDescent="0.2">
      <c r="A47" s="99"/>
      <c r="B47" s="122" t="s">
        <v>114</v>
      </c>
      <c r="C47" s="39" t="s">
        <v>115</v>
      </c>
      <c r="D47" s="89"/>
      <c r="E47" s="76" t="s">
        <v>17</v>
      </c>
      <c r="F47" s="37" t="s">
        <v>17</v>
      </c>
      <c r="G47" s="76" t="s">
        <v>17</v>
      </c>
      <c r="H47" s="7"/>
    </row>
    <row r="48" spans="1:8" ht="121.5" x14ac:dyDescent="0.2">
      <c r="A48" s="79" t="s">
        <v>116</v>
      </c>
      <c r="B48" s="30" t="s">
        <v>117</v>
      </c>
      <c r="C48" s="39" t="s">
        <v>113</v>
      </c>
      <c r="D48" s="75" t="s">
        <v>103</v>
      </c>
      <c r="E48" s="76" t="s">
        <v>17</v>
      </c>
      <c r="F48" s="37" t="s">
        <v>17</v>
      </c>
      <c r="G48" s="76" t="s">
        <v>17</v>
      </c>
      <c r="H48" s="7"/>
    </row>
    <row r="49" spans="1:10" ht="99.75" customHeight="1" x14ac:dyDescent="0.2">
      <c r="A49" s="79" t="s">
        <v>118</v>
      </c>
      <c r="B49" s="30" t="s">
        <v>119</v>
      </c>
      <c r="C49" s="39" t="s">
        <v>113</v>
      </c>
      <c r="D49" s="75" t="s">
        <v>103</v>
      </c>
      <c r="E49" s="76" t="s">
        <v>17</v>
      </c>
      <c r="F49" s="37" t="s">
        <v>17</v>
      </c>
      <c r="G49" s="76" t="s">
        <v>17</v>
      </c>
      <c r="H49" s="7"/>
    </row>
    <row r="50" spans="1:10" ht="110.25" customHeight="1" x14ac:dyDescent="0.2">
      <c r="A50" s="79" t="s">
        <v>120</v>
      </c>
      <c r="B50" s="9" t="s">
        <v>121</v>
      </c>
      <c r="C50" s="39" t="s">
        <v>122</v>
      </c>
      <c r="D50" s="75" t="s">
        <v>68</v>
      </c>
      <c r="E50" s="76" t="s">
        <v>17</v>
      </c>
      <c r="F50" s="37" t="s">
        <v>17</v>
      </c>
      <c r="G50" s="76" t="s">
        <v>17</v>
      </c>
      <c r="H50" s="7"/>
    </row>
    <row r="51" spans="1:10" ht="66.75" customHeight="1" x14ac:dyDescent="0.2">
      <c r="A51" s="79" t="s">
        <v>123</v>
      </c>
      <c r="B51" s="9" t="s">
        <v>124</v>
      </c>
      <c r="C51" s="39" t="s">
        <v>125</v>
      </c>
      <c r="D51" s="75" t="s">
        <v>68</v>
      </c>
      <c r="E51" s="76" t="s">
        <v>17</v>
      </c>
      <c r="F51" s="26" t="s">
        <v>17</v>
      </c>
      <c r="G51" s="76" t="s">
        <v>17</v>
      </c>
      <c r="H51" s="7"/>
    </row>
    <row r="52" spans="1:10" ht="110.25" customHeight="1" x14ac:dyDescent="0.2">
      <c r="A52" s="79" t="s">
        <v>126</v>
      </c>
      <c r="B52" s="22" t="s">
        <v>127</v>
      </c>
      <c r="C52" s="19" t="s">
        <v>128</v>
      </c>
      <c r="D52" s="13" t="s">
        <v>103</v>
      </c>
      <c r="E52" s="76" t="s">
        <v>17</v>
      </c>
      <c r="F52" s="37" t="s">
        <v>17</v>
      </c>
      <c r="G52" s="76" t="s">
        <v>17</v>
      </c>
      <c r="H52" s="7"/>
    </row>
    <row r="53" spans="1:10" ht="125.25" customHeight="1" x14ac:dyDescent="0.2">
      <c r="A53" s="79" t="s">
        <v>129</v>
      </c>
      <c r="B53" s="40" t="s">
        <v>130</v>
      </c>
      <c r="C53" s="9" t="s">
        <v>131</v>
      </c>
      <c r="D53" s="13" t="s">
        <v>103</v>
      </c>
      <c r="E53" s="76" t="s">
        <v>17</v>
      </c>
      <c r="F53" s="37" t="s">
        <v>17</v>
      </c>
      <c r="G53" s="76" t="s">
        <v>17</v>
      </c>
      <c r="H53" s="7"/>
    </row>
    <row r="54" spans="1:10" ht="73.5" customHeight="1" x14ac:dyDescent="0.2">
      <c r="A54" s="79" t="s">
        <v>132</v>
      </c>
      <c r="B54" s="30" t="s">
        <v>133</v>
      </c>
      <c r="C54" s="39" t="s">
        <v>134</v>
      </c>
      <c r="D54" s="41" t="s">
        <v>103</v>
      </c>
      <c r="E54" s="76" t="s">
        <v>17</v>
      </c>
      <c r="F54" s="37" t="s">
        <v>17</v>
      </c>
      <c r="G54" s="76" t="s">
        <v>17</v>
      </c>
      <c r="H54" s="7"/>
    </row>
    <row r="55" spans="1:10" ht="99" customHeight="1" x14ac:dyDescent="0.2">
      <c r="A55" s="79" t="s">
        <v>135</v>
      </c>
      <c r="B55" s="9" t="s">
        <v>136</v>
      </c>
      <c r="C55" s="38" t="s">
        <v>137</v>
      </c>
      <c r="D55" s="75" t="s">
        <v>68</v>
      </c>
      <c r="E55" s="76" t="s">
        <v>17</v>
      </c>
      <c r="F55" s="37" t="s">
        <v>17</v>
      </c>
      <c r="G55" s="76" t="s">
        <v>17</v>
      </c>
      <c r="H55" s="7"/>
    </row>
    <row r="56" spans="1:10" ht="27" x14ac:dyDescent="0.2">
      <c r="A56" s="86" t="s">
        <v>138</v>
      </c>
      <c r="B56" s="23" t="s">
        <v>139</v>
      </c>
      <c r="C56" s="17"/>
      <c r="D56" s="117" t="s">
        <v>83</v>
      </c>
      <c r="E56" s="120">
        <v>500</v>
      </c>
      <c r="F56" s="34"/>
      <c r="G56" s="76"/>
      <c r="H56" s="7"/>
    </row>
    <row r="57" spans="1:10" ht="63" customHeight="1" x14ac:dyDescent="0.2">
      <c r="A57" s="86"/>
      <c r="B57" s="23" t="s">
        <v>140</v>
      </c>
      <c r="C57" s="29" t="s">
        <v>141</v>
      </c>
      <c r="D57" s="117"/>
      <c r="E57" s="120"/>
      <c r="F57" s="28">
        <v>31.2</v>
      </c>
      <c r="G57" s="113">
        <f>F57+F58+F59-E56</f>
        <v>102.60000000000002</v>
      </c>
      <c r="H57" s="7"/>
    </row>
    <row r="58" spans="1:10" ht="49.5" customHeight="1" x14ac:dyDescent="0.2">
      <c r="A58" s="86"/>
      <c r="B58" s="42" t="s">
        <v>142</v>
      </c>
      <c r="C58" s="29" t="s">
        <v>143</v>
      </c>
      <c r="D58" s="117"/>
      <c r="E58" s="120"/>
      <c r="F58" s="28">
        <v>100.4</v>
      </c>
      <c r="G58" s="88"/>
      <c r="H58" s="7"/>
    </row>
    <row r="59" spans="1:10" ht="56.25" customHeight="1" x14ac:dyDescent="0.2">
      <c r="A59" s="86"/>
      <c r="B59" s="43" t="s">
        <v>144</v>
      </c>
      <c r="C59" s="18" t="s">
        <v>145</v>
      </c>
      <c r="D59" s="117"/>
      <c r="E59" s="120"/>
      <c r="F59" s="37">
        <v>471</v>
      </c>
      <c r="G59" s="88"/>
      <c r="H59" s="7"/>
    </row>
    <row r="60" spans="1:10" ht="70.5" customHeight="1" x14ac:dyDescent="0.2">
      <c r="A60" s="79" t="s">
        <v>146</v>
      </c>
      <c r="B60" s="80" t="s">
        <v>147</v>
      </c>
      <c r="C60" s="18" t="s">
        <v>148</v>
      </c>
      <c r="D60" s="13" t="s">
        <v>49</v>
      </c>
      <c r="E60" s="76" t="s">
        <v>17</v>
      </c>
      <c r="F60" s="37" t="s">
        <v>17</v>
      </c>
      <c r="G60" s="76" t="s">
        <v>17</v>
      </c>
      <c r="H60" s="7"/>
    </row>
    <row r="61" spans="1:10" ht="15.75" x14ac:dyDescent="0.25">
      <c r="A61" s="123" t="s">
        <v>149</v>
      </c>
      <c r="B61" s="124"/>
      <c r="C61" s="17"/>
      <c r="D61" s="13"/>
      <c r="E61" s="4">
        <f>SUM(E62:E78)</f>
        <v>4800</v>
      </c>
      <c r="F61" s="44">
        <f>SUM(F62:F78)</f>
        <v>6183.6</v>
      </c>
      <c r="G61" s="6">
        <f>F61-E61</f>
        <v>1383.6000000000004</v>
      </c>
      <c r="H61" s="7"/>
    </row>
    <row r="62" spans="1:10" ht="93" customHeight="1" x14ac:dyDescent="0.2">
      <c r="A62" s="79" t="s">
        <v>150</v>
      </c>
      <c r="B62" s="45" t="s">
        <v>151</v>
      </c>
      <c r="C62" s="38" t="s">
        <v>152</v>
      </c>
      <c r="D62" s="125" t="s">
        <v>68</v>
      </c>
      <c r="E62" s="26">
        <v>2500</v>
      </c>
      <c r="F62" s="26">
        <v>0</v>
      </c>
      <c r="G62" s="26">
        <f>F62-E62</f>
        <v>-2500</v>
      </c>
      <c r="H62" s="7"/>
      <c r="J62" s="11"/>
    </row>
    <row r="63" spans="1:10" ht="100.15" customHeight="1" x14ac:dyDescent="0.2">
      <c r="A63" s="79" t="s">
        <v>153</v>
      </c>
      <c r="B63" s="45" t="s">
        <v>154</v>
      </c>
      <c r="C63" s="39" t="s">
        <v>155</v>
      </c>
      <c r="D63" s="125"/>
      <c r="E63" s="24">
        <v>200</v>
      </c>
      <c r="F63" s="26">
        <v>0</v>
      </c>
      <c r="G63" s="26">
        <f>F63-E63</f>
        <v>-200</v>
      </c>
      <c r="H63" s="7"/>
    </row>
    <row r="64" spans="1:10" ht="136.5" customHeight="1" x14ac:dyDescent="0.2">
      <c r="A64" s="79" t="s">
        <v>156</v>
      </c>
      <c r="B64" s="45" t="s">
        <v>157</v>
      </c>
      <c r="C64" s="30" t="s">
        <v>158</v>
      </c>
      <c r="D64" s="125"/>
      <c r="E64" s="76" t="s">
        <v>17</v>
      </c>
      <c r="F64" s="26" t="s">
        <v>17</v>
      </c>
      <c r="G64" s="76" t="s">
        <v>17</v>
      </c>
      <c r="H64" s="7"/>
    </row>
    <row r="65" spans="1:8" ht="72.75" customHeight="1" x14ac:dyDescent="0.2">
      <c r="A65" s="79" t="s">
        <v>159</v>
      </c>
      <c r="B65" s="45" t="s">
        <v>160</v>
      </c>
      <c r="C65" s="30" t="s">
        <v>161</v>
      </c>
      <c r="D65" s="125"/>
      <c r="E65" s="76" t="s">
        <v>17</v>
      </c>
      <c r="F65" s="26" t="s">
        <v>17</v>
      </c>
      <c r="G65" s="76" t="s">
        <v>17</v>
      </c>
      <c r="H65" s="7"/>
    </row>
    <row r="66" spans="1:8" ht="59.25" customHeight="1" x14ac:dyDescent="0.2">
      <c r="A66" s="79" t="s">
        <v>162</v>
      </c>
      <c r="B66" s="9" t="s">
        <v>163</v>
      </c>
      <c r="C66" s="38" t="s">
        <v>164</v>
      </c>
      <c r="D66" s="125"/>
      <c r="E66" s="24">
        <v>500</v>
      </c>
      <c r="F66" s="26">
        <v>0</v>
      </c>
      <c r="G66" s="26">
        <f>F66-E66</f>
        <v>-500</v>
      </c>
      <c r="H66" s="7"/>
    </row>
    <row r="67" spans="1:8" ht="56.25" customHeight="1" x14ac:dyDescent="0.2">
      <c r="A67" s="79" t="s">
        <v>165</v>
      </c>
      <c r="B67" s="9" t="s">
        <v>166</v>
      </c>
      <c r="C67" s="39" t="s">
        <v>167</v>
      </c>
      <c r="D67" s="125"/>
      <c r="E67" s="25">
        <v>1000</v>
      </c>
      <c r="F67" s="25">
        <v>6183.6</v>
      </c>
      <c r="G67" s="26">
        <f>F67-E67</f>
        <v>5183.6000000000004</v>
      </c>
      <c r="H67" s="7"/>
    </row>
    <row r="68" spans="1:8" ht="35.25" customHeight="1" x14ac:dyDescent="0.2">
      <c r="A68" s="79" t="s">
        <v>168</v>
      </c>
      <c r="B68" s="9" t="s">
        <v>169</v>
      </c>
      <c r="C68" s="39" t="s">
        <v>170</v>
      </c>
      <c r="D68" s="125"/>
      <c r="E68" s="66">
        <v>400</v>
      </c>
      <c r="F68" s="25">
        <v>0</v>
      </c>
      <c r="G68" s="26">
        <f>F68-E68</f>
        <v>-400</v>
      </c>
      <c r="H68" s="7"/>
    </row>
    <row r="69" spans="1:8" ht="27" x14ac:dyDescent="0.2">
      <c r="A69" s="79" t="s">
        <v>171</v>
      </c>
      <c r="B69" s="9" t="s">
        <v>172</v>
      </c>
      <c r="C69" s="30" t="s">
        <v>173</v>
      </c>
      <c r="D69" s="125"/>
      <c r="E69" s="66">
        <v>100</v>
      </c>
      <c r="F69" s="25">
        <v>0</v>
      </c>
      <c r="G69" s="26">
        <f>F69-E69</f>
        <v>-100</v>
      </c>
      <c r="H69" s="7"/>
    </row>
    <row r="70" spans="1:8" ht="83.25" customHeight="1" x14ac:dyDescent="0.2">
      <c r="A70" s="79" t="s">
        <v>174</v>
      </c>
      <c r="B70" s="9" t="s">
        <v>175</v>
      </c>
      <c r="C70" s="39" t="s">
        <v>176</v>
      </c>
      <c r="D70" s="125"/>
      <c r="E70" s="24" t="s">
        <v>17</v>
      </c>
      <c r="F70" s="26" t="s">
        <v>17</v>
      </c>
      <c r="G70" s="76" t="s">
        <v>17</v>
      </c>
      <c r="H70" s="7"/>
    </row>
    <row r="71" spans="1:8" ht="59.25" customHeight="1" x14ac:dyDescent="0.2">
      <c r="A71" s="86" t="s">
        <v>177</v>
      </c>
      <c r="B71" s="9" t="s">
        <v>178</v>
      </c>
      <c r="C71" s="39" t="s">
        <v>179</v>
      </c>
      <c r="D71" s="125"/>
      <c r="E71" s="24" t="s">
        <v>17</v>
      </c>
      <c r="F71" s="26" t="s">
        <v>17</v>
      </c>
      <c r="G71" s="76" t="s">
        <v>17</v>
      </c>
      <c r="H71" s="7"/>
    </row>
    <row r="72" spans="1:8" ht="57" customHeight="1" x14ac:dyDescent="0.2">
      <c r="A72" s="86"/>
      <c r="B72" s="30" t="s">
        <v>180</v>
      </c>
      <c r="C72" s="39" t="s">
        <v>181</v>
      </c>
      <c r="D72" s="125"/>
      <c r="E72" s="24">
        <v>0</v>
      </c>
      <c r="F72" s="26">
        <v>0</v>
      </c>
      <c r="G72" s="26">
        <f>F72-E72</f>
        <v>0</v>
      </c>
      <c r="H72" s="7"/>
    </row>
    <row r="73" spans="1:8" ht="88.5" customHeight="1" x14ac:dyDescent="0.2">
      <c r="A73" s="79" t="s">
        <v>182</v>
      </c>
      <c r="B73" s="30" t="s">
        <v>183</v>
      </c>
      <c r="C73" s="30" t="s">
        <v>184</v>
      </c>
      <c r="D73" s="13" t="s">
        <v>185</v>
      </c>
      <c r="E73" s="24">
        <v>100</v>
      </c>
      <c r="F73" s="26">
        <v>0</v>
      </c>
      <c r="G73" s="26">
        <f>F73-E73</f>
        <v>-100</v>
      </c>
      <c r="H73" s="7"/>
    </row>
    <row r="74" spans="1:8" ht="104.25" customHeight="1" x14ac:dyDescent="0.2">
      <c r="A74" s="79" t="s">
        <v>186</v>
      </c>
      <c r="B74" s="9" t="s">
        <v>187</v>
      </c>
      <c r="C74" s="39" t="s">
        <v>188</v>
      </c>
      <c r="D74" s="13" t="s">
        <v>189</v>
      </c>
      <c r="E74" s="76" t="s">
        <v>17</v>
      </c>
      <c r="F74" s="37" t="s">
        <v>17</v>
      </c>
      <c r="G74" s="76" t="s">
        <v>17</v>
      </c>
      <c r="H74" s="7"/>
    </row>
    <row r="75" spans="1:8" ht="151.5" customHeight="1" x14ac:dyDescent="0.2">
      <c r="A75" s="79" t="s">
        <v>190</v>
      </c>
      <c r="B75" s="45" t="s">
        <v>191</v>
      </c>
      <c r="C75" s="30" t="s">
        <v>192</v>
      </c>
      <c r="D75" s="13" t="s">
        <v>68</v>
      </c>
      <c r="E75" s="76" t="s">
        <v>17</v>
      </c>
      <c r="F75" s="37" t="s">
        <v>17</v>
      </c>
      <c r="G75" s="76" t="s">
        <v>17</v>
      </c>
      <c r="H75" s="7"/>
    </row>
    <row r="76" spans="1:8" ht="146.25" customHeight="1" x14ac:dyDescent="0.2">
      <c r="A76" s="79" t="s">
        <v>193</v>
      </c>
      <c r="B76" s="9" t="s">
        <v>194</v>
      </c>
      <c r="C76" s="9" t="s">
        <v>195</v>
      </c>
      <c r="D76" s="13" t="s">
        <v>196</v>
      </c>
      <c r="E76" s="76" t="s">
        <v>17</v>
      </c>
      <c r="F76" s="37" t="s">
        <v>17</v>
      </c>
      <c r="G76" s="76" t="s">
        <v>17</v>
      </c>
      <c r="H76" s="46"/>
    </row>
    <row r="77" spans="1:8" ht="54" x14ac:dyDescent="0.2">
      <c r="A77" s="79" t="s">
        <v>197</v>
      </c>
      <c r="B77" s="9" t="s">
        <v>198</v>
      </c>
      <c r="C77" s="39" t="s">
        <v>199</v>
      </c>
      <c r="D77" s="13" t="s">
        <v>68</v>
      </c>
      <c r="E77" s="76" t="s">
        <v>17</v>
      </c>
      <c r="F77" s="37" t="s">
        <v>17</v>
      </c>
      <c r="G77" s="76" t="s">
        <v>17</v>
      </c>
      <c r="H77" s="7"/>
    </row>
    <row r="78" spans="1:8" ht="131.25" customHeight="1" x14ac:dyDescent="0.2">
      <c r="A78" s="79" t="s">
        <v>200</v>
      </c>
      <c r="B78" s="9" t="s">
        <v>201</v>
      </c>
      <c r="C78" s="39" t="s">
        <v>202</v>
      </c>
      <c r="D78" s="13" t="s">
        <v>203</v>
      </c>
      <c r="E78" s="76" t="s">
        <v>17</v>
      </c>
      <c r="F78" s="37" t="s">
        <v>17</v>
      </c>
      <c r="G78" s="76" t="s">
        <v>17</v>
      </c>
      <c r="H78" s="7"/>
    </row>
    <row r="79" spans="1:8" ht="15.75" x14ac:dyDescent="0.25">
      <c r="A79" s="123" t="s">
        <v>204</v>
      </c>
      <c r="B79" s="27"/>
      <c r="C79" s="17"/>
      <c r="D79" s="75"/>
      <c r="E79" s="35"/>
      <c r="F79" s="47"/>
      <c r="G79" s="35"/>
      <c r="H79" s="7"/>
    </row>
    <row r="80" spans="1:8" ht="27" x14ac:dyDescent="0.2">
      <c r="A80" s="79" t="s">
        <v>205</v>
      </c>
      <c r="B80" s="40" t="s">
        <v>206</v>
      </c>
      <c r="C80" s="18" t="s">
        <v>207</v>
      </c>
      <c r="D80" s="13" t="s">
        <v>208</v>
      </c>
      <c r="E80" s="76" t="s">
        <v>17</v>
      </c>
      <c r="F80" s="12" t="s">
        <v>17</v>
      </c>
      <c r="G80" s="76" t="s">
        <v>17</v>
      </c>
      <c r="H80" s="48" t="s">
        <v>18</v>
      </c>
    </row>
    <row r="81" spans="1:8" ht="40.5" customHeight="1" x14ac:dyDescent="0.2">
      <c r="A81" s="86" t="s">
        <v>209</v>
      </c>
      <c r="B81" s="87" t="s">
        <v>210</v>
      </c>
      <c r="C81" s="126" t="s">
        <v>211</v>
      </c>
      <c r="D81" s="117" t="s">
        <v>68</v>
      </c>
      <c r="E81" s="88" t="s">
        <v>17</v>
      </c>
      <c r="F81" s="127" t="s">
        <v>17</v>
      </c>
      <c r="G81" s="88" t="s">
        <v>17</v>
      </c>
      <c r="H81" s="88" t="s">
        <v>18</v>
      </c>
    </row>
    <row r="82" spans="1:8" ht="17.25" customHeight="1" x14ac:dyDescent="0.2">
      <c r="A82" s="86"/>
      <c r="B82" s="87"/>
      <c r="C82" s="126"/>
      <c r="D82" s="117"/>
      <c r="E82" s="88"/>
      <c r="F82" s="127"/>
      <c r="G82" s="88"/>
      <c r="H82" s="88"/>
    </row>
    <row r="83" spans="1:8" ht="15.75" x14ac:dyDescent="0.2">
      <c r="A83" s="128" t="s">
        <v>212</v>
      </c>
      <c r="B83" s="27"/>
      <c r="C83" s="17"/>
      <c r="D83" s="75"/>
      <c r="E83" s="35"/>
      <c r="F83" s="12"/>
      <c r="G83" s="35"/>
      <c r="H83" s="7"/>
    </row>
    <row r="84" spans="1:8" ht="112.5" customHeight="1" x14ac:dyDescent="0.2">
      <c r="A84" s="79" t="s">
        <v>213</v>
      </c>
      <c r="B84" s="33" t="s">
        <v>214</v>
      </c>
      <c r="C84" s="9" t="s">
        <v>215</v>
      </c>
      <c r="D84" s="117" t="s">
        <v>203</v>
      </c>
      <c r="E84" s="76" t="s">
        <v>17</v>
      </c>
      <c r="F84" s="76" t="s">
        <v>17</v>
      </c>
      <c r="G84" s="76" t="s">
        <v>17</v>
      </c>
      <c r="H84" s="7"/>
    </row>
    <row r="85" spans="1:8" ht="112.5" customHeight="1" x14ac:dyDescent="0.2">
      <c r="A85" s="79" t="s">
        <v>216</v>
      </c>
      <c r="B85" s="30" t="s">
        <v>217</v>
      </c>
      <c r="C85" s="9" t="s">
        <v>218</v>
      </c>
      <c r="D85" s="117"/>
      <c r="E85" s="76" t="s">
        <v>17</v>
      </c>
      <c r="F85" s="76" t="s">
        <v>17</v>
      </c>
      <c r="G85" s="76" t="s">
        <v>17</v>
      </c>
      <c r="H85" s="7"/>
    </row>
    <row r="86" spans="1:8" ht="54" customHeight="1" x14ac:dyDescent="0.2">
      <c r="A86" s="79" t="s">
        <v>219</v>
      </c>
      <c r="B86" s="80" t="s">
        <v>220</v>
      </c>
      <c r="C86" s="18" t="s">
        <v>221</v>
      </c>
      <c r="D86" s="117"/>
      <c r="E86" s="76" t="s">
        <v>17</v>
      </c>
      <c r="F86" s="76" t="s">
        <v>17</v>
      </c>
      <c r="G86" s="76" t="s">
        <v>17</v>
      </c>
      <c r="H86" s="7"/>
    </row>
    <row r="87" spans="1:8" ht="15.75" x14ac:dyDescent="0.2">
      <c r="A87" s="129"/>
      <c r="B87" s="27"/>
      <c r="C87" s="17"/>
      <c r="D87" s="75"/>
      <c r="E87" s="35"/>
      <c r="F87" s="47"/>
      <c r="G87" s="35"/>
      <c r="H87" s="7"/>
    </row>
    <row r="88" spans="1:8" ht="16.5" x14ac:dyDescent="0.25">
      <c r="A88" s="130" t="s">
        <v>222</v>
      </c>
      <c r="B88" s="27"/>
      <c r="C88" s="17"/>
      <c r="D88" s="75"/>
      <c r="E88" s="35"/>
      <c r="F88" s="47"/>
      <c r="G88" s="35"/>
      <c r="H88" s="7"/>
    </row>
    <row r="89" spans="1:8" s="49" customFormat="1" ht="11.25" customHeight="1" x14ac:dyDescent="0.2">
      <c r="A89" s="85" t="s">
        <v>1</v>
      </c>
      <c r="B89" s="85" t="s">
        <v>223</v>
      </c>
      <c r="C89" s="131" t="s">
        <v>224</v>
      </c>
      <c r="D89" s="85" t="s">
        <v>225</v>
      </c>
      <c r="E89" s="85" t="s">
        <v>226</v>
      </c>
      <c r="F89" s="85" t="s">
        <v>227</v>
      </c>
      <c r="G89" s="85"/>
      <c r="H89" s="85"/>
    </row>
    <row r="90" spans="1:8" s="49" customFormat="1" ht="25.5" x14ac:dyDescent="0.2">
      <c r="A90" s="85"/>
      <c r="B90" s="85"/>
      <c r="C90" s="131"/>
      <c r="D90" s="85"/>
      <c r="E90" s="85"/>
      <c r="F90" s="81" t="s">
        <v>228</v>
      </c>
      <c r="G90" s="81" t="s">
        <v>9</v>
      </c>
      <c r="H90" s="81" t="s">
        <v>10</v>
      </c>
    </row>
    <row r="91" spans="1:8" ht="15.75" x14ac:dyDescent="0.25">
      <c r="A91" s="132"/>
      <c r="B91" s="50" t="s">
        <v>229</v>
      </c>
      <c r="C91" s="121"/>
      <c r="D91" s="132"/>
      <c r="E91" s="133"/>
      <c r="F91" s="133"/>
      <c r="G91" s="133"/>
      <c r="H91" s="133"/>
    </row>
    <row r="92" spans="1:8" ht="76.5" x14ac:dyDescent="0.2">
      <c r="A92" s="77" t="s">
        <v>230</v>
      </c>
      <c r="B92" s="27" t="s">
        <v>231</v>
      </c>
      <c r="C92" s="22" t="s">
        <v>232</v>
      </c>
      <c r="D92" s="51" t="s">
        <v>68</v>
      </c>
      <c r="E92" s="51" t="s">
        <v>233</v>
      </c>
      <c r="F92" s="51" t="s">
        <v>234</v>
      </c>
      <c r="G92" s="51" t="s">
        <v>235</v>
      </c>
      <c r="H92" s="7"/>
    </row>
    <row r="93" spans="1:8" ht="124.5" customHeight="1" x14ac:dyDescent="0.2">
      <c r="A93" s="77" t="s">
        <v>236</v>
      </c>
      <c r="B93" s="27" t="s">
        <v>237</v>
      </c>
      <c r="C93" s="22" t="s">
        <v>238</v>
      </c>
      <c r="D93" s="51" t="s">
        <v>239</v>
      </c>
      <c r="E93" s="51" t="s">
        <v>17</v>
      </c>
      <c r="F93" s="51" t="s">
        <v>17</v>
      </c>
      <c r="G93" s="51" t="s">
        <v>17</v>
      </c>
      <c r="H93" s="7"/>
    </row>
    <row r="94" spans="1:8" ht="16.5" x14ac:dyDescent="0.25">
      <c r="A94" s="130"/>
      <c r="B94" s="50" t="s">
        <v>240</v>
      </c>
      <c r="C94" s="17"/>
      <c r="D94" s="75"/>
      <c r="E94" s="35"/>
      <c r="F94" s="47"/>
      <c r="G94" s="35"/>
      <c r="H94" s="7"/>
    </row>
    <row r="95" spans="1:8" ht="81" x14ac:dyDescent="0.2">
      <c r="A95" s="83" t="s">
        <v>241</v>
      </c>
      <c r="B95" s="27" t="s">
        <v>242</v>
      </c>
      <c r="C95" s="22" t="s">
        <v>243</v>
      </c>
      <c r="D95" s="117" t="s">
        <v>244</v>
      </c>
      <c r="E95" s="35"/>
      <c r="F95" s="47"/>
      <c r="G95" s="35"/>
      <c r="H95" s="7"/>
    </row>
    <row r="96" spans="1:8" ht="148.5" x14ac:dyDescent="0.2">
      <c r="A96" s="83"/>
      <c r="B96" s="27" t="s">
        <v>245</v>
      </c>
      <c r="C96" s="30" t="s">
        <v>246</v>
      </c>
      <c r="D96" s="134"/>
      <c r="E96" s="35"/>
      <c r="F96" s="47"/>
      <c r="G96" s="35"/>
      <c r="H96" s="7"/>
    </row>
    <row r="97" spans="1:10" x14ac:dyDescent="0.2">
      <c r="A97" s="83" t="s">
        <v>247</v>
      </c>
      <c r="B97" s="27" t="s">
        <v>248</v>
      </c>
      <c r="C97" s="17"/>
      <c r="D97" s="117" t="s">
        <v>49</v>
      </c>
      <c r="E97" s="35"/>
      <c r="F97" s="47"/>
      <c r="G97" s="35"/>
      <c r="H97" s="7"/>
    </row>
    <row r="98" spans="1:10" ht="27" x14ac:dyDescent="0.2">
      <c r="A98" s="83"/>
      <c r="B98" s="27" t="s">
        <v>249</v>
      </c>
      <c r="C98" s="29" t="s">
        <v>250</v>
      </c>
      <c r="D98" s="117"/>
      <c r="E98" s="31">
        <v>22755.5</v>
      </c>
      <c r="F98" s="10">
        <v>12371.9</v>
      </c>
      <c r="G98" s="52">
        <f t="shared" ref="G98:G104" si="0">F98-E98</f>
        <v>-10383.6</v>
      </c>
      <c r="H98" s="7"/>
    </row>
    <row r="99" spans="1:10" ht="90.75" customHeight="1" x14ac:dyDescent="0.2">
      <c r="A99" s="83"/>
      <c r="B99" s="83" t="s">
        <v>251</v>
      </c>
      <c r="C99" s="53" t="s">
        <v>252</v>
      </c>
      <c r="D99" s="117"/>
      <c r="E99" s="52">
        <v>29942.639999999999</v>
      </c>
      <c r="F99" s="52">
        <v>30002.91</v>
      </c>
      <c r="G99" s="52">
        <f t="shared" si="0"/>
        <v>60.270000000000437</v>
      </c>
      <c r="H99" s="85" t="s">
        <v>253</v>
      </c>
    </row>
    <row r="100" spans="1:10" ht="77.25" customHeight="1" x14ac:dyDescent="0.2">
      <c r="A100" s="83"/>
      <c r="B100" s="83"/>
      <c r="C100" s="53" t="s">
        <v>254</v>
      </c>
      <c r="D100" s="117"/>
      <c r="E100" s="52">
        <v>34395.25</v>
      </c>
      <c r="F100" s="52">
        <v>34350.199999999997</v>
      </c>
      <c r="G100" s="52">
        <f t="shared" si="0"/>
        <v>-45.05000000000291</v>
      </c>
      <c r="H100" s="85"/>
    </row>
    <row r="101" spans="1:10" ht="76.5" customHeight="1" x14ac:dyDescent="0.2">
      <c r="A101" s="83"/>
      <c r="B101" s="83"/>
      <c r="C101" s="30" t="s">
        <v>255</v>
      </c>
      <c r="D101" s="117"/>
      <c r="E101" s="52">
        <v>29228.99</v>
      </c>
      <c r="F101" s="52">
        <v>29645.97</v>
      </c>
      <c r="G101" s="52">
        <f t="shared" si="0"/>
        <v>416.97999999999956</v>
      </c>
      <c r="H101" s="85" t="s">
        <v>256</v>
      </c>
      <c r="I101" s="54">
        <f>F101/E101*100</f>
        <v>101.42659736104463</v>
      </c>
    </row>
    <row r="102" spans="1:10" ht="81.75" customHeight="1" x14ac:dyDescent="0.2">
      <c r="A102" s="83"/>
      <c r="B102" s="83"/>
      <c r="C102" s="30" t="s">
        <v>257</v>
      </c>
      <c r="D102" s="117"/>
      <c r="E102" s="52">
        <v>32242</v>
      </c>
      <c r="F102" s="52">
        <v>33779.47</v>
      </c>
      <c r="G102" s="52">
        <f t="shared" si="0"/>
        <v>1537.4700000000012</v>
      </c>
      <c r="H102" s="85"/>
      <c r="I102" s="54">
        <f t="shared" ref="I102:I104" si="1">F102/E102*100</f>
        <v>104.76853172880094</v>
      </c>
    </row>
    <row r="103" spans="1:10" ht="121.5" customHeight="1" x14ac:dyDescent="0.2">
      <c r="A103" s="83"/>
      <c r="B103" s="83"/>
      <c r="C103" s="38" t="s">
        <v>258</v>
      </c>
      <c r="D103" s="117"/>
      <c r="E103" s="52">
        <v>32866.35</v>
      </c>
      <c r="F103" s="52">
        <v>33959.839999999997</v>
      </c>
      <c r="G103" s="52">
        <f t="shared" si="0"/>
        <v>1093.489999999998</v>
      </c>
      <c r="H103" s="85"/>
      <c r="I103" s="54">
        <f t="shared" si="1"/>
        <v>103.32708073759332</v>
      </c>
    </row>
    <row r="104" spans="1:10" ht="100.5" customHeight="1" x14ac:dyDescent="0.2">
      <c r="A104" s="83"/>
      <c r="B104" s="83"/>
      <c r="C104" s="30" t="s">
        <v>259</v>
      </c>
      <c r="D104" s="117"/>
      <c r="E104" s="135">
        <v>33464.9</v>
      </c>
      <c r="F104" s="136">
        <v>36308.699999999997</v>
      </c>
      <c r="G104" s="135">
        <f t="shared" si="0"/>
        <v>2843.7999999999956</v>
      </c>
      <c r="H104" s="81" t="s">
        <v>260</v>
      </c>
      <c r="I104" s="54">
        <f t="shared" si="1"/>
        <v>108.49785895072148</v>
      </c>
    </row>
    <row r="105" spans="1:10" ht="15" customHeight="1" x14ac:dyDescent="0.2">
      <c r="A105" s="83"/>
      <c r="B105" s="83"/>
      <c r="C105" s="137" t="s">
        <v>261</v>
      </c>
      <c r="D105" s="117"/>
      <c r="E105" s="35"/>
      <c r="F105" s="47"/>
      <c r="G105" s="35"/>
      <c r="H105" s="85" t="s">
        <v>262</v>
      </c>
    </row>
    <row r="106" spans="1:10" ht="45" customHeight="1" x14ac:dyDescent="0.2">
      <c r="A106" s="83"/>
      <c r="B106" s="83"/>
      <c r="C106" s="30" t="s">
        <v>263</v>
      </c>
      <c r="D106" s="117"/>
      <c r="E106" s="52">
        <v>32316.560000000001</v>
      </c>
      <c r="F106" s="52">
        <v>32316.560000000001</v>
      </c>
      <c r="G106" s="52">
        <f>F106-E106</f>
        <v>0</v>
      </c>
      <c r="H106" s="85"/>
      <c r="I106" s="1">
        <f>F106/E106*100</f>
        <v>100</v>
      </c>
      <c r="J106" s="54"/>
    </row>
    <row r="107" spans="1:10" ht="30.75" customHeight="1" x14ac:dyDescent="0.2">
      <c r="A107" s="83"/>
      <c r="B107" s="83"/>
      <c r="C107" s="39" t="s">
        <v>264</v>
      </c>
      <c r="D107" s="117"/>
      <c r="E107" s="52">
        <v>33464.9</v>
      </c>
      <c r="F107" s="52">
        <v>33464.9</v>
      </c>
      <c r="G107" s="52">
        <f>F107-E107</f>
        <v>0</v>
      </c>
      <c r="H107" s="85"/>
      <c r="I107" s="1">
        <f t="shared" ref="I107:I109" si="2">F107/E107*100</f>
        <v>100</v>
      </c>
      <c r="J107" s="54"/>
    </row>
    <row r="108" spans="1:10" ht="30.75" customHeight="1" x14ac:dyDescent="0.2">
      <c r="A108" s="83"/>
      <c r="B108" s="83"/>
      <c r="C108" s="39" t="s">
        <v>265</v>
      </c>
      <c r="D108" s="117"/>
      <c r="E108" s="52">
        <v>33464.9</v>
      </c>
      <c r="F108" s="52">
        <v>33465.9</v>
      </c>
      <c r="G108" s="52">
        <f t="shared" ref="G108:G109" si="3">F108-E108</f>
        <v>1</v>
      </c>
      <c r="H108" s="85"/>
      <c r="I108" s="54">
        <f t="shared" si="2"/>
        <v>100.0029882055527</v>
      </c>
      <c r="J108" s="54"/>
    </row>
    <row r="109" spans="1:10" ht="98.25" customHeight="1" x14ac:dyDescent="0.2">
      <c r="A109" s="83"/>
      <c r="B109" s="83"/>
      <c r="C109" s="30" t="s">
        <v>266</v>
      </c>
      <c r="D109" s="117"/>
      <c r="E109" s="52">
        <v>34129.1</v>
      </c>
      <c r="F109" s="52">
        <v>34129.1</v>
      </c>
      <c r="G109" s="52">
        <f t="shared" si="3"/>
        <v>0</v>
      </c>
      <c r="H109" s="85"/>
      <c r="I109" s="1">
        <f t="shared" si="2"/>
        <v>100</v>
      </c>
      <c r="J109" s="54"/>
    </row>
    <row r="110" spans="1:10" ht="135" x14ac:dyDescent="0.2">
      <c r="A110" s="83"/>
      <c r="B110" s="27" t="s">
        <v>267</v>
      </c>
      <c r="C110" s="55" t="s">
        <v>268</v>
      </c>
      <c r="D110" s="117"/>
      <c r="E110" s="35"/>
      <c r="F110" s="47"/>
      <c r="G110" s="35"/>
      <c r="H110" s="7"/>
    </row>
    <row r="111" spans="1:10" ht="69.75" customHeight="1" x14ac:dyDescent="0.2">
      <c r="A111" s="83"/>
      <c r="B111" s="27" t="s">
        <v>269</v>
      </c>
      <c r="C111" s="55" t="s">
        <v>270</v>
      </c>
      <c r="D111" s="117"/>
      <c r="E111" s="35"/>
      <c r="F111" s="47"/>
      <c r="G111" s="35"/>
      <c r="H111" s="7"/>
    </row>
    <row r="112" spans="1:10" ht="270" customHeight="1" x14ac:dyDescent="0.2">
      <c r="A112" s="83"/>
      <c r="B112" s="83" t="s">
        <v>271</v>
      </c>
      <c r="C112" s="56" t="s">
        <v>272</v>
      </c>
      <c r="D112" s="117"/>
      <c r="E112" s="41" t="s">
        <v>273</v>
      </c>
      <c r="F112" s="41" t="s">
        <v>274</v>
      </c>
      <c r="G112" s="41" t="s">
        <v>275</v>
      </c>
      <c r="H112" s="41" t="s">
        <v>276</v>
      </c>
    </row>
    <row r="113" spans="1:9" ht="127.5" customHeight="1" x14ac:dyDescent="0.2">
      <c r="A113" s="83"/>
      <c r="B113" s="83"/>
      <c r="C113" s="30" t="s">
        <v>277</v>
      </c>
      <c r="D113" s="117"/>
      <c r="E113" s="31">
        <v>187.36</v>
      </c>
      <c r="F113" s="41">
        <v>189.29</v>
      </c>
      <c r="G113" s="41">
        <f>F113-E113</f>
        <v>1.9299999999999784</v>
      </c>
      <c r="H113" s="21" t="s">
        <v>278</v>
      </c>
    </row>
    <row r="114" spans="1:9" s="49" customFormat="1" ht="75.75" customHeight="1" x14ac:dyDescent="0.2">
      <c r="A114" s="83" t="s">
        <v>279</v>
      </c>
      <c r="B114" s="55" t="s">
        <v>280</v>
      </c>
      <c r="C114" s="55" t="s">
        <v>281</v>
      </c>
      <c r="D114" s="51"/>
      <c r="E114" s="31"/>
      <c r="F114" s="10"/>
      <c r="G114" s="31"/>
      <c r="H114" s="57"/>
    </row>
    <row r="115" spans="1:9" s="49" customFormat="1" ht="143.25" customHeight="1" x14ac:dyDescent="0.2">
      <c r="A115" s="83"/>
      <c r="B115" s="138" t="s">
        <v>282</v>
      </c>
      <c r="C115" s="30" t="s">
        <v>283</v>
      </c>
      <c r="D115" s="41"/>
      <c r="E115" s="58">
        <v>464.6</v>
      </c>
      <c r="F115" s="59">
        <v>464.6</v>
      </c>
      <c r="G115" s="59">
        <f>E115-F115</f>
        <v>0</v>
      </c>
      <c r="H115" s="97"/>
    </row>
    <row r="116" spans="1:9" s="49" customFormat="1" ht="134.25" customHeight="1" x14ac:dyDescent="0.2">
      <c r="A116" s="83"/>
      <c r="B116" s="138"/>
      <c r="C116" s="30" t="s">
        <v>284</v>
      </c>
      <c r="D116" s="41"/>
      <c r="E116" s="59">
        <v>281</v>
      </c>
      <c r="F116" s="59">
        <v>281</v>
      </c>
      <c r="G116" s="59">
        <f>E116-F116</f>
        <v>0</v>
      </c>
      <c r="H116" s="97"/>
    </row>
    <row r="117" spans="1:9" ht="27" x14ac:dyDescent="0.2">
      <c r="A117" s="83" t="s">
        <v>285</v>
      </c>
      <c r="B117" s="27" t="s">
        <v>286</v>
      </c>
      <c r="C117" s="17"/>
      <c r="D117" s="96" t="s">
        <v>287</v>
      </c>
      <c r="E117" s="35"/>
      <c r="F117" s="47"/>
      <c r="G117" s="35"/>
      <c r="H117" s="7"/>
    </row>
    <row r="118" spans="1:9" ht="40.5" x14ac:dyDescent="0.2">
      <c r="A118" s="83"/>
      <c r="B118" s="27" t="s">
        <v>288</v>
      </c>
      <c r="C118" s="55" t="s">
        <v>289</v>
      </c>
      <c r="D118" s="127"/>
      <c r="E118" s="31" t="s">
        <v>17</v>
      </c>
      <c r="F118" s="31" t="s">
        <v>17</v>
      </c>
      <c r="G118" s="31" t="s">
        <v>17</v>
      </c>
      <c r="H118" s="7"/>
    </row>
    <row r="119" spans="1:9" ht="92.25" customHeight="1" x14ac:dyDescent="0.2">
      <c r="A119" s="83"/>
      <c r="B119" s="27" t="s">
        <v>290</v>
      </c>
      <c r="C119" s="22" t="s">
        <v>291</v>
      </c>
      <c r="D119" s="127"/>
      <c r="E119" s="31" t="s">
        <v>17</v>
      </c>
      <c r="F119" s="31" t="s">
        <v>17</v>
      </c>
      <c r="G119" s="31" t="s">
        <v>17</v>
      </c>
      <c r="H119" s="7"/>
    </row>
    <row r="120" spans="1:9" ht="55.5" customHeight="1" x14ac:dyDescent="0.2">
      <c r="A120" s="83"/>
      <c r="B120" s="27" t="s">
        <v>292</v>
      </c>
      <c r="C120" s="17"/>
      <c r="D120" s="127"/>
      <c r="E120" s="35"/>
      <c r="F120" s="35"/>
      <c r="G120" s="35"/>
      <c r="H120" s="7"/>
    </row>
    <row r="121" spans="1:9" ht="72.75" customHeight="1" x14ac:dyDescent="0.2">
      <c r="A121" s="83" t="s">
        <v>293</v>
      </c>
      <c r="B121" s="27" t="s">
        <v>294</v>
      </c>
      <c r="C121" s="139" t="s">
        <v>295</v>
      </c>
      <c r="D121" s="13" t="s">
        <v>296</v>
      </c>
      <c r="E121" s="35"/>
      <c r="F121" s="47"/>
      <c r="G121" s="35"/>
      <c r="H121" s="7"/>
    </row>
    <row r="122" spans="1:9" ht="36.75" customHeight="1" x14ac:dyDescent="0.2">
      <c r="A122" s="83"/>
      <c r="B122" s="27" t="s">
        <v>297</v>
      </c>
      <c r="C122" s="140"/>
      <c r="D122" s="13" t="s">
        <v>298</v>
      </c>
      <c r="E122" s="35"/>
      <c r="F122" s="47"/>
      <c r="G122" s="35"/>
      <c r="H122" s="7"/>
    </row>
    <row r="123" spans="1:9" ht="186.75" customHeight="1" x14ac:dyDescent="0.2">
      <c r="A123" s="83" t="s">
        <v>299</v>
      </c>
      <c r="B123" s="27" t="s">
        <v>300</v>
      </c>
      <c r="C123" s="22" t="s">
        <v>301</v>
      </c>
      <c r="D123" s="117" t="s">
        <v>302</v>
      </c>
      <c r="E123" s="35"/>
      <c r="F123" s="47"/>
      <c r="G123" s="35"/>
      <c r="H123" s="7"/>
    </row>
    <row r="124" spans="1:9" ht="342.75" customHeight="1" x14ac:dyDescent="0.2">
      <c r="A124" s="83"/>
      <c r="B124" s="83" t="s">
        <v>303</v>
      </c>
      <c r="C124" s="141" t="s">
        <v>304</v>
      </c>
      <c r="D124" s="117"/>
      <c r="E124" s="142"/>
      <c r="F124" s="142"/>
      <c r="G124" s="142"/>
      <c r="H124" s="97" t="s">
        <v>305</v>
      </c>
      <c r="I124" s="84"/>
    </row>
    <row r="125" spans="1:9" ht="265.5" customHeight="1" x14ac:dyDescent="0.2">
      <c r="A125" s="83"/>
      <c r="B125" s="143"/>
      <c r="C125" s="141"/>
      <c r="D125" s="13"/>
      <c r="E125" s="142"/>
      <c r="F125" s="142"/>
      <c r="G125" s="142"/>
      <c r="H125" s="144"/>
      <c r="I125" s="84"/>
    </row>
    <row r="126" spans="1:9" ht="54" x14ac:dyDescent="0.2">
      <c r="A126" s="77" t="s">
        <v>306</v>
      </c>
      <c r="B126" s="27" t="s">
        <v>307</v>
      </c>
      <c r="C126" s="30" t="s">
        <v>308</v>
      </c>
      <c r="D126" s="51" t="s">
        <v>309</v>
      </c>
      <c r="E126" s="41" t="s">
        <v>310</v>
      </c>
      <c r="F126" s="41" t="s">
        <v>311</v>
      </c>
      <c r="G126" s="35"/>
      <c r="H126" s="60" t="s">
        <v>312</v>
      </c>
    </row>
    <row r="127" spans="1:9" ht="54" x14ac:dyDescent="0.2">
      <c r="A127" s="83" t="s">
        <v>313</v>
      </c>
      <c r="B127" s="27" t="s">
        <v>314</v>
      </c>
      <c r="C127" s="39" t="s">
        <v>315</v>
      </c>
      <c r="D127" s="117" t="s">
        <v>49</v>
      </c>
      <c r="E127" s="35"/>
      <c r="F127" s="47"/>
      <c r="G127" s="35"/>
      <c r="H127" s="7"/>
    </row>
    <row r="128" spans="1:9" ht="40.5" x14ac:dyDescent="0.2">
      <c r="A128" s="83"/>
      <c r="B128" s="27" t="s">
        <v>316</v>
      </c>
      <c r="C128" s="29" t="s">
        <v>317</v>
      </c>
      <c r="D128" s="117"/>
      <c r="E128" s="35"/>
      <c r="F128" s="47"/>
      <c r="G128" s="35"/>
      <c r="H128" s="61"/>
    </row>
    <row r="129" spans="1:10" ht="67.5" x14ac:dyDescent="0.2">
      <c r="A129" s="77" t="s">
        <v>318</v>
      </c>
      <c r="B129" s="27" t="s">
        <v>319</v>
      </c>
      <c r="C129" s="29" t="s">
        <v>320</v>
      </c>
      <c r="D129" s="13" t="s">
        <v>321</v>
      </c>
      <c r="E129" s="31" t="s">
        <v>17</v>
      </c>
      <c r="F129" s="10" t="s">
        <v>17</v>
      </c>
      <c r="G129" s="31" t="s">
        <v>17</v>
      </c>
      <c r="H129" s="7"/>
    </row>
    <row r="130" spans="1:10" ht="54" x14ac:dyDescent="0.2">
      <c r="A130" s="77" t="s">
        <v>322</v>
      </c>
      <c r="B130" s="27" t="s">
        <v>323</v>
      </c>
      <c r="C130" s="55" t="s">
        <v>324</v>
      </c>
      <c r="D130" s="13" t="s">
        <v>49</v>
      </c>
      <c r="E130" s="31" t="s">
        <v>17</v>
      </c>
      <c r="F130" s="10" t="s">
        <v>17</v>
      </c>
      <c r="G130" s="31" t="s">
        <v>17</v>
      </c>
      <c r="H130" s="7"/>
    </row>
    <row r="131" spans="1:10" ht="15.75" x14ac:dyDescent="0.25">
      <c r="A131" s="50"/>
      <c r="B131" s="50" t="s">
        <v>325</v>
      </c>
      <c r="C131" s="17"/>
      <c r="D131" s="13"/>
      <c r="E131" s="35"/>
      <c r="F131" s="47"/>
      <c r="G131" s="35"/>
      <c r="H131" s="7"/>
    </row>
    <row r="132" spans="1:10" ht="27" x14ac:dyDescent="0.2">
      <c r="A132" s="83" t="s">
        <v>326</v>
      </c>
      <c r="B132" s="145" t="s">
        <v>327</v>
      </c>
      <c r="C132" s="22" t="s">
        <v>328</v>
      </c>
      <c r="D132" s="146" t="s">
        <v>49</v>
      </c>
      <c r="E132" s="147">
        <v>10000</v>
      </c>
      <c r="F132" s="28">
        <f>SUM(F133:F138)</f>
        <v>26632.07</v>
      </c>
      <c r="G132" s="116">
        <f>SUM(F132-E132)</f>
        <v>16632.07</v>
      </c>
      <c r="H132" s="7"/>
    </row>
    <row r="133" spans="1:10" ht="189" x14ac:dyDescent="0.2">
      <c r="A133" s="134"/>
      <c r="B133" s="148"/>
      <c r="C133" s="30" t="s">
        <v>329</v>
      </c>
      <c r="D133" s="149"/>
      <c r="E133" s="147"/>
      <c r="F133" s="25">
        <v>707.17</v>
      </c>
      <c r="G133" s="150"/>
      <c r="H133" s="62" t="s">
        <v>330</v>
      </c>
      <c r="J133" s="63"/>
    </row>
    <row r="134" spans="1:10" ht="24" customHeight="1" x14ac:dyDescent="0.2">
      <c r="A134" s="134"/>
      <c r="B134" s="148"/>
      <c r="C134" s="30" t="s">
        <v>331</v>
      </c>
      <c r="D134" s="149"/>
      <c r="E134" s="151"/>
      <c r="F134" s="25">
        <f>324.7+370.9</f>
        <v>695.59999999999991</v>
      </c>
      <c r="G134" s="150"/>
      <c r="H134" s="7"/>
    </row>
    <row r="135" spans="1:10" ht="27" x14ac:dyDescent="0.2">
      <c r="A135" s="134"/>
      <c r="B135" s="148"/>
      <c r="C135" s="30" t="s">
        <v>332</v>
      </c>
      <c r="D135" s="149"/>
      <c r="E135" s="151"/>
      <c r="F135" s="25">
        <v>21479</v>
      </c>
      <c r="G135" s="150"/>
      <c r="H135" s="7"/>
    </row>
    <row r="136" spans="1:10" ht="224.25" customHeight="1" x14ac:dyDescent="0.2">
      <c r="A136" s="134"/>
      <c r="B136" s="148"/>
      <c r="C136" s="55" t="s">
        <v>333</v>
      </c>
      <c r="D136" s="149"/>
      <c r="E136" s="151"/>
      <c r="F136" s="25">
        <v>1774</v>
      </c>
      <c r="G136" s="150"/>
      <c r="H136" s="64" t="s">
        <v>334</v>
      </c>
    </row>
    <row r="137" spans="1:10" ht="409.5" customHeight="1" x14ac:dyDescent="0.2">
      <c r="A137" s="134"/>
      <c r="B137" s="148"/>
      <c r="C137" s="30" t="s">
        <v>335</v>
      </c>
      <c r="D137" s="149"/>
      <c r="E137" s="151"/>
      <c r="F137" s="31">
        <v>1976.3</v>
      </c>
      <c r="G137" s="150"/>
      <c r="H137" s="65" t="s">
        <v>336</v>
      </c>
    </row>
    <row r="138" spans="1:10" ht="144.75" customHeight="1" x14ac:dyDescent="0.2">
      <c r="A138" s="134"/>
      <c r="B138" s="148"/>
      <c r="C138" s="30" t="s">
        <v>337</v>
      </c>
      <c r="D138" s="149"/>
      <c r="E138" s="151"/>
      <c r="F138" s="66">
        <v>0</v>
      </c>
      <c r="G138" s="150"/>
      <c r="H138" s="7"/>
    </row>
    <row r="139" spans="1:10" ht="40.5" x14ac:dyDescent="0.2">
      <c r="A139" s="77" t="s">
        <v>338</v>
      </c>
      <c r="B139" s="27" t="s">
        <v>339</v>
      </c>
      <c r="C139" s="55" t="s">
        <v>340</v>
      </c>
      <c r="D139" s="13" t="s">
        <v>49</v>
      </c>
      <c r="E139" s="31" t="s">
        <v>17</v>
      </c>
      <c r="F139" s="10" t="s">
        <v>17</v>
      </c>
      <c r="G139" s="31" t="s">
        <v>17</v>
      </c>
      <c r="H139" s="7"/>
    </row>
    <row r="140" spans="1:10" ht="15.75" x14ac:dyDescent="0.25">
      <c r="A140" s="77"/>
      <c r="B140" s="50" t="s">
        <v>341</v>
      </c>
      <c r="C140" s="17"/>
      <c r="D140" s="76"/>
      <c r="E140" s="35"/>
      <c r="F140" s="47"/>
      <c r="G140" s="35"/>
      <c r="H140" s="7"/>
    </row>
    <row r="141" spans="1:10" ht="231.75" customHeight="1" x14ac:dyDescent="0.2">
      <c r="A141" s="77" t="s">
        <v>342</v>
      </c>
      <c r="B141" s="27" t="s">
        <v>343</v>
      </c>
      <c r="C141" s="55" t="s">
        <v>344</v>
      </c>
      <c r="D141" s="13" t="s">
        <v>239</v>
      </c>
      <c r="E141" s="31" t="s">
        <v>17</v>
      </c>
      <c r="F141" s="10" t="s">
        <v>17</v>
      </c>
      <c r="G141" s="31" t="s">
        <v>17</v>
      </c>
      <c r="H141" s="7"/>
    </row>
    <row r="142" spans="1:10" ht="76.5" x14ac:dyDescent="0.2">
      <c r="A142" s="77" t="s">
        <v>345</v>
      </c>
      <c r="B142" s="27" t="s">
        <v>346</v>
      </c>
      <c r="C142" s="39" t="s">
        <v>347</v>
      </c>
      <c r="D142" s="13" t="s">
        <v>348</v>
      </c>
      <c r="E142" s="31" t="s">
        <v>17</v>
      </c>
      <c r="F142" s="10" t="s">
        <v>17</v>
      </c>
      <c r="G142" s="31" t="s">
        <v>17</v>
      </c>
      <c r="H142" s="7"/>
    </row>
    <row r="143" spans="1:10" s="49" customFormat="1" ht="213.75" customHeight="1" x14ac:dyDescent="0.2">
      <c r="A143" s="83" t="s">
        <v>349</v>
      </c>
      <c r="B143" s="55" t="s">
        <v>350</v>
      </c>
      <c r="C143" s="30" t="s">
        <v>351</v>
      </c>
      <c r="D143" s="51" t="s">
        <v>352</v>
      </c>
      <c r="E143" s="31" t="s">
        <v>17</v>
      </c>
      <c r="F143" s="10" t="s">
        <v>17</v>
      </c>
      <c r="G143" s="31" t="s">
        <v>17</v>
      </c>
      <c r="H143" s="57"/>
    </row>
    <row r="144" spans="1:10" ht="250.5" customHeight="1" x14ac:dyDescent="0.2">
      <c r="A144" s="83"/>
      <c r="B144" s="27" t="s">
        <v>353</v>
      </c>
      <c r="C144" s="152" t="s">
        <v>354</v>
      </c>
      <c r="D144" s="13" t="s">
        <v>49</v>
      </c>
      <c r="E144" s="31" t="s">
        <v>17</v>
      </c>
      <c r="F144" s="10" t="s">
        <v>17</v>
      </c>
      <c r="G144" s="31" t="s">
        <v>17</v>
      </c>
      <c r="H144" s="7"/>
    </row>
    <row r="145" spans="1:8" ht="54" x14ac:dyDescent="0.2">
      <c r="A145" s="77" t="s">
        <v>355</v>
      </c>
      <c r="B145" s="27" t="s">
        <v>356</v>
      </c>
      <c r="C145" s="39" t="s">
        <v>357</v>
      </c>
      <c r="D145" s="75" t="s">
        <v>321</v>
      </c>
      <c r="E145" s="31" t="s">
        <v>17</v>
      </c>
      <c r="F145" s="10" t="s">
        <v>17</v>
      </c>
      <c r="G145" s="31" t="s">
        <v>17</v>
      </c>
      <c r="H145" s="7"/>
    </row>
    <row r="146" spans="1:8" ht="66.75" customHeight="1" x14ac:dyDescent="0.2">
      <c r="A146" s="77" t="s">
        <v>358</v>
      </c>
      <c r="B146" s="27" t="s">
        <v>359</v>
      </c>
      <c r="C146" s="29" t="s">
        <v>360</v>
      </c>
      <c r="D146" s="75" t="s">
        <v>361</v>
      </c>
      <c r="E146" s="31" t="s">
        <v>17</v>
      </c>
      <c r="F146" s="10" t="s">
        <v>17</v>
      </c>
      <c r="G146" s="31" t="s">
        <v>17</v>
      </c>
      <c r="H146" s="7"/>
    </row>
    <row r="147" spans="1:8" ht="67.5" x14ac:dyDescent="0.2">
      <c r="A147" s="77" t="s">
        <v>362</v>
      </c>
      <c r="B147" s="27" t="s">
        <v>363</v>
      </c>
      <c r="C147" s="67" t="s">
        <v>364</v>
      </c>
      <c r="D147" s="78" t="s">
        <v>365</v>
      </c>
      <c r="E147" s="31" t="s">
        <v>17</v>
      </c>
      <c r="F147" s="10" t="s">
        <v>17</v>
      </c>
      <c r="G147" s="31" t="s">
        <v>17</v>
      </c>
      <c r="H147" s="7"/>
    </row>
    <row r="148" spans="1:8" ht="54" x14ac:dyDescent="0.2">
      <c r="A148" s="77" t="s">
        <v>366</v>
      </c>
      <c r="B148" s="27" t="s">
        <v>367</v>
      </c>
      <c r="C148" s="22" t="s">
        <v>368</v>
      </c>
      <c r="D148" s="75" t="s">
        <v>321</v>
      </c>
      <c r="E148" s="31" t="s">
        <v>17</v>
      </c>
      <c r="F148" s="10" t="s">
        <v>17</v>
      </c>
      <c r="G148" s="31" t="s">
        <v>17</v>
      </c>
      <c r="H148" s="7"/>
    </row>
    <row r="149" spans="1:8" ht="27" x14ac:dyDescent="0.2">
      <c r="A149" s="77" t="s">
        <v>369</v>
      </c>
      <c r="B149" s="27" t="s">
        <v>370</v>
      </c>
      <c r="C149" s="39" t="s">
        <v>371</v>
      </c>
      <c r="D149" s="78" t="s">
        <v>372</v>
      </c>
      <c r="E149" s="31" t="s">
        <v>17</v>
      </c>
      <c r="F149" s="10" t="s">
        <v>17</v>
      </c>
      <c r="G149" s="31" t="s">
        <v>17</v>
      </c>
      <c r="H149" s="7"/>
    </row>
  </sheetData>
  <mergeCells count="81">
    <mergeCell ref="A2:H3"/>
    <mergeCell ref="A4:A5"/>
    <mergeCell ref="B4:B5"/>
    <mergeCell ref="C4:C5"/>
    <mergeCell ref="D4:D5"/>
    <mergeCell ref="F4:H4"/>
    <mergeCell ref="A6:C6"/>
    <mergeCell ref="A12:A22"/>
    <mergeCell ref="E12:E22"/>
    <mergeCell ref="F12:F22"/>
    <mergeCell ref="G12:G22"/>
    <mergeCell ref="D15:D17"/>
    <mergeCell ref="B18:B19"/>
    <mergeCell ref="A24:A26"/>
    <mergeCell ref="D24:D26"/>
    <mergeCell ref="E24:E26"/>
    <mergeCell ref="G24:G26"/>
    <mergeCell ref="A31:A32"/>
    <mergeCell ref="D31:D32"/>
    <mergeCell ref="E31:E32"/>
    <mergeCell ref="G31:G32"/>
    <mergeCell ref="A33:A37"/>
    <mergeCell ref="D33:D37"/>
    <mergeCell ref="E33:E37"/>
    <mergeCell ref="G34:G37"/>
    <mergeCell ref="A42:A47"/>
    <mergeCell ref="D42:D47"/>
    <mergeCell ref="A56:A59"/>
    <mergeCell ref="D56:D59"/>
    <mergeCell ref="E56:E59"/>
    <mergeCell ref="G57:G59"/>
    <mergeCell ref="D62:D72"/>
    <mergeCell ref="A71:A72"/>
    <mergeCell ref="A81:A82"/>
    <mergeCell ref="B81:B82"/>
    <mergeCell ref="C81:C82"/>
    <mergeCell ref="D81:D82"/>
    <mergeCell ref="E81:E82"/>
    <mergeCell ref="A89:A90"/>
    <mergeCell ref="B89:B90"/>
    <mergeCell ref="C89:C90"/>
    <mergeCell ref="D89:D90"/>
    <mergeCell ref="E89:E90"/>
    <mergeCell ref="H99:H100"/>
    <mergeCell ref="H101:H103"/>
    <mergeCell ref="H105:H109"/>
    <mergeCell ref="B112:B113"/>
    <mergeCell ref="G81:G82"/>
    <mergeCell ref="H81:H82"/>
    <mergeCell ref="D84:D86"/>
    <mergeCell ref="F89:H89"/>
    <mergeCell ref="F81:F82"/>
    <mergeCell ref="A95:A96"/>
    <mergeCell ref="D95:D96"/>
    <mergeCell ref="A97:A113"/>
    <mergeCell ref="D97:D113"/>
    <mergeCell ref="B99:B109"/>
    <mergeCell ref="F124:F125"/>
    <mergeCell ref="A114:A116"/>
    <mergeCell ref="B115:B116"/>
    <mergeCell ref="H115:H116"/>
    <mergeCell ref="A117:A120"/>
    <mergeCell ref="D117:D120"/>
    <mergeCell ref="A121:A122"/>
    <mergeCell ref="C121:C122"/>
    <mergeCell ref="A143:A144"/>
    <mergeCell ref="G124:G125"/>
    <mergeCell ref="H124:H125"/>
    <mergeCell ref="I124:I125"/>
    <mergeCell ref="A127:A128"/>
    <mergeCell ref="D127:D128"/>
    <mergeCell ref="A132:A138"/>
    <mergeCell ref="B132:B138"/>
    <mergeCell ref="D132:D138"/>
    <mergeCell ref="E132:E138"/>
    <mergeCell ref="G132:G138"/>
    <mergeCell ref="A123:A125"/>
    <mergeCell ref="D123:D124"/>
    <mergeCell ref="B124:B125"/>
    <mergeCell ref="C124:C125"/>
    <mergeCell ref="E124:E125"/>
  </mergeCells>
  <pageMargins left="0.11811023622047245" right="0.11811023622047245" top="0.15748031496062992" bottom="0.15748031496062992" header="0.31496062992125984" footer="0.31496062992125984"/>
  <pageSetup paperSize="9" scale="56" fitToHeight="2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год</vt:lpstr>
      <vt:lpstr>год!Заголовки_для_печати</vt:lpstr>
      <vt:lpstr>год!Область_печати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Мария Молчанова WORD</cp:lastModifiedBy>
  <cp:lastPrinted>2021-03-16T06:02:37Z</cp:lastPrinted>
  <dcterms:created xsi:type="dcterms:W3CDTF">2021-02-10T07:37:01Z</dcterms:created>
  <dcterms:modified xsi:type="dcterms:W3CDTF">2021-03-16T06:06:49Z</dcterms:modified>
</cp:coreProperties>
</file>