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Доходы " sheetId="1" r:id="rId1"/>
  </sheets>
  <definedNames>
    <definedName name="_PBuh_">#REF!</definedName>
    <definedName name="_PRuk_">#REF!</definedName>
    <definedName name="_xlnm.Database">#REF!</definedName>
    <definedName name="_xlnm.Print_Titles" localSheetId="0">'Доходы '!$4:$5</definedName>
    <definedName name="_xlnm.Print_Area" localSheetId="0">'Доходы '!$A$1:$I$161</definedName>
  </definedNames>
  <calcPr calcId="145621"/>
</workbook>
</file>

<file path=xl/calcChain.xml><?xml version="1.0" encoding="utf-8"?>
<calcChain xmlns="http://schemas.openxmlformats.org/spreadsheetml/2006/main">
  <c r="I159" i="1" l="1"/>
  <c r="H159" i="1"/>
  <c r="G159" i="1"/>
  <c r="I158" i="1"/>
  <c r="H158" i="1"/>
  <c r="G158" i="1"/>
  <c r="I157" i="1"/>
  <c r="H157" i="1"/>
  <c r="G157" i="1"/>
  <c r="I156" i="1"/>
  <c r="H156" i="1"/>
  <c r="G156" i="1"/>
  <c r="F156" i="1"/>
  <c r="I155" i="1"/>
  <c r="H155" i="1"/>
  <c r="G155" i="1"/>
  <c r="I154" i="1"/>
  <c r="H154" i="1"/>
  <c r="G154" i="1"/>
  <c r="F153" i="1"/>
  <c r="E153" i="1"/>
  <c r="D153" i="1"/>
  <c r="I153" i="1" s="1"/>
  <c r="C153" i="1"/>
  <c r="I152" i="1"/>
  <c r="H152" i="1"/>
  <c r="F152" i="1"/>
  <c r="I151" i="1"/>
  <c r="H151" i="1"/>
  <c r="F151" i="1"/>
  <c r="I150" i="1"/>
  <c r="H150" i="1"/>
  <c r="G150" i="1"/>
  <c r="E149" i="1"/>
  <c r="D149" i="1"/>
  <c r="I149" i="1" s="1"/>
  <c r="C149" i="1"/>
  <c r="I148" i="1"/>
  <c r="H148" i="1"/>
  <c r="F148" i="1"/>
  <c r="I147" i="1"/>
  <c r="H147" i="1"/>
  <c r="G147" i="1"/>
  <c r="F147" i="1"/>
  <c r="I146" i="1"/>
  <c r="H146" i="1"/>
  <c r="F146" i="1"/>
  <c r="E145" i="1"/>
  <c r="D145" i="1"/>
  <c r="C145" i="1"/>
  <c r="I144" i="1"/>
  <c r="H144" i="1"/>
  <c r="G144" i="1"/>
  <c r="F144" i="1"/>
  <c r="I143" i="1"/>
  <c r="H143" i="1"/>
  <c r="G143" i="1"/>
  <c r="F143" i="1"/>
  <c r="I142" i="1"/>
  <c r="H142" i="1"/>
  <c r="G142" i="1"/>
  <c r="F142" i="1"/>
  <c r="I141" i="1"/>
  <c r="H141" i="1"/>
  <c r="G141" i="1"/>
  <c r="F141" i="1"/>
  <c r="I140" i="1"/>
  <c r="H140" i="1"/>
  <c r="G140" i="1"/>
  <c r="F140" i="1"/>
  <c r="I139" i="1"/>
  <c r="H139" i="1"/>
  <c r="G139" i="1"/>
  <c r="F139" i="1"/>
  <c r="I138" i="1"/>
  <c r="H138" i="1"/>
  <c r="G138" i="1"/>
  <c r="F138" i="1"/>
  <c r="I137" i="1"/>
  <c r="H137" i="1"/>
  <c r="G137" i="1"/>
  <c r="F137" i="1"/>
  <c r="I136" i="1"/>
  <c r="H136" i="1"/>
  <c r="G136" i="1"/>
  <c r="F136" i="1"/>
  <c r="I135" i="1"/>
  <c r="H135" i="1"/>
  <c r="G135" i="1"/>
  <c r="F135" i="1"/>
  <c r="I134" i="1"/>
  <c r="H134" i="1"/>
  <c r="G134" i="1"/>
  <c r="F134" i="1"/>
  <c r="I133" i="1"/>
  <c r="H133" i="1"/>
  <c r="G133" i="1"/>
  <c r="F133" i="1"/>
  <c r="I132" i="1"/>
  <c r="H132" i="1"/>
  <c r="G132" i="1"/>
  <c r="F132" i="1"/>
  <c r="I131" i="1"/>
  <c r="H131" i="1"/>
  <c r="G131" i="1"/>
  <c r="F131" i="1"/>
  <c r="I130" i="1"/>
  <c r="H130" i="1"/>
  <c r="G130" i="1"/>
  <c r="F130" i="1"/>
  <c r="I129" i="1"/>
  <c r="H129" i="1"/>
  <c r="G129" i="1"/>
  <c r="F129" i="1"/>
  <c r="I128" i="1"/>
  <c r="H128" i="1"/>
  <c r="G128" i="1"/>
  <c r="F128" i="1"/>
  <c r="E127" i="1"/>
  <c r="D127" i="1"/>
  <c r="C127" i="1"/>
  <c r="I126" i="1"/>
  <c r="H126" i="1"/>
  <c r="G126" i="1"/>
  <c r="F126" i="1"/>
  <c r="I125" i="1"/>
  <c r="H125" i="1"/>
  <c r="F125" i="1"/>
  <c r="I124" i="1"/>
  <c r="H124" i="1"/>
  <c r="G124" i="1"/>
  <c r="F124" i="1"/>
  <c r="I123" i="1"/>
  <c r="H123" i="1"/>
  <c r="G123" i="1"/>
  <c r="I122" i="1"/>
  <c r="H122" i="1"/>
  <c r="F122" i="1"/>
  <c r="I121" i="1"/>
  <c r="H121" i="1"/>
  <c r="G121" i="1"/>
  <c r="F121" i="1"/>
  <c r="I120" i="1"/>
  <c r="H120" i="1"/>
  <c r="G120" i="1"/>
  <c r="F120" i="1"/>
  <c r="I119" i="1"/>
  <c r="H119" i="1"/>
  <c r="G119" i="1"/>
  <c r="I118" i="1"/>
  <c r="H118" i="1"/>
  <c r="G118" i="1"/>
  <c r="F118" i="1"/>
  <c r="I117" i="1"/>
  <c r="H117" i="1"/>
  <c r="F117" i="1"/>
  <c r="I116" i="1"/>
  <c r="H116" i="1"/>
  <c r="F116" i="1"/>
  <c r="I115" i="1"/>
  <c r="H115" i="1"/>
  <c r="F115" i="1"/>
  <c r="I114" i="1"/>
  <c r="H114" i="1"/>
  <c r="F114" i="1"/>
  <c r="I113" i="1"/>
  <c r="H113" i="1"/>
  <c r="G113" i="1"/>
  <c r="F113" i="1"/>
  <c r="I112" i="1"/>
  <c r="H112" i="1"/>
  <c r="F112" i="1"/>
  <c r="I111" i="1"/>
  <c r="H111" i="1"/>
  <c r="F111" i="1"/>
  <c r="I110" i="1"/>
  <c r="H110" i="1"/>
  <c r="F110" i="1"/>
  <c r="I109" i="1"/>
  <c r="H109" i="1"/>
  <c r="F109" i="1"/>
  <c r="I108" i="1"/>
  <c r="H108" i="1"/>
  <c r="G108" i="1"/>
  <c r="F108" i="1"/>
  <c r="E107" i="1"/>
  <c r="G107" i="1" s="1"/>
  <c r="D107" i="1"/>
  <c r="C107" i="1"/>
  <c r="F107" i="1" s="1"/>
  <c r="I106" i="1"/>
  <c r="H106" i="1"/>
  <c r="F106" i="1"/>
  <c r="I105" i="1"/>
  <c r="H105" i="1"/>
  <c r="G105" i="1"/>
  <c r="F105" i="1"/>
  <c r="I104" i="1"/>
  <c r="H104" i="1"/>
  <c r="G104" i="1"/>
  <c r="F104" i="1"/>
  <c r="E103" i="1"/>
  <c r="I103" i="1" s="1"/>
  <c r="D103" i="1"/>
  <c r="C103" i="1"/>
  <c r="C102" i="1" s="1"/>
  <c r="C160" i="1" s="1"/>
  <c r="I99" i="1"/>
  <c r="H99" i="1"/>
  <c r="F99" i="1"/>
  <c r="I98" i="1"/>
  <c r="H98" i="1"/>
  <c r="G98" i="1"/>
  <c r="E97" i="1"/>
  <c r="D97" i="1"/>
  <c r="C97" i="1"/>
  <c r="F97" i="1" s="1"/>
  <c r="I96" i="1"/>
  <c r="H96" i="1"/>
  <c r="G96" i="1"/>
  <c r="F96" i="1"/>
  <c r="I95" i="1"/>
  <c r="H95" i="1"/>
  <c r="F95" i="1"/>
  <c r="I94" i="1"/>
  <c r="H94" i="1"/>
  <c r="F94" i="1"/>
  <c r="I93" i="1"/>
  <c r="H93" i="1"/>
  <c r="F93" i="1"/>
  <c r="I92" i="1"/>
  <c r="H92" i="1"/>
  <c r="F92" i="1"/>
  <c r="I91" i="1"/>
  <c r="H91" i="1"/>
  <c r="G91" i="1"/>
  <c r="F91" i="1"/>
  <c r="I90" i="1"/>
  <c r="H90" i="1"/>
  <c r="F90" i="1"/>
  <c r="I89" i="1"/>
  <c r="H89" i="1"/>
  <c r="G89" i="1"/>
  <c r="F89" i="1"/>
  <c r="I88" i="1"/>
  <c r="H88" i="1"/>
  <c r="G88" i="1"/>
  <c r="I87" i="1"/>
  <c r="H87" i="1"/>
  <c r="G87" i="1"/>
  <c r="F87" i="1"/>
  <c r="I86" i="1"/>
  <c r="H86" i="1"/>
  <c r="G86" i="1"/>
  <c r="F86" i="1"/>
  <c r="I85" i="1"/>
  <c r="H85" i="1"/>
  <c r="F85" i="1"/>
  <c r="I84" i="1"/>
  <c r="H84" i="1"/>
  <c r="F84" i="1"/>
  <c r="I83" i="1"/>
  <c r="H83" i="1"/>
  <c r="F83" i="1"/>
  <c r="I82" i="1"/>
  <c r="H82" i="1"/>
  <c r="F82" i="1"/>
  <c r="I81" i="1"/>
  <c r="H81" i="1"/>
  <c r="G81" i="1"/>
  <c r="F81" i="1"/>
  <c r="I80" i="1"/>
  <c r="H80" i="1"/>
  <c r="G80" i="1"/>
  <c r="F80" i="1"/>
  <c r="I79" i="1"/>
  <c r="H79" i="1"/>
  <c r="F79" i="1"/>
  <c r="I78" i="1"/>
  <c r="H78" i="1"/>
  <c r="G78" i="1"/>
  <c r="I77" i="1"/>
  <c r="H77" i="1"/>
  <c r="F77" i="1"/>
  <c r="I76" i="1"/>
  <c r="H76" i="1"/>
  <c r="F76" i="1"/>
  <c r="I75" i="1"/>
  <c r="H75" i="1"/>
  <c r="G75" i="1"/>
  <c r="F75" i="1"/>
  <c r="I74" i="1"/>
  <c r="H74" i="1"/>
  <c r="F74" i="1"/>
  <c r="I73" i="1"/>
  <c r="H73" i="1"/>
  <c r="G73" i="1"/>
  <c r="F73" i="1"/>
  <c r="I72" i="1"/>
  <c r="H72" i="1"/>
  <c r="G72" i="1"/>
  <c r="F72" i="1"/>
  <c r="I71" i="1"/>
  <c r="H71" i="1"/>
  <c r="F71" i="1"/>
  <c r="E70" i="1"/>
  <c r="D70" i="1"/>
  <c r="C70" i="1"/>
  <c r="F70" i="1" s="1"/>
  <c r="I69" i="1"/>
  <c r="H69" i="1"/>
  <c r="F69" i="1"/>
  <c r="I68" i="1"/>
  <c r="H68" i="1"/>
  <c r="G68" i="1"/>
  <c r="F68" i="1"/>
  <c r="I67" i="1"/>
  <c r="H67" i="1"/>
  <c r="G67" i="1"/>
  <c r="F67" i="1"/>
  <c r="I66" i="1"/>
  <c r="H66" i="1"/>
  <c r="G66" i="1"/>
  <c r="F66" i="1"/>
  <c r="I65" i="1"/>
  <c r="H65" i="1"/>
  <c r="G65" i="1"/>
  <c r="I64" i="1"/>
  <c r="H64" i="1"/>
  <c r="F64" i="1"/>
  <c r="I63" i="1"/>
  <c r="H63" i="1"/>
  <c r="G63" i="1"/>
  <c r="F63" i="1"/>
  <c r="I62" i="1"/>
  <c r="H62" i="1"/>
  <c r="F62" i="1"/>
  <c r="I61" i="1"/>
  <c r="H61" i="1"/>
  <c r="G61" i="1"/>
  <c r="F61" i="1"/>
  <c r="I60" i="1"/>
  <c r="H60" i="1"/>
  <c r="F60" i="1"/>
  <c r="I59" i="1"/>
  <c r="H59" i="1"/>
  <c r="G59" i="1"/>
  <c r="F59" i="1"/>
  <c r="E58" i="1"/>
  <c r="D58" i="1"/>
  <c r="F58" i="1" s="1"/>
  <c r="C58" i="1"/>
  <c r="I57" i="1"/>
  <c r="H57" i="1"/>
  <c r="G57" i="1"/>
  <c r="F57" i="1"/>
  <c r="I56" i="1"/>
  <c r="H56" i="1"/>
  <c r="G56" i="1"/>
  <c r="F56" i="1"/>
  <c r="I55" i="1"/>
  <c r="H55" i="1"/>
  <c r="G55" i="1"/>
  <c r="F55" i="1"/>
  <c r="I54" i="1"/>
  <c r="H54" i="1"/>
  <c r="G54" i="1"/>
  <c r="F54" i="1"/>
  <c r="E53" i="1"/>
  <c r="D53" i="1"/>
  <c r="C53" i="1"/>
  <c r="I52" i="1"/>
  <c r="H52" i="1"/>
  <c r="G52" i="1"/>
  <c r="I51" i="1"/>
  <c r="H51" i="1"/>
  <c r="G51" i="1"/>
  <c r="F51" i="1"/>
  <c r="I50" i="1"/>
  <c r="H50" i="1"/>
  <c r="G50" i="1"/>
  <c r="F50" i="1"/>
  <c r="I49" i="1"/>
  <c r="H49" i="1"/>
  <c r="G49" i="1"/>
  <c r="F49" i="1"/>
  <c r="E48" i="1"/>
  <c r="D48" i="1"/>
  <c r="C48" i="1"/>
  <c r="I47" i="1"/>
  <c r="H47" i="1"/>
  <c r="G47" i="1"/>
  <c r="F47" i="1"/>
  <c r="I46" i="1"/>
  <c r="H46" i="1"/>
  <c r="F46" i="1"/>
  <c r="I45" i="1"/>
  <c r="H45" i="1"/>
  <c r="G45" i="1"/>
  <c r="F45" i="1"/>
  <c r="I44" i="1"/>
  <c r="H44" i="1"/>
  <c r="F44" i="1"/>
  <c r="I43" i="1"/>
  <c r="H43" i="1"/>
  <c r="G43" i="1"/>
  <c r="F43" i="1"/>
  <c r="I42" i="1"/>
  <c r="H42" i="1"/>
  <c r="G42" i="1"/>
  <c r="F42" i="1"/>
  <c r="I41" i="1"/>
  <c r="H41" i="1"/>
  <c r="G41" i="1"/>
  <c r="F41" i="1"/>
  <c r="I40" i="1"/>
  <c r="H40" i="1"/>
  <c r="G40" i="1"/>
  <c r="F40" i="1"/>
  <c r="E39" i="1"/>
  <c r="D39" i="1"/>
  <c r="G39" i="1" s="1"/>
  <c r="C39" i="1"/>
  <c r="I37" i="1"/>
  <c r="H37" i="1"/>
  <c r="G37" i="1"/>
  <c r="I36" i="1"/>
  <c r="H36" i="1"/>
  <c r="I35" i="1"/>
  <c r="H35" i="1"/>
  <c r="G35" i="1"/>
  <c r="F35" i="1"/>
  <c r="I34" i="1"/>
  <c r="H34" i="1"/>
  <c r="F34" i="1"/>
  <c r="I33" i="1"/>
  <c r="H33" i="1"/>
  <c r="G33" i="1"/>
  <c r="F33" i="1"/>
  <c r="I32" i="1"/>
  <c r="H32" i="1"/>
  <c r="G32" i="1"/>
  <c r="F32" i="1"/>
  <c r="I31" i="1"/>
  <c r="H31" i="1"/>
  <c r="G31" i="1"/>
  <c r="F31" i="1"/>
  <c r="I30" i="1"/>
  <c r="H30" i="1"/>
  <c r="G30" i="1"/>
  <c r="I29" i="1"/>
  <c r="H29" i="1"/>
  <c r="G29" i="1"/>
  <c r="F29" i="1"/>
  <c r="I28" i="1"/>
  <c r="H28" i="1"/>
  <c r="G28" i="1"/>
  <c r="F28" i="1"/>
  <c r="E27" i="1"/>
  <c r="D27" i="1"/>
  <c r="H27" i="1" s="1"/>
  <c r="C27" i="1"/>
  <c r="I26" i="1"/>
  <c r="H26" i="1"/>
  <c r="G26" i="1"/>
  <c r="F26" i="1"/>
  <c r="I25" i="1"/>
  <c r="H25" i="1"/>
  <c r="G25" i="1"/>
  <c r="F25" i="1"/>
  <c r="F24" i="1"/>
  <c r="E24" i="1"/>
  <c r="D24" i="1"/>
  <c r="C24" i="1"/>
  <c r="C22" i="1" s="1"/>
  <c r="I23" i="1"/>
  <c r="H23" i="1"/>
  <c r="G23" i="1"/>
  <c r="F23" i="1"/>
  <c r="E22" i="1"/>
  <c r="I21" i="1"/>
  <c r="H21" i="1"/>
  <c r="G21" i="1"/>
  <c r="F21" i="1"/>
  <c r="I20" i="1"/>
  <c r="H20" i="1"/>
  <c r="G20" i="1"/>
  <c r="F20" i="1"/>
  <c r="I19" i="1"/>
  <c r="H19" i="1"/>
  <c r="G19" i="1"/>
  <c r="F19" i="1"/>
  <c r="I18" i="1"/>
  <c r="H18" i="1"/>
  <c r="G18" i="1"/>
  <c r="F18" i="1"/>
  <c r="E17" i="1"/>
  <c r="D17" i="1"/>
  <c r="I17" i="1" s="1"/>
  <c r="C17" i="1"/>
  <c r="I16" i="1"/>
  <c r="H16" i="1"/>
  <c r="G16" i="1"/>
  <c r="F16" i="1"/>
  <c r="I15" i="1"/>
  <c r="H15" i="1"/>
  <c r="G15" i="1"/>
  <c r="F15" i="1"/>
  <c r="I14" i="1"/>
  <c r="H14" i="1"/>
  <c r="G14" i="1"/>
  <c r="F14" i="1"/>
  <c r="I13" i="1"/>
  <c r="H13" i="1"/>
  <c r="G13" i="1"/>
  <c r="F13" i="1"/>
  <c r="G12" i="1"/>
  <c r="E12" i="1"/>
  <c r="D12" i="1"/>
  <c r="I12" i="1" s="1"/>
  <c r="C12" i="1"/>
  <c r="I11" i="1"/>
  <c r="H11" i="1"/>
  <c r="G11" i="1"/>
  <c r="I10" i="1"/>
  <c r="H10" i="1"/>
  <c r="G10" i="1"/>
  <c r="F10" i="1"/>
  <c r="I9" i="1"/>
  <c r="H9" i="1"/>
  <c r="G9" i="1"/>
  <c r="F9" i="1"/>
  <c r="I8" i="1"/>
  <c r="H8" i="1"/>
  <c r="G8" i="1"/>
  <c r="I7" i="1"/>
  <c r="H7" i="1"/>
  <c r="G7" i="1"/>
  <c r="F7" i="1"/>
  <c r="E6" i="1"/>
  <c r="G6" i="1" s="1"/>
  <c r="D6" i="1"/>
  <c r="C6" i="1"/>
  <c r="F6" i="1" l="1"/>
  <c r="H53" i="1"/>
  <c r="F39" i="1"/>
  <c r="G24" i="1"/>
  <c r="G27" i="1"/>
  <c r="I70" i="1"/>
  <c r="I97" i="1"/>
  <c r="C100" i="1"/>
  <c r="F100" i="1" s="1"/>
  <c r="H48" i="1"/>
  <c r="G53" i="1"/>
  <c r="IP96" i="1"/>
  <c r="H103" i="1"/>
  <c r="I145" i="1"/>
  <c r="H24" i="1"/>
  <c r="D100" i="1"/>
  <c r="H100" i="1" s="1"/>
  <c r="E100" i="1"/>
  <c r="H127" i="1"/>
  <c r="F48" i="1"/>
  <c r="F53" i="1"/>
  <c r="H58" i="1"/>
  <c r="D102" i="1"/>
  <c r="D160" i="1" s="1"/>
  <c r="H160" i="1" s="1"/>
  <c r="H107" i="1"/>
  <c r="C38" i="1"/>
  <c r="I100" i="1"/>
  <c r="H12" i="1"/>
  <c r="F17" i="1"/>
  <c r="I27" i="1"/>
  <c r="H39" i="1"/>
  <c r="G48" i="1"/>
  <c r="H6" i="1"/>
  <c r="F12" i="1"/>
  <c r="G17" i="1"/>
  <c r="D22" i="1"/>
  <c r="I24" i="1"/>
  <c r="F27" i="1"/>
  <c r="I39" i="1"/>
  <c r="I58" i="1"/>
  <c r="G70" i="1"/>
  <c r="H97" i="1"/>
  <c r="E102" i="1"/>
  <c r="E160" i="1" s="1"/>
  <c r="I160" i="1" s="1"/>
  <c r="F103" i="1"/>
  <c r="I127" i="1"/>
  <c r="F145" i="1"/>
  <c r="F149" i="1"/>
  <c r="G153" i="1"/>
  <c r="I6" i="1"/>
  <c r="H17" i="1"/>
  <c r="E38" i="1"/>
  <c r="I48" i="1"/>
  <c r="I53" i="1"/>
  <c r="H70" i="1"/>
  <c r="G103" i="1"/>
  <c r="I107" i="1"/>
  <c r="F127" i="1"/>
  <c r="H145" i="1"/>
  <c r="H149" i="1"/>
  <c r="H153" i="1"/>
  <c r="G58" i="1"/>
  <c r="G127" i="1"/>
  <c r="H102" i="1"/>
  <c r="C101" i="1" l="1"/>
  <c r="C161" i="1" s="1"/>
  <c r="G100" i="1"/>
  <c r="F160" i="1"/>
  <c r="G102" i="1"/>
  <c r="F102" i="1"/>
  <c r="E101" i="1"/>
  <c r="I102" i="1"/>
  <c r="E161" i="1"/>
  <c r="G160" i="1"/>
  <c r="F22" i="1"/>
  <c r="I22" i="1"/>
  <c r="H22" i="1"/>
  <c r="G22" i="1"/>
  <c r="D38" i="1"/>
  <c r="F38" i="1" l="1"/>
  <c r="I38" i="1"/>
  <c r="D101" i="1"/>
  <c r="H38" i="1"/>
  <c r="G38" i="1"/>
  <c r="G101" i="1" l="1"/>
  <c r="F101" i="1"/>
  <c r="I101" i="1"/>
  <c r="H101" i="1"/>
  <c r="D161" i="1"/>
  <c r="I161" i="1" l="1"/>
  <c r="H161" i="1"/>
  <c r="G161" i="1"/>
  <c r="F161" i="1"/>
</calcChain>
</file>

<file path=xl/sharedStrings.xml><?xml version="1.0" encoding="utf-8"?>
<sst xmlns="http://schemas.openxmlformats.org/spreadsheetml/2006/main" count="381" uniqueCount="319">
  <si>
    <t>тыс. рублей</t>
  </si>
  <si>
    <t>Коды бюджетной классификации</t>
  </si>
  <si>
    <t>Наименование доходов</t>
  </si>
  <si>
    <t>Бюджет 
на 2020 год (уточнение декабрь)</t>
  </si>
  <si>
    <t>Исполнено:</t>
  </si>
  <si>
    <t>% исполнения:</t>
  </si>
  <si>
    <t>отклонения:</t>
  </si>
  <si>
    <t>за 2020 год</t>
  </si>
  <si>
    <t>за 2019 год</t>
  </si>
  <si>
    <t>к уточненному бюджету</t>
  </si>
  <si>
    <t>к 2019 году</t>
  </si>
  <si>
    <t xml:space="preserve"> 182 101 02000 01 0000 110</t>
  </si>
  <si>
    <t xml:space="preserve"> Налог на доходы физических лиц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</si>
  <si>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</si>
  <si>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</si>
  <si>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</si>
  <si>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</si>
  <si>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</si>
  <si>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</si>
  <si>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</si>
  <si>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</si>
  <si>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182 1 01 02050 01 0000 110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</si>
  <si>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</si>
  <si>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х</t>
  </si>
  <si>
    <t>100 1 03 02000 01 0000 110</t>
  </si>
  <si>
    <t>Акцизы по подакцизным товарам (продукции), производимым на территории Российской Федерации</t>
  </si>
  <si>
    <t>100 1 03 02230 01 0000 110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</si>
  <si>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</si>
  <si>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</si>
  <si>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</si>
  <si>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</si>
  <si>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</si>
  <si>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</si>
  <si>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</si>
  <si>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182 105 00000 00 0000 000</t>
  </si>
  <si>
    <t>Налоги  на  совокупный  доход</t>
  </si>
  <si>
    <t xml:space="preserve">182 105 01000 00 0000 110   </t>
  </si>
  <si>
    <t>Налог, взимаемый в связи с применением упрощенной системы налогообложения</t>
  </si>
  <si>
    <t xml:space="preserve">182 105 02000 02 0000 110   </t>
  </si>
  <si>
    <t>Единый налог на вмененный  доход для отдельных видов деятельности</t>
  </si>
  <si>
    <t>182 105 03000 01 0000 110</t>
  </si>
  <si>
    <t>Единый сельскохозяйственный налог</t>
  </si>
  <si>
    <t>182 105 04000 02 0000 110</t>
  </si>
  <si>
    <t>Налог, взимаемый в связи с применением патентной системы налогообложения</t>
  </si>
  <si>
    <t>182 106 00000 00 0000 000</t>
  </si>
  <si>
    <t>Налоги  на  имущество</t>
  </si>
  <si>
    <t>182 106 01020 04 0000 110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</si>
  <si>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</si>
  <si>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182 106 06000 00 0000 110</t>
  </si>
  <si>
    <r>
      <t>Земельный налог</t>
    </r>
    <r>
      <rPr>
        <b/>
        <sz val="12"/>
        <color indexed="9"/>
        <rFont val="Times New Roman"/>
        <family val="1"/>
        <charset val="204"/>
      </rPr>
      <t>, в т.ч.:</t>
    </r>
  </si>
  <si>
    <t>182 106 06032 04 0000 110</t>
  </si>
  <si>
    <t>Земельный налог с организаций, обладающих земельным участком, расположенным в границах городских округов</t>
  </si>
  <si>
    <t>182 106 06042 04 0000 110</t>
  </si>
  <si>
    <t>Земельный налог с физических лиц,   обладающих земельным участком, расположенным в границах городских округов</t>
  </si>
  <si>
    <t>000 108 00000 00 0000 000</t>
  </si>
  <si>
    <t>Государственная  пошлина</t>
  </si>
  <si>
    <t>182 108 03010 01 0000 110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</si>
  <si>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</si>
  <si>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188 108 06000 01 0000 110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</si>
  <si>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</si>
  <si>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182 108 07010 01 0000 110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</si>
  <si>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</t>
  </si>
  <si>
    <t>321 108 07020 01 0000 110</t>
  </si>
  <si>
    <t xml:space="preserve">Государственная пошлина за государственную регистрацию прав, ограничений (обременений) прав на недвижимое имущество и сделок с ним </t>
  </si>
  <si>
    <t>188 108 07100 01 0000 110</t>
  </si>
  <si>
    <t>Государственная пошлина за выдачу и обмен паспорта гражданина Российской Федерации</t>
  </si>
  <si>
    <t>188 108 07141 01 0000 110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</si>
  <si>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</si>
  <si>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283 108 07150 01 0000 110</t>
  </si>
  <si>
    <t xml:space="preserve">Государственная пошлина за выдачу разрешения на установку рекламной конструкции </t>
  </si>
  <si>
    <t>в 18 раз</t>
  </si>
  <si>
    <t>283 108 07173 01 0000 110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</si>
  <si>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</si>
  <si>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182 1 08 07310 01 0000 110</t>
  </si>
  <si>
    <t>Государственная пошлина за повторную выдачу свидетельства о постановке на учет в налоговом органе</t>
  </si>
  <si>
    <t>в 3 раза</t>
  </si>
  <si>
    <t>000 109 00000 00 0000 000</t>
  </si>
  <si>
    <t>Задолженность и перерасчеты по отмененным налогам, сборам и иным обязательным платежам</t>
  </si>
  <si>
    <t>НАЛОГОВЫЕ ДОХОДЫ</t>
  </si>
  <si>
    <t>000 111 00000 00 0000 000</t>
  </si>
  <si>
    <t>Доходы от использования имущества, находящегося в государственной и муниципальной собственности</t>
  </si>
  <si>
    <t>283 111 05012 04 0000 120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</si>
  <si>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</si>
  <si>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283 111 05024 04 0000 120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</si>
  <si>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</si>
  <si>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283 111 05034 04 0000 120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</si>
  <si>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</si>
  <si>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288 111 05034 04 0000 120</t>
  </si>
  <si>
    <t>289 111 05034 04 0000 120</t>
  </si>
  <si>
    <t>283 111 05074 04 0000 120</t>
  </si>
  <si>
    <t>Доходы от сдачи в аренду имущества, составляющего казну городских округов (за исключением земельных участков)</t>
  </si>
  <si>
    <t>283 111 07014 04 0000 120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</si>
  <si>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</si>
  <si>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в 3,2 раза</t>
  </si>
  <si>
    <t>283 111 09044 04 0000 120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</si>
  <si>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</si>
  <si>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048 112 01000 01 0000 120</t>
  </si>
  <si>
    <t>Плата за негативное воздействие на окружающую среду</t>
  </si>
  <si>
    <t>048 112 01010 01 0000 120</t>
  </si>
  <si>
    <t>Плата за выбросы загрязняющих веществ в атмосферный воздух стационарными объектами</t>
  </si>
  <si>
    <t>048 112 01030 01 0000 120</t>
  </si>
  <si>
    <t>Плата за сбросы загрязняющих веществ в водные объекты</t>
  </si>
  <si>
    <t>048 112 01041 01 0000 120</t>
  </si>
  <si>
    <t>Плата за размещение отходов производства</t>
  </si>
  <si>
    <t>048 112 01042 01 0000 120</t>
  </si>
  <si>
    <t>Плата за размещение твердых коммунальных отходов</t>
  </si>
  <si>
    <t>000 113 00000 00 0000 000</t>
  </si>
  <si>
    <t>Доходы от оказания платных услуг (работ) и компенсации затрат государства</t>
  </si>
  <si>
    <t>000 113 01994 04 0000 130</t>
  </si>
  <si>
    <t>Прочие доходы от оказания платных услуг (работ) получателями средств бюджетов городских округов</t>
  </si>
  <si>
    <t>288 113 01994 04 0010 130</t>
  </si>
  <si>
    <t>В т.ч. справочно: прочие доходы от оказания платных услуг (работ) получателями средств бюджетов городских округов (поступление средств по родительской плате за содержание детей в муниципальных казенных дошкольных образовательных учреждениях)</t>
  </si>
  <si>
    <t>000 113 02064 04 0000 130</t>
  </si>
  <si>
    <t>Доходы, поступающие в порядке возмещения расходов, понесенных в связи с эксплуатацией имущества городских округов</t>
  </si>
  <si>
    <t>000 113 02994 04 0000 130</t>
  </si>
  <si>
    <t>Прочие доходы от компенсации затрат бюджетов городских округов</t>
  </si>
  <si>
    <t>000 114 00000 00 0000  000</t>
  </si>
  <si>
    <t>Доходы от продажи материальных и нематериальных активов</t>
  </si>
  <si>
    <t>285 114 02042 04 0000 410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</si>
  <si>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</si>
  <si>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289 114 02042 04 0000 410</t>
  </si>
  <si>
    <t>в 2,7 раза</t>
  </si>
  <si>
    <t>283 114 02043 04 0000 410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</si>
  <si>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</si>
  <si>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284 114 02042 04 0000 440</t>
  </si>
  <si>
    <t>288 114 02042 04 0000 440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</si>
  <si>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</si>
  <si>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289 114 02042 04 0000 440</t>
  </si>
  <si>
    <t>283 114 02043 04 0000 440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</si>
  <si>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</si>
  <si>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в 2,6 раза</t>
  </si>
  <si>
    <t>283 114 06012 04 0000 430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</si>
  <si>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</si>
  <si>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283 114 06024 04 0000 430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</si>
  <si>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</si>
  <si>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283 114 06312 04 0000 430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</si>
  <si>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</si>
  <si>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283 1 14 13040 04 0000 430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</si>
  <si>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</si>
  <si>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в 8,6 раз</t>
  </si>
  <si>
    <t xml:space="preserve"> 000 1 16 00000 00 0000 000</t>
  </si>
  <si>
    <t xml:space="preserve">Штрафы, санкции, возмещение ущерба                               </t>
  </si>
  <si>
    <t>000 1 16 01053 01 0000 140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</si>
  <si>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</si>
  <si>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</si>
  <si>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</si>
  <si>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</si>
  <si>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</si>
  <si>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</si>
  <si>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</si>
  <si>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000 1 16 01083 01 0000 140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</si>
  <si>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</si>
  <si>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</si>
  <si>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</si>
  <si>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000 1 16 01093 01 0000 140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</si>
  <si>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</si>
  <si>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000 1 16 01120 01 0000 140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</si>
  <si>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</si>
  <si>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000 1 16 01133 01 0000 140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</si>
  <si>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</si>
  <si>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</si>
  <si>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</si>
  <si>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</si>
  <si>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</si>
  <si>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292 1 16 01154 01 0000 140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</si>
  <si>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</si>
  <si>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000 1 16 01173 01 0000 140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</si>
  <si>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</si>
  <si>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000 1 16 01183 01 0000 140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</si>
  <si>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</si>
  <si>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</si>
  <si>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</si>
  <si>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</si>
  <si>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</si>
  <si>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283 1 16 02020 02 0000 140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</si>
  <si>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</si>
  <si>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000 1 16 05160 01 0000 140</t>
  </si>
  <si>
    <t>Штрафы за налоговые правонарушения, установленные Главой 16 Налогового кодекса Российской Федерации</t>
  </si>
  <si>
    <t>000 1 16 07010 04 0000 140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</si>
  <si>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</si>
  <si>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</si>
  <si>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000 1 16 10031 04 0000 140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</si>
  <si>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</si>
  <si>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000 1 16 10061 04 0000 140</t>
  </si>
  <si>
    <t>Платежи в целях возмещения убытков, причиненных уклонением от заключения муниципального контракта</t>
  </si>
  <si>
    <t>000 1 16 10100 04 0000 140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</si>
  <si>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</si>
  <si>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</si>
  <si>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</si>
  <si>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</si>
  <si>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</si>
  <si>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000 1 16 11050 01 0000 140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</si>
  <si>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</si>
  <si>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000 117 00000 00 0000 000</t>
  </si>
  <si>
    <t>Прочие неналоговые доходы</t>
  </si>
  <si>
    <t>в 2 раза</t>
  </si>
  <si>
    <t>000 117 01040 04 0000 180</t>
  </si>
  <si>
    <t>Невыясненные поступления</t>
  </si>
  <si>
    <t>000 117 05000 00 0000 180</t>
  </si>
  <si>
    <t>в 2,1 раза</t>
  </si>
  <si>
    <t>НЕНАЛОГОВЫЕ ДОХОДЫ</t>
  </si>
  <si>
    <t>000 100 00000 00  0000 000</t>
  </si>
  <si>
    <t>НАЛОГОВЫЕ И НЕНАЛОГОВЫЕ ДОХОДЫ</t>
  </si>
  <si>
    <t>000 202 00000 00  0000 000</t>
  </si>
  <si>
    <t>БЕЗВОЗМЕЗДНЫЕ ПОСТУПЛЕНИЯ ОТ ДРУГИХ БЮДЖЕТОВ БЮДЖЕТНОЙ СИСТЕМЫ РОССИЙСКОЙ ФЕДЕРАЦИИ</t>
  </si>
  <si>
    <t>000 202 10000 00 0000 150</t>
  </si>
  <si>
    <t>Дотации бюджетам субъектов Российской Федерации и муниципальных образований</t>
  </si>
  <si>
    <t>284 202 15001 04 0000 150</t>
  </si>
  <si>
    <t xml:space="preserve">Дотации бюджетам городских округов на выравнивание бюджетной обеспеченности </t>
  </si>
  <si>
    <t>284 202 15002 04 0000 150</t>
  </si>
  <si>
    <t xml:space="preserve">Дотации бюджетам городских округов на поддержку мер по обеспечению сбалансированности бюджетов </t>
  </si>
  <si>
    <t>284 202 15009 04 0000 150</t>
  </si>
  <si>
    <t>Дотации бюджетам городских округов  на частичную компенсацию дополнительных расходов на повышение оплаты труда работников бюджетной сферы и иные цели</t>
  </si>
  <si>
    <t>000 202 20000 00 0000 150</t>
  </si>
  <si>
    <t>Субсидии бюджетам бюджетной системы Российской Федерации (межбюджетные субсидии)</t>
  </si>
  <si>
    <t>283 202 20041 04 0000 150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</si>
  <si>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дорого в поселениях (за исключением автомобильных дорог федерального значения)</t>
  </si>
  <si>
    <t>287 202 20077 04 0000 150</t>
  </si>
  <si>
    <t>Субсидии бюджетам на софинансирование капитальных вложений в объекты государственной (муниципальной) собственности</t>
  </si>
  <si>
    <t>283 202 20299 04 0000 150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</si>
  <si>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</si>
  <si>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283 202 20302 04 0000 150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</si>
  <si>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</si>
  <si>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288 202 25027 04 0000 150</t>
  </si>
  <si>
    <t>Субсидии бюджетам на реализацию мероприятий государственной программы Российской Федерации "Доступная среда" на 2011 - 2020 годы</t>
  </si>
  <si>
    <t>287 202 25081 04 0002 150</t>
  </si>
  <si>
    <t>Субсидии бюджетам городских округов (на оказание адресной финансовой поддержки спортивных организаций, осуществляющих подготовку спортивного резерва для сборных команд Российской Федерации)</t>
  </si>
  <si>
    <t>288 202 25210 04 0000 150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</si>
  <si>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</si>
  <si>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287 202 25228 04 0000 150 </t>
  </si>
  <si>
    <t>Субсидии бюджетам городских округов на оснащение объектов спортивной инфраструктуры спортивно-технологическим оборудованием</t>
  </si>
  <si>
    <t>288 202 25304 04 0000 150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</si>
  <si>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</si>
  <si>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288 202 25491 04 0000 150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</si>
  <si>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</si>
  <si>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283 202 25497 04 0000 150</t>
  </si>
  <si>
    <t>Субсидии бюджетам городских округов на реализацию мероприятий по обеспечению жильем молодых семей</t>
  </si>
  <si>
    <t>289 202 25519 04 0002 150</t>
  </si>
  <si>
    <t>Субсидии бюджетам городских округов (на комплектование книжных фондов библиотек муниципальных образований и государственных библиотек)</t>
  </si>
  <si>
    <t>283 202 25555 04 0002 150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</si>
  <si>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</si>
  <si>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283 202 27112 04 0002 150</t>
  </si>
  <si>
    <t>Субсидии бюджетам на софинансирование капитальных вложений в объекты муниципальной собственности</t>
  </si>
  <si>
    <t>283 202 29999 04 0000 150</t>
  </si>
  <si>
    <r>
      <t>Прочие субсидии бюджетам городских округов</t>
    </r>
    <r>
      <rPr>
        <sz val="12"/>
        <color indexed="10"/>
        <rFont val="Times New Roman"/>
        <family val="1"/>
        <charset val="204"/>
      </rPr>
      <t xml:space="preserve"> </t>
    </r>
  </si>
  <si>
    <t>в 16,1 раз</t>
  </si>
  <si>
    <t>284 202 29999 04 0000 150</t>
  </si>
  <si>
    <t>Прочие субсидии бюджетам городских округов (на частичное финансирование расходов на выплату з/пл работникам ОМСУ и муниципальных учреждений, оплату ТЭР, услуг водоснабжения, водоотведения, потребляемых муниципальными учреждениями)</t>
  </si>
  <si>
    <t>285 202 29999 04 0000 150</t>
  </si>
  <si>
    <t xml:space="preserve">Прочие субсидии бюджетам городских округов </t>
  </si>
  <si>
    <t>287 202 29999 04 0000 150</t>
  </si>
  <si>
    <t>в 8,1 раз</t>
  </si>
  <si>
    <t>288 202 29999 04 0000 150</t>
  </si>
  <si>
    <t>000 2 02 30000 00 0000 150</t>
  </si>
  <si>
    <t>Субвенции бюджетам субъектов Российской Федерации и муниципальных образований</t>
  </si>
  <si>
    <t>285 202 30013 04 0000 150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</si>
  <si>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</si>
  <si>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285 202 30022 04 0000 150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</si>
  <si>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</si>
  <si>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283 202 30024 04 0000 150</t>
  </si>
  <si>
    <t xml:space="preserve">Субвенции бюджетам городских округов на выполнение передаваемых полномочий субъектов РФ </t>
  </si>
  <si>
    <t>285 202 30024 04 0000 150</t>
  </si>
  <si>
    <t>288 202 30024 04 0000 150</t>
  </si>
  <si>
    <t>285 202 30027 04 0000 150</t>
  </si>
  <si>
    <t>Субвенции бюджетам городских округов на выполнение передаваемых полномочий субъектов РФ (на содержание ребенка в семье опекуна и приемной семье, а также вознаграждение, причитающееся приемному родителю)</t>
  </si>
  <si>
    <t>288 202 30029 04 0000 150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</si>
  <si>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</si>
  <si>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283 202 35082 04 0000 150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</si>
  <si>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</si>
  <si>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283 202 35120 04 0000 150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</si>
  <si>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</si>
  <si>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285 202 35137 04 0000 150</t>
  </si>
  <si>
    <t>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</si>
  <si>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285 202 35220 04 0000 150</t>
  </si>
  <si>
    <t>Субвенции бюджетам городских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</si>
  <si>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285 202 35250 04 0000 150</t>
  </si>
  <si>
    <t>Субвенции бюджетам городских округов на  оплату жилищно-коммунальных услуг отдельным категория граждан</t>
  </si>
  <si>
    <t>285 202 35280 04 0000 150</t>
  </si>
  <si>
    <t>Субвенции бюджетам городских округов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</si>
  <si>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285 202 35380 04 0000 150</t>
  </si>
  <si>
    <t>Субвенции бюджетам городских округов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</si>
  <si>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285 202 35462 04 0000 150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</si>
  <si>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</si>
  <si>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283 202 35930 04 0000 150</t>
  </si>
  <si>
    <t>Субвенции бюджетам на государственную регистрацию актов гражданского состояния</t>
  </si>
  <si>
    <t>283 202 39999 04 0000 150</t>
  </si>
  <si>
    <t>Прочие субвенции бюджетам городских округов</t>
  </si>
  <si>
    <t>000 2 02 40000 00 0000 150</t>
  </si>
  <si>
    <t>Иные межбюджетные трансферты</t>
  </si>
  <si>
    <t>в 4,4 раза</t>
  </si>
  <si>
    <t>288 202 45303 04 0000 150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</si>
  <si>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</si>
  <si>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283 202 49999 04 0000 150</t>
  </si>
  <si>
    <t>Прочие межбюджетные трансферты, передаваемые бюджетам городских округов</t>
  </si>
  <si>
    <t>285 202 49999 04 0000 150</t>
  </si>
  <si>
    <t>000 2 04 04000 00 0000 150</t>
  </si>
  <si>
    <t>Безвозмездные поступления от негосударственных организаций</t>
  </si>
  <si>
    <t>в 9,6 раза</t>
  </si>
  <si>
    <t>287 204 04020 04 0000 150</t>
  </si>
  <si>
    <t>Поступления от денежных пожертвований, предоставляемых негосударственными организациями получателям средств бюджетов городских округов</t>
  </si>
  <si>
    <t>288 204 04020 04 0000 150</t>
  </si>
  <si>
    <t>289 204 04020 04 0000 150</t>
  </si>
  <si>
    <t>000 207 00000 00 0000 150</t>
  </si>
  <si>
    <t>Прочие безвозмездные поступления</t>
  </si>
  <si>
    <t>285 207 04020 04 0000 150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</si>
  <si>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</si>
  <si>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287 207 04020 04 0000 150</t>
  </si>
  <si>
    <t>288 207 04020 04 0000 150</t>
  </si>
  <si>
    <t>283 207 04050 04 0000 150</t>
  </si>
  <si>
    <t>Прочие безвозмездные поступления в бюджеты городских округов</t>
  </si>
  <si>
    <t>000 218 0000 00 0000 150</t>
  </si>
  <si>
    <t>Доходы бюджетов бюджетной системы Российской Федерации от возврата организациями остатков субсидий прошлых лет</t>
  </si>
  <si>
    <t>000 2 19 0000 04 0000 150</t>
  </si>
  <si>
    <t>Возврат остатков субсидий, субвенций и иных межбюджетных трансфертов, имеющих целевое назначение, прошлых лет</t>
  </si>
  <si>
    <t>БЕЗВОЗМЕЗДНЫЕ ПОСТУПЛЕНИЯ</t>
  </si>
  <si>
    <t>ВСЕГО ДОХОДОВ</t>
  </si>
  <si>
    <t xml:space="preserve">Приложение 3 </t>
  </si>
  <si>
    <t xml:space="preserve">Доходы бюджета Миасского городского округа за 2020 год </t>
  </si>
  <si>
    <t>000 1 16 07090 04 0000 140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</si>
</sst>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_р_._-;\-* #,##0.0_р_._-;_-* &quot;-&quot;??_р_._-;_-@_-"/>
    <numFmt numFmtId="166" formatCode="0.0"/>
    <numFmt numFmtId="167" formatCode="#,##0.0"/>
    <numFmt numFmtId="168" formatCode="#,##0.000"/>
    <numFmt numFmtId="169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0"/>
      <name val="Arial"/>
      <family val="2"/>
      <charset val="204"/>
    </font>
    <font>
      <sz val="12"/>
      <color indexed="1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4.9989318521683403E-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43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8" fillId="0" borderId="0"/>
    <xf numFmtId="0" fontId="1" fillId="0" borderId="0"/>
    <xf numFmtId="0" fontId="1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</cellStyleXfs>
  <cellXfs count="81">
    <xf numFmtId="0" fontId="0" fillId="0" borderId="0" xfId="0"/>
    <xf numFmtId="165" fontId="4" fillId="2" borderId="3" xfId="1" applyNumberFormat="1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vertical="center" wrapText="1"/>
    </xf>
    <xf numFmtId="167" fontId="5" fillId="2" borderId="3" xfId="3" applyNumberFormat="1" applyFont="1" applyFill="1" applyBorder="1" applyAlignment="1">
      <alignment horizontal="center" vertical="center" wrapText="1"/>
    </xf>
    <xf numFmtId="3" fontId="4" fillId="2" borderId="2" xfId="2" applyNumberFormat="1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justify" vertical="center" wrapText="1"/>
    </xf>
    <xf numFmtId="167" fontId="4" fillId="2" borderId="3" xfId="2" applyNumberFormat="1" applyFont="1" applyFill="1" applyBorder="1" applyAlignment="1">
      <alignment horizontal="center" vertical="center" wrapText="1"/>
    </xf>
    <xf numFmtId="167" fontId="4" fillId="2" borderId="3" xfId="3" applyNumberFormat="1" applyFont="1" applyFill="1" applyBorder="1" applyAlignment="1">
      <alignment horizontal="center" vertical="center" wrapText="1"/>
    </xf>
    <xf numFmtId="3" fontId="4" fillId="2" borderId="3" xfId="2" applyNumberFormat="1" applyFont="1" applyFill="1" applyBorder="1" applyAlignment="1">
      <alignment horizontal="center" vertical="center" wrapText="1"/>
    </xf>
    <xf numFmtId="3" fontId="4" fillId="2" borderId="3" xfId="2" applyNumberFormat="1" applyFont="1" applyFill="1" applyBorder="1" applyAlignment="1">
      <alignment horizontal="justify" vertical="center" wrapText="1"/>
    </xf>
    <xf numFmtId="3" fontId="5" fillId="2" borderId="3" xfId="2" applyNumberFormat="1" applyFont="1" applyFill="1" applyBorder="1" applyAlignment="1">
      <alignment horizontal="center" vertical="center" wrapText="1"/>
    </xf>
    <xf numFmtId="3" fontId="5" fillId="2" borderId="3" xfId="2" applyNumberFormat="1" applyFont="1" applyFill="1" applyBorder="1" applyAlignment="1">
      <alignment horizontal="justify" vertical="center" wrapText="1"/>
    </xf>
    <xf numFmtId="167" fontId="5" fillId="2" borderId="3" xfId="2" applyNumberFormat="1" applyFont="1" applyFill="1" applyBorder="1" applyAlignment="1">
      <alignment horizontal="center" vertical="center" wrapText="1"/>
    </xf>
    <xf numFmtId="0" fontId="5" fillId="2" borderId="3" xfId="2" quotePrefix="1" applyFont="1" applyFill="1" applyBorder="1" applyAlignment="1">
      <alignment horizontal="left" vertical="center" wrapText="1"/>
    </xf>
    <xf numFmtId="0" fontId="4" fillId="2" borderId="3" xfId="2" quotePrefix="1" applyFont="1" applyFill="1" applyBorder="1" applyAlignment="1">
      <alignment horizontal="left" vertical="center" wrapText="1"/>
    </xf>
    <xf numFmtId="0" fontId="4" fillId="2" borderId="3" xfId="2" quotePrefix="1" applyFont="1" applyFill="1" applyBorder="1" applyAlignment="1">
      <alignment horizontal="justify" vertical="center" wrapText="1"/>
    </xf>
    <xf numFmtId="0" fontId="5" fillId="2" borderId="3" xfId="2" quotePrefix="1" applyFont="1" applyFill="1" applyBorder="1" applyAlignment="1">
      <alignment horizontal="justify" vertical="center" wrapText="1"/>
    </xf>
    <xf numFmtId="0" fontId="5" fillId="2" borderId="3" xfId="2" applyFont="1" applyFill="1" applyBorder="1" applyAlignment="1">
      <alignment horizontal="justify" vertical="center" wrapText="1"/>
    </xf>
    <xf numFmtId="49" fontId="4" fillId="2" borderId="3" xfId="4" applyNumberFormat="1" applyFont="1" applyFill="1" applyBorder="1" applyAlignment="1">
      <alignment horizontal="center" vertical="center" wrapText="1"/>
    </xf>
    <xf numFmtId="0" fontId="4" fillId="2" borderId="3" xfId="4" applyNumberFormat="1" applyFont="1" applyFill="1" applyBorder="1" applyAlignment="1">
      <alignment horizontal="justify" vertical="center" wrapText="1"/>
    </xf>
    <xf numFmtId="0" fontId="4" fillId="2" borderId="3" xfId="2" applyNumberFormat="1" applyFont="1" applyFill="1" applyBorder="1" applyAlignment="1">
      <alignment horizontal="justify" vertical="center" wrapText="1"/>
    </xf>
    <xf numFmtId="0" fontId="4" fillId="2" borderId="3" xfId="2" applyFont="1" applyFill="1" applyBorder="1" applyAlignment="1">
      <alignment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2" borderId="3" xfId="2" applyNumberFormat="1" applyFont="1" applyFill="1" applyBorder="1" applyAlignment="1">
      <alignment horizontal="justify" vertical="center"/>
    </xf>
    <xf numFmtId="49" fontId="4" fillId="0" borderId="3" xfId="2" applyNumberFormat="1" applyFont="1" applyBorder="1" applyAlignment="1">
      <alignment horizontal="justify" vertical="center" wrapText="1"/>
    </xf>
    <xf numFmtId="167" fontId="4" fillId="2" borderId="7" xfId="3" applyNumberFormat="1" applyFont="1" applyFill="1" applyBorder="1" applyAlignment="1">
      <alignment horizontal="center" vertical="center" wrapText="1"/>
    </xf>
    <xf numFmtId="0" fontId="4" fillId="0" borderId="3" xfId="2" applyNumberFormat="1" applyFont="1" applyBorder="1" applyAlignment="1">
      <alignment horizontal="justify" vertical="center" wrapText="1"/>
    </xf>
    <xf numFmtId="167" fontId="6" fillId="2" borderId="3" xfId="3" applyNumberFormat="1" applyFont="1" applyFill="1" applyBorder="1" applyAlignment="1">
      <alignment horizontal="center" vertical="center" wrapText="1"/>
    </xf>
    <xf numFmtId="49" fontId="5" fillId="2" borderId="8" xfId="4" applyNumberFormat="1" applyFont="1" applyFill="1" applyBorder="1" applyAlignment="1">
      <alignment horizontal="left" vertical="center" wrapText="1"/>
    </xf>
    <xf numFmtId="49" fontId="5" fillId="2" borderId="3" xfId="2" applyNumberFormat="1" applyFont="1" applyFill="1" applyBorder="1" applyAlignment="1">
      <alignment horizontal="left" vertical="center" wrapText="1"/>
    </xf>
    <xf numFmtId="0" fontId="5" fillId="2" borderId="3" xfId="2" applyFont="1" applyFill="1" applyBorder="1" applyAlignment="1">
      <alignment horizontal="left" vertical="center" wrapText="1"/>
    </xf>
    <xf numFmtId="0" fontId="4" fillId="2" borderId="3" xfId="2" applyFont="1" applyFill="1" applyBorder="1" applyAlignment="1">
      <alignment horizontal="left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justify" vertical="center" wrapText="1"/>
    </xf>
    <xf numFmtId="3" fontId="4" fillId="0" borderId="3" xfId="2" applyNumberFormat="1" applyFont="1" applyFill="1" applyBorder="1" applyAlignment="1">
      <alignment horizontal="center" vertical="center" wrapText="1"/>
    </xf>
    <xf numFmtId="3" fontId="4" fillId="2" borderId="3" xfId="2" applyNumberFormat="1" applyFont="1" applyFill="1" applyBorder="1" applyAlignment="1">
      <alignment horizontal="left" vertical="center" wrapText="1"/>
    </xf>
    <xf numFmtId="0" fontId="5" fillId="0" borderId="3" xfId="2" applyFont="1" applyFill="1" applyBorder="1" applyAlignment="1">
      <alignment horizontal="left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vertical="center" wrapText="1"/>
    </xf>
    <xf numFmtId="165" fontId="10" fillId="2" borderId="0" xfId="1" applyNumberFormat="1" applyFont="1" applyFill="1" applyAlignment="1">
      <alignment horizontal="center" vertical="center" wrapText="1"/>
    </xf>
    <xf numFmtId="0" fontId="6" fillId="2" borderId="0" xfId="2" applyFont="1" applyFill="1" applyAlignment="1">
      <alignment vertical="center" wrapText="1"/>
    </xf>
    <xf numFmtId="0" fontId="4" fillId="2" borderId="0" xfId="2" applyFont="1" applyFill="1" applyAlignment="1">
      <alignment horizontal="left" vertical="center" wrapText="1"/>
    </xf>
    <xf numFmtId="165" fontId="4" fillId="2" borderId="0" xfId="3" applyNumberFormat="1" applyFont="1" applyFill="1" applyAlignment="1">
      <alignment horizontal="left" vertical="center" wrapText="1"/>
    </xf>
    <xf numFmtId="0" fontId="11" fillId="2" borderId="0" xfId="2" applyFont="1" applyFill="1" applyAlignment="1">
      <alignment horizontal="center" vertical="center" wrapText="1"/>
    </xf>
    <xf numFmtId="0" fontId="10" fillId="2" borderId="0" xfId="2" applyFont="1" applyFill="1" applyAlignment="1">
      <alignment horizontal="center" vertical="center" wrapText="1"/>
    </xf>
    <xf numFmtId="0" fontId="10" fillId="2" borderId="1" xfId="2" applyFont="1" applyFill="1" applyBorder="1" applyAlignment="1">
      <alignment vertical="center" wrapText="1"/>
    </xf>
    <xf numFmtId="0" fontId="4" fillId="2" borderId="0" xfId="2" applyFont="1" applyFill="1" applyAlignment="1">
      <alignment horizontal="right" vertical="center" wrapText="1"/>
    </xf>
    <xf numFmtId="0" fontId="5" fillId="2" borderId="0" xfId="2" applyFont="1" applyFill="1" applyAlignment="1">
      <alignment vertical="center" wrapText="1"/>
    </xf>
    <xf numFmtId="167" fontId="4" fillId="2" borderId="0" xfId="2" applyNumberFormat="1" applyFont="1" applyFill="1" applyAlignment="1">
      <alignment vertical="center" wrapText="1"/>
    </xf>
    <xf numFmtId="0" fontId="5" fillId="2" borderId="0" xfId="2" applyFont="1" applyFill="1" applyAlignment="1">
      <alignment horizontal="center" vertical="center" wrapText="1"/>
    </xf>
    <xf numFmtId="167" fontId="5" fillId="2" borderId="0" xfId="2" applyNumberFormat="1" applyFont="1" applyFill="1" applyAlignment="1">
      <alignment vertical="center" wrapText="1"/>
    </xf>
    <xf numFmtId="0" fontId="4" fillId="3" borderId="0" xfId="2" applyFont="1" applyFill="1" applyAlignment="1">
      <alignment vertical="center" wrapText="1"/>
    </xf>
    <xf numFmtId="0" fontId="4" fillId="4" borderId="0" xfId="2" applyFont="1" applyFill="1" applyAlignment="1">
      <alignment vertical="center" wrapText="1"/>
    </xf>
    <xf numFmtId="0" fontId="11" fillId="2" borderId="0" xfId="2" applyFont="1" applyFill="1" applyAlignment="1">
      <alignment vertical="center" wrapText="1"/>
    </xf>
    <xf numFmtId="0" fontId="4" fillId="2" borderId="0" xfId="2" applyFont="1" applyFill="1" applyBorder="1" applyAlignment="1">
      <alignment vertical="center" wrapText="1"/>
    </xf>
    <xf numFmtId="0" fontId="4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 wrapText="1"/>
    </xf>
    <xf numFmtId="0" fontId="4" fillId="2" borderId="0" xfId="2" applyFont="1" applyFill="1" applyAlignment="1">
      <alignment horizontal="left" vertical="center"/>
    </xf>
    <xf numFmtId="0" fontId="10" fillId="2" borderId="0" xfId="2" applyFont="1" applyFill="1" applyAlignment="1">
      <alignment vertical="center" wrapText="1"/>
    </xf>
    <xf numFmtId="0" fontId="12" fillId="2" borderId="0" xfId="2" applyFont="1" applyFill="1" applyAlignment="1">
      <alignment horizontal="center" vertical="center" wrapText="1"/>
    </xf>
    <xf numFmtId="165" fontId="12" fillId="2" borderId="0" xfId="1" applyNumberFormat="1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49" fontId="5" fillId="2" borderId="6" xfId="4" applyNumberFormat="1" applyFont="1" applyFill="1" applyBorder="1" applyAlignment="1">
      <alignment horizontal="center" vertical="center" wrapText="1"/>
    </xf>
    <xf numFmtId="49" fontId="5" fillId="2" borderId="7" xfId="4" applyNumberFormat="1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left" vertical="center" wrapText="1"/>
    </xf>
    <xf numFmtId="0" fontId="4" fillId="0" borderId="7" xfId="2" applyFont="1" applyBorder="1" applyAlignment="1">
      <alignment horizontal="left"/>
    </xf>
    <xf numFmtId="49" fontId="5" fillId="2" borderId="3" xfId="4" applyNumberFormat="1" applyFont="1" applyFill="1" applyBorder="1" applyAlignment="1">
      <alignment horizontal="left" vertical="center" wrapText="1"/>
    </xf>
    <xf numFmtId="0" fontId="4" fillId="2" borderId="0" xfId="2" applyFont="1" applyFill="1" applyAlignment="1">
      <alignment horizontal="left" vertical="center" wrapText="1"/>
    </xf>
    <xf numFmtId="0" fontId="4" fillId="0" borderId="0" xfId="0" applyFont="1" applyFill="1" applyAlignment="1">
      <alignment horizontal="right" vertical="center"/>
    </xf>
    <xf numFmtId="166" fontId="5" fillId="2" borderId="0" xfId="2" applyNumberFormat="1" applyFont="1" applyFill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</cellXfs>
  <cellStyles count="39">
    <cellStyle name="Normal" xfId="6"/>
    <cellStyle name="Обычный" xfId="0" builtinId="0"/>
    <cellStyle name="Обычный 2" xfId="7"/>
    <cellStyle name="Обычный 2 2" xfId="2"/>
    <cellStyle name="Обычный 2 2 2" xfId="8"/>
    <cellStyle name="Обычный 2 3" xfId="9"/>
    <cellStyle name="Обычный 3" xfId="10"/>
    <cellStyle name="Обычный 3 2" xfId="11"/>
    <cellStyle name="Обычный 3 3" xfId="12"/>
    <cellStyle name="Обычный 4" xfId="13"/>
    <cellStyle name="Обычный 4 2" xfId="14"/>
    <cellStyle name="Обычный 5" xfId="5"/>
    <cellStyle name="Обычный_Лист2" xfId="4"/>
    <cellStyle name="Процентный 2" xfId="15"/>
    <cellStyle name="Процентный 2 2" xfId="16"/>
    <cellStyle name="Процентный 3" xfId="17"/>
    <cellStyle name="Финансовый" xfId="1" builtinId="3"/>
    <cellStyle name="Финансовый 10" xfId="18"/>
    <cellStyle name="Финансовый 11" xfId="19"/>
    <cellStyle name="Финансовый 12" xfId="20"/>
    <cellStyle name="Финансовый 13" xfId="21"/>
    <cellStyle name="Финансовый 14" xfId="22"/>
    <cellStyle name="Финансовый 15" xfId="23"/>
    <cellStyle name="Финансовый 16" xfId="24"/>
    <cellStyle name="Финансовый 17" xfId="25"/>
    <cellStyle name="Финансовый 18" xfId="26"/>
    <cellStyle name="Финансовый 19" xfId="27"/>
    <cellStyle name="Финансовый 2" xfId="3"/>
    <cellStyle name="Финансовый 2 2" xfId="28"/>
    <cellStyle name="Финансовый 2 2 2" xfId="29"/>
    <cellStyle name="Финансовый 20" xfId="30"/>
    <cellStyle name="Финансовый 21" xfId="31"/>
    <cellStyle name="Финансовый 3" xfId="32"/>
    <cellStyle name="Финансовый 4" xfId="33"/>
    <cellStyle name="Финансовый 5" xfId="34"/>
    <cellStyle name="Финансовый 6" xfId="35"/>
    <cellStyle name="Финансовый 7" xfId="36"/>
    <cellStyle name="Финансовый 8" xfId="37"/>
    <cellStyle name="Финансовый 9" xfId="3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78"/>
  <sheetViews>
    <sheetView tabSelected="1" topLeftCell="A127" zoomScaleNormal="100" workbookViewId="0">
      <selection activeCell="B89" sqref="B89"/>
    </sheetView>
  </sheetViews>
  <sheetFormatPr defaultColWidth="23.7109375" defaultRowHeight="15.75" x14ac:dyDescent="0.25"/>
  <cols>
    <col min="1" max="1" width="28.85546875" style="42" customWidth="1"/>
    <col min="2" max="2" width="70.140625" style="43" customWidth="1"/>
    <col min="3" max="3" width="15.5703125" style="42" customWidth="1"/>
    <col min="4" max="4" width="16" style="44" customWidth="1"/>
    <col min="5" max="5" width="13.7109375" style="43" customWidth="1"/>
    <col min="6" max="7" width="13.7109375" style="45" customWidth="1"/>
    <col min="8" max="9" width="13.7109375" style="43" customWidth="1"/>
    <col min="10" max="254" width="8.85546875" style="43" customWidth="1"/>
    <col min="255" max="256" width="23.7109375" style="43"/>
    <col min="257" max="257" width="29.85546875" style="43" customWidth="1"/>
    <col min="258" max="258" width="70.140625" style="43" customWidth="1"/>
    <col min="259" max="259" width="15.5703125" style="43" customWidth="1"/>
    <col min="260" max="260" width="16" style="43" customWidth="1"/>
    <col min="261" max="265" width="13.7109375" style="43" customWidth="1"/>
    <col min="266" max="510" width="8.85546875" style="43" customWidth="1"/>
    <col min="511" max="512" width="23.7109375" style="43"/>
    <col min="513" max="513" width="29.85546875" style="43" customWidth="1"/>
    <col min="514" max="514" width="70.140625" style="43" customWidth="1"/>
    <col min="515" max="515" width="15.5703125" style="43" customWidth="1"/>
    <col min="516" max="516" width="16" style="43" customWidth="1"/>
    <col min="517" max="521" width="13.7109375" style="43" customWidth="1"/>
    <col min="522" max="766" width="8.85546875" style="43" customWidth="1"/>
    <col min="767" max="768" width="23.7109375" style="43"/>
    <col min="769" max="769" width="29.85546875" style="43" customWidth="1"/>
    <col min="770" max="770" width="70.140625" style="43" customWidth="1"/>
    <col min="771" max="771" width="15.5703125" style="43" customWidth="1"/>
    <col min="772" max="772" width="16" style="43" customWidth="1"/>
    <col min="773" max="777" width="13.7109375" style="43" customWidth="1"/>
    <col min="778" max="1022" width="8.85546875" style="43" customWidth="1"/>
    <col min="1023" max="1024" width="23.7109375" style="43"/>
    <col min="1025" max="1025" width="29.85546875" style="43" customWidth="1"/>
    <col min="1026" max="1026" width="70.140625" style="43" customWidth="1"/>
    <col min="1027" max="1027" width="15.5703125" style="43" customWidth="1"/>
    <col min="1028" max="1028" width="16" style="43" customWidth="1"/>
    <col min="1029" max="1033" width="13.7109375" style="43" customWidth="1"/>
    <col min="1034" max="1278" width="8.85546875" style="43" customWidth="1"/>
    <col min="1279" max="1280" width="23.7109375" style="43"/>
    <col min="1281" max="1281" width="29.85546875" style="43" customWidth="1"/>
    <col min="1282" max="1282" width="70.140625" style="43" customWidth="1"/>
    <col min="1283" max="1283" width="15.5703125" style="43" customWidth="1"/>
    <col min="1284" max="1284" width="16" style="43" customWidth="1"/>
    <col min="1285" max="1289" width="13.7109375" style="43" customWidth="1"/>
    <col min="1290" max="1534" width="8.85546875" style="43" customWidth="1"/>
    <col min="1535" max="1536" width="23.7109375" style="43"/>
    <col min="1537" max="1537" width="29.85546875" style="43" customWidth="1"/>
    <col min="1538" max="1538" width="70.140625" style="43" customWidth="1"/>
    <col min="1539" max="1539" width="15.5703125" style="43" customWidth="1"/>
    <col min="1540" max="1540" width="16" style="43" customWidth="1"/>
    <col min="1541" max="1545" width="13.7109375" style="43" customWidth="1"/>
    <col min="1546" max="1790" width="8.85546875" style="43" customWidth="1"/>
    <col min="1791" max="1792" width="23.7109375" style="43"/>
    <col min="1793" max="1793" width="29.85546875" style="43" customWidth="1"/>
    <col min="1794" max="1794" width="70.140625" style="43" customWidth="1"/>
    <col min="1795" max="1795" width="15.5703125" style="43" customWidth="1"/>
    <col min="1796" max="1796" width="16" style="43" customWidth="1"/>
    <col min="1797" max="1801" width="13.7109375" style="43" customWidth="1"/>
    <col min="1802" max="2046" width="8.85546875" style="43" customWidth="1"/>
    <col min="2047" max="2048" width="23.7109375" style="43"/>
    <col min="2049" max="2049" width="29.85546875" style="43" customWidth="1"/>
    <col min="2050" max="2050" width="70.140625" style="43" customWidth="1"/>
    <col min="2051" max="2051" width="15.5703125" style="43" customWidth="1"/>
    <col min="2052" max="2052" width="16" style="43" customWidth="1"/>
    <col min="2053" max="2057" width="13.7109375" style="43" customWidth="1"/>
    <col min="2058" max="2302" width="8.85546875" style="43" customWidth="1"/>
    <col min="2303" max="2304" width="23.7109375" style="43"/>
    <col min="2305" max="2305" width="29.85546875" style="43" customWidth="1"/>
    <col min="2306" max="2306" width="70.140625" style="43" customWidth="1"/>
    <col min="2307" max="2307" width="15.5703125" style="43" customWidth="1"/>
    <col min="2308" max="2308" width="16" style="43" customWidth="1"/>
    <col min="2309" max="2313" width="13.7109375" style="43" customWidth="1"/>
    <col min="2314" max="2558" width="8.85546875" style="43" customWidth="1"/>
    <col min="2559" max="2560" width="23.7109375" style="43"/>
    <col min="2561" max="2561" width="29.85546875" style="43" customWidth="1"/>
    <col min="2562" max="2562" width="70.140625" style="43" customWidth="1"/>
    <col min="2563" max="2563" width="15.5703125" style="43" customWidth="1"/>
    <col min="2564" max="2564" width="16" style="43" customWidth="1"/>
    <col min="2565" max="2569" width="13.7109375" style="43" customWidth="1"/>
    <col min="2570" max="2814" width="8.85546875" style="43" customWidth="1"/>
    <col min="2815" max="2816" width="23.7109375" style="43"/>
    <col min="2817" max="2817" width="29.85546875" style="43" customWidth="1"/>
    <col min="2818" max="2818" width="70.140625" style="43" customWidth="1"/>
    <col min="2819" max="2819" width="15.5703125" style="43" customWidth="1"/>
    <col min="2820" max="2820" width="16" style="43" customWidth="1"/>
    <col min="2821" max="2825" width="13.7109375" style="43" customWidth="1"/>
    <col min="2826" max="3070" width="8.85546875" style="43" customWidth="1"/>
    <col min="3071" max="3072" width="23.7109375" style="43"/>
    <col min="3073" max="3073" width="29.85546875" style="43" customWidth="1"/>
    <col min="3074" max="3074" width="70.140625" style="43" customWidth="1"/>
    <col min="3075" max="3075" width="15.5703125" style="43" customWidth="1"/>
    <col min="3076" max="3076" width="16" style="43" customWidth="1"/>
    <col min="3077" max="3081" width="13.7109375" style="43" customWidth="1"/>
    <col min="3082" max="3326" width="8.85546875" style="43" customWidth="1"/>
    <col min="3327" max="3328" width="23.7109375" style="43"/>
    <col min="3329" max="3329" width="29.85546875" style="43" customWidth="1"/>
    <col min="3330" max="3330" width="70.140625" style="43" customWidth="1"/>
    <col min="3331" max="3331" width="15.5703125" style="43" customWidth="1"/>
    <col min="3332" max="3332" width="16" style="43" customWidth="1"/>
    <col min="3333" max="3337" width="13.7109375" style="43" customWidth="1"/>
    <col min="3338" max="3582" width="8.85546875" style="43" customWidth="1"/>
    <col min="3583" max="3584" width="23.7109375" style="43"/>
    <col min="3585" max="3585" width="29.85546875" style="43" customWidth="1"/>
    <col min="3586" max="3586" width="70.140625" style="43" customWidth="1"/>
    <col min="3587" max="3587" width="15.5703125" style="43" customWidth="1"/>
    <col min="3588" max="3588" width="16" style="43" customWidth="1"/>
    <col min="3589" max="3593" width="13.7109375" style="43" customWidth="1"/>
    <col min="3594" max="3838" width="8.85546875" style="43" customWidth="1"/>
    <col min="3839" max="3840" width="23.7109375" style="43"/>
    <col min="3841" max="3841" width="29.85546875" style="43" customWidth="1"/>
    <col min="3842" max="3842" width="70.140625" style="43" customWidth="1"/>
    <col min="3843" max="3843" width="15.5703125" style="43" customWidth="1"/>
    <col min="3844" max="3844" width="16" style="43" customWidth="1"/>
    <col min="3845" max="3849" width="13.7109375" style="43" customWidth="1"/>
    <col min="3850" max="4094" width="8.85546875" style="43" customWidth="1"/>
    <col min="4095" max="4096" width="23.7109375" style="43"/>
    <col min="4097" max="4097" width="29.85546875" style="43" customWidth="1"/>
    <col min="4098" max="4098" width="70.140625" style="43" customWidth="1"/>
    <col min="4099" max="4099" width="15.5703125" style="43" customWidth="1"/>
    <col min="4100" max="4100" width="16" style="43" customWidth="1"/>
    <col min="4101" max="4105" width="13.7109375" style="43" customWidth="1"/>
    <col min="4106" max="4350" width="8.85546875" style="43" customWidth="1"/>
    <col min="4351" max="4352" width="23.7109375" style="43"/>
    <col min="4353" max="4353" width="29.85546875" style="43" customWidth="1"/>
    <col min="4354" max="4354" width="70.140625" style="43" customWidth="1"/>
    <col min="4355" max="4355" width="15.5703125" style="43" customWidth="1"/>
    <col min="4356" max="4356" width="16" style="43" customWidth="1"/>
    <col min="4357" max="4361" width="13.7109375" style="43" customWidth="1"/>
    <col min="4362" max="4606" width="8.85546875" style="43" customWidth="1"/>
    <col min="4607" max="4608" width="23.7109375" style="43"/>
    <col min="4609" max="4609" width="29.85546875" style="43" customWidth="1"/>
    <col min="4610" max="4610" width="70.140625" style="43" customWidth="1"/>
    <col min="4611" max="4611" width="15.5703125" style="43" customWidth="1"/>
    <col min="4612" max="4612" width="16" style="43" customWidth="1"/>
    <col min="4613" max="4617" width="13.7109375" style="43" customWidth="1"/>
    <col min="4618" max="4862" width="8.85546875" style="43" customWidth="1"/>
    <col min="4863" max="4864" width="23.7109375" style="43"/>
    <col min="4865" max="4865" width="29.85546875" style="43" customWidth="1"/>
    <col min="4866" max="4866" width="70.140625" style="43" customWidth="1"/>
    <col min="4867" max="4867" width="15.5703125" style="43" customWidth="1"/>
    <col min="4868" max="4868" width="16" style="43" customWidth="1"/>
    <col min="4869" max="4873" width="13.7109375" style="43" customWidth="1"/>
    <col min="4874" max="5118" width="8.85546875" style="43" customWidth="1"/>
    <col min="5119" max="5120" width="23.7109375" style="43"/>
    <col min="5121" max="5121" width="29.85546875" style="43" customWidth="1"/>
    <col min="5122" max="5122" width="70.140625" style="43" customWidth="1"/>
    <col min="5123" max="5123" width="15.5703125" style="43" customWidth="1"/>
    <col min="5124" max="5124" width="16" style="43" customWidth="1"/>
    <col min="5125" max="5129" width="13.7109375" style="43" customWidth="1"/>
    <col min="5130" max="5374" width="8.85546875" style="43" customWidth="1"/>
    <col min="5375" max="5376" width="23.7109375" style="43"/>
    <col min="5377" max="5377" width="29.85546875" style="43" customWidth="1"/>
    <col min="5378" max="5378" width="70.140625" style="43" customWidth="1"/>
    <col min="5379" max="5379" width="15.5703125" style="43" customWidth="1"/>
    <col min="5380" max="5380" width="16" style="43" customWidth="1"/>
    <col min="5381" max="5385" width="13.7109375" style="43" customWidth="1"/>
    <col min="5386" max="5630" width="8.85546875" style="43" customWidth="1"/>
    <col min="5631" max="5632" width="23.7109375" style="43"/>
    <col min="5633" max="5633" width="29.85546875" style="43" customWidth="1"/>
    <col min="5634" max="5634" width="70.140625" style="43" customWidth="1"/>
    <col min="5635" max="5635" width="15.5703125" style="43" customWidth="1"/>
    <col min="5636" max="5636" width="16" style="43" customWidth="1"/>
    <col min="5637" max="5641" width="13.7109375" style="43" customWidth="1"/>
    <col min="5642" max="5886" width="8.85546875" style="43" customWidth="1"/>
    <col min="5887" max="5888" width="23.7109375" style="43"/>
    <col min="5889" max="5889" width="29.85546875" style="43" customWidth="1"/>
    <col min="5890" max="5890" width="70.140625" style="43" customWidth="1"/>
    <col min="5891" max="5891" width="15.5703125" style="43" customWidth="1"/>
    <col min="5892" max="5892" width="16" style="43" customWidth="1"/>
    <col min="5893" max="5897" width="13.7109375" style="43" customWidth="1"/>
    <col min="5898" max="6142" width="8.85546875" style="43" customWidth="1"/>
    <col min="6143" max="6144" width="23.7109375" style="43"/>
    <col min="6145" max="6145" width="29.85546875" style="43" customWidth="1"/>
    <col min="6146" max="6146" width="70.140625" style="43" customWidth="1"/>
    <col min="6147" max="6147" width="15.5703125" style="43" customWidth="1"/>
    <col min="6148" max="6148" width="16" style="43" customWidth="1"/>
    <col min="6149" max="6153" width="13.7109375" style="43" customWidth="1"/>
    <col min="6154" max="6398" width="8.85546875" style="43" customWidth="1"/>
    <col min="6399" max="6400" width="23.7109375" style="43"/>
    <col min="6401" max="6401" width="29.85546875" style="43" customWidth="1"/>
    <col min="6402" max="6402" width="70.140625" style="43" customWidth="1"/>
    <col min="6403" max="6403" width="15.5703125" style="43" customWidth="1"/>
    <col min="6404" max="6404" width="16" style="43" customWidth="1"/>
    <col min="6405" max="6409" width="13.7109375" style="43" customWidth="1"/>
    <col min="6410" max="6654" width="8.85546875" style="43" customWidth="1"/>
    <col min="6655" max="6656" width="23.7109375" style="43"/>
    <col min="6657" max="6657" width="29.85546875" style="43" customWidth="1"/>
    <col min="6658" max="6658" width="70.140625" style="43" customWidth="1"/>
    <col min="6659" max="6659" width="15.5703125" style="43" customWidth="1"/>
    <col min="6660" max="6660" width="16" style="43" customWidth="1"/>
    <col min="6661" max="6665" width="13.7109375" style="43" customWidth="1"/>
    <col min="6666" max="6910" width="8.85546875" style="43" customWidth="1"/>
    <col min="6911" max="6912" width="23.7109375" style="43"/>
    <col min="6913" max="6913" width="29.85546875" style="43" customWidth="1"/>
    <col min="6914" max="6914" width="70.140625" style="43" customWidth="1"/>
    <col min="6915" max="6915" width="15.5703125" style="43" customWidth="1"/>
    <col min="6916" max="6916" width="16" style="43" customWidth="1"/>
    <col min="6917" max="6921" width="13.7109375" style="43" customWidth="1"/>
    <col min="6922" max="7166" width="8.85546875" style="43" customWidth="1"/>
    <col min="7167" max="7168" width="23.7109375" style="43"/>
    <col min="7169" max="7169" width="29.85546875" style="43" customWidth="1"/>
    <col min="7170" max="7170" width="70.140625" style="43" customWidth="1"/>
    <col min="7171" max="7171" width="15.5703125" style="43" customWidth="1"/>
    <col min="7172" max="7172" width="16" style="43" customWidth="1"/>
    <col min="7173" max="7177" width="13.7109375" style="43" customWidth="1"/>
    <col min="7178" max="7422" width="8.85546875" style="43" customWidth="1"/>
    <col min="7423" max="7424" width="23.7109375" style="43"/>
    <col min="7425" max="7425" width="29.85546875" style="43" customWidth="1"/>
    <col min="7426" max="7426" width="70.140625" style="43" customWidth="1"/>
    <col min="7427" max="7427" width="15.5703125" style="43" customWidth="1"/>
    <col min="7428" max="7428" width="16" style="43" customWidth="1"/>
    <col min="7429" max="7433" width="13.7109375" style="43" customWidth="1"/>
    <col min="7434" max="7678" width="8.85546875" style="43" customWidth="1"/>
    <col min="7679" max="7680" width="23.7109375" style="43"/>
    <col min="7681" max="7681" width="29.85546875" style="43" customWidth="1"/>
    <col min="7682" max="7682" width="70.140625" style="43" customWidth="1"/>
    <col min="7683" max="7683" width="15.5703125" style="43" customWidth="1"/>
    <col min="7684" max="7684" width="16" style="43" customWidth="1"/>
    <col min="7685" max="7689" width="13.7109375" style="43" customWidth="1"/>
    <col min="7690" max="7934" width="8.85546875" style="43" customWidth="1"/>
    <col min="7935" max="7936" width="23.7109375" style="43"/>
    <col min="7937" max="7937" width="29.85546875" style="43" customWidth="1"/>
    <col min="7938" max="7938" width="70.140625" style="43" customWidth="1"/>
    <col min="7939" max="7939" width="15.5703125" style="43" customWidth="1"/>
    <col min="7940" max="7940" width="16" style="43" customWidth="1"/>
    <col min="7941" max="7945" width="13.7109375" style="43" customWidth="1"/>
    <col min="7946" max="8190" width="8.85546875" style="43" customWidth="1"/>
    <col min="8191" max="8192" width="23.7109375" style="43"/>
    <col min="8193" max="8193" width="29.85546875" style="43" customWidth="1"/>
    <col min="8194" max="8194" width="70.140625" style="43" customWidth="1"/>
    <col min="8195" max="8195" width="15.5703125" style="43" customWidth="1"/>
    <col min="8196" max="8196" width="16" style="43" customWidth="1"/>
    <col min="8197" max="8201" width="13.7109375" style="43" customWidth="1"/>
    <col min="8202" max="8446" width="8.85546875" style="43" customWidth="1"/>
    <col min="8447" max="8448" width="23.7109375" style="43"/>
    <col min="8449" max="8449" width="29.85546875" style="43" customWidth="1"/>
    <col min="8450" max="8450" width="70.140625" style="43" customWidth="1"/>
    <col min="8451" max="8451" width="15.5703125" style="43" customWidth="1"/>
    <col min="8452" max="8452" width="16" style="43" customWidth="1"/>
    <col min="8453" max="8457" width="13.7109375" style="43" customWidth="1"/>
    <col min="8458" max="8702" width="8.85546875" style="43" customWidth="1"/>
    <col min="8703" max="8704" width="23.7109375" style="43"/>
    <col min="8705" max="8705" width="29.85546875" style="43" customWidth="1"/>
    <col min="8706" max="8706" width="70.140625" style="43" customWidth="1"/>
    <col min="8707" max="8707" width="15.5703125" style="43" customWidth="1"/>
    <col min="8708" max="8708" width="16" style="43" customWidth="1"/>
    <col min="8709" max="8713" width="13.7109375" style="43" customWidth="1"/>
    <col min="8714" max="8958" width="8.85546875" style="43" customWidth="1"/>
    <col min="8959" max="8960" width="23.7109375" style="43"/>
    <col min="8961" max="8961" width="29.85546875" style="43" customWidth="1"/>
    <col min="8962" max="8962" width="70.140625" style="43" customWidth="1"/>
    <col min="8963" max="8963" width="15.5703125" style="43" customWidth="1"/>
    <col min="8964" max="8964" width="16" style="43" customWidth="1"/>
    <col min="8965" max="8969" width="13.7109375" style="43" customWidth="1"/>
    <col min="8970" max="9214" width="8.85546875" style="43" customWidth="1"/>
    <col min="9215" max="9216" width="23.7109375" style="43"/>
    <col min="9217" max="9217" width="29.85546875" style="43" customWidth="1"/>
    <col min="9218" max="9218" width="70.140625" style="43" customWidth="1"/>
    <col min="9219" max="9219" width="15.5703125" style="43" customWidth="1"/>
    <col min="9220" max="9220" width="16" style="43" customWidth="1"/>
    <col min="9221" max="9225" width="13.7109375" style="43" customWidth="1"/>
    <col min="9226" max="9470" width="8.85546875" style="43" customWidth="1"/>
    <col min="9471" max="9472" width="23.7109375" style="43"/>
    <col min="9473" max="9473" width="29.85546875" style="43" customWidth="1"/>
    <col min="9474" max="9474" width="70.140625" style="43" customWidth="1"/>
    <col min="9475" max="9475" width="15.5703125" style="43" customWidth="1"/>
    <col min="9476" max="9476" width="16" style="43" customWidth="1"/>
    <col min="9477" max="9481" width="13.7109375" style="43" customWidth="1"/>
    <col min="9482" max="9726" width="8.85546875" style="43" customWidth="1"/>
    <col min="9727" max="9728" width="23.7109375" style="43"/>
    <col min="9729" max="9729" width="29.85546875" style="43" customWidth="1"/>
    <col min="9730" max="9730" width="70.140625" style="43" customWidth="1"/>
    <col min="9731" max="9731" width="15.5703125" style="43" customWidth="1"/>
    <col min="9732" max="9732" width="16" style="43" customWidth="1"/>
    <col min="9733" max="9737" width="13.7109375" style="43" customWidth="1"/>
    <col min="9738" max="9982" width="8.85546875" style="43" customWidth="1"/>
    <col min="9983" max="9984" width="23.7109375" style="43"/>
    <col min="9985" max="9985" width="29.85546875" style="43" customWidth="1"/>
    <col min="9986" max="9986" width="70.140625" style="43" customWidth="1"/>
    <col min="9987" max="9987" width="15.5703125" style="43" customWidth="1"/>
    <col min="9988" max="9988" width="16" style="43" customWidth="1"/>
    <col min="9989" max="9993" width="13.7109375" style="43" customWidth="1"/>
    <col min="9994" max="10238" width="8.85546875" style="43" customWidth="1"/>
    <col min="10239" max="10240" width="23.7109375" style="43"/>
    <col min="10241" max="10241" width="29.85546875" style="43" customWidth="1"/>
    <col min="10242" max="10242" width="70.140625" style="43" customWidth="1"/>
    <col min="10243" max="10243" width="15.5703125" style="43" customWidth="1"/>
    <col min="10244" max="10244" width="16" style="43" customWidth="1"/>
    <col min="10245" max="10249" width="13.7109375" style="43" customWidth="1"/>
    <col min="10250" max="10494" width="8.85546875" style="43" customWidth="1"/>
    <col min="10495" max="10496" width="23.7109375" style="43"/>
    <col min="10497" max="10497" width="29.85546875" style="43" customWidth="1"/>
    <col min="10498" max="10498" width="70.140625" style="43" customWidth="1"/>
    <col min="10499" max="10499" width="15.5703125" style="43" customWidth="1"/>
    <col min="10500" max="10500" width="16" style="43" customWidth="1"/>
    <col min="10501" max="10505" width="13.7109375" style="43" customWidth="1"/>
    <col min="10506" max="10750" width="8.85546875" style="43" customWidth="1"/>
    <col min="10751" max="10752" width="23.7109375" style="43"/>
    <col min="10753" max="10753" width="29.85546875" style="43" customWidth="1"/>
    <col min="10754" max="10754" width="70.140625" style="43" customWidth="1"/>
    <col min="10755" max="10755" width="15.5703125" style="43" customWidth="1"/>
    <col min="10756" max="10756" width="16" style="43" customWidth="1"/>
    <col min="10757" max="10761" width="13.7109375" style="43" customWidth="1"/>
    <col min="10762" max="11006" width="8.85546875" style="43" customWidth="1"/>
    <col min="11007" max="11008" width="23.7109375" style="43"/>
    <col min="11009" max="11009" width="29.85546875" style="43" customWidth="1"/>
    <col min="11010" max="11010" width="70.140625" style="43" customWidth="1"/>
    <col min="11011" max="11011" width="15.5703125" style="43" customWidth="1"/>
    <col min="11012" max="11012" width="16" style="43" customWidth="1"/>
    <col min="11013" max="11017" width="13.7109375" style="43" customWidth="1"/>
    <col min="11018" max="11262" width="8.85546875" style="43" customWidth="1"/>
    <col min="11263" max="11264" width="23.7109375" style="43"/>
    <col min="11265" max="11265" width="29.85546875" style="43" customWidth="1"/>
    <col min="11266" max="11266" width="70.140625" style="43" customWidth="1"/>
    <col min="11267" max="11267" width="15.5703125" style="43" customWidth="1"/>
    <col min="11268" max="11268" width="16" style="43" customWidth="1"/>
    <col min="11269" max="11273" width="13.7109375" style="43" customWidth="1"/>
    <col min="11274" max="11518" width="8.85546875" style="43" customWidth="1"/>
    <col min="11519" max="11520" width="23.7109375" style="43"/>
    <col min="11521" max="11521" width="29.85546875" style="43" customWidth="1"/>
    <col min="11522" max="11522" width="70.140625" style="43" customWidth="1"/>
    <col min="11523" max="11523" width="15.5703125" style="43" customWidth="1"/>
    <col min="11524" max="11524" width="16" style="43" customWidth="1"/>
    <col min="11525" max="11529" width="13.7109375" style="43" customWidth="1"/>
    <col min="11530" max="11774" width="8.85546875" style="43" customWidth="1"/>
    <col min="11775" max="11776" width="23.7109375" style="43"/>
    <col min="11777" max="11777" width="29.85546875" style="43" customWidth="1"/>
    <col min="11778" max="11778" width="70.140625" style="43" customWidth="1"/>
    <col min="11779" max="11779" width="15.5703125" style="43" customWidth="1"/>
    <col min="11780" max="11780" width="16" style="43" customWidth="1"/>
    <col min="11781" max="11785" width="13.7109375" style="43" customWidth="1"/>
    <col min="11786" max="12030" width="8.85546875" style="43" customWidth="1"/>
    <col min="12031" max="12032" width="23.7109375" style="43"/>
    <col min="12033" max="12033" width="29.85546875" style="43" customWidth="1"/>
    <col min="12034" max="12034" width="70.140625" style="43" customWidth="1"/>
    <col min="12035" max="12035" width="15.5703125" style="43" customWidth="1"/>
    <col min="12036" max="12036" width="16" style="43" customWidth="1"/>
    <col min="12037" max="12041" width="13.7109375" style="43" customWidth="1"/>
    <col min="12042" max="12286" width="8.85546875" style="43" customWidth="1"/>
    <col min="12287" max="12288" width="23.7109375" style="43"/>
    <col min="12289" max="12289" width="29.85546875" style="43" customWidth="1"/>
    <col min="12290" max="12290" width="70.140625" style="43" customWidth="1"/>
    <col min="12291" max="12291" width="15.5703125" style="43" customWidth="1"/>
    <col min="12292" max="12292" width="16" style="43" customWidth="1"/>
    <col min="12293" max="12297" width="13.7109375" style="43" customWidth="1"/>
    <col min="12298" max="12542" width="8.85546875" style="43" customWidth="1"/>
    <col min="12543" max="12544" width="23.7109375" style="43"/>
    <col min="12545" max="12545" width="29.85546875" style="43" customWidth="1"/>
    <col min="12546" max="12546" width="70.140625" style="43" customWidth="1"/>
    <col min="12547" max="12547" width="15.5703125" style="43" customWidth="1"/>
    <col min="12548" max="12548" width="16" style="43" customWidth="1"/>
    <col min="12549" max="12553" width="13.7109375" style="43" customWidth="1"/>
    <col min="12554" max="12798" width="8.85546875" style="43" customWidth="1"/>
    <col min="12799" max="12800" width="23.7109375" style="43"/>
    <col min="12801" max="12801" width="29.85546875" style="43" customWidth="1"/>
    <col min="12802" max="12802" width="70.140625" style="43" customWidth="1"/>
    <col min="12803" max="12803" width="15.5703125" style="43" customWidth="1"/>
    <col min="12804" max="12804" width="16" style="43" customWidth="1"/>
    <col min="12805" max="12809" width="13.7109375" style="43" customWidth="1"/>
    <col min="12810" max="13054" width="8.85546875" style="43" customWidth="1"/>
    <col min="13055" max="13056" width="23.7109375" style="43"/>
    <col min="13057" max="13057" width="29.85546875" style="43" customWidth="1"/>
    <col min="13058" max="13058" width="70.140625" style="43" customWidth="1"/>
    <col min="13059" max="13059" width="15.5703125" style="43" customWidth="1"/>
    <col min="13060" max="13060" width="16" style="43" customWidth="1"/>
    <col min="13061" max="13065" width="13.7109375" style="43" customWidth="1"/>
    <col min="13066" max="13310" width="8.85546875" style="43" customWidth="1"/>
    <col min="13311" max="13312" width="23.7109375" style="43"/>
    <col min="13313" max="13313" width="29.85546875" style="43" customWidth="1"/>
    <col min="13314" max="13314" width="70.140625" style="43" customWidth="1"/>
    <col min="13315" max="13315" width="15.5703125" style="43" customWidth="1"/>
    <col min="13316" max="13316" width="16" style="43" customWidth="1"/>
    <col min="13317" max="13321" width="13.7109375" style="43" customWidth="1"/>
    <col min="13322" max="13566" width="8.85546875" style="43" customWidth="1"/>
    <col min="13567" max="13568" width="23.7109375" style="43"/>
    <col min="13569" max="13569" width="29.85546875" style="43" customWidth="1"/>
    <col min="13570" max="13570" width="70.140625" style="43" customWidth="1"/>
    <col min="13571" max="13571" width="15.5703125" style="43" customWidth="1"/>
    <col min="13572" max="13572" width="16" style="43" customWidth="1"/>
    <col min="13573" max="13577" width="13.7109375" style="43" customWidth="1"/>
    <col min="13578" max="13822" width="8.85546875" style="43" customWidth="1"/>
    <col min="13823" max="13824" width="23.7109375" style="43"/>
    <col min="13825" max="13825" width="29.85546875" style="43" customWidth="1"/>
    <col min="13826" max="13826" width="70.140625" style="43" customWidth="1"/>
    <col min="13827" max="13827" width="15.5703125" style="43" customWidth="1"/>
    <col min="13828" max="13828" width="16" style="43" customWidth="1"/>
    <col min="13829" max="13833" width="13.7109375" style="43" customWidth="1"/>
    <col min="13834" max="14078" width="8.85546875" style="43" customWidth="1"/>
    <col min="14079" max="14080" width="23.7109375" style="43"/>
    <col min="14081" max="14081" width="29.85546875" style="43" customWidth="1"/>
    <col min="14082" max="14082" width="70.140625" style="43" customWidth="1"/>
    <col min="14083" max="14083" width="15.5703125" style="43" customWidth="1"/>
    <col min="14084" max="14084" width="16" style="43" customWidth="1"/>
    <col min="14085" max="14089" width="13.7109375" style="43" customWidth="1"/>
    <col min="14090" max="14334" width="8.85546875" style="43" customWidth="1"/>
    <col min="14335" max="14336" width="23.7109375" style="43"/>
    <col min="14337" max="14337" width="29.85546875" style="43" customWidth="1"/>
    <col min="14338" max="14338" width="70.140625" style="43" customWidth="1"/>
    <col min="14339" max="14339" width="15.5703125" style="43" customWidth="1"/>
    <col min="14340" max="14340" width="16" style="43" customWidth="1"/>
    <col min="14341" max="14345" width="13.7109375" style="43" customWidth="1"/>
    <col min="14346" max="14590" width="8.85546875" style="43" customWidth="1"/>
    <col min="14591" max="14592" width="23.7109375" style="43"/>
    <col min="14593" max="14593" width="29.85546875" style="43" customWidth="1"/>
    <col min="14594" max="14594" width="70.140625" style="43" customWidth="1"/>
    <col min="14595" max="14595" width="15.5703125" style="43" customWidth="1"/>
    <col min="14596" max="14596" width="16" style="43" customWidth="1"/>
    <col min="14597" max="14601" width="13.7109375" style="43" customWidth="1"/>
    <col min="14602" max="14846" width="8.85546875" style="43" customWidth="1"/>
    <col min="14847" max="14848" width="23.7109375" style="43"/>
    <col min="14849" max="14849" width="29.85546875" style="43" customWidth="1"/>
    <col min="14850" max="14850" width="70.140625" style="43" customWidth="1"/>
    <col min="14851" max="14851" width="15.5703125" style="43" customWidth="1"/>
    <col min="14852" max="14852" width="16" style="43" customWidth="1"/>
    <col min="14853" max="14857" width="13.7109375" style="43" customWidth="1"/>
    <col min="14858" max="15102" width="8.85546875" style="43" customWidth="1"/>
    <col min="15103" max="15104" width="23.7109375" style="43"/>
    <col min="15105" max="15105" width="29.85546875" style="43" customWidth="1"/>
    <col min="15106" max="15106" width="70.140625" style="43" customWidth="1"/>
    <col min="15107" max="15107" width="15.5703125" style="43" customWidth="1"/>
    <col min="15108" max="15108" width="16" style="43" customWidth="1"/>
    <col min="15109" max="15113" width="13.7109375" style="43" customWidth="1"/>
    <col min="15114" max="15358" width="8.85546875" style="43" customWidth="1"/>
    <col min="15359" max="15360" width="23.7109375" style="43"/>
    <col min="15361" max="15361" width="29.85546875" style="43" customWidth="1"/>
    <col min="15362" max="15362" width="70.140625" style="43" customWidth="1"/>
    <col min="15363" max="15363" width="15.5703125" style="43" customWidth="1"/>
    <col min="15364" max="15364" width="16" style="43" customWidth="1"/>
    <col min="15365" max="15369" width="13.7109375" style="43" customWidth="1"/>
    <col min="15370" max="15614" width="8.85546875" style="43" customWidth="1"/>
    <col min="15615" max="15616" width="23.7109375" style="43"/>
    <col min="15617" max="15617" width="29.85546875" style="43" customWidth="1"/>
    <col min="15618" max="15618" width="70.140625" style="43" customWidth="1"/>
    <col min="15619" max="15619" width="15.5703125" style="43" customWidth="1"/>
    <col min="15620" max="15620" width="16" style="43" customWidth="1"/>
    <col min="15621" max="15625" width="13.7109375" style="43" customWidth="1"/>
    <col min="15626" max="15870" width="8.85546875" style="43" customWidth="1"/>
    <col min="15871" max="15872" width="23.7109375" style="43"/>
    <col min="15873" max="15873" width="29.85546875" style="43" customWidth="1"/>
    <col min="15874" max="15874" width="70.140625" style="43" customWidth="1"/>
    <col min="15875" max="15875" width="15.5703125" style="43" customWidth="1"/>
    <col min="15876" max="15876" width="16" style="43" customWidth="1"/>
    <col min="15877" max="15881" width="13.7109375" style="43" customWidth="1"/>
    <col min="15882" max="16126" width="8.85546875" style="43" customWidth="1"/>
    <col min="16127" max="16128" width="23.7109375" style="43"/>
    <col min="16129" max="16129" width="29.85546875" style="43" customWidth="1"/>
    <col min="16130" max="16130" width="70.140625" style="43" customWidth="1"/>
    <col min="16131" max="16131" width="15.5703125" style="43" customWidth="1"/>
    <col min="16132" max="16132" width="16" style="43" customWidth="1"/>
    <col min="16133" max="16137" width="13.7109375" style="43" customWidth="1"/>
    <col min="16138" max="16382" width="8.85546875" style="43" customWidth="1"/>
    <col min="16383" max="16384" width="23.7109375" style="43"/>
  </cols>
  <sheetData>
    <row r="1" spans="1:255" ht="20.25" customHeight="1" x14ac:dyDescent="0.25">
      <c r="H1" s="75" t="s">
        <v>316</v>
      </c>
      <c r="I1" s="75"/>
    </row>
    <row r="2" spans="1:255" x14ac:dyDescent="0.25">
      <c r="A2" s="76" t="s">
        <v>317</v>
      </c>
      <c r="B2" s="76"/>
      <c r="C2" s="76"/>
      <c r="D2" s="76"/>
      <c r="E2" s="76"/>
      <c r="F2" s="76"/>
      <c r="G2" s="76"/>
      <c r="H2" s="76"/>
      <c r="I2" s="7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6"/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/>
      <c r="HK2" s="46"/>
      <c r="HL2" s="46"/>
      <c r="HM2" s="46"/>
      <c r="HN2" s="46"/>
      <c r="HO2" s="46"/>
      <c r="HP2" s="46"/>
      <c r="HQ2" s="46"/>
      <c r="HR2" s="46"/>
      <c r="HS2" s="46"/>
      <c r="HT2" s="46"/>
      <c r="HU2" s="46"/>
      <c r="HV2" s="46"/>
      <c r="HW2" s="46"/>
      <c r="HX2" s="46"/>
      <c r="HY2" s="46"/>
      <c r="HZ2" s="46"/>
      <c r="IA2" s="46"/>
      <c r="IB2" s="46"/>
      <c r="IC2" s="46"/>
      <c r="ID2" s="46"/>
      <c r="IE2" s="46"/>
      <c r="IF2" s="46"/>
      <c r="IG2" s="46"/>
      <c r="IH2" s="46"/>
      <c r="II2" s="46"/>
      <c r="IJ2" s="46"/>
      <c r="IK2" s="46"/>
      <c r="IL2" s="46"/>
      <c r="IM2" s="46"/>
      <c r="IN2" s="46"/>
      <c r="IO2" s="46"/>
      <c r="IP2" s="46"/>
      <c r="IQ2" s="46"/>
      <c r="IR2" s="46"/>
      <c r="IS2" s="46"/>
      <c r="IT2" s="46"/>
      <c r="IU2" s="46"/>
    </row>
    <row r="3" spans="1:255" ht="18" customHeight="1" x14ac:dyDescent="0.25">
      <c r="A3" s="47"/>
      <c r="B3" s="48"/>
      <c r="C3" s="49"/>
      <c r="E3" s="50"/>
      <c r="I3" s="51" t="s">
        <v>0</v>
      </c>
    </row>
    <row r="4" spans="1:255" ht="15.75" customHeight="1" x14ac:dyDescent="0.25">
      <c r="A4" s="77" t="s">
        <v>1</v>
      </c>
      <c r="B4" s="77" t="s">
        <v>2</v>
      </c>
      <c r="C4" s="77" t="s">
        <v>3</v>
      </c>
      <c r="D4" s="80" t="s">
        <v>4</v>
      </c>
      <c r="E4" s="80"/>
      <c r="F4" s="80" t="s">
        <v>5</v>
      </c>
      <c r="G4" s="80"/>
      <c r="H4" s="80" t="s">
        <v>6</v>
      </c>
      <c r="I4" s="80"/>
    </row>
    <row r="5" spans="1:255" ht="55.5" customHeight="1" x14ac:dyDescent="0.25">
      <c r="A5" s="78"/>
      <c r="B5" s="78"/>
      <c r="C5" s="79"/>
      <c r="D5" s="1" t="s">
        <v>7</v>
      </c>
      <c r="E5" s="41" t="s">
        <v>8</v>
      </c>
      <c r="F5" s="2" t="s">
        <v>9</v>
      </c>
      <c r="G5" s="2" t="s">
        <v>10</v>
      </c>
      <c r="H5" s="41" t="s">
        <v>9</v>
      </c>
      <c r="I5" s="41" t="s">
        <v>10</v>
      </c>
    </row>
    <row r="6" spans="1:255" x14ac:dyDescent="0.25">
      <c r="A6" s="3" t="s">
        <v>11</v>
      </c>
      <c r="B6" s="4" t="s">
        <v>12</v>
      </c>
      <c r="C6" s="5">
        <f>SUM(C7:C11)</f>
        <v>1038228.9</v>
      </c>
      <c r="D6" s="5">
        <f>SUM(D7:D11)</f>
        <v>1062236.1000000001</v>
      </c>
      <c r="E6" s="5">
        <f>SUM(E7:E11)</f>
        <v>873632.2</v>
      </c>
      <c r="F6" s="5">
        <f>D6/C6*100</f>
        <v>102.31232245605955</v>
      </c>
      <c r="G6" s="5">
        <f>D6/E6*100</f>
        <v>121.58847853822239</v>
      </c>
      <c r="H6" s="5">
        <f>D6-C6</f>
        <v>24007.20000000007</v>
      </c>
      <c r="I6" s="5">
        <f t="shared" ref="I6:I68" si="0">D6-E6</f>
        <v>188603.90000000014</v>
      </c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2"/>
      <c r="FF6" s="52"/>
      <c r="FG6" s="52"/>
      <c r="FH6" s="52"/>
      <c r="FI6" s="52"/>
      <c r="FJ6" s="52"/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  <c r="FW6" s="52"/>
      <c r="FX6" s="52"/>
      <c r="FY6" s="52"/>
      <c r="FZ6" s="52"/>
      <c r="GA6" s="52"/>
      <c r="GB6" s="52"/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/>
      <c r="GS6" s="52"/>
      <c r="GT6" s="52"/>
      <c r="GU6" s="52"/>
      <c r="GV6" s="52"/>
      <c r="GW6" s="52"/>
      <c r="GX6" s="52"/>
      <c r="GY6" s="52"/>
      <c r="GZ6" s="52"/>
      <c r="HA6" s="52"/>
      <c r="HB6" s="52"/>
      <c r="HC6" s="52"/>
      <c r="HD6" s="52"/>
      <c r="HE6" s="52"/>
      <c r="HF6" s="52"/>
      <c r="HG6" s="52"/>
      <c r="HH6" s="52"/>
      <c r="HI6" s="52"/>
      <c r="HJ6" s="52"/>
      <c r="HK6" s="52"/>
      <c r="HL6" s="52"/>
      <c r="HM6" s="52"/>
      <c r="HN6" s="52"/>
      <c r="HO6" s="52"/>
      <c r="HP6" s="52"/>
      <c r="HQ6" s="52"/>
      <c r="HR6" s="52"/>
      <c r="HS6" s="52"/>
      <c r="HT6" s="52"/>
      <c r="HU6" s="52"/>
      <c r="HV6" s="52"/>
      <c r="HW6" s="52"/>
      <c r="HX6" s="52"/>
      <c r="HY6" s="52"/>
      <c r="HZ6" s="52"/>
      <c r="IA6" s="52"/>
      <c r="IB6" s="52"/>
      <c r="IC6" s="52"/>
      <c r="ID6" s="52"/>
      <c r="IE6" s="52"/>
      <c r="IF6" s="52"/>
      <c r="IG6" s="52"/>
      <c r="IH6" s="52"/>
      <c r="II6" s="52"/>
      <c r="IJ6" s="52"/>
      <c r="IK6" s="52"/>
      <c r="IL6" s="52"/>
      <c r="IM6" s="52"/>
      <c r="IN6" s="52"/>
      <c r="IO6" s="52"/>
      <c r="IP6" s="52"/>
      <c r="IQ6" s="52"/>
      <c r="IR6" s="52"/>
      <c r="IS6" s="52"/>
      <c r="IT6" s="52"/>
      <c r="IU6" s="52"/>
    </row>
    <row r="7" spans="1:255" ht="78.75" x14ac:dyDescent="0.25">
      <c r="A7" s="6" t="s">
        <v>13</v>
      </c>
      <c r="B7" s="7" t="s">
        <v>14</v>
      </c>
      <c r="C7" s="8">
        <v>1005228.9</v>
      </c>
      <c r="D7" s="8">
        <v>1029212.2</v>
      </c>
      <c r="E7" s="8">
        <v>845514.4</v>
      </c>
      <c r="F7" s="9">
        <f t="shared" ref="F7:F69" si="1">D7/C7*100</f>
        <v>102.38585460485665</v>
      </c>
      <c r="G7" s="9">
        <f t="shared" ref="G7:G68" si="2">D7/E7*100</f>
        <v>121.72615865560657</v>
      </c>
      <c r="H7" s="8">
        <f t="shared" ref="H7:H69" si="3">D7-C7</f>
        <v>23983.29999999993</v>
      </c>
      <c r="I7" s="9">
        <f t="shared" si="0"/>
        <v>183697.79999999993</v>
      </c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</row>
    <row r="8" spans="1:255" ht="110.25" x14ac:dyDescent="0.25">
      <c r="A8" s="10" t="s">
        <v>15</v>
      </c>
      <c r="B8" s="11" t="s">
        <v>16</v>
      </c>
      <c r="C8" s="8">
        <v>22000</v>
      </c>
      <c r="D8" s="8">
        <v>21995</v>
      </c>
      <c r="E8" s="8">
        <v>12984.6</v>
      </c>
      <c r="F8" s="9">
        <v>99.9</v>
      </c>
      <c r="G8" s="9">
        <f t="shared" si="2"/>
        <v>169.39297321442325</v>
      </c>
      <c r="H8" s="8">
        <f t="shared" si="3"/>
        <v>-5</v>
      </c>
      <c r="I8" s="9">
        <f t="shared" si="0"/>
        <v>9010.4</v>
      </c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</row>
    <row r="9" spans="1:255" ht="47.25" x14ac:dyDescent="0.25">
      <c r="A9" s="10" t="s">
        <v>17</v>
      </c>
      <c r="B9" s="7" t="s">
        <v>18</v>
      </c>
      <c r="C9" s="8">
        <v>8000</v>
      </c>
      <c r="D9" s="8">
        <v>8059.2</v>
      </c>
      <c r="E9" s="8">
        <v>11435.2</v>
      </c>
      <c r="F9" s="9">
        <f t="shared" si="1"/>
        <v>100.74000000000001</v>
      </c>
      <c r="G9" s="9">
        <f t="shared" si="2"/>
        <v>70.477123268504258</v>
      </c>
      <c r="H9" s="8">
        <f t="shared" si="3"/>
        <v>59.199999999999818</v>
      </c>
      <c r="I9" s="9">
        <f t="shared" si="0"/>
        <v>-3376.0000000000009</v>
      </c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</row>
    <row r="10" spans="1:255" ht="94.5" x14ac:dyDescent="0.25">
      <c r="A10" s="10" t="s">
        <v>19</v>
      </c>
      <c r="B10" s="11" t="s">
        <v>20</v>
      </c>
      <c r="C10" s="8">
        <v>3000</v>
      </c>
      <c r="D10" s="8">
        <v>2970.1</v>
      </c>
      <c r="E10" s="8">
        <v>3697.6</v>
      </c>
      <c r="F10" s="9">
        <f t="shared" si="1"/>
        <v>99.00333333333333</v>
      </c>
      <c r="G10" s="9">
        <f t="shared" si="2"/>
        <v>80.325075724794459</v>
      </c>
      <c r="H10" s="8">
        <f t="shared" si="3"/>
        <v>-29.900000000000091</v>
      </c>
      <c r="I10" s="9">
        <f t="shared" si="0"/>
        <v>-727.5</v>
      </c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</row>
    <row r="11" spans="1:255" ht="47.25" x14ac:dyDescent="0.25">
      <c r="A11" s="10" t="s">
        <v>21</v>
      </c>
      <c r="B11" s="11" t="s">
        <v>22</v>
      </c>
      <c r="C11" s="8">
        <v>0</v>
      </c>
      <c r="D11" s="8">
        <v>-0.4</v>
      </c>
      <c r="E11" s="8">
        <v>0.4</v>
      </c>
      <c r="F11" s="9" t="s">
        <v>23</v>
      </c>
      <c r="G11" s="9">
        <f t="shared" si="2"/>
        <v>-100</v>
      </c>
      <c r="H11" s="8">
        <f t="shared" si="3"/>
        <v>-0.4</v>
      </c>
      <c r="I11" s="9">
        <f t="shared" si="0"/>
        <v>-0.8</v>
      </c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</row>
    <row r="12" spans="1:255" ht="31.5" x14ac:dyDescent="0.25">
      <c r="A12" s="12" t="s">
        <v>24</v>
      </c>
      <c r="B12" s="13" t="s">
        <v>25</v>
      </c>
      <c r="C12" s="5">
        <f>SUM(C13:C16)</f>
        <v>26667.5</v>
      </c>
      <c r="D12" s="5">
        <f>SUM(D13:D16)</f>
        <v>25352.9</v>
      </c>
      <c r="E12" s="5">
        <f>SUM(E13:E16)</f>
        <v>26142.400000000001</v>
      </c>
      <c r="F12" s="5">
        <f t="shared" si="1"/>
        <v>95.070404049873446</v>
      </c>
      <c r="G12" s="5">
        <f t="shared" si="2"/>
        <v>96.980001836097685</v>
      </c>
      <c r="H12" s="14">
        <f t="shared" si="3"/>
        <v>-1314.5999999999985</v>
      </c>
      <c r="I12" s="5">
        <f t="shared" si="0"/>
        <v>-789.5</v>
      </c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2"/>
      <c r="FO12" s="52"/>
      <c r="FP12" s="52"/>
      <c r="FQ12" s="52"/>
      <c r="FR12" s="52"/>
      <c r="FS12" s="52"/>
      <c r="FT12" s="52"/>
      <c r="FU12" s="52"/>
      <c r="FV12" s="52"/>
      <c r="FW12" s="52"/>
      <c r="FX12" s="52"/>
      <c r="FY12" s="52"/>
      <c r="FZ12" s="52"/>
      <c r="GA12" s="52"/>
      <c r="GB12" s="52"/>
      <c r="GC12" s="52"/>
      <c r="GD12" s="52"/>
      <c r="GE12" s="52"/>
      <c r="GF12" s="52"/>
      <c r="GG12" s="52"/>
      <c r="GH12" s="52"/>
      <c r="GI12" s="52"/>
      <c r="GJ12" s="52"/>
      <c r="GK12" s="52"/>
      <c r="GL12" s="52"/>
      <c r="GM12" s="52"/>
      <c r="GN12" s="52"/>
      <c r="GO12" s="52"/>
      <c r="GP12" s="52"/>
      <c r="GQ12" s="52"/>
      <c r="GR12" s="52"/>
      <c r="GS12" s="52"/>
      <c r="GT12" s="52"/>
      <c r="GU12" s="52"/>
      <c r="GV12" s="52"/>
      <c r="GW12" s="52"/>
      <c r="GX12" s="52"/>
      <c r="GY12" s="52"/>
      <c r="GZ12" s="52"/>
      <c r="HA12" s="52"/>
      <c r="HB12" s="52"/>
      <c r="HC12" s="52"/>
      <c r="HD12" s="52"/>
      <c r="HE12" s="52"/>
      <c r="HF12" s="52"/>
      <c r="HG12" s="52"/>
      <c r="HH12" s="52"/>
      <c r="HI12" s="52"/>
      <c r="HJ12" s="52"/>
      <c r="HK12" s="52"/>
      <c r="HL12" s="52"/>
      <c r="HM12" s="52"/>
      <c r="HN12" s="52"/>
      <c r="HO12" s="52"/>
      <c r="HP12" s="52"/>
      <c r="HQ12" s="52"/>
      <c r="HR12" s="52"/>
      <c r="HS12" s="52"/>
      <c r="HT12" s="52"/>
      <c r="HU12" s="52"/>
      <c r="HV12" s="52"/>
      <c r="HW12" s="52"/>
      <c r="HX12" s="52"/>
      <c r="HY12" s="52"/>
      <c r="HZ12" s="52"/>
      <c r="IA12" s="52"/>
      <c r="IB12" s="52"/>
      <c r="IC12" s="52"/>
      <c r="ID12" s="52"/>
      <c r="IE12" s="52"/>
      <c r="IF12" s="52"/>
      <c r="IG12" s="52"/>
      <c r="IH12" s="52"/>
      <c r="II12" s="52"/>
      <c r="IJ12" s="52"/>
      <c r="IK12" s="52"/>
      <c r="IL12" s="52"/>
      <c r="IM12" s="52"/>
      <c r="IN12" s="52"/>
      <c r="IO12" s="52"/>
      <c r="IP12" s="52"/>
      <c r="IQ12" s="52"/>
      <c r="IR12" s="52"/>
      <c r="IS12" s="52"/>
      <c r="IT12" s="52"/>
      <c r="IU12" s="52"/>
    </row>
    <row r="13" spans="1:255" ht="63" x14ac:dyDescent="0.25">
      <c r="A13" s="10" t="s">
        <v>26</v>
      </c>
      <c r="B13" s="11" t="s">
        <v>27</v>
      </c>
      <c r="C13" s="9">
        <v>12025.9</v>
      </c>
      <c r="D13" s="9">
        <v>11693.7</v>
      </c>
      <c r="E13" s="9">
        <v>11899.6</v>
      </c>
      <c r="F13" s="9">
        <f t="shared" si="1"/>
        <v>97.237628784540036</v>
      </c>
      <c r="G13" s="9">
        <f t="shared" si="2"/>
        <v>98.269689737470173</v>
      </c>
      <c r="H13" s="8">
        <f t="shared" si="3"/>
        <v>-332.19999999999891</v>
      </c>
      <c r="I13" s="9">
        <f t="shared" si="0"/>
        <v>-205.89999999999964</v>
      </c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</row>
    <row r="14" spans="1:255" ht="78.75" x14ac:dyDescent="0.25">
      <c r="A14" s="10" t="s">
        <v>28</v>
      </c>
      <c r="B14" s="11" t="s">
        <v>29</v>
      </c>
      <c r="C14" s="9">
        <v>92.8</v>
      </c>
      <c r="D14" s="9">
        <v>83.7</v>
      </c>
      <c r="E14" s="9">
        <v>87.4</v>
      </c>
      <c r="F14" s="9">
        <f t="shared" si="1"/>
        <v>90.193965517241381</v>
      </c>
      <c r="G14" s="9">
        <f t="shared" si="2"/>
        <v>95.766590389016017</v>
      </c>
      <c r="H14" s="8">
        <f t="shared" si="3"/>
        <v>-9.0999999999999943</v>
      </c>
      <c r="I14" s="9">
        <f t="shared" si="0"/>
        <v>-3.7000000000000028</v>
      </c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</row>
    <row r="15" spans="1:255" ht="63" x14ac:dyDescent="0.25">
      <c r="A15" s="10" t="s">
        <v>30</v>
      </c>
      <c r="B15" s="11" t="s">
        <v>31</v>
      </c>
      <c r="C15" s="9">
        <v>16684.8</v>
      </c>
      <c r="D15" s="9">
        <v>15731.3</v>
      </c>
      <c r="E15" s="9">
        <v>15897.9</v>
      </c>
      <c r="F15" s="9">
        <f t="shared" si="1"/>
        <v>94.28521768316071</v>
      </c>
      <c r="G15" s="9">
        <f t="shared" si="2"/>
        <v>98.952062851068376</v>
      </c>
      <c r="H15" s="8">
        <f t="shared" si="3"/>
        <v>-953.5</v>
      </c>
      <c r="I15" s="9">
        <f t="shared" si="0"/>
        <v>-166.60000000000036</v>
      </c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</row>
    <row r="16" spans="1:255" ht="63" x14ac:dyDescent="0.25">
      <c r="A16" s="10" t="s">
        <v>32</v>
      </c>
      <c r="B16" s="11" t="s">
        <v>33</v>
      </c>
      <c r="C16" s="9">
        <v>-2136</v>
      </c>
      <c r="D16" s="9">
        <v>-2155.8000000000002</v>
      </c>
      <c r="E16" s="9">
        <v>-1742.5</v>
      </c>
      <c r="F16" s="9">
        <f t="shared" si="1"/>
        <v>100.92696629213485</v>
      </c>
      <c r="G16" s="9">
        <f t="shared" si="2"/>
        <v>123.71879483500719</v>
      </c>
      <c r="H16" s="8">
        <f t="shared" si="3"/>
        <v>-19.800000000000182</v>
      </c>
      <c r="I16" s="9">
        <f t="shared" si="0"/>
        <v>-413.30000000000018</v>
      </c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</row>
    <row r="17" spans="1:255" x14ac:dyDescent="0.25">
      <c r="A17" s="3" t="s">
        <v>34</v>
      </c>
      <c r="B17" s="15" t="s">
        <v>35</v>
      </c>
      <c r="C17" s="5">
        <f>C18+C19+C20+C21</f>
        <v>290034.40000000002</v>
      </c>
      <c r="D17" s="5">
        <f>D18+D19+D20+D21</f>
        <v>294570.90000000002</v>
      </c>
      <c r="E17" s="5">
        <f>E18+E19+E20+E21</f>
        <v>262813.5</v>
      </c>
      <c r="F17" s="5">
        <f t="shared" si="1"/>
        <v>101.56412480726425</v>
      </c>
      <c r="G17" s="5">
        <f t="shared" si="2"/>
        <v>112.08362584113831</v>
      </c>
      <c r="H17" s="14">
        <f t="shared" si="3"/>
        <v>4536.5</v>
      </c>
      <c r="I17" s="5">
        <f t="shared" si="0"/>
        <v>31757.400000000023</v>
      </c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52"/>
      <c r="FE17" s="52"/>
      <c r="FF17" s="52"/>
      <c r="FG17" s="52"/>
      <c r="FH17" s="52"/>
      <c r="FI17" s="52"/>
      <c r="FJ17" s="52"/>
      <c r="FK17" s="52"/>
      <c r="FL17" s="52"/>
      <c r="FM17" s="52"/>
      <c r="FN17" s="52"/>
      <c r="FO17" s="52"/>
      <c r="FP17" s="52"/>
      <c r="FQ17" s="52"/>
      <c r="FR17" s="52"/>
      <c r="FS17" s="52"/>
      <c r="FT17" s="52"/>
      <c r="FU17" s="52"/>
      <c r="FV17" s="52"/>
      <c r="FW17" s="52"/>
      <c r="FX17" s="52"/>
      <c r="FY17" s="52"/>
      <c r="FZ17" s="52"/>
      <c r="GA17" s="52"/>
      <c r="GB17" s="52"/>
      <c r="GC17" s="52"/>
      <c r="GD17" s="52"/>
      <c r="GE17" s="52"/>
      <c r="GF17" s="52"/>
      <c r="GG17" s="52"/>
      <c r="GH17" s="52"/>
      <c r="GI17" s="52"/>
      <c r="GJ17" s="52"/>
      <c r="GK17" s="52"/>
      <c r="GL17" s="52"/>
      <c r="GM17" s="52"/>
      <c r="GN17" s="52"/>
      <c r="GO17" s="52"/>
      <c r="GP17" s="52"/>
      <c r="GQ17" s="52"/>
      <c r="GR17" s="52"/>
      <c r="GS17" s="52"/>
      <c r="GT17" s="52"/>
      <c r="GU17" s="52"/>
      <c r="GV17" s="52"/>
      <c r="GW17" s="52"/>
      <c r="GX17" s="52"/>
      <c r="GY17" s="52"/>
      <c r="GZ17" s="52"/>
      <c r="HA17" s="52"/>
      <c r="HB17" s="52"/>
      <c r="HC17" s="52"/>
      <c r="HD17" s="52"/>
      <c r="HE17" s="52"/>
      <c r="HF17" s="52"/>
      <c r="HG17" s="52"/>
      <c r="HH17" s="52"/>
      <c r="HI17" s="52"/>
      <c r="HJ17" s="52"/>
      <c r="HK17" s="52"/>
      <c r="HL17" s="52"/>
      <c r="HM17" s="52"/>
      <c r="HN17" s="52"/>
      <c r="HO17" s="52"/>
      <c r="HP17" s="52"/>
      <c r="HQ17" s="52"/>
      <c r="HR17" s="52"/>
      <c r="HS17" s="52"/>
      <c r="HT17" s="52"/>
      <c r="HU17" s="52"/>
      <c r="HV17" s="52"/>
      <c r="HW17" s="52"/>
      <c r="HX17" s="52"/>
      <c r="HY17" s="52"/>
      <c r="HZ17" s="52"/>
      <c r="IA17" s="52"/>
      <c r="IB17" s="52"/>
      <c r="IC17" s="52"/>
      <c r="ID17" s="52"/>
      <c r="IE17" s="52"/>
      <c r="IF17" s="52"/>
      <c r="IG17" s="52"/>
      <c r="IH17" s="52"/>
      <c r="II17" s="52"/>
      <c r="IJ17" s="52"/>
      <c r="IK17" s="52"/>
      <c r="IL17" s="52"/>
      <c r="IM17" s="52"/>
      <c r="IN17" s="52"/>
      <c r="IO17" s="52"/>
      <c r="IP17" s="52"/>
      <c r="IQ17" s="52"/>
      <c r="IR17" s="52"/>
      <c r="IS17" s="52"/>
      <c r="IT17" s="52"/>
      <c r="IU17" s="52"/>
    </row>
    <row r="18" spans="1:255" ht="31.5" x14ac:dyDescent="0.25">
      <c r="A18" s="41" t="s">
        <v>36</v>
      </c>
      <c r="B18" s="16" t="s">
        <v>37</v>
      </c>
      <c r="C18" s="9">
        <v>232200</v>
      </c>
      <c r="D18" s="9">
        <v>236746.3</v>
      </c>
      <c r="E18" s="9">
        <v>186741</v>
      </c>
      <c r="F18" s="9">
        <f t="shared" si="1"/>
        <v>101.95792420327304</v>
      </c>
      <c r="G18" s="9">
        <f t="shared" si="2"/>
        <v>126.7778902329965</v>
      </c>
      <c r="H18" s="8">
        <f t="shared" si="3"/>
        <v>4546.2999999999884</v>
      </c>
      <c r="I18" s="9">
        <f t="shared" si="0"/>
        <v>50005.299999999988</v>
      </c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52"/>
      <c r="FE18" s="52"/>
      <c r="FF18" s="52"/>
      <c r="FG18" s="52"/>
      <c r="FH18" s="52"/>
      <c r="FI18" s="52"/>
      <c r="FJ18" s="52"/>
      <c r="FK18" s="52"/>
      <c r="FL18" s="52"/>
      <c r="FM18" s="52"/>
      <c r="FN18" s="52"/>
      <c r="FO18" s="52"/>
      <c r="FP18" s="52"/>
      <c r="FQ18" s="52"/>
      <c r="FR18" s="52"/>
      <c r="FS18" s="52"/>
      <c r="FT18" s="52"/>
      <c r="FU18" s="52"/>
      <c r="FV18" s="52"/>
      <c r="FW18" s="52"/>
      <c r="FX18" s="52"/>
      <c r="FY18" s="52"/>
      <c r="FZ18" s="52"/>
      <c r="GA18" s="52"/>
      <c r="GB18" s="52"/>
      <c r="GC18" s="52"/>
      <c r="GD18" s="52"/>
      <c r="GE18" s="52"/>
      <c r="GF18" s="52"/>
      <c r="GG18" s="52"/>
      <c r="GH18" s="52"/>
      <c r="GI18" s="52"/>
      <c r="GJ18" s="52"/>
      <c r="GK18" s="52"/>
      <c r="GL18" s="52"/>
      <c r="GM18" s="52"/>
      <c r="GN18" s="52"/>
      <c r="GO18" s="52"/>
      <c r="GP18" s="52"/>
      <c r="GQ18" s="52"/>
      <c r="GR18" s="52"/>
      <c r="GS18" s="52"/>
      <c r="GT18" s="52"/>
      <c r="GU18" s="52"/>
      <c r="GV18" s="52"/>
      <c r="GW18" s="52"/>
      <c r="GX18" s="52"/>
      <c r="GY18" s="52"/>
      <c r="GZ18" s="52"/>
      <c r="HA18" s="52"/>
      <c r="HB18" s="52"/>
      <c r="HC18" s="52"/>
      <c r="HD18" s="52"/>
      <c r="HE18" s="52"/>
      <c r="HF18" s="52"/>
      <c r="HG18" s="52"/>
      <c r="HH18" s="52"/>
      <c r="HI18" s="52"/>
      <c r="HJ18" s="52"/>
      <c r="HK18" s="52"/>
      <c r="HL18" s="52"/>
      <c r="HM18" s="52"/>
      <c r="HN18" s="52"/>
      <c r="HO18" s="52"/>
      <c r="HP18" s="52"/>
      <c r="HQ18" s="52"/>
      <c r="HR18" s="52"/>
      <c r="HS18" s="52"/>
      <c r="HT18" s="52"/>
      <c r="HU18" s="52"/>
      <c r="HV18" s="52"/>
      <c r="HW18" s="52"/>
      <c r="HX18" s="52"/>
      <c r="HY18" s="52"/>
      <c r="HZ18" s="52"/>
      <c r="IA18" s="52"/>
      <c r="IB18" s="52"/>
      <c r="IC18" s="52"/>
      <c r="ID18" s="52"/>
      <c r="IE18" s="52"/>
      <c r="IF18" s="52"/>
      <c r="IG18" s="52"/>
      <c r="IH18" s="52"/>
      <c r="II18" s="52"/>
      <c r="IJ18" s="52"/>
      <c r="IK18" s="52"/>
      <c r="IL18" s="52"/>
      <c r="IM18" s="52"/>
      <c r="IN18" s="52"/>
      <c r="IO18" s="52"/>
      <c r="IP18" s="52"/>
      <c r="IQ18" s="52"/>
      <c r="IR18" s="52"/>
      <c r="IS18" s="52"/>
      <c r="IT18" s="52"/>
      <c r="IU18" s="52"/>
    </row>
    <row r="19" spans="1:255" ht="31.5" x14ac:dyDescent="0.25">
      <c r="A19" s="41" t="s">
        <v>38</v>
      </c>
      <c r="B19" s="17" t="s">
        <v>39</v>
      </c>
      <c r="C19" s="9">
        <v>52680</v>
      </c>
      <c r="D19" s="9">
        <v>52860.4</v>
      </c>
      <c r="E19" s="9">
        <v>68606.600000000006</v>
      </c>
      <c r="F19" s="9">
        <f t="shared" si="1"/>
        <v>100.34244495064542</v>
      </c>
      <c r="G19" s="9">
        <f t="shared" si="2"/>
        <v>77.04856384079666</v>
      </c>
      <c r="H19" s="8">
        <f t="shared" si="3"/>
        <v>180.40000000000146</v>
      </c>
      <c r="I19" s="9">
        <f t="shared" si="0"/>
        <v>-15746.200000000004</v>
      </c>
    </row>
    <row r="20" spans="1:255" ht="24.6" customHeight="1" x14ac:dyDescent="0.25">
      <c r="A20" s="41" t="s">
        <v>40</v>
      </c>
      <c r="B20" s="7" t="s">
        <v>41</v>
      </c>
      <c r="C20" s="9">
        <v>371.4</v>
      </c>
      <c r="D20" s="9">
        <v>371.4</v>
      </c>
      <c r="E20" s="9">
        <v>367.2</v>
      </c>
      <c r="F20" s="9">
        <f t="shared" si="1"/>
        <v>100</v>
      </c>
      <c r="G20" s="9">
        <f t="shared" si="2"/>
        <v>101.14379084967319</v>
      </c>
      <c r="H20" s="8">
        <f t="shared" si="3"/>
        <v>0</v>
      </c>
      <c r="I20" s="9">
        <f t="shared" si="0"/>
        <v>4.1999999999999886</v>
      </c>
    </row>
    <row r="21" spans="1:255" ht="31.5" x14ac:dyDescent="0.25">
      <c r="A21" s="41" t="s">
        <v>42</v>
      </c>
      <c r="B21" s="7" t="s">
        <v>43</v>
      </c>
      <c r="C21" s="9">
        <v>4783</v>
      </c>
      <c r="D21" s="9">
        <v>4592.8</v>
      </c>
      <c r="E21" s="9">
        <v>7098.7</v>
      </c>
      <c r="F21" s="9">
        <f t="shared" si="1"/>
        <v>96.02341626594189</v>
      </c>
      <c r="G21" s="9">
        <f t="shared" si="2"/>
        <v>64.699170270612939</v>
      </c>
      <c r="H21" s="8">
        <f t="shared" si="3"/>
        <v>-190.19999999999982</v>
      </c>
      <c r="I21" s="9">
        <f t="shared" si="0"/>
        <v>-2505.8999999999996</v>
      </c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  <c r="EC21" s="52"/>
      <c r="ED21" s="52"/>
      <c r="EE21" s="52"/>
      <c r="EF21" s="52"/>
      <c r="EG21" s="52"/>
      <c r="EH21" s="52"/>
      <c r="EI21" s="52"/>
      <c r="EJ21" s="52"/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52"/>
      <c r="FE21" s="52"/>
      <c r="FF21" s="52"/>
      <c r="FG21" s="52"/>
      <c r="FH21" s="52"/>
      <c r="FI21" s="52"/>
      <c r="FJ21" s="52"/>
      <c r="FK21" s="52"/>
      <c r="FL21" s="52"/>
      <c r="FM21" s="52"/>
      <c r="FN21" s="52"/>
      <c r="FO21" s="52"/>
      <c r="FP21" s="52"/>
      <c r="FQ21" s="52"/>
      <c r="FR21" s="52"/>
      <c r="FS21" s="52"/>
      <c r="FT21" s="52"/>
      <c r="FU21" s="52"/>
      <c r="FV21" s="52"/>
      <c r="FW21" s="52"/>
      <c r="FX21" s="52"/>
      <c r="FY21" s="52"/>
      <c r="FZ21" s="52"/>
      <c r="GA21" s="52"/>
      <c r="GB21" s="52"/>
      <c r="GC21" s="52"/>
      <c r="GD21" s="52"/>
      <c r="GE21" s="52"/>
      <c r="GF21" s="52"/>
      <c r="GG21" s="52"/>
      <c r="GH21" s="52"/>
      <c r="GI21" s="52"/>
      <c r="GJ21" s="52"/>
      <c r="GK21" s="52"/>
      <c r="GL21" s="52"/>
      <c r="GM21" s="52"/>
      <c r="GN21" s="52"/>
      <c r="GO21" s="52"/>
      <c r="GP21" s="52"/>
      <c r="GQ21" s="52"/>
      <c r="GR21" s="52"/>
      <c r="GS21" s="52"/>
      <c r="GT21" s="52"/>
      <c r="GU21" s="52"/>
      <c r="GV21" s="52"/>
      <c r="GW21" s="52"/>
      <c r="GX21" s="52"/>
      <c r="GY21" s="52"/>
      <c r="GZ21" s="52"/>
      <c r="HA21" s="52"/>
      <c r="HB21" s="52"/>
      <c r="HC21" s="52"/>
      <c r="HD21" s="52"/>
      <c r="HE21" s="52"/>
      <c r="HF21" s="52"/>
      <c r="HG21" s="52"/>
      <c r="HH21" s="52"/>
      <c r="HI21" s="52"/>
      <c r="HJ21" s="52"/>
      <c r="HK21" s="52"/>
      <c r="HL21" s="52"/>
      <c r="HM21" s="52"/>
      <c r="HN21" s="52"/>
      <c r="HO21" s="52"/>
      <c r="HP21" s="52"/>
      <c r="HQ21" s="52"/>
      <c r="HR21" s="52"/>
      <c r="HS21" s="52"/>
      <c r="HT21" s="52"/>
      <c r="HU21" s="52"/>
      <c r="HV21" s="52"/>
      <c r="HW21" s="52"/>
      <c r="HX21" s="52"/>
      <c r="HY21" s="52"/>
      <c r="HZ21" s="52"/>
      <c r="IA21" s="52"/>
      <c r="IB21" s="52"/>
      <c r="IC21" s="52"/>
      <c r="ID21" s="52"/>
      <c r="IE21" s="52"/>
      <c r="IF21" s="52"/>
      <c r="IG21" s="52"/>
      <c r="IH21" s="52"/>
      <c r="II21" s="52"/>
      <c r="IJ21" s="52"/>
      <c r="IK21" s="52"/>
      <c r="IL21" s="52"/>
      <c r="IM21" s="52"/>
      <c r="IN21" s="52"/>
      <c r="IO21" s="52"/>
      <c r="IP21" s="52"/>
      <c r="IQ21" s="52"/>
      <c r="IR21" s="52"/>
      <c r="IS21" s="52"/>
      <c r="IT21" s="52"/>
      <c r="IU21" s="52"/>
    </row>
    <row r="22" spans="1:255" x14ac:dyDescent="0.25">
      <c r="A22" s="3" t="s">
        <v>44</v>
      </c>
      <c r="B22" s="18" t="s">
        <v>45</v>
      </c>
      <c r="C22" s="5">
        <f>C23+C24</f>
        <v>168276</v>
      </c>
      <c r="D22" s="5">
        <f>D23+D24</f>
        <v>171420.3</v>
      </c>
      <c r="E22" s="5">
        <f>E23+E24</f>
        <v>166964.5</v>
      </c>
      <c r="F22" s="5">
        <f t="shared" si="1"/>
        <v>101.86853740283819</v>
      </c>
      <c r="G22" s="5">
        <f t="shared" si="2"/>
        <v>102.66871101341901</v>
      </c>
      <c r="H22" s="14">
        <f t="shared" si="3"/>
        <v>3144.2999999999884</v>
      </c>
      <c r="I22" s="5">
        <f t="shared" si="0"/>
        <v>4455.7999999999884</v>
      </c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52"/>
      <c r="DE22" s="52"/>
      <c r="DF22" s="52"/>
      <c r="DG22" s="52"/>
      <c r="DH22" s="52"/>
      <c r="DI22" s="52"/>
      <c r="DJ22" s="52"/>
      <c r="DK22" s="52"/>
      <c r="DL22" s="52"/>
      <c r="DM22" s="52"/>
      <c r="DN22" s="52"/>
      <c r="DO22" s="52"/>
      <c r="DP22" s="52"/>
      <c r="DQ22" s="52"/>
      <c r="DR22" s="52"/>
      <c r="DS22" s="52"/>
      <c r="DT22" s="52"/>
      <c r="DU22" s="52"/>
      <c r="DV22" s="52"/>
      <c r="DW22" s="52"/>
      <c r="DX22" s="52"/>
      <c r="DY22" s="52"/>
      <c r="DZ22" s="52"/>
      <c r="EA22" s="52"/>
      <c r="EB22" s="52"/>
      <c r="EC22" s="52"/>
      <c r="ED22" s="52"/>
      <c r="EE22" s="52"/>
      <c r="EF22" s="52"/>
      <c r="EG22" s="52"/>
      <c r="EH22" s="52"/>
      <c r="EI22" s="52"/>
      <c r="EJ22" s="52"/>
      <c r="EK22" s="52"/>
      <c r="EL22" s="52"/>
      <c r="EM22" s="52"/>
      <c r="EN22" s="52"/>
      <c r="EO22" s="52"/>
      <c r="EP22" s="52"/>
      <c r="EQ22" s="52"/>
      <c r="ER22" s="52"/>
      <c r="ES22" s="52"/>
      <c r="ET22" s="52"/>
      <c r="EU22" s="52"/>
      <c r="EV22" s="52"/>
      <c r="EW22" s="52"/>
      <c r="EX22" s="52"/>
      <c r="EY22" s="52"/>
      <c r="EZ22" s="52"/>
      <c r="FA22" s="52"/>
      <c r="FB22" s="52"/>
      <c r="FC22" s="52"/>
      <c r="FD22" s="52"/>
      <c r="FE22" s="52"/>
      <c r="FF22" s="52"/>
      <c r="FG22" s="52"/>
      <c r="FH22" s="52"/>
      <c r="FI22" s="52"/>
      <c r="FJ22" s="52"/>
      <c r="FK22" s="52"/>
      <c r="FL22" s="52"/>
      <c r="FM22" s="52"/>
      <c r="FN22" s="52"/>
      <c r="FO22" s="52"/>
      <c r="FP22" s="52"/>
      <c r="FQ22" s="52"/>
      <c r="FR22" s="52"/>
      <c r="FS22" s="52"/>
      <c r="FT22" s="52"/>
      <c r="FU22" s="52"/>
      <c r="FV22" s="52"/>
      <c r="FW22" s="52"/>
      <c r="FX22" s="52"/>
      <c r="FY22" s="52"/>
      <c r="FZ22" s="52"/>
      <c r="GA22" s="52"/>
      <c r="GB22" s="52"/>
      <c r="GC22" s="52"/>
      <c r="GD22" s="52"/>
      <c r="GE22" s="52"/>
      <c r="GF22" s="52"/>
      <c r="GG22" s="52"/>
      <c r="GH22" s="52"/>
      <c r="GI22" s="52"/>
      <c r="GJ22" s="52"/>
      <c r="GK22" s="52"/>
      <c r="GL22" s="52"/>
      <c r="GM22" s="52"/>
      <c r="GN22" s="52"/>
      <c r="GO22" s="52"/>
      <c r="GP22" s="52"/>
      <c r="GQ22" s="52"/>
      <c r="GR22" s="52"/>
      <c r="GS22" s="52"/>
      <c r="GT22" s="52"/>
      <c r="GU22" s="52"/>
      <c r="GV22" s="52"/>
      <c r="GW22" s="52"/>
      <c r="GX22" s="52"/>
      <c r="GY22" s="52"/>
      <c r="GZ22" s="52"/>
      <c r="HA22" s="52"/>
      <c r="HB22" s="52"/>
      <c r="HC22" s="52"/>
      <c r="HD22" s="52"/>
      <c r="HE22" s="52"/>
      <c r="HF22" s="52"/>
      <c r="HG22" s="52"/>
      <c r="HH22" s="52"/>
      <c r="HI22" s="52"/>
      <c r="HJ22" s="52"/>
      <c r="HK22" s="52"/>
      <c r="HL22" s="52"/>
      <c r="HM22" s="52"/>
      <c r="HN22" s="52"/>
      <c r="HO22" s="52"/>
      <c r="HP22" s="52"/>
      <c r="HQ22" s="52"/>
      <c r="HR22" s="52"/>
      <c r="HS22" s="52"/>
      <c r="HT22" s="52"/>
      <c r="HU22" s="52"/>
      <c r="HV22" s="52"/>
      <c r="HW22" s="52"/>
      <c r="HX22" s="52"/>
      <c r="HY22" s="52"/>
      <c r="HZ22" s="52"/>
      <c r="IA22" s="52"/>
      <c r="IB22" s="52"/>
      <c r="IC22" s="52"/>
      <c r="ID22" s="52"/>
      <c r="IE22" s="52"/>
      <c r="IF22" s="52"/>
      <c r="IG22" s="52"/>
      <c r="IH22" s="52"/>
      <c r="II22" s="52"/>
      <c r="IJ22" s="52"/>
      <c r="IK22" s="52"/>
      <c r="IL22" s="52"/>
      <c r="IM22" s="52"/>
      <c r="IN22" s="52"/>
      <c r="IO22" s="52"/>
      <c r="IP22" s="52"/>
      <c r="IQ22" s="52"/>
      <c r="IR22" s="52"/>
      <c r="IS22" s="52"/>
      <c r="IT22" s="52"/>
      <c r="IU22" s="52"/>
    </row>
    <row r="23" spans="1:255" ht="47.25" x14ac:dyDescent="0.25">
      <c r="A23" s="41" t="s">
        <v>46</v>
      </c>
      <c r="B23" s="7" t="s">
        <v>47</v>
      </c>
      <c r="C23" s="9">
        <v>57873</v>
      </c>
      <c r="D23" s="9">
        <v>61150.5</v>
      </c>
      <c r="E23" s="9">
        <v>58315.7</v>
      </c>
      <c r="F23" s="9">
        <f t="shared" si="1"/>
        <v>105.66326266134467</v>
      </c>
      <c r="G23" s="9">
        <f t="shared" si="2"/>
        <v>104.86112659198123</v>
      </c>
      <c r="H23" s="8">
        <f t="shared" si="3"/>
        <v>3277.5</v>
      </c>
      <c r="I23" s="9">
        <f t="shared" si="0"/>
        <v>2834.8000000000029</v>
      </c>
    </row>
    <row r="24" spans="1:255" x14ac:dyDescent="0.25">
      <c r="A24" s="41" t="s">
        <v>48</v>
      </c>
      <c r="B24" s="19" t="s">
        <v>49</v>
      </c>
      <c r="C24" s="5">
        <f>SUM(C25:C26)</f>
        <v>110403</v>
      </c>
      <c r="D24" s="5">
        <f>SUM(D25:D26)</f>
        <v>110269.8</v>
      </c>
      <c r="E24" s="5">
        <f>SUM(E25:E26)</f>
        <v>108648.79999999999</v>
      </c>
      <c r="F24" s="5">
        <f t="shared" si="1"/>
        <v>99.87935110458956</v>
      </c>
      <c r="G24" s="5">
        <f t="shared" si="2"/>
        <v>101.49196309577282</v>
      </c>
      <c r="H24" s="14">
        <f t="shared" si="3"/>
        <v>-133.19999999999709</v>
      </c>
      <c r="I24" s="5">
        <f t="shared" si="0"/>
        <v>1621.0000000000146</v>
      </c>
    </row>
    <row r="25" spans="1:255" ht="31.5" x14ac:dyDescent="0.25">
      <c r="A25" s="41" t="s">
        <v>50</v>
      </c>
      <c r="B25" s="7" t="s">
        <v>51</v>
      </c>
      <c r="C25" s="9">
        <v>91000</v>
      </c>
      <c r="D25" s="9">
        <v>91251</v>
      </c>
      <c r="E25" s="9">
        <v>87834.7</v>
      </c>
      <c r="F25" s="9">
        <f t="shared" si="1"/>
        <v>100.27582417582417</v>
      </c>
      <c r="G25" s="9">
        <f t="shared" si="2"/>
        <v>103.88946509750703</v>
      </c>
      <c r="H25" s="8">
        <f t="shared" si="3"/>
        <v>251</v>
      </c>
      <c r="I25" s="9">
        <f t="shared" si="0"/>
        <v>3416.3000000000029</v>
      </c>
    </row>
    <row r="26" spans="1:255" ht="31.5" x14ac:dyDescent="0.25">
      <c r="A26" s="41" t="s">
        <v>52</v>
      </c>
      <c r="B26" s="7" t="s">
        <v>53</v>
      </c>
      <c r="C26" s="9">
        <v>19403</v>
      </c>
      <c r="D26" s="9">
        <v>19018.8</v>
      </c>
      <c r="E26" s="9">
        <v>20814.099999999999</v>
      </c>
      <c r="F26" s="9">
        <f t="shared" si="1"/>
        <v>98.01989383085089</v>
      </c>
      <c r="G26" s="9">
        <f t="shared" si="2"/>
        <v>91.374597027976236</v>
      </c>
      <c r="H26" s="8">
        <f t="shared" si="3"/>
        <v>-384.20000000000073</v>
      </c>
      <c r="I26" s="9">
        <f t="shared" si="0"/>
        <v>-1795.2999999999993</v>
      </c>
    </row>
    <row r="27" spans="1:255" x14ac:dyDescent="0.25">
      <c r="A27" s="3" t="s">
        <v>54</v>
      </c>
      <c r="B27" s="19" t="s">
        <v>55</v>
      </c>
      <c r="C27" s="5">
        <f>SUM(C28:C36)</f>
        <v>45764</v>
      </c>
      <c r="D27" s="5">
        <f>SUM(D28:D36)</f>
        <v>46205.1</v>
      </c>
      <c r="E27" s="5">
        <f>SUM(E28:E36)</f>
        <v>40476.199999999997</v>
      </c>
      <c r="F27" s="5">
        <f t="shared" si="1"/>
        <v>100.96385805436587</v>
      </c>
      <c r="G27" s="5">
        <f t="shared" si="2"/>
        <v>114.15374961088244</v>
      </c>
      <c r="H27" s="14">
        <f t="shared" si="3"/>
        <v>441.09999999999854</v>
      </c>
      <c r="I27" s="5">
        <f t="shared" si="0"/>
        <v>5728.9000000000015</v>
      </c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2"/>
      <c r="DT27" s="52"/>
      <c r="DU27" s="52"/>
      <c r="DV27" s="52"/>
      <c r="DW27" s="52"/>
      <c r="DX27" s="52"/>
      <c r="DY27" s="52"/>
      <c r="DZ27" s="52"/>
      <c r="EA27" s="52"/>
      <c r="EB27" s="52"/>
      <c r="EC27" s="52"/>
      <c r="ED27" s="52"/>
      <c r="EE27" s="52"/>
      <c r="EF27" s="52"/>
      <c r="EG27" s="52"/>
      <c r="EH27" s="52"/>
      <c r="EI27" s="52"/>
      <c r="EJ27" s="52"/>
      <c r="EK27" s="52"/>
      <c r="EL27" s="52"/>
      <c r="EM27" s="52"/>
      <c r="EN27" s="52"/>
      <c r="EO27" s="52"/>
      <c r="EP27" s="52"/>
      <c r="EQ27" s="52"/>
      <c r="ER27" s="52"/>
      <c r="ES27" s="52"/>
      <c r="ET27" s="52"/>
      <c r="EU27" s="52"/>
      <c r="EV27" s="52"/>
      <c r="EW27" s="52"/>
      <c r="EX27" s="52"/>
      <c r="EY27" s="52"/>
      <c r="EZ27" s="52"/>
      <c r="FA27" s="52"/>
      <c r="FB27" s="52"/>
      <c r="FC27" s="52"/>
      <c r="FD27" s="52"/>
      <c r="FE27" s="52"/>
      <c r="FF27" s="52"/>
      <c r="FG27" s="52"/>
      <c r="FH27" s="52"/>
      <c r="FI27" s="52"/>
      <c r="FJ27" s="52"/>
      <c r="FK27" s="52"/>
      <c r="FL27" s="52"/>
      <c r="FM27" s="52"/>
      <c r="FN27" s="52"/>
      <c r="FO27" s="52"/>
      <c r="FP27" s="52"/>
      <c r="FQ27" s="52"/>
      <c r="FR27" s="52"/>
      <c r="FS27" s="52"/>
      <c r="FT27" s="52"/>
      <c r="FU27" s="52"/>
      <c r="FV27" s="52"/>
      <c r="FW27" s="52"/>
      <c r="FX27" s="52"/>
      <c r="FY27" s="52"/>
      <c r="FZ27" s="52"/>
      <c r="GA27" s="52"/>
      <c r="GB27" s="52"/>
      <c r="GC27" s="52"/>
      <c r="GD27" s="52"/>
      <c r="GE27" s="52"/>
      <c r="GF27" s="52"/>
      <c r="GG27" s="52"/>
      <c r="GH27" s="52"/>
      <c r="GI27" s="52"/>
      <c r="GJ27" s="52"/>
      <c r="GK27" s="52"/>
      <c r="GL27" s="52"/>
      <c r="GM27" s="52"/>
      <c r="GN27" s="52"/>
      <c r="GO27" s="52"/>
      <c r="GP27" s="52"/>
      <c r="GQ27" s="52"/>
      <c r="GR27" s="52"/>
      <c r="GS27" s="52"/>
      <c r="GT27" s="52"/>
      <c r="GU27" s="52"/>
      <c r="GV27" s="52"/>
      <c r="GW27" s="52"/>
      <c r="GX27" s="52"/>
      <c r="GY27" s="52"/>
      <c r="GZ27" s="52"/>
      <c r="HA27" s="52"/>
      <c r="HB27" s="52"/>
      <c r="HC27" s="52"/>
      <c r="HD27" s="52"/>
      <c r="HE27" s="52"/>
      <c r="HF27" s="52"/>
      <c r="HG27" s="52"/>
      <c r="HH27" s="52"/>
      <c r="HI27" s="52"/>
      <c r="HJ27" s="52"/>
      <c r="HK27" s="52"/>
      <c r="HL27" s="52"/>
      <c r="HM27" s="52"/>
      <c r="HN27" s="52"/>
      <c r="HO27" s="52"/>
      <c r="HP27" s="52"/>
      <c r="HQ27" s="52"/>
      <c r="HR27" s="52"/>
      <c r="HS27" s="52"/>
      <c r="HT27" s="52"/>
      <c r="HU27" s="52"/>
      <c r="HV27" s="52"/>
      <c r="HW27" s="52"/>
      <c r="HX27" s="52"/>
      <c r="HY27" s="52"/>
      <c r="HZ27" s="52"/>
      <c r="IA27" s="52"/>
      <c r="IB27" s="52"/>
      <c r="IC27" s="52"/>
      <c r="ID27" s="52"/>
      <c r="IE27" s="52"/>
      <c r="IF27" s="52"/>
      <c r="IG27" s="52"/>
      <c r="IH27" s="52"/>
      <c r="II27" s="52"/>
      <c r="IJ27" s="52"/>
      <c r="IK27" s="52"/>
      <c r="IL27" s="52"/>
      <c r="IM27" s="52"/>
      <c r="IN27" s="52"/>
      <c r="IO27" s="52"/>
      <c r="IP27" s="52"/>
      <c r="IQ27" s="52"/>
      <c r="IR27" s="52"/>
      <c r="IS27" s="52"/>
      <c r="IT27" s="52"/>
      <c r="IU27" s="52"/>
    </row>
    <row r="28" spans="1:255" ht="47.25" x14ac:dyDescent="0.25">
      <c r="A28" s="41" t="s">
        <v>56</v>
      </c>
      <c r="B28" s="7" t="s">
        <v>57</v>
      </c>
      <c r="C28" s="9">
        <v>24350</v>
      </c>
      <c r="D28" s="9">
        <v>25020</v>
      </c>
      <c r="E28" s="9">
        <v>19366.900000000001</v>
      </c>
      <c r="F28" s="9">
        <f t="shared" si="1"/>
        <v>102.75154004106777</v>
      </c>
      <c r="G28" s="9">
        <f t="shared" si="2"/>
        <v>129.18949341402083</v>
      </c>
      <c r="H28" s="8">
        <f t="shared" si="3"/>
        <v>670</v>
      </c>
      <c r="I28" s="9">
        <f t="shared" si="0"/>
        <v>5653.0999999999985</v>
      </c>
    </row>
    <row r="29" spans="1:255" ht="63" x14ac:dyDescent="0.25">
      <c r="A29" s="41" t="s">
        <v>58</v>
      </c>
      <c r="B29" s="7" t="s">
        <v>59</v>
      </c>
      <c r="C29" s="9">
        <v>350</v>
      </c>
      <c r="D29" s="9">
        <v>262.2</v>
      </c>
      <c r="E29" s="9">
        <v>566.6</v>
      </c>
      <c r="F29" s="9">
        <f t="shared" si="1"/>
        <v>74.914285714285711</v>
      </c>
      <c r="G29" s="9">
        <f t="shared" si="2"/>
        <v>46.276032474408751</v>
      </c>
      <c r="H29" s="8">
        <f t="shared" si="3"/>
        <v>-87.800000000000011</v>
      </c>
      <c r="I29" s="9">
        <f t="shared" si="0"/>
        <v>-304.40000000000003</v>
      </c>
    </row>
    <row r="30" spans="1:255" ht="94.5" x14ac:dyDescent="0.25">
      <c r="A30" s="41" t="s">
        <v>60</v>
      </c>
      <c r="B30" s="7" t="s">
        <v>61</v>
      </c>
      <c r="C30" s="9">
        <v>0</v>
      </c>
      <c r="D30" s="9">
        <v>0.2</v>
      </c>
      <c r="E30" s="9">
        <v>1</v>
      </c>
      <c r="F30" s="9" t="s">
        <v>23</v>
      </c>
      <c r="G30" s="9">
        <f t="shared" si="2"/>
        <v>20</v>
      </c>
      <c r="H30" s="8">
        <f t="shared" si="3"/>
        <v>0.2</v>
      </c>
      <c r="I30" s="9">
        <f t="shared" si="0"/>
        <v>-0.8</v>
      </c>
      <c r="M30" s="53"/>
    </row>
    <row r="31" spans="1:255" ht="47.25" x14ac:dyDescent="0.25">
      <c r="A31" s="41" t="s">
        <v>62</v>
      </c>
      <c r="B31" s="7" t="s">
        <v>63</v>
      </c>
      <c r="C31" s="9">
        <v>17000</v>
      </c>
      <c r="D31" s="9">
        <v>16836.5</v>
      </c>
      <c r="E31" s="9">
        <v>17211.2</v>
      </c>
      <c r="F31" s="9">
        <f t="shared" si="1"/>
        <v>99.038235294117655</v>
      </c>
      <c r="G31" s="9">
        <f t="shared" si="2"/>
        <v>97.822929255368592</v>
      </c>
      <c r="H31" s="8">
        <f t="shared" si="3"/>
        <v>-163.5</v>
      </c>
      <c r="I31" s="9">
        <f t="shared" si="0"/>
        <v>-374.70000000000073</v>
      </c>
    </row>
    <row r="32" spans="1:255" ht="31.5" x14ac:dyDescent="0.25">
      <c r="A32" s="41" t="s">
        <v>64</v>
      </c>
      <c r="B32" s="7" t="s">
        <v>65</v>
      </c>
      <c r="C32" s="9">
        <v>800</v>
      </c>
      <c r="D32" s="9">
        <v>813.4</v>
      </c>
      <c r="E32" s="9">
        <v>830</v>
      </c>
      <c r="F32" s="9">
        <f t="shared" si="1"/>
        <v>101.67500000000001</v>
      </c>
      <c r="G32" s="9">
        <f t="shared" si="2"/>
        <v>98</v>
      </c>
      <c r="H32" s="8">
        <f t="shared" si="3"/>
        <v>13.399999999999977</v>
      </c>
      <c r="I32" s="9">
        <f t="shared" si="0"/>
        <v>-16.600000000000023</v>
      </c>
    </row>
    <row r="33" spans="1:255" ht="63" x14ac:dyDescent="0.25">
      <c r="A33" s="41" t="s">
        <v>66</v>
      </c>
      <c r="B33" s="7" t="s">
        <v>67</v>
      </c>
      <c r="C33" s="9">
        <v>1800</v>
      </c>
      <c r="D33" s="9">
        <v>1806</v>
      </c>
      <c r="E33" s="9">
        <v>2405.6999999999998</v>
      </c>
      <c r="F33" s="9">
        <f t="shared" si="1"/>
        <v>100.33333333333334</v>
      </c>
      <c r="G33" s="9">
        <f t="shared" si="2"/>
        <v>75.07170470133434</v>
      </c>
      <c r="H33" s="8">
        <f t="shared" si="3"/>
        <v>6</v>
      </c>
      <c r="I33" s="9">
        <f t="shared" si="0"/>
        <v>-599.69999999999982</v>
      </c>
    </row>
    <row r="34" spans="1:255" ht="31.5" x14ac:dyDescent="0.25">
      <c r="A34" s="41" t="s">
        <v>68</v>
      </c>
      <c r="B34" s="7" t="s">
        <v>69</v>
      </c>
      <c r="C34" s="9">
        <v>1440</v>
      </c>
      <c r="D34" s="9">
        <v>1440</v>
      </c>
      <c r="E34" s="9">
        <v>80</v>
      </c>
      <c r="F34" s="9">
        <f t="shared" si="1"/>
        <v>100</v>
      </c>
      <c r="G34" s="9" t="s">
        <v>70</v>
      </c>
      <c r="H34" s="8">
        <f t="shared" si="3"/>
        <v>0</v>
      </c>
      <c r="I34" s="9">
        <f t="shared" si="0"/>
        <v>1360</v>
      </c>
    </row>
    <row r="35" spans="1:255" ht="77.25" customHeight="1" x14ac:dyDescent="0.25">
      <c r="A35" s="41" t="s">
        <v>71</v>
      </c>
      <c r="B35" s="7" t="s">
        <v>72</v>
      </c>
      <c r="C35" s="9">
        <v>24</v>
      </c>
      <c r="D35" s="9">
        <v>25.6</v>
      </c>
      <c r="E35" s="9">
        <v>14.4</v>
      </c>
      <c r="F35" s="9">
        <f t="shared" si="1"/>
        <v>106.66666666666667</v>
      </c>
      <c r="G35" s="9">
        <f t="shared" si="2"/>
        <v>177.7777777777778</v>
      </c>
      <c r="H35" s="8">
        <f t="shared" si="3"/>
        <v>1.6000000000000014</v>
      </c>
      <c r="I35" s="9">
        <f t="shared" si="0"/>
        <v>11.200000000000001</v>
      </c>
    </row>
    <row r="36" spans="1:255" ht="31.5" x14ac:dyDescent="0.25">
      <c r="A36" s="10" t="s">
        <v>73</v>
      </c>
      <c r="B36" s="7" t="s">
        <v>74</v>
      </c>
      <c r="C36" s="9">
        <v>0</v>
      </c>
      <c r="D36" s="9">
        <v>1.2</v>
      </c>
      <c r="E36" s="9">
        <v>0.4</v>
      </c>
      <c r="F36" s="9" t="s">
        <v>23</v>
      </c>
      <c r="G36" s="9" t="s">
        <v>75</v>
      </c>
      <c r="H36" s="8">
        <f t="shared" si="3"/>
        <v>1.2</v>
      </c>
      <c r="I36" s="9">
        <f t="shared" si="0"/>
        <v>0.79999999999999993</v>
      </c>
    </row>
    <row r="37" spans="1:255" ht="31.5" x14ac:dyDescent="0.25">
      <c r="A37" s="67" t="s">
        <v>76</v>
      </c>
      <c r="B37" s="37" t="s">
        <v>77</v>
      </c>
      <c r="C37" s="9">
        <v>0</v>
      </c>
      <c r="D37" s="9">
        <v>2.2000000000000002</v>
      </c>
      <c r="E37" s="9">
        <v>119.8</v>
      </c>
      <c r="F37" s="9" t="s">
        <v>23</v>
      </c>
      <c r="G37" s="9">
        <f t="shared" si="2"/>
        <v>1.8363939899833057</v>
      </c>
      <c r="H37" s="8">
        <f t="shared" si="3"/>
        <v>2.2000000000000002</v>
      </c>
      <c r="I37" s="9">
        <f t="shared" si="0"/>
        <v>-117.6</v>
      </c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  <c r="DR37" s="52"/>
      <c r="DS37" s="52"/>
      <c r="DT37" s="52"/>
      <c r="DU37" s="52"/>
      <c r="DV37" s="52"/>
      <c r="DW37" s="52"/>
      <c r="DX37" s="52"/>
      <c r="DY37" s="52"/>
      <c r="DZ37" s="52"/>
      <c r="EA37" s="52"/>
      <c r="EB37" s="52"/>
      <c r="EC37" s="52"/>
      <c r="ED37" s="52"/>
      <c r="EE37" s="52"/>
      <c r="EF37" s="52"/>
      <c r="EG37" s="52"/>
      <c r="EH37" s="52"/>
      <c r="EI37" s="52"/>
      <c r="EJ37" s="52"/>
      <c r="EK37" s="52"/>
      <c r="EL37" s="52"/>
      <c r="EM37" s="52"/>
      <c r="EN37" s="52"/>
      <c r="EO37" s="52"/>
      <c r="EP37" s="52"/>
      <c r="EQ37" s="52"/>
      <c r="ER37" s="52"/>
      <c r="ES37" s="52"/>
      <c r="ET37" s="52"/>
      <c r="EU37" s="52"/>
      <c r="EV37" s="52"/>
      <c r="EW37" s="52"/>
      <c r="EX37" s="52"/>
      <c r="EY37" s="52"/>
      <c r="EZ37" s="52"/>
      <c r="FA37" s="52"/>
      <c r="FB37" s="52"/>
      <c r="FC37" s="52"/>
      <c r="FD37" s="52"/>
      <c r="FE37" s="52"/>
      <c r="FF37" s="52"/>
      <c r="FG37" s="52"/>
      <c r="FH37" s="52"/>
      <c r="FI37" s="52"/>
      <c r="FJ37" s="52"/>
      <c r="FK37" s="52"/>
      <c r="FL37" s="52"/>
      <c r="FM37" s="52"/>
      <c r="FN37" s="52"/>
      <c r="FO37" s="52"/>
      <c r="FP37" s="52"/>
      <c r="FQ37" s="52"/>
      <c r="FR37" s="52"/>
      <c r="FS37" s="52"/>
      <c r="FT37" s="52"/>
      <c r="FU37" s="52"/>
      <c r="FV37" s="52"/>
      <c r="FW37" s="52"/>
      <c r="FX37" s="52"/>
      <c r="FY37" s="52"/>
      <c r="FZ37" s="52"/>
      <c r="GA37" s="52"/>
      <c r="GB37" s="52"/>
      <c r="GC37" s="52"/>
      <c r="GD37" s="52"/>
      <c r="GE37" s="52"/>
      <c r="GF37" s="52"/>
      <c r="GG37" s="52"/>
      <c r="GH37" s="52"/>
      <c r="GI37" s="52"/>
      <c r="GJ37" s="52"/>
      <c r="GK37" s="52"/>
      <c r="GL37" s="52"/>
      <c r="GM37" s="52"/>
      <c r="GN37" s="52"/>
      <c r="GO37" s="52"/>
      <c r="GP37" s="52"/>
      <c r="GQ37" s="52"/>
      <c r="GR37" s="52"/>
      <c r="GS37" s="52"/>
      <c r="GT37" s="52"/>
      <c r="GU37" s="52"/>
      <c r="GV37" s="52"/>
      <c r="GW37" s="52"/>
      <c r="GX37" s="52"/>
      <c r="GY37" s="52"/>
      <c r="GZ37" s="52"/>
      <c r="HA37" s="52"/>
      <c r="HB37" s="52"/>
      <c r="HC37" s="52"/>
      <c r="HD37" s="52"/>
      <c r="HE37" s="52"/>
      <c r="HF37" s="52"/>
      <c r="HG37" s="52"/>
      <c r="HH37" s="52"/>
      <c r="HI37" s="52"/>
      <c r="HJ37" s="52"/>
      <c r="HK37" s="52"/>
      <c r="HL37" s="52"/>
      <c r="HM37" s="52"/>
      <c r="HN37" s="52"/>
      <c r="HO37" s="52"/>
      <c r="HP37" s="52"/>
      <c r="HQ37" s="52"/>
      <c r="HR37" s="52"/>
      <c r="HS37" s="52"/>
      <c r="HT37" s="52"/>
      <c r="HU37" s="52"/>
      <c r="HV37" s="52"/>
      <c r="HW37" s="52"/>
      <c r="HX37" s="52"/>
      <c r="HY37" s="52"/>
      <c r="HZ37" s="52"/>
      <c r="IA37" s="52"/>
      <c r="IB37" s="52"/>
      <c r="IC37" s="52"/>
      <c r="ID37" s="52"/>
      <c r="IE37" s="52"/>
      <c r="IF37" s="52"/>
      <c r="IG37" s="52"/>
      <c r="IH37" s="52"/>
      <c r="II37" s="52"/>
      <c r="IJ37" s="52"/>
      <c r="IK37" s="52"/>
      <c r="IL37" s="52"/>
      <c r="IM37" s="52"/>
      <c r="IN37" s="52"/>
      <c r="IO37" s="52"/>
      <c r="IP37" s="52"/>
      <c r="IQ37" s="52"/>
      <c r="IR37" s="52"/>
      <c r="IS37" s="52"/>
      <c r="IT37" s="52"/>
      <c r="IU37" s="52"/>
    </row>
    <row r="38" spans="1:255" x14ac:dyDescent="0.25">
      <c r="A38" s="69" t="s">
        <v>78</v>
      </c>
      <c r="B38" s="70"/>
      <c r="C38" s="5">
        <f>C6+C12+C17+C22+C27+C37</f>
        <v>1568970.7999999998</v>
      </c>
      <c r="D38" s="5">
        <f>D6+D12+D17+D22+D27+D37</f>
        <v>1599787.5</v>
      </c>
      <c r="E38" s="5">
        <f>E6+E12+E17+E22+E27+E37</f>
        <v>1370148.6</v>
      </c>
      <c r="F38" s="5">
        <f t="shared" si="1"/>
        <v>101.96413470537502</v>
      </c>
      <c r="G38" s="5">
        <f t="shared" si="2"/>
        <v>116.76014557837011</v>
      </c>
      <c r="H38" s="14">
        <f t="shared" si="3"/>
        <v>30816.700000000186</v>
      </c>
      <c r="I38" s="5">
        <f t="shared" si="0"/>
        <v>229638.89999999991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  <c r="DU38" s="54"/>
      <c r="DV38" s="54"/>
      <c r="DW38" s="54"/>
      <c r="DX38" s="54"/>
      <c r="DY38" s="54"/>
      <c r="DZ38" s="54"/>
      <c r="EA38" s="54"/>
      <c r="EB38" s="54"/>
      <c r="EC38" s="54"/>
      <c r="ED38" s="54"/>
      <c r="EE38" s="54"/>
      <c r="EF38" s="54"/>
      <c r="EG38" s="54"/>
      <c r="EH38" s="54"/>
      <c r="EI38" s="54"/>
      <c r="EJ38" s="54"/>
      <c r="EK38" s="54"/>
      <c r="EL38" s="54"/>
      <c r="EM38" s="54"/>
      <c r="EN38" s="54"/>
      <c r="EO38" s="54"/>
      <c r="EP38" s="54"/>
      <c r="EQ38" s="54"/>
      <c r="ER38" s="54"/>
      <c r="ES38" s="54"/>
      <c r="ET38" s="54"/>
      <c r="EU38" s="54"/>
      <c r="EV38" s="54"/>
      <c r="EW38" s="54"/>
      <c r="EX38" s="54"/>
      <c r="EY38" s="54"/>
      <c r="EZ38" s="54"/>
      <c r="FA38" s="54"/>
      <c r="FB38" s="54"/>
      <c r="FC38" s="54"/>
      <c r="FD38" s="54"/>
      <c r="FE38" s="54"/>
      <c r="FF38" s="54"/>
      <c r="FG38" s="54"/>
      <c r="FH38" s="54"/>
      <c r="FI38" s="54"/>
      <c r="FJ38" s="54"/>
      <c r="FK38" s="54"/>
      <c r="FL38" s="54"/>
      <c r="FM38" s="54"/>
      <c r="FN38" s="54"/>
      <c r="FO38" s="54"/>
      <c r="FP38" s="54"/>
      <c r="FQ38" s="54"/>
      <c r="FR38" s="54"/>
      <c r="FS38" s="54"/>
      <c r="FT38" s="54"/>
      <c r="FU38" s="54"/>
      <c r="FV38" s="54"/>
      <c r="FW38" s="54"/>
      <c r="FX38" s="54"/>
      <c r="FY38" s="54"/>
      <c r="FZ38" s="54"/>
      <c r="GA38" s="54"/>
      <c r="GB38" s="54"/>
      <c r="GC38" s="54"/>
      <c r="GD38" s="54"/>
      <c r="GE38" s="54"/>
      <c r="GF38" s="54"/>
      <c r="GG38" s="54"/>
      <c r="GH38" s="54"/>
      <c r="GI38" s="54"/>
      <c r="GJ38" s="54"/>
      <c r="GK38" s="54"/>
      <c r="GL38" s="54"/>
      <c r="GM38" s="54"/>
      <c r="GN38" s="54"/>
      <c r="GO38" s="54"/>
      <c r="GP38" s="54"/>
      <c r="GQ38" s="54"/>
      <c r="GR38" s="54"/>
      <c r="GS38" s="54"/>
      <c r="GT38" s="54"/>
      <c r="GU38" s="54"/>
      <c r="GV38" s="54"/>
      <c r="GW38" s="54"/>
      <c r="GX38" s="54"/>
      <c r="GY38" s="54"/>
      <c r="GZ38" s="54"/>
      <c r="HA38" s="54"/>
      <c r="HB38" s="54"/>
      <c r="HC38" s="54"/>
      <c r="HD38" s="54"/>
      <c r="HE38" s="54"/>
      <c r="HF38" s="54"/>
      <c r="HG38" s="54"/>
      <c r="HH38" s="54"/>
      <c r="HI38" s="54"/>
      <c r="HJ38" s="54"/>
      <c r="HK38" s="54"/>
      <c r="HL38" s="54"/>
      <c r="HM38" s="54"/>
      <c r="HN38" s="54"/>
      <c r="HO38" s="54"/>
      <c r="HP38" s="54"/>
      <c r="HQ38" s="54"/>
      <c r="HR38" s="54"/>
      <c r="HS38" s="54"/>
      <c r="HT38" s="54"/>
      <c r="HU38" s="54"/>
      <c r="HV38" s="54"/>
      <c r="HW38" s="54"/>
      <c r="HX38" s="54"/>
      <c r="HY38" s="54"/>
      <c r="HZ38" s="54"/>
      <c r="IA38" s="54"/>
      <c r="IB38" s="54"/>
      <c r="IC38" s="54"/>
      <c r="ID38" s="54"/>
      <c r="IE38" s="54"/>
      <c r="IF38" s="54"/>
      <c r="IG38" s="54"/>
      <c r="IH38" s="54"/>
      <c r="II38" s="54"/>
      <c r="IJ38" s="54"/>
      <c r="IK38" s="54"/>
      <c r="IL38" s="54"/>
      <c r="IM38" s="54"/>
      <c r="IN38" s="54"/>
      <c r="IO38" s="54"/>
      <c r="IP38" s="54"/>
      <c r="IQ38" s="54"/>
      <c r="IR38" s="54"/>
      <c r="IS38" s="54"/>
      <c r="IT38" s="54"/>
      <c r="IU38" s="54"/>
    </row>
    <row r="39" spans="1:255" ht="31.5" x14ac:dyDescent="0.25">
      <c r="A39" s="3" t="s">
        <v>79</v>
      </c>
      <c r="B39" s="15" t="s">
        <v>80</v>
      </c>
      <c r="C39" s="5">
        <f>SUM(C40:C47)</f>
        <v>71018.3</v>
      </c>
      <c r="D39" s="5">
        <f>SUM(D40:D47)</f>
        <v>70268.7</v>
      </c>
      <c r="E39" s="5">
        <f>SUM(E40:E47)</f>
        <v>64412.900000000009</v>
      </c>
      <c r="F39" s="5">
        <f t="shared" si="1"/>
        <v>98.944497404190173</v>
      </c>
      <c r="G39" s="5">
        <f t="shared" si="2"/>
        <v>109.09103611233151</v>
      </c>
      <c r="H39" s="14">
        <f t="shared" si="3"/>
        <v>-749.60000000000582</v>
      </c>
      <c r="I39" s="5">
        <f t="shared" si="0"/>
        <v>5855.7999999999884</v>
      </c>
      <c r="J39" s="52"/>
      <c r="K39" s="55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2"/>
      <c r="CP39" s="52"/>
      <c r="CQ39" s="52"/>
      <c r="CR39" s="52"/>
      <c r="CS39" s="52"/>
      <c r="CT39" s="52"/>
      <c r="CU39" s="52"/>
      <c r="CV39" s="52"/>
      <c r="CW39" s="52"/>
      <c r="CX39" s="52"/>
      <c r="CY39" s="52"/>
      <c r="CZ39" s="52"/>
      <c r="DA39" s="52"/>
      <c r="DB39" s="52"/>
      <c r="DC39" s="52"/>
      <c r="DD39" s="52"/>
      <c r="DE39" s="52"/>
      <c r="DF39" s="52"/>
      <c r="DG39" s="52"/>
      <c r="DH39" s="52"/>
      <c r="DI39" s="52"/>
      <c r="DJ39" s="52"/>
      <c r="DK39" s="52"/>
      <c r="DL39" s="52"/>
      <c r="DM39" s="52"/>
      <c r="DN39" s="52"/>
      <c r="DO39" s="52"/>
      <c r="DP39" s="52"/>
      <c r="DQ39" s="52"/>
      <c r="DR39" s="52"/>
      <c r="DS39" s="52"/>
      <c r="DT39" s="52"/>
      <c r="DU39" s="52"/>
      <c r="DV39" s="52"/>
      <c r="DW39" s="52"/>
      <c r="DX39" s="52"/>
      <c r="DY39" s="52"/>
      <c r="DZ39" s="52"/>
      <c r="EA39" s="52"/>
      <c r="EB39" s="52"/>
      <c r="EC39" s="52"/>
      <c r="ED39" s="52"/>
      <c r="EE39" s="52"/>
      <c r="EF39" s="52"/>
      <c r="EG39" s="52"/>
      <c r="EH39" s="52"/>
      <c r="EI39" s="52"/>
      <c r="EJ39" s="52"/>
      <c r="EK39" s="52"/>
      <c r="EL39" s="52"/>
      <c r="EM39" s="52"/>
      <c r="EN39" s="52"/>
      <c r="EO39" s="52"/>
      <c r="EP39" s="52"/>
      <c r="EQ39" s="52"/>
      <c r="ER39" s="52"/>
      <c r="ES39" s="52"/>
      <c r="ET39" s="52"/>
      <c r="EU39" s="52"/>
      <c r="EV39" s="52"/>
      <c r="EW39" s="52"/>
      <c r="EX39" s="52"/>
      <c r="EY39" s="52"/>
      <c r="EZ39" s="52"/>
      <c r="FA39" s="52"/>
      <c r="FB39" s="52"/>
      <c r="FC39" s="52"/>
      <c r="FD39" s="52"/>
      <c r="FE39" s="52"/>
      <c r="FF39" s="52"/>
      <c r="FG39" s="52"/>
      <c r="FH39" s="52"/>
      <c r="FI39" s="52"/>
      <c r="FJ39" s="52"/>
      <c r="FK39" s="52"/>
      <c r="FL39" s="52"/>
      <c r="FM39" s="52"/>
      <c r="FN39" s="52"/>
      <c r="FO39" s="52"/>
      <c r="FP39" s="52"/>
      <c r="FQ39" s="52"/>
      <c r="FR39" s="52"/>
      <c r="FS39" s="52"/>
      <c r="FT39" s="52"/>
      <c r="FU39" s="52"/>
      <c r="FV39" s="52"/>
      <c r="FW39" s="52"/>
      <c r="FX39" s="52"/>
      <c r="FY39" s="52"/>
      <c r="FZ39" s="52"/>
      <c r="GA39" s="52"/>
      <c r="GB39" s="52"/>
      <c r="GC39" s="52"/>
      <c r="GD39" s="52"/>
      <c r="GE39" s="52"/>
      <c r="GF39" s="52"/>
      <c r="GG39" s="52"/>
      <c r="GH39" s="52"/>
      <c r="GI39" s="52"/>
      <c r="GJ39" s="52"/>
      <c r="GK39" s="52"/>
      <c r="GL39" s="52"/>
      <c r="GM39" s="52"/>
      <c r="GN39" s="52"/>
      <c r="GO39" s="52"/>
      <c r="GP39" s="52"/>
      <c r="GQ39" s="52"/>
      <c r="GR39" s="52"/>
      <c r="GS39" s="52"/>
      <c r="GT39" s="52"/>
      <c r="GU39" s="52"/>
      <c r="GV39" s="52"/>
      <c r="GW39" s="52"/>
      <c r="GX39" s="52"/>
      <c r="GY39" s="52"/>
      <c r="GZ39" s="52"/>
      <c r="HA39" s="52"/>
      <c r="HB39" s="52"/>
      <c r="HC39" s="52"/>
      <c r="HD39" s="52"/>
      <c r="HE39" s="52"/>
      <c r="HF39" s="52"/>
      <c r="HG39" s="52"/>
      <c r="HH39" s="52"/>
      <c r="HI39" s="52"/>
      <c r="HJ39" s="52"/>
      <c r="HK39" s="52"/>
      <c r="HL39" s="52"/>
      <c r="HM39" s="52"/>
      <c r="HN39" s="52"/>
      <c r="HO39" s="52"/>
      <c r="HP39" s="52"/>
      <c r="HQ39" s="52"/>
      <c r="HR39" s="52"/>
      <c r="HS39" s="52"/>
      <c r="HT39" s="52"/>
      <c r="HU39" s="52"/>
      <c r="HV39" s="52"/>
      <c r="HW39" s="52"/>
      <c r="HX39" s="52"/>
      <c r="HY39" s="52"/>
      <c r="HZ39" s="52"/>
      <c r="IA39" s="52"/>
      <c r="IB39" s="52"/>
      <c r="IC39" s="52"/>
      <c r="ID39" s="52"/>
      <c r="IE39" s="52"/>
      <c r="IF39" s="52"/>
      <c r="IG39" s="52"/>
      <c r="IH39" s="52"/>
      <c r="II39" s="52"/>
      <c r="IJ39" s="52"/>
      <c r="IK39" s="52"/>
      <c r="IL39" s="52"/>
      <c r="IM39" s="52"/>
      <c r="IN39" s="52"/>
      <c r="IO39" s="52"/>
      <c r="IP39" s="52"/>
      <c r="IQ39" s="52"/>
      <c r="IR39" s="52"/>
      <c r="IS39" s="52"/>
      <c r="IT39" s="52"/>
      <c r="IU39" s="52"/>
    </row>
    <row r="40" spans="1:255" ht="78.75" x14ac:dyDescent="0.25">
      <c r="A40" s="20" t="s">
        <v>81</v>
      </c>
      <c r="B40" s="21" t="s">
        <v>82</v>
      </c>
      <c r="C40" s="9">
        <v>45692.2</v>
      </c>
      <c r="D40" s="9">
        <v>44560.4</v>
      </c>
      <c r="E40" s="9">
        <v>40864.5</v>
      </c>
      <c r="F40" s="9">
        <f t="shared" si="1"/>
        <v>97.522990794927807</v>
      </c>
      <c r="G40" s="9">
        <f t="shared" si="2"/>
        <v>109.0442804879541</v>
      </c>
      <c r="H40" s="8">
        <f t="shared" si="3"/>
        <v>-1131.7999999999956</v>
      </c>
      <c r="I40" s="9">
        <f t="shared" si="0"/>
        <v>3695.9000000000015</v>
      </c>
    </row>
    <row r="41" spans="1:255" ht="64.150000000000006" customHeight="1" x14ac:dyDescent="0.25">
      <c r="A41" s="20" t="s">
        <v>83</v>
      </c>
      <c r="B41" s="21" t="s">
        <v>84</v>
      </c>
      <c r="C41" s="9">
        <v>7331</v>
      </c>
      <c r="D41" s="9">
        <v>7320.8</v>
      </c>
      <c r="E41" s="9">
        <v>7132.3</v>
      </c>
      <c r="F41" s="9">
        <f t="shared" si="1"/>
        <v>99.860864820624755</v>
      </c>
      <c r="G41" s="9">
        <f t="shared" si="2"/>
        <v>102.64290621538635</v>
      </c>
      <c r="H41" s="8">
        <f t="shared" si="3"/>
        <v>-10.199999999999818</v>
      </c>
      <c r="I41" s="9">
        <f t="shared" si="0"/>
        <v>188.5</v>
      </c>
    </row>
    <row r="42" spans="1:255" ht="63" x14ac:dyDescent="0.25">
      <c r="A42" s="20" t="s">
        <v>85</v>
      </c>
      <c r="B42" s="21" t="s">
        <v>86</v>
      </c>
      <c r="C42" s="9">
        <v>49.8</v>
      </c>
      <c r="D42" s="9">
        <v>63.8</v>
      </c>
      <c r="E42" s="9">
        <v>64.8</v>
      </c>
      <c r="F42" s="9">
        <f t="shared" si="1"/>
        <v>128.11244979919678</v>
      </c>
      <c r="G42" s="9">
        <f t="shared" si="2"/>
        <v>98.456790123456798</v>
      </c>
      <c r="H42" s="8">
        <f t="shared" si="3"/>
        <v>14</v>
      </c>
      <c r="I42" s="9">
        <f t="shared" si="0"/>
        <v>-1</v>
      </c>
    </row>
    <row r="43" spans="1:255" ht="63" x14ac:dyDescent="0.25">
      <c r="A43" s="20" t="s">
        <v>87</v>
      </c>
      <c r="B43" s="21" t="s">
        <v>86</v>
      </c>
      <c r="C43" s="9">
        <v>527</v>
      </c>
      <c r="D43" s="9">
        <v>468.7</v>
      </c>
      <c r="E43" s="9">
        <v>263</v>
      </c>
      <c r="F43" s="9">
        <f t="shared" si="1"/>
        <v>88.937381404174573</v>
      </c>
      <c r="G43" s="9">
        <f t="shared" si="2"/>
        <v>178.21292775665398</v>
      </c>
      <c r="H43" s="8">
        <f t="shared" si="3"/>
        <v>-58.300000000000011</v>
      </c>
      <c r="I43" s="9">
        <f t="shared" si="0"/>
        <v>205.7</v>
      </c>
    </row>
    <row r="44" spans="1:255" ht="63" x14ac:dyDescent="0.25">
      <c r="A44" s="20" t="s">
        <v>88</v>
      </c>
      <c r="B44" s="21" t="s">
        <v>86</v>
      </c>
      <c r="C44" s="9">
        <v>87</v>
      </c>
      <c r="D44" s="9">
        <v>72</v>
      </c>
      <c r="E44" s="9">
        <v>0</v>
      </c>
      <c r="F44" s="9">
        <f t="shared" si="1"/>
        <v>82.758620689655174</v>
      </c>
      <c r="G44" s="9" t="s">
        <v>23</v>
      </c>
      <c r="H44" s="8">
        <f t="shared" si="3"/>
        <v>-15</v>
      </c>
      <c r="I44" s="9">
        <f t="shared" si="0"/>
        <v>72</v>
      </c>
    </row>
    <row r="45" spans="1:255" ht="31.5" x14ac:dyDescent="0.25">
      <c r="A45" s="20" t="s">
        <v>89</v>
      </c>
      <c r="B45" s="22" t="s">
        <v>90</v>
      </c>
      <c r="C45" s="9">
        <v>9096.4</v>
      </c>
      <c r="D45" s="9">
        <v>9121.1</v>
      </c>
      <c r="E45" s="9">
        <v>11135.8</v>
      </c>
      <c r="F45" s="9">
        <f t="shared" si="1"/>
        <v>100.27153599226068</v>
      </c>
      <c r="G45" s="9">
        <f t="shared" si="2"/>
        <v>81.907900644767338</v>
      </c>
      <c r="H45" s="8">
        <f t="shared" si="3"/>
        <v>24.700000000000728</v>
      </c>
      <c r="I45" s="9">
        <f t="shared" si="0"/>
        <v>-2014.6999999999989</v>
      </c>
    </row>
    <row r="46" spans="1:255" ht="47.25" x14ac:dyDescent="0.25">
      <c r="A46" s="20" t="s">
        <v>91</v>
      </c>
      <c r="B46" s="21" t="s">
        <v>92</v>
      </c>
      <c r="C46" s="9">
        <v>500.1</v>
      </c>
      <c r="D46" s="9">
        <v>500.1</v>
      </c>
      <c r="E46" s="9">
        <v>157.6</v>
      </c>
      <c r="F46" s="9">
        <f t="shared" si="1"/>
        <v>100</v>
      </c>
      <c r="G46" s="9" t="s">
        <v>93</v>
      </c>
      <c r="H46" s="8">
        <f t="shared" si="3"/>
        <v>0</v>
      </c>
      <c r="I46" s="9">
        <f t="shared" si="0"/>
        <v>342.5</v>
      </c>
    </row>
    <row r="47" spans="1:255" ht="78.75" x14ac:dyDescent="0.25">
      <c r="A47" s="20" t="s">
        <v>94</v>
      </c>
      <c r="B47" s="7" t="s">
        <v>95</v>
      </c>
      <c r="C47" s="9">
        <v>7734.8</v>
      </c>
      <c r="D47" s="9">
        <v>8161.8</v>
      </c>
      <c r="E47" s="9">
        <v>4794.8999999999996</v>
      </c>
      <c r="F47" s="9">
        <f t="shared" si="1"/>
        <v>105.52050473186121</v>
      </c>
      <c r="G47" s="9">
        <f t="shared" si="2"/>
        <v>170.21835700431711</v>
      </c>
      <c r="H47" s="8">
        <f t="shared" si="3"/>
        <v>427</v>
      </c>
      <c r="I47" s="9">
        <f t="shared" si="0"/>
        <v>3366.9000000000005</v>
      </c>
    </row>
    <row r="48" spans="1:255" x14ac:dyDescent="0.25">
      <c r="A48" s="3" t="s">
        <v>96</v>
      </c>
      <c r="B48" s="19" t="s">
        <v>97</v>
      </c>
      <c r="C48" s="5">
        <f>SUM(C49:C52)</f>
        <v>1422.3</v>
      </c>
      <c r="D48" s="5">
        <f>SUM(D49:D52)</f>
        <v>1026.0999999999999</v>
      </c>
      <c r="E48" s="5">
        <f>SUM(E49:E52)</f>
        <v>4101.5</v>
      </c>
      <c r="F48" s="5">
        <f t="shared" si="1"/>
        <v>72.143710890810652</v>
      </c>
      <c r="G48" s="5">
        <f t="shared" si="2"/>
        <v>25.017676459831765</v>
      </c>
      <c r="H48" s="14">
        <f t="shared" si="3"/>
        <v>-396.20000000000005</v>
      </c>
      <c r="I48" s="5">
        <f t="shared" si="0"/>
        <v>-3075.4</v>
      </c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2"/>
      <c r="CA48" s="52"/>
      <c r="CB48" s="52"/>
      <c r="CC48" s="52"/>
      <c r="CD48" s="52"/>
      <c r="CE48" s="52"/>
      <c r="CF48" s="52"/>
      <c r="CG48" s="52"/>
      <c r="CH48" s="52"/>
      <c r="CI48" s="52"/>
      <c r="CJ48" s="52"/>
      <c r="CK48" s="52"/>
      <c r="CL48" s="52"/>
      <c r="CM48" s="52"/>
      <c r="CN48" s="52"/>
      <c r="CO48" s="52"/>
      <c r="CP48" s="52"/>
      <c r="CQ48" s="52"/>
      <c r="CR48" s="52"/>
      <c r="CS48" s="52"/>
      <c r="CT48" s="52"/>
      <c r="CU48" s="52"/>
      <c r="CV48" s="52"/>
      <c r="CW48" s="52"/>
      <c r="CX48" s="52"/>
      <c r="CY48" s="52"/>
      <c r="CZ48" s="52"/>
      <c r="DA48" s="52"/>
      <c r="DB48" s="52"/>
      <c r="DC48" s="52"/>
      <c r="DD48" s="52"/>
      <c r="DE48" s="52"/>
      <c r="DF48" s="52"/>
      <c r="DG48" s="52"/>
      <c r="DH48" s="52"/>
      <c r="DI48" s="52"/>
      <c r="DJ48" s="52"/>
      <c r="DK48" s="52"/>
      <c r="DL48" s="52"/>
      <c r="DM48" s="52"/>
      <c r="DN48" s="52"/>
      <c r="DO48" s="52"/>
      <c r="DP48" s="52"/>
      <c r="DQ48" s="52"/>
      <c r="DR48" s="52"/>
      <c r="DS48" s="52"/>
      <c r="DT48" s="52"/>
      <c r="DU48" s="52"/>
      <c r="DV48" s="52"/>
      <c r="DW48" s="52"/>
      <c r="DX48" s="52"/>
      <c r="DY48" s="52"/>
      <c r="DZ48" s="52"/>
      <c r="EA48" s="52"/>
      <c r="EB48" s="52"/>
      <c r="EC48" s="52"/>
      <c r="ED48" s="52"/>
      <c r="EE48" s="52"/>
      <c r="EF48" s="52"/>
      <c r="EG48" s="52"/>
      <c r="EH48" s="52"/>
      <c r="EI48" s="52"/>
      <c r="EJ48" s="52"/>
      <c r="EK48" s="52"/>
      <c r="EL48" s="52"/>
      <c r="EM48" s="52"/>
      <c r="EN48" s="52"/>
      <c r="EO48" s="52"/>
      <c r="EP48" s="52"/>
      <c r="EQ48" s="52"/>
      <c r="ER48" s="52"/>
      <c r="ES48" s="52"/>
      <c r="ET48" s="52"/>
      <c r="EU48" s="52"/>
      <c r="EV48" s="52"/>
      <c r="EW48" s="52"/>
      <c r="EX48" s="52"/>
      <c r="EY48" s="52"/>
      <c r="EZ48" s="52"/>
      <c r="FA48" s="52"/>
      <c r="FB48" s="52"/>
      <c r="FC48" s="52"/>
      <c r="FD48" s="52"/>
      <c r="FE48" s="52"/>
      <c r="FF48" s="52"/>
      <c r="FG48" s="52"/>
      <c r="FH48" s="52"/>
      <c r="FI48" s="52"/>
      <c r="FJ48" s="52"/>
      <c r="FK48" s="52"/>
      <c r="FL48" s="52"/>
      <c r="FM48" s="52"/>
      <c r="FN48" s="52"/>
      <c r="FO48" s="52"/>
      <c r="FP48" s="52"/>
      <c r="FQ48" s="52"/>
      <c r="FR48" s="52"/>
      <c r="FS48" s="52"/>
      <c r="FT48" s="52"/>
      <c r="FU48" s="52"/>
      <c r="FV48" s="52"/>
      <c r="FW48" s="52"/>
      <c r="FX48" s="52"/>
      <c r="FY48" s="52"/>
      <c r="FZ48" s="52"/>
      <c r="GA48" s="52"/>
      <c r="GB48" s="52"/>
      <c r="GC48" s="52"/>
      <c r="GD48" s="52"/>
      <c r="GE48" s="52"/>
      <c r="GF48" s="52"/>
      <c r="GG48" s="52"/>
      <c r="GH48" s="52"/>
      <c r="GI48" s="52"/>
      <c r="GJ48" s="52"/>
      <c r="GK48" s="52"/>
      <c r="GL48" s="52"/>
      <c r="GM48" s="52"/>
      <c r="GN48" s="52"/>
      <c r="GO48" s="52"/>
      <c r="GP48" s="52"/>
      <c r="GQ48" s="52"/>
      <c r="GR48" s="52"/>
      <c r="GS48" s="52"/>
      <c r="GT48" s="52"/>
      <c r="GU48" s="52"/>
      <c r="GV48" s="52"/>
      <c r="GW48" s="52"/>
      <c r="GX48" s="52"/>
      <c r="GY48" s="52"/>
      <c r="GZ48" s="52"/>
      <c r="HA48" s="52"/>
      <c r="HB48" s="52"/>
      <c r="HC48" s="52"/>
      <c r="HD48" s="52"/>
      <c r="HE48" s="52"/>
      <c r="HF48" s="52"/>
      <c r="HG48" s="52"/>
      <c r="HH48" s="52"/>
      <c r="HI48" s="52"/>
      <c r="HJ48" s="52"/>
      <c r="HK48" s="52"/>
      <c r="HL48" s="52"/>
      <c r="HM48" s="52"/>
      <c r="HN48" s="52"/>
      <c r="HO48" s="52"/>
      <c r="HP48" s="52"/>
      <c r="HQ48" s="52"/>
      <c r="HR48" s="52"/>
      <c r="HS48" s="52"/>
      <c r="HT48" s="52"/>
      <c r="HU48" s="52"/>
      <c r="HV48" s="52"/>
      <c r="HW48" s="52"/>
      <c r="HX48" s="52"/>
      <c r="HY48" s="52"/>
      <c r="HZ48" s="52"/>
      <c r="IA48" s="52"/>
      <c r="IB48" s="52"/>
      <c r="IC48" s="52"/>
      <c r="ID48" s="52"/>
      <c r="IE48" s="52"/>
      <c r="IF48" s="52"/>
      <c r="IG48" s="52"/>
      <c r="IH48" s="52"/>
      <c r="II48" s="52"/>
      <c r="IJ48" s="52"/>
      <c r="IK48" s="52"/>
      <c r="IL48" s="52"/>
      <c r="IM48" s="52"/>
      <c r="IN48" s="52"/>
      <c r="IO48" s="52"/>
      <c r="IP48" s="52"/>
      <c r="IQ48" s="52"/>
      <c r="IR48" s="52"/>
      <c r="IS48" s="52"/>
      <c r="IT48" s="52"/>
      <c r="IU48" s="52"/>
    </row>
    <row r="49" spans="1:255" ht="31.5" x14ac:dyDescent="0.25">
      <c r="A49" s="41" t="s">
        <v>98</v>
      </c>
      <c r="B49" s="7" t="s">
        <v>99</v>
      </c>
      <c r="C49" s="9">
        <v>559.29999999999995</v>
      </c>
      <c r="D49" s="9">
        <v>455.4</v>
      </c>
      <c r="E49" s="9">
        <v>386.7</v>
      </c>
      <c r="F49" s="9">
        <f t="shared" si="1"/>
        <v>81.423207580904702</v>
      </c>
      <c r="G49" s="9">
        <f t="shared" si="2"/>
        <v>117.76570985259892</v>
      </c>
      <c r="H49" s="8">
        <f t="shared" si="3"/>
        <v>-103.89999999999998</v>
      </c>
      <c r="I49" s="9">
        <f t="shared" si="0"/>
        <v>68.699999999999989</v>
      </c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2"/>
      <c r="CA49" s="52"/>
      <c r="CB49" s="52"/>
      <c r="CC49" s="52"/>
      <c r="CD49" s="52"/>
      <c r="CE49" s="52"/>
      <c r="CF49" s="52"/>
      <c r="CG49" s="52"/>
      <c r="CH49" s="52"/>
      <c r="CI49" s="52"/>
      <c r="CJ49" s="52"/>
      <c r="CK49" s="52"/>
      <c r="CL49" s="52"/>
      <c r="CM49" s="52"/>
      <c r="CN49" s="52"/>
      <c r="CO49" s="52"/>
      <c r="CP49" s="52"/>
      <c r="CQ49" s="52"/>
      <c r="CR49" s="52"/>
      <c r="CS49" s="52"/>
      <c r="CT49" s="52"/>
      <c r="CU49" s="52"/>
      <c r="CV49" s="52"/>
      <c r="CW49" s="52"/>
      <c r="CX49" s="52"/>
      <c r="CY49" s="52"/>
      <c r="CZ49" s="52"/>
      <c r="DA49" s="52"/>
      <c r="DB49" s="52"/>
      <c r="DC49" s="52"/>
      <c r="DD49" s="52"/>
      <c r="DE49" s="52"/>
      <c r="DF49" s="52"/>
      <c r="DG49" s="52"/>
      <c r="DH49" s="52"/>
      <c r="DI49" s="52"/>
      <c r="DJ49" s="52"/>
      <c r="DK49" s="52"/>
      <c r="DL49" s="52"/>
      <c r="DM49" s="52"/>
      <c r="DN49" s="52"/>
      <c r="DO49" s="52"/>
      <c r="DP49" s="52"/>
      <c r="DQ49" s="52"/>
      <c r="DR49" s="52"/>
      <c r="DS49" s="52"/>
      <c r="DT49" s="52"/>
      <c r="DU49" s="52"/>
      <c r="DV49" s="52"/>
      <c r="DW49" s="52"/>
      <c r="DX49" s="52"/>
      <c r="DY49" s="52"/>
      <c r="DZ49" s="52"/>
      <c r="EA49" s="52"/>
      <c r="EB49" s="52"/>
      <c r="EC49" s="52"/>
      <c r="ED49" s="52"/>
      <c r="EE49" s="52"/>
      <c r="EF49" s="52"/>
      <c r="EG49" s="52"/>
      <c r="EH49" s="52"/>
      <c r="EI49" s="52"/>
      <c r="EJ49" s="52"/>
      <c r="EK49" s="52"/>
      <c r="EL49" s="52"/>
      <c r="EM49" s="52"/>
      <c r="EN49" s="52"/>
      <c r="EO49" s="52"/>
      <c r="EP49" s="52"/>
      <c r="EQ49" s="52"/>
      <c r="ER49" s="52"/>
      <c r="ES49" s="52"/>
      <c r="ET49" s="52"/>
      <c r="EU49" s="52"/>
      <c r="EV49" s="52"/>
      <c r="EW49" s="52"/>
      <c r="EX49" s="52"/>
      <c r="EY49" s="52"/>
      <c r="EZ49" s="52"/>
      <c r="FA49" s="52"/>
      <c r="FB49" s="52"/>
      <c r="FC49" s="52"/>
      <c r="FD49" s="52"/>
      <c r="FE49" s="52"/>
      <c r="FF49" s="52"/>
      <c r="FG49" s="52"/>
      <c r="FH49" s="52"/>
      <c r="FI49" s="52"/>
      <c r="FJ49" s="52"/>
      <c r="FK49" s="52"/>
      <c r="FL49" s="52"/>
      <c r="FM49" s="52"/>
      <c r="FN49" s="52"/>
      <c r="FO49" s="52"/>
      <c r="FP49" s="52"/>
      <c r="FQ49" s="52"/>
      <c r="FR49" s="52"/>
      <c r="FS49" s="52"/>
      <c r="FT49" s="52"/>
      <c r="FU49" s="52"/>
      <c r="FV49" s="52"/>
      <c r="FW49" s="52"/>
      <c r="FX49" s="52"/>
      <c r="FY49" s="52"/>
      <c r="FZ49" s="52"/>
      <c r="GA49" s="52"/>
      <c r="GB49" s="52"/>
      <c r="GC49" s="52"/>
      <c r="GD49" s="52"/>
      <c r="GE49" s="52"/>
      <c r="GF49" s="52"/>
      <c r="GG49" s="52"/>
      <c r="GH49" s="52"/>
      <c r="GI49" s="52"/>
      <c r="GJ49" s="52"/>
      <c r="GK49" s="52"/>
      <c r="GL49" s="52"/>
      <c r="GM49" s="52"/>
      <c r="GN49" s="52"/>
      <c r="GO49" s="52"/>
      <c r="GP49" s="52"/>
      <c r="GQ49" s="52"/>
      <c r="GR49" s="52"/>
      <c r="GS49" s="52"/>
      <c r="GT49" s="52"/>
      <c r="GU49" s="52"/>
      <c r="GV49" s="52"/>
      <c r="GW49" s="52"/>
      <c r="GX49" s="52"/>
      <c r="GY49" s="52"/>
      <c r="GZ49" s="52"/>
      <c r="HA49" s="52"/>
      <c r="HB49" s="52"/>
      <c r="HC49" s="52"/>
      <c r="HD49" s="52"/>
      <c r="HE49" s="52"/>
      <c r="HF49" s="52"/>
      <c r="HG49" s="52"/>
      <c r="HH49" s="52"/>
      <c r="HI49" s="52"/>
      <c r="HJ49" s="52"/>
      <c r="HK49" s="52"/>
      <c r="HL49" s="52"/>
      <c r="HM49" s="52"/>
      <c r="HN49" s="52"/>
      <c r="HO49" s="52"/>
      <c r="HP49" s="52"/>
      <c r="HQ49" s="52"/>
      <c r="HR49" s="52"/>
      <c r="HS49" s="52"/>
      <c r="HT49" s="52"/>
      <c r="HU49" s="52"/>
      <c r="HV49" s="52"/>
      <c r="HW49" s="52"/>
      <c r="HX49" s="52"/>
      <c r="HY49" s="52"/>
      <c r="HZ49" s="52"/>
      <c r="IA49" s="52"/>
      <c r="IB49" s="52"/>
      <c r="IC49" s="52"/>
      <c r="ID49" s="52"/>
      <c r="IE49" s="52"/>
      <c r="IF49" s="52"/>
      <c r="IG49" s="52"/>
      <c r="IH49" s="52"/>
      <c r="II49" s="52"/>
      <c r="IJ49" s="52"/>
      <c r="IK49" s="52"/>
      <c r="IL49" s="52"/>
      <c r="IM49" s="52"/>
      <c r="IN49" s="52"/>
      <c r="IO49" s="52"/>
      <c r="IP49" s="52"/>
      <c r="IQ49" s="52"/>
      <c r="IR49" s="52"/>
      <c r="IS49" s="52"/>
      <c r="IT49" s="52"/>
      <c r="IU49" s="52"/>
    </row>
    <row r="50" spans="1:255" x14ac:dyDescent="0.25">
      <c r="A50" s="41" t="s">
        <v>100</v>
      </c>
      <c r="B50" s="23" t="s">
        <v>101</v>
      </c>
      <c r="C50" s="9">
        <v>327</v>
      </c>
      <c r="D50" s="9">
        <v>325.5</v>
      </c>
      <c r="E50" s="9">
        <v>3041.6</v>
      </c>
      <c r="F50" s="9">
        <f t="shared" si="1"/>
        <v>99.541284403669721</v>
      </c>
      <c r="G50" s="9">
        <f t="shared" si="2"/>
        <v>10.701604418726985</v>
      </c>
      <c r="H50" s="8">
        <f t="shared" si="3"/>
        <v>-1.5</v>
      </c>
      <c r="I50" s="9">
        <f t="shared" si="0"/>
        <v>-2716.1</v>
      </c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2"/>
      <c r="CA50" s="52"/>
      <c r="CB50" s="52"/>
      <c r="CC50" s="52"/>
      <c r="CD50" s="52"/>
      <c r="CE50" s="52"/>
      <c r="CF50" s="52"/>
      <c r="CG50" s="52"/>
      <c r="CH50" s="52"/>
      <c r="CI50" s="52"/>
      <c r="CJ50" s="52"/>
      <c r="CK50" s="52"/>
      <c r="CL50" s="52"/>
      <c r="CM50" s="52"/>
      <c r="CN50" s="52"/>
      <c r="CO50" s="52"/>
      <c r="CP50" s="52"/>
      <c r="CQ50" s="52"/>
      <c r="CR50" s="52"/>
      <c r="CS50" s="52"/>
      <c r="CT50" s="52"/>
      <c r="CU50" s="52"/>
      <c r="CV50" s="52"/>
      <c r="CW50" s="52"/>
      <c r="CX50" s="52"/>
      <c r="CY50" s="52"/>
      <c r="CZ50" s="52"/>
      <c r="DA50" s="52"/>
      <c r="DB50" s="52"/>
      <c r="DC50" s="52"/>
      <c r="DD50" s="52"/>
      <c r="DE50" s="52"/>
      <c r="DF50" s="52"/>
      <c r="DG50" s="52"/>
      <c r="DH50" s="52"/>
      <c r="DI50" s="52"/>
      <c r="DJ50" s="52"/>
      <c r="DK50" s="52"/>
      <c r="DL50" s="52"/>
      <c r="DM50" s="52"/>
      <c r="DN50" s="52"/>
      <c r="DO50" s="52"/>
      <c r="DP50" s="52"/>
      <c r="DQ50" s="52"/>
      <c r="DR50" s="52"/>
      <c r="DS50" s="52"/>
      <c r="DT50" s="52"/>
      <c r="DU50" s="52"/>
      <c r="DV50" s="52"/>
      <c r="DW50" s="52"/>
      <c r="DX50" s="52"/>
      <c r="DY50" s="52"/>
      <c r="DZ50" s="52"/>
      <c r="EA50" s="52"/>
      <c r="EB50" s="52"/>
      <c r="EC50" s="52"/>
      <c r="ED50" s="52"/>
      <c r="EE50" s="52"/>
      <c r="EF50" s="52"/>
      <c r="EG50" s="52"/>
      <c r="EH50" s="52"/>
      <c r="EI50" s="52"/>
      <c r="EJ50" s="52"/>
      <c r="EK50" s="52"/>
      <c r="EL50" s="52"/>
      <c r="EM50" s="52"/>
      <c r="EN50" s="52"/>
      <c r="EO50" s="52"/>
      <c r="EP50" s="52"/>
      <c r="EQ50" s="52"/>
      <c r="ER50" s="52"/>
      <c r="ES50" s="52"/>
      <c r="ET50" s="52"/>
      <c r="EU50" s="52"/>
      <c r="EV50" s="52"/>
      <c r="EW50" s="52"/>
      <c r="EX50" s="52"/>
      <c r="EY50" s="52"/>
      <c r="EZ50" s="52"/>
      <c r="FA50" s="52"/>
      <c r="FB50" s="52"/>
      <c r="FC50" s="52"/>
      <c r="FD50" s="52"/>
      <c r="FE50" s="52"/>
      <c r="FF50" s="52"/>
      <c r="FG50" s="52"/>
      <c r="FH50" s="52"/>
      <c r="FI50" s="52"/>
      <c r="FJ50" s="52"/>
      <c r="FK50" s="52"/>
      <c r="FL50" s="52"/>
      <c r="FM50" s="52"/>
      <c r="FN50" s="52"/>
      <c r="FO50" s="52"/>
      <c r="FP50" s="52"/>
      <c r="FQ50" s="52"/>
      <c r="FR50" s="52"/>
      <c r="FS50" s="52"/>
      <c r="FT50" s="52"/>
      <c r="FU50" s="52"/>
      <c r="FV50" s="52"/>
      <c r="FW50" s="52"/>
      <c r="FX50" s="52"/>
      <c r="FY50" s="52"/>
      <c r="FZ50" s="52"/>
      <c r="GA50" s="52"/>
      <c r="GB50" s="52"/>
      <c r="GC50" s="52"/>
      <c r="GD50" s="52"/>
      <c r="GE50" s="52"/>
      <c r="GF50" s="52"/>
      <c r="GG50" s="52"/>
      <c r="GH50" s="52"/>
      <c r="GI50" s="52"/>
      <c r="GJ50" s="52"/>
      <c r="GK50" s="52"/>
      <c r="GL50" s="52"/>
      <c r="GM50" s="52"/>
      <c r="GN50" s="52"/>
      <c r="GO50" s="52"/>
      <c r="GP50" s="52"/>
      <c r="GQ50" s="52"/>
      <c r="GR50" s="52"/>
      <c r="GS50" s="52"/>
      <c r="GT50" s="52"/>
      <c r="GU50" s="52"/>
      <c r="GV50" s="52"/>
      <c r="GW50" s="52"/>
      <c r="GX50" s="52"/>
      <c r="GY50" s="52"/>
      <c r="GZ50" s="52"/>
      <c r="HA50" s="52"/>
      <c r="HB50" s="52"/>
      <c r="HC50" s="52"/>
      <c r="HD50" s="52"/>
      <c r="HE50" s="52"/>
      <c r="HF50" s="52"/>
      <c r="HG50" s="52"/>
      <c r="HH50" s="52"/>
      <c r="HI50" s="52"/>
      <c r="HJ50" s="52"/>
      <c r="HK50" s="52"/>
      <c r="HL50" s="52"/>
      <c r="HM50" s="52"/>
      <c r="HN50" s="52"/>
      <c r="HO50" s="52"/>
      <c r="HP50" s="52"/>
      <c r="HQ50" s="52"/>
      <c r="HR50" s="52"/>
      <c r="HS50" s="52"/>
      <c r="HT50" s="52"/>
      <c r="HU50" s="52"/>
      <c r="HV50" s="52"/>
      <c r="HW50" s="52"/>
      <c r="HX50" s="52"/>
      <c r="HY50" s="52"/>
      <c r="HZ50" s="52"/>
      <c r="IA50" s="52"/>
      <c r="IB50" s="52"/>
      <c r="IC50" s="52"/>
      <c r="ID50" s="52"/>
      <c r="IE50" s="52"/>
      <c r="IF50" s="52"/>
      <c r="IG50" s="52"/>
      <c r="IH50" s="52"/>
      <c r="II50" s="52"/>
      <c r="IJ50" s="52"/>
      <c r="IK50" s="52"/>
      <c r="IL50" s="52"/>
      <c r="IM50" s="52"/>
      <c r="IN50" s="52"/>
      <c r="IO50" s="52"/>
      <c r="IP50" s="52"/>
      <c r="IQ50" s="52"/>
      <c r="IR50" s="52"/>
      <c r="IS50" s="52"/>
      <c r="IT50" s="52"/>
      <c r="IU50" s="52"/>
    </row>
    <row r="51" spans="1:255" x14ac:dyDescent="0.25">
      <c r="A51" s="41" t="s">
        <v>102</v>
      </c>
      <c r="B51" s="23" t="s">
        <v>103</v>
      </c>
      <c r="C51" s="9">
        <v>536</v>
      </c>
      <c r="D51" s="9">
        <v>245.2</v>
      </c>
      <c r="E51" s="9">
        <v>645.70000000000005</v>
      </c>
      <c r="F51" s="9">
        <f t="shared" si="1"/>
        <v>45.746268656716417</v>
      </c>
      <c r="G51" s="9">
        <f t="shared" si="2"/>
        <v>37.974291466625367</v>
      </c>
      <c r="H51" s="8">
        <f t="shared" si="3"/>
        <v>-290.8</v>
      </c>
      <c r="I51" s="9">
        <f t="shared" si="0"/>
        <v>-400.50000000000006</v>
      </c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2"/>
      <c r="CA51" s="52"/>
      <c r="CB51" s="52"/>
      <c r="CC51" s="52"/>
      <c r="CD51" s="52"/>
      <c r="CE51" s="52"/>
      <c r="CF51" s="52"/>
      <c r="CG51" s="52"/>
      <c r="CH51" s="52"/>
      <c r="CI51" s="52"/>
      <c r="CJ51" s="52"/>
      <c r="CK51" s="52"/>
      <c r="CL51" s="52"/>
      <c r="CM51" s="52"/>
      <c r="CN51" s="52"/>
      <c r="CO51" s="52"/>
      <c r="CP51" s="52"/>
      <c r="CQ51" s="52"/>
      <c r="CR51" s="52"/>
      <c r="CS51" s="52"/>
      <c r="CT51" s="52"/>
      <c r="CU51" s="52"/>
      <c r="CV51" s="52"/>
      <c r="CW51" s="52"/>
      <c r="CX51" s="52"/>
      <c r="CY51" s="52"/>
      <c r="CZ51" s="52"/>
      <c r="DA51" s="52"/>
      <c r="DB51" s="52"/>
      <c r="DC51" s="52"/>
      <c r="DD51" s="52"/>
      <c r="DE51" s="52"/>
      <c r="DF51" s="52"/>
      <c r="DG51" s="52"/>
      <c r="DH51" s="52"/>
      <c r="DI51" s="52"/>
      <c r="DJ51" s="52"/>
      <c r="DK51" s="52"/>
      <c r="DL51" s="52"/>
      <c r="DM51" s="52"/>
      <c r="DN51" s="52"/>
      <c r="DO51" s="52"/>
      <c r="DP51" s="52"/>
      <c r="DQ51" s="52"/>
      <c r="DR51" s="52"/>
      <c r="DS51" s="52"/>
      <c r="DT51" s="52"/>
      <c r="DU51" s="52"/>
      <c r="DV51" s="52"/>
      <c r="DW51" s="52"/>
      <c r="DX51" s="52"/>
      <c r="DY51" s="52"/>
      <c r="DZ51" s="52"/>
      <c r="EA51" s="52"/>
      <c r="EB51" s="52"/>
      <c r="EC51" s="52"/>
      <c r="ED51" s="52"/>
      <c r="EE51" s="52"/>
      <c r="EF51" s="52"/>
      <c r="EG51" s="52"/>
      <c r="EH51" s="52"/>
      <c r="EI51" s="52"/>
      <c r="EJ51" s="52"/>
      <c r="EK51" s="52"/>
      <c r="EL51" s="52"/>
      <c r="EM51" s="52"/>
      <c r="EN51" s="52"/>
      <c r="EO51" s="52"/>
      <c r="EP51" s="52"/>
      <c r="EQ51" s="52"/>
      <c r="ER51" s="52"/>
      <c r="ES51" s="52"/>
      <c r="ET51" s="52"/>
      <c r="EU51" s="52"/>
      <c r="EV51" s="52"/>
      <c r="EW51" s="52"/>
      <c r="EX51" s="52"/>
      <c r="EY51" s="52"/>
      <c r="EZ51" s="52"/>
      <c r="FA51" s="52"/>
      <c r="FB51" s="52"/>
      <c r="FC51" s="52"/>
      <c r="FD51" s="52"/>
      <c r="FE51" s="52"/>
      <c r="FF51" s="52"/>
      <c r="FG51" s="52"/>
      <c r="FH51" s="52"/>
      <c r="FI51" s="52"/>
      <c r="FJ51" s="52"/>
      <c r="FK51" s="52"/>
      <c r="FL51" s="52"/>
      <c r="FM51" s="52"/>
      <c r="FN51" s="52"/>
      <c r="FO51" s="52"/>
      <c r="FP51" s="52"/>
      <c r="FQ51" s="52"/>
      <c r="FR51" s="52"/>
      <c r="FS51" s="52"/>
      <c r="FT51" s="52"/>
      <c r="FU51" s="52"/>
      <c r="FV51" s="52"/>
      <c r="FW51" s="52"/>
      <c r="FX51" s="52"/>
      <c r="FY51" s="52"/>
      <c r="FZ51" s="52"/>
      <c r="GA51" s="52"/>
      <c r="GB51" s="52"/>
      <c r="GC51" s="52"/>
      <c r="GD51" s="52"/>
      <c r="GE51" s="52"/>
      <c r="GF51" s="52"/>
      <c r="GG51" s="52"/>
      <c r="GH51" s="52"/>
      <c r="GI51" s="52"/>
      <c r="GJ51" s="52"/>
      <c r="GK51" s="52"/>
      <c r="GL51" s="52"/>
      <c r="GM51" s="52"/>
      <c r="GN51" s="52"/>
      <c r="GO51" s="52"/>
      <c r="GP51" s="52"/>
      <c r="GQ51" s="52"/>
      <c r="GR51" s="52"/>
      <c r="GS51" s="52"/>
      <c r="GT51" s="52"/>
      <c r="GU51" s="52"/>
      <c r="GV51" s="52"/>
      <c r="GW51" s="52"/>
      <c r="GX51" s="52"/>
      <c r="GY51" s="52"/>
      <c r="GZ51" s="52"/>
      <c r="HA51" s="52"/>
      <c r="HB51" s="52"/>
      <c r="HC51" s="52"/>
      <c r="HD51" s="52"/>
      <c r="HE51" s="52"/>
      <c r="HF51" s="52"/>
      <c r="HG51" s="52"/>
      <c r="HH51" s="52"/>
      <c r="HI51" s="52"/>
      <c r="HJ51" s="52"/>
      <c r="HK51" s="52"/>
      <c r="HL51" s="52"/>
      <c r="HM51" s="52"/>
      <c r="HN51" s="52"/>
      <c r="HO51" s="52"/>
      <c r="HP51" s="52"/>
      <c r="HQ51" s="52"/>
      <c r="HR51" s="52"/>
      <c r="HS51" s="52"/>
      <c r="HT51" s="52"/>
      <c r="HU51" s="52"/>
      <c r="HV51" s="52"/>
      <c r="HW51" s="52"/>
      <c r="HX51" s="52"/>
      <c r="HY51" s="52"/>
      <c r="HZ51" s="52"/>
      <c r="IA51" s="52"/>
      <c r="IB51" s="52"/>
      <c r="IC51" s="52"/>
      <c r="ID51" s="52"/>
      <c r="IE51" s="52"/>
      <c r="IF51" s="52"/>
      <c r="IG51" s="52"/>
      <c r="IH51" s="52"/>
      <c r="II51" s="52"/>
      <c r="IJ51" s="52"/>
      <c r="IK51" s="52"/>
      <c r="IL51" s="52"/>
      <c r="IM51" s="52"/>
      <c r="IN51" s="52"/>
      <c r="IO51" s="52"/>
      <c r="IP51" s="52"/>
      <c r="IQ51" s="52"/>
      <c r="IR51" s="52"/>
      <c r="IS51" s="52"/>
      <c r="IT51" s="52"/>
      <c r="IU51" s="52"/>
    </row>
    <row r="52" spans="1:255" x14ac:dyDescent="0.25">
      <c r="A52" s="41" t="s">
        <v>104</v>
      </c>
      <c r="B52" s="23" t="s">
        <v>105</v>
      </c>
      <c r="C52" s="9">
        <v>0</v>
      </c>
      <c r="D52" s="9">
        <v>0</v>
      </c>
      <c r="E52" s="9">
        <v>27.5</v>
      </c>
      <c r="F52" s="9" t="s">
        <v>23</v>
      </c>
      <c r="G52" s="9">
        <f t="shared" si="2"/>
        <v>0</v>
      </c>
      <c r="H52" s="8">
        <f t="shared" si="3"/>
        <v>0</v>
      </c>
      <c r="I52" s="9">
        <f t="shared" si="0"/>
        <v>-27.5</v>
      </c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2"/>
      <c r="CA52" s="52"/>
      <c r="CB52" s="52"/>
      <c r="CC52" s="52"/>
      <c r="CD52" s="52"/>
      <c r="CE52" s="52"/>
      <c r="CF52" s="52"/>
      <c r="CG52" s="52"/>
      <c r="CH52" s="52"/>
      <c r="CI52" s="52"/>
      <c r="CJ52" s="52"/>
      <c r="CK52" s="52"/>
      <c r="CL52" s="52"/>
      <c r="CM52" s="52"/>
      <c r="CN52" s="52"/>
      <c r="CO52" s="52"/>
      <c r="CP52" s="52"/>
      <c r="CQ52" s="52"/>
      <c r="CR52" s="52"/>
      <c r="CS52" s="52"/>
      <c r="CT52" s="52"/>
      <c r="CU52" s="52"/>
      <c r="CV52" s="52"/>
      <c r="CW52" s="52"/>
      <c r="CX52" s="52"/>
      <c r="CY52" s="52"/>
      <c r="CZ52" s="52"/>
      <c r="DA52" s="52"/>
      <c r="DB52" s="52"/>
      <c r="DC52" s="52"/>
      <c r="DD52" s="52"/>
      <c r="DE52" s="52"/>
      <c r="DF52" s="52"/>
      <c r="DG52" s="52"/>
      <c r="DH52" s="52"/>
      <c r="DI52" s="52"/>
      <c r="DJ52" s="52"/>
      <c r="DK52" s="52"/>
      <c r="DL52" s="52"/>
      <c r="DM52" s="52"/>
      <c r="DN52" s="52"/>
      <c r="DO52" s="52"/>
      <c r="DP52" s="52"/>
      <c r="DQ52" s="52"/>
      <c r="DR52" s="52"/>
      <c r="DS52" s="52"/>
      <c r="DT52" s="52"/>
      <c r="DU52" s="52"/>
      <c r="DV52" s="52"/>
      <c r="DW52" s="52"/>
      <c r="DX52" s="52"/>
      <c r="DY52" s="52"/>
      <c r="DZ52" s="52"/>
      <c r="EA52" s="52"/>
      <c r="EB52" s="52"/>
      <c r="EC52" s="52"/>
      <c r="ED52" s="52"/>
      <c r="EE52" s="52"/>
      <c r="EF52" s="52"/>
      <c r="EG52" s="52"/>
      <c r="EH52" s="52"/>
      <c r="EI52" s="52"/>
      <c r="EJ52" s="52"/>
      <c r="EK52" s="52"/>
      <c r="EL52" s="52"/>
      <c r="EM52" s="52"/>
      <c r="EN52" s="52"/>
      <c r="EO52" s="52"/>
      <c r="EP52" s="52"/>
      <c r="EQ52" s="52"/>
      <c r="ER52" s="52"/>
      <c r="ES52" s="52"/>
      <c r="ET52" s="52"/>
      <c r="EU52" s="52"/>
      <c r="EV52" s="52"/>
      <c r="EW52" s="52"/>
      <c r="EX52" s="52"/>
      <c r="EY52" s="52"/>
      <c r="EZ52" s="52"/>
      <c r="FA52" s="52"/>
      <c r="FB52" s="52"/>
      <c r="FC52" s="52"/>
      <c r="FD52" s="52"/>
      <c r="FE52" s="52"/>
      <c r="FF52" s="52"/>
      <c r="FG52" s="52"/>
      <c r="FH52" s="52"/>
      <c r="FI52" s="52"/>
      <c r="FJ52" s="52"/>
      <c r="FK52" s="52"/>
      <c r="FL52" s="52"/>
      <c r="FM52" s="52"/>
      <c r="FN52" s="52"/>
      <c r="FO52" s="52"/>
      <c r="FP52" s="52"/>
      <c r="FQ52" s="52"/>
      <c r="FR52" s="52"/>
      <c r="FS52" s="52"/>
      <c r="FT52" s="52"/>
      <c r="FU52" s="52"/>
      <c r="FV52" s="52"/>
      <c r="FW52" s="52"/>
      <c r="FX52" s="52"/>
      <c r="FY52" s="52"/>
      <c r="FZ52" s="52"/>
      <c r="GA52" s="52"/>
      <c r="GB52" s="52"/>
      <c r="GC52" s="52"/>
      <c r="GD52" s="52"/>
      <c r="GE52" s="52"/>
      <c r="GF52" s="52"/>
      <c r="GG52" s="52"/>
      <c r="GH52" s="52"/>
      <c r="GI52" s="52"/>
      <c r="GJ52" s="52"/>
      <c r="GK52" s="52"/>
      <c r="GL52" s="52"/>
      <c r="GM52" s="52"/>
      <c r="GN52" s="52"/>
      <c r="GO52" s="52"/>
      <c r="GP52" s="52"/>
      <c r="GQ52" s="52"/>
      <c r="GR52" s="52"/>
      <c r="GS52" s="52"/>
      <c r="GT52" s="52"/>
      <c r="GU52" s="52"/>
      <c r="GV52" s="52"/>
      <c r="GW52" s="52"/>
      <c r="GX52" s="52"/>
      <c r="GY52" s="52"/>
      <c r="GZ52" s="52"/>
      <c r="HA52" s="52"/>
      <c r="HB52" s="52"/>
      <c r="HC52" s="52"/>
      <c r="HD52" s="52"/>
      <c r="HE52" s="52"/>
      <c r="HF52" s="52"/>
      <c r="HG52" s="52"/>
      <c r="HH52" s="52"/>
      <c r="HI52" s="52"/>
      <c r="HJ52" s="52"/>
      <c r="HK52" s="52"/>
      <c r="HL52" s="52"/>
      <c r="HM52" s="52"/>
      <c r="HN52" s="52"/>
      <c r="HO52" s="52"/>
      <c r="HP52" s="52"/>
      <c r="HQ52" s="52"/>
      <c r="HR52" s="52"/>
      <c r="HS52" s="52"/>
      <c r="HT52" s="52"/>
      <c r="HU52" s="52"/>
      <c r="HV52" s="52"/>
      <c r="HW52" s="52"/>
      <c r="HX52" s="52"/>
      <c r="HY52" s="52"/>
      <c r="HZ52" s="52"/>
      <c r="IA52" s="52"/>
      <c r="IB52" s="52"/>
      <c r="IC52" s="52"/>
      <c r="ID52" s="52"/>
      <c r="IE52" s="52"/>
      <c r="IF52" s="52"/>
      <c r="IG52" s="52"/>
      <c r="IH52" s="52"/>
      <c r="II52" s="52"/>
      <c r="IJ52" s="52"/>
      <c r="IK52" s="52"/>
      <c r="IL52" s="52"/>
      <c r="IM52" s="52"/>
      <c r="IN52" s="52"/>
      <c r="IO52" s="52"/>
      <c r="IP52" s="52"/>
      <c r="IQ52" s="52"/>
      <c r="IR52" s="52"/>
      <c r="IS52" s="52"/>
      <c r="IT52" s="52"/>
      <c r="IU52" s="52"/>
    </row>
    <row r="53" spans="1:255" ht="31.5" x14ac:dyDescent="0.25">
      <c r="A53" s="3" t="s">
        <v>106</v>
      </c>
      <c r="B53" s="4" t="s">
        <v>107</v>
      </c>
      <c r="C53" s="5">
        <f>C54+C57+C56</f>
        <v>15731</v>
      </c>
      <c r="D53" s="5">
        <f>D54+D57+D56</f>
        <v>16267.5</v>
      </c>
      <c r="E53" s="5">
        <f>E54+E57+E56</f>
        <v>24426.7</v>
      </c>
      <c r="F53" s="5">
        <f t="shared" si="1"/>
        <v>103.41046341618461</v>
      </c>
      <c r="G53" s="5">
        <f t="shared" si="2"/>
        <v>66.597207154466219</v>
      </c>
      <c r="H53" s="14">
        <f t="shared" si="3"/>
        <v>536.5</v>
      </c>
      <c r="I53" s="5">
        <f t="shared" si="0"/>
        <v>-8159.2000000000007</v>
      </c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  <c r="BH53" s="52"/>
      <c r="BI53" s="52"/>
      <c r="BJ53" s="52"/>
      <c r="BK53" s="52"/>
      <c r="BL53" s="52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2"/>
      <c r="CA53" s="52"/>
      <c r="CB53" s="52"/>
      <c r="CC53" s="52"/>
      <c r="CD53" s="52"/>
      <c r="CE53" s="52"/>
      <c r="CF53" s="52"/>
      <c r="CG53" s="52"/>
      <c r="CH53" s="52"/>
      <c r="CI53" s="52"/>
      <c r="CJ53" s="52"/>
      <c r="CK53" s="52"/>
      <c r="CL53" s="52"/>
      <c r="CM53" s="52"/>
      <c r="CN53" s="52"/>
      <c r="CO53" s="52"/>
      <c r="CP53" s="52"/>
      <c r="CQ53" s="52"/>
      <c r="CR53" s="52"/>
      <c r="CS53" s="52"/>
      <c r="CT53" s="52"/>
      <c r="CU53" s="52"/>
      <c r="CV53" s="52"/>
      <c r="CW53" s="52"/>
      <c r="CX53" s="52"/>
      <c r="CY53" s="52"/>
      <c r="CZ53" s="52"/>
      <c r="DA53" s="52"/>
      <c r="DB53" s="52"/>
      <c r="DC53" s="52"/>
      <c r="DD53" s="52"/>
      <c r="DE53" s="52"/>
      <c r="DF53" s="52"/>
      <c r="DG53" s="52"/>
      <c r="DH53" s="52"/>
      <c r="DI53" s="52"/>
      <c r="DJ53" s="52"/>
      <c r="DK53" s="52"/>
      <c r="DL53" s="52"/>
      <c r="DM53" s="52"/>
      <c r="DN53" s="52"/>
      <c r="DO53" s="52"/>
      <c r="DP53" s="52"/>
      <c r="DQ53" s="52"/>
      <c r="DR53" s="52"/>
      <c r="DS53" s="52"/>
      <c r="DT53" s="52"/>
      <c r="DU53" s="52"/>
      <c r="DV53" s="52"/>
      <c r="DW53" s="52"/>
      <c r="DX53" s="52"/>
      <c r="DY53" s="52"/>
      <c r="DZ53" s="52"/>
      <c r="EA53" s="52"/>
      <c r="EB53" s="52"/>
      <c r="EC53" s="52"/>
      <c r="ED53" s="52"/>
      <c r="EE53" s="52"/>
      <c r="EF53" s="52"/>
      <c r="EG53" s="52"/>
      <c r="EH53" s="52"/>
      <c r="EI53" s="52"/>
      <c r="EJ53" s="52"/>
      <c r="EK53" s="52"/>
      <c r="EL53" s="52"/>
      <c r="EM53" s="52"/>
      <c r="EN53" s="52"/>
      <c r="EO53" s="52"/>
      <c r="EP53" s="52"/>
      <c r="EQ53" s="52"/>
      <c r="ER53" s="52"/>
      <c r="ES53" s="52"/>
      <c r="ET53" s="52"/>
      <c r="EU53" s="52"/>
      <c r="EV53" s="52"/>
      <c r="EW53" s="52"/>
      <c r="EX53" s="52"/>
      <c r="EY53" s="52"/>
      <c r="EZ53" s="52"/>
      <c r="FA53" s="52"/>
      <c r="FB53" s="52"/>
      <c r="FC53" s="52"/>
      <c r="FD53" s="52"/>
      <c r="FE53" s="52"/>
      <c r="FF53" s="52"/>
      <c r="FG53" s="52"/>
      <c r="FH53" s="52"/>
      <c r="FI53" s="52"/>
      <c r="FJ53" s="52"/>
      <c r="FK53" s="52"/>
      <c r="FL53" s="52"/>
      <c r="FM53" s="52"/>
      <c r="FN53" s="52"/>
      <c r="FO53" s="52"/>
      <c r="FP53" s="52"/>
      <c r="FQ53" s="52"/>
      <c r="FR53" s="52"/>
      <c r="FS53" s="52"/>
      <c r="FT53" s="52"/>
      <c r="FU53" s="52"/>
      <c r="FV53" s="52"/>
      <c r="FW53" s="52"/>
      <c r="FX53" s="52"/>
      <c r="FY53" s="52"/>
      <c r="FZ53" s="52"/>
      <c r="GA53" s="52"/>
      <c r="GB53" s="52"/>
      <c r="GC53" s="52"/>
      <c r="GD53" s="52"/>
      <c r="GE53" s="52"/>
      <c r="GF53" s="52"/>
      <c r="GG53" s="52"/>
      <c r="GH53" s="52"/>
      <c r="GI53" s="52"/>
      <c r="GJ53" s="52"/>
      <c r="GK53" s="52"/>
      <c r="GL53" s="52"/>
      <c r="GM53" s="52"/>
      <c r="GN53" s="52"/>
      <c r="GO53" s="52"/>
      <c r="GP53" s="52"/>
      <c r="GQ53" s="52"/>
      <c r="GR53" s="52"/>
      <c r="GS53" s="52"/>
      <c r="GT53" s="52"/>
      <c r="GU53" s="52"/>
      <c r="GV53" s="52"/>
      <c r="GW53" s="52"/>
      <c r="GX53" s="52"/>
      <c r="GY53" s="52"/>
      <c r="GZ53" s="52"/>
      <c r="HA53" s="52"/>
      <c r="HB53" s="52"/>
      <c r="HC53" s="52"/>
      <c r="HD53" s="52"/>
      <c r="HE53" s="52"/>
      <c r="HF53" s="52"/>
      <c r="HG53" s="52"/>
      <c r="HH53" s="52"/>
      <c r="HI53" s="52"/>
      <c r="HJ53" s="52"/>
      <c r="HK53" s="52"/>
      <c r="HL53" s="52"/>
      <c r="HM53" s="52"/>
      <c r="HN53" s="52"/>
      <c r="HO53" s="52"/>
      <c r="HP53" s="52"/>
      <c r="HQ53" s="52"/>
      <c r="HR53" s="52"/>
      <c r="HS53" s="52"/>
      <c r="HT53" s="52"/>
      <c r="HU53" s="52"/>
      <c r="HV53" s="52"/>
      <c r="HW53" s="52"/>
      <c r="HX53" s="52"/>
      <c r="HY53" s="52"/>
      <c r="HZ53" s="52"/>
      <c r="IA53" s="52"/>
      <c r="IB53" s="52"/>
      <c r="IC53" s="52"/>
      <c r="ID53" s="52"/>
      <c r="IE53" s="52"/>
      <c r="IF53" s="52"/>
      <c r="IG53" s="52"/>
      <c r="IH53" s="52"/>
      <c r="II53" s="52"/>
      <c r="IJ53" s="52"/>
      <c r="IK53" s="52"/>
      <c r="IL53" s="52"/>
      <c r="IM53" s="52"/>
      <c r="IN53" s="52"/>
      <c r="IO53" s="52"/>
      <c r="IP53" s="52"/>
      <c r="IQ53" s="52"/>
      <c r="IR53" s="52"/>
      <c r="IS53" s="52"/>
      <c r="IT53" s="52"/>
      <c r="IU53" s="52"/>
    </row>
    <row r="54" spans="1:255" ht="31.5" x14ac:dyDescent="0.25">
      <c r="A54" s="41" t="s">
        <v>108</v>
      </c>
      <c r="B54" s="7" t="s">
        <v>109</v>
      </c>
      <c r="C54" s="9">
        <v>12194.7</v>
      </c>
      <c r="D54" s="9">
        <v>12371.9</v>
      </c>
      <c r="E54" s="9">
        <v>21607.9</v>
      </c>
      <c r="F54" s="9">
        <f t="shared" si="1"/>
        <v>101.45309027692358</v>
      </c>
      <c r="G54" s="9">
        <f t="shared" si="2"/>
        <v>57.256373826239468</v>
      </c>
      <c r="H54" s="8">
        <f t="shared" si="3"/>
        <v>177.19999999999891</v>
      </c>
      <c r="I54" s="9">
        <f t="shared" si="0"/>
        <v>-9236.0000000000018</v>
      </c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2"/>
      <c r="CA54" s="52"/>
      <c r="CB54" s="52"/>
      <c r="CC54" s="52"/>
      <c r="CD54" s="52"/>
      <c r="CE54" s="52"/>
      <c r="CF54" s="52"/>
      <c r="CG54" s="52"/>
      <c r="CH54" s="52"/>
      <c r="CI54" s="52"/>
      <c r="CJ54" s="52"/>
      <c r="CK54" s="52"/>
      <c r="CL54" s="52"/>
      <c r="CM54" s="52"/>
      <c r="CN54" s="52"/>
      <c r="CO54" s="52"/>
      <c r="CP54" s="52"/>
      <c r="CQ54" s="52"/>
      <c r="CR54" s="52"/>
      <c r="CS54" s="52"/>
      <c r="CT54" s="52"/>
      <c r="CU54" s="52"/>
      <c r="CV54" s="52"/>
      <c r="CW54" s="52"/>
      <c r="CX54" s="52"/>
      <c r="CY54" s="52"/>
      <c r="CZ54" s="52"/>
      <c r="DA54" s="52"/>
      <c r="DB54" s="52"/>
      <c r="DC54" s="52"/>
      <c r="DD54" s="52"/>
      <c r="DE54" s="52"/>
      <c r="DF54" s="52"/>
      <c r="DG54" s="52"/>
      <c r="DH54" s="52"/>
      <c r="DI54" s="52"/>
      <c r="DJ54" s="52"/>
      <c r="DK54" s="52"/>
      <c r="DL54" s="52"/>
      <c r="DM54" s="52"/>
      <c r="DN54" s="52"/>
      <c r="DO54" s="52"/>
      <c r="DP54" s="52"/>
      <c r="DQ54" s="52"/>
      <c r="DR54" s="52"/>
      <c r="DS54" s="52"/>
      <c r="DT54" s="52"/>
      <c r="DU54" s="52"/>
      <c r="DV54" s="52"/>
      <c r="DW54" s="52"/>
      <c r="DX54" s="52"/>
      <c r="DY54" s="52"/>
      <c r="DZ54" s="52"/>
      <c r="EA54" s="52"/>
      <c r="EB54" s="52"/>
      <c r="EC54" s="52"/>
      <c r="ED54" s="52"/>
      <c r="EE54" s="52"/>
      <c r="EF54" s="52"/>
      <c r="EG54" s="52"/>
      <c r="EH54" s="52"/>
      <c r="EI54" s="52"/>
      <c r="EJ54" s="52"/>
      <c r="EK54" s="52"/>
      <c r="EL54" s="52"/>
      <c r="EM54" s="52"/>
      <c r="EN54" s="52"/>
      <c r="EO54" s="52"/>
      <c r="EP54" s="52"/>
      <c r="EQ54" s="52"/>
      <c r="ER54" s="52"/>
      <c r="ES54" s="52"/>
      <c r="ET54" s="52"/>
      <c r="EU54" s="52"/>
      <c r="EV54" s="52"/>
      <c r="EW54" s="52"/>
      <c r="EX54" s="52"/>
      <c r="EY54" s="52"/>
      <c r="EZ54" s="52"/>
      <c r="FA54" s="52"/>
      <c r="FB54" s="52"/>
      <c r="FC54" s="52"/>
      <c r="FD54" s="52"/>
      <c r="FE54" s="52"/>
      <c r="FF54" s="52"/>
      <c r="FG54" s="52"/>
      <c r="FH54" s="52"/>
      <c r="FI54" s="52"/>
      <c r="FJ54" s="52"/>
      <c r="FK54" s="52"/>
      <c r="FL54" s="52"/>
      <c r="FM54" s="52"/>
      <c r="FN54" s="52"/>
      <c r="FO54" s="52"/>
      <c r="FP54" s="52"/>
      <c r="FQ54" s="52"/>
      <c r="FR54" s="52"/>
      <c r="FS54" s="52"/>
      <c r="FT54" s="52"/>
      <c r="FU54" s="52"/>
      <c r="FV54" s="52"/>
      <c r="FW54" s="52"/>
      <c r="FX54" s="52"/>
      <c r="FY54" s="52"/>
      <c r="FZ54" s="52"/>
      <c r="GA54" s="52"/>
      <c r="GB54" s="52"/>
      <c r="GC54" s="52"/>
      <c r="GD54" s="52"/>
      <c r="GE54" s="52"/>
      <c r="GF54" s="52"/>
      <c r="GG54" s="52"/>
      <c r="GH54" s="52"/>
      <c r="GI54" s="52"/>
      <c r="GJ54" s="52"/>
      <c r="GK54" s="52"/>
      <c r="GL54" s="52"/>
      <c r="GM54" s="52"/>
      <c r="GN54" s="52"/>
      <c r="GO54" s="52"/>
      <c r="GP54" s="52"/>
      <c r="GQ54" s="52"/>
      <c r="GR54" s="52"/>
      <c r="GS54" s="52"/>
      <c r="GT54" s="52"/>
      <c r="GU54" s="52"/>
      <c r="GV54" s="52"/>
      <c r="GW54" s="52"/>
      <c r="GX54" s="52"/>
      <c r="GY54" s="52"/>
      <c r="GZ54" s="52"/>
      <c r="HA54" s="52"/>
      <c r="HB54" s="52"/>
      <c r="HC54" s="52"/>
      <c r="HD54" s="52"/>
      <c r="HE54" s="52"/>
      <c r="HF54" s="52"/>
      <c r="HG54" s="52"/>
      <c r="HH54" s="52"/>
      <c r="HI54" s="52"/>
      <c r="HJ54" s="52"/>
      <c r="HK54" s="52"/>
      <c r="HL54" s="52"/>
      <c r="HM54" s="52"/>
      <c r="HN54" s="52"/>
      <c r="HO54" s="52"/>
      <c r="HP54" s="52"/>
      <c r="HQ54" s="52"/>
      <c r="HR54" s="52"/>
      <c r="HS54" s="52"/>
      <c r="HT54" s="52"/>
      <c r="HU54" s="52"/>
      <c r="HV54" s="52"/>
      <c r="HW54" s="52"/>
      <c r="HX54" s="52"/>
      <c r="HY54" s="52"/>
      <c r="HZ54" s="52"/>
      <c r="IA54" s="52"/>
      <c r="IB54" s="52"/>
      <c r="IC54" s="52"/>
      <c r="ID54" s="52"/>
      <c r="IE54" s="52"/>
      <c r="IF54" s="52"/>
      <c r="IG54" s="52"/>
      <c r="IH54" s="52"/>
      <c r="II54" s="52"/>
      <c r="IJ54" s="52"/>
      <c r="IK54" s="52"/>
      <c r="IL54" s="52"/>
      <c r="IM54" s="52"/>
      <c r="IN54" s="52"/>
      <c r="IO54" s="52"/>
      <c r="IP54" s="52"/>
      <c r="IQ54" s="52"/>
      <c r="IR54" s="52"/>
      <c r="IS54" s="52"/>
      <c r="IT54" s="52"/>
      <c r="IU54" s="52"/>
    </row>
    <row r="55" spans="1:255" ht="66" customHeight="1" x14ac:dyDescent="0.25">
      <c r="A55" s="41" t="s">
        <v>110</v>
      </c>
      <c r="B55" s="7" t="s">
        <v>111</v>
      </c>
      <c r="C55" s="9">
        <v>9586.1</v>
      </c>
      <c r="D55" s="9">
        <v>9763.2999999999993</v>
      </c>
      <c r="E55" s="9">
        <v>17318.900000000001</v>
      </c>
      <c r="F55" s="9">
        <f t="shared" si="1"/>
        <v>101.84850982151239</v>
      </c>
      <c r="G55" s="9">
        <f t="shared" si="2"/>
        <v>56.373672692838447</v>
      </c>
      <c r="H55" s="8">
        <f t="shared" si="3"/>
        <v>177.19999999999891</v>
      </c>
      <c r="I55" s="9">
        <f t="shared" si="0"/>
        <v>-7555.6000000000022</v>
      </c>
    </row>
    <row r="56" spans="1:255" ht="31.5" x14ac:dyDescent="0.25">
      <c r="A56" s="24" t="s">
        <v>112</v>
      </c>
      <c r="B56" s="7" t="s">
        <v>113</v>
      </c>
      <c r="C56" s="9">
        <v>1285.5</v>
      </c>
      <c r="D56" s="9">
        <v>1354.6</v>
      </c>
      <c r="E56" s="9">
        <v>1076.2</v>
      </c>
      <c r="F56" s="9">
        <f t="shared" si="1"/>
        <v>105.37534033450018</v>
      </c>
      <c r="G56" s="9">
        <f t="shared" si="2"/>
        <v>125.86879762125997</v>
      </c>
      <c r="H56" s="8">
        <f t="shared" si="3"/>
        <v>69.099999999999909</v>
      </c>
      <c r="I56" s="9">
        <f t="shared" si="0"/>
        <v>278.39999999999986</v>
      </c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7"/>
      <c r="CA56" s="57"/>
      <c r="CB56" s="57"/>
      <c r="CC56" s="57"/>
      <c r="CD56" s="57"/>
      <c r="CE56" s="57"/>
      <c r="CF56" s="57"/>
      <c r="CG56" s="57"/>
      <c r="CH56" s="57"/>
      <c r="CI56" s="57"/>
      <c r="CJ56" s="57"/>
      <c r="CK56" s="57"/>
      <c r="CL56" s="57"/>
      <c r="CM56" s="57"/>
      <c r="CN56" s="57"/>
      <c r="CO56" s="57"/>
      <c r="CP56" s="57"/>
      <c r="CQ56" s="57"/>
      <c r="CR56" s="57"/>
      <c r="CS56" s="57"/>
      <c r="CT56" s="57"/>
      <c r="CU56" s="57"/>
      <c r="CV56" s="57"/>
      <c r="CW56" s="57"/>
      <c r="CX56" s="57"/>
      <c r="CY56" s="57"/>
      <c r="CZ56" s="57"/>
      <c r="DA56" s="57"/>
      <c r="DB56" s="57"/>
      <c r="DC56" s="57"/>
      <c r="DD56" s="57"/>
      <c r="DE56" s="57"/>
      <c r="DF56" s="57"/>
      <c r="DG56" s="57"/>
      <c r="DH56" s="57"/>
      <c r="DI56" s="57"/>
      <c r="DJ56" s="57"/>
      <c r="DK56" s="57"/>
      <c r="DL56" s="57"/>
      <c r="DM56" s="57"/>
      <c r="DN56" s="57"/>
      <c r="DO56" s="57"/>
      <c r="DP56" s="57"/>
      <c r="DQ56" s="57"/>
      <c r="DR56" s="57"/>
      <c r="DS56" s="57"/>
      <c r="DT56" s="57"/>
      <c r="DU56" s="57"/>
      <c r="DV56" s="57"/>
      <c r="DW56" s="57"/>
      <c r="DX56" s="57"/>
      <c r="DY56" s="57"/>
      <c r="DZ56" s="57"/>
      <c r="EA56" s="57"/>
      <c r="EB56" s="57"/>
      <c r="EC56" s="57"/>
      <c r="ED56" s="57"/>
      <c r="EE56" s="57"/>
      <c r="EF56" s="57"/>
      <c r="EG56" s="57"/>
      <c r="EH56" s="57"/>
      <c r="EI56" s="57"/>
      <c r="EJ56" s="57"/>
      <c r="EK56" s="57"/>
      <c r="EL56" s="57"/>
      <c r="EM56" s="57"/>
      <c r="EN56" s="57"/>
      <c r="EO56" s="57"/>
      <c r="EP56" s="57"/>
      <c r="EQ56" s="57"/>
      <c r="ER56" s="57"/>
      <c r="ES56" s="57"/>
      <c r="ET56" s="57"/>
      <c r="EU56" s="57"/>
      <c r="EV56" s="57"/>
      <c r="EW56" s="57"/>
      <c r="EX56" s="57"/>
      <c r="EY56" s="57"/>
      <c r="EZ56" s="57"/>
      <c r="FA56" s="57"/>
      <c r="FB56" s="57"/>
      <c r="FC56" s="57"/>
      <c r="FD56" s="57"/>
      <c r="FE56" s="57"/>
      <c r="FF56" s="57"/>
      <c r="FG56" s="57"/>
      <c r="FH56" s="57"/>
      <c r="FI56" s="57"/>
      <c r="FJ56" s="57"/>
      <c r="FK56" s="57"/>
      <c r="FL56" s="57"/>
      <c r="FM56" s="57"/>
      <c r="FN56" s="57"/>
      <c r="FO56" s="57"/>
      <c r="FP56" s="57"/>
      <c r="FQ56" s="57"/>
      <c r="FR56" s="57"/>
      <c r="FS56" s="57"/>
      <c r="FT56" s="57"/>
      <c r="FU56" s="57"/>
      <c r="FV56" s="57"/>
      <c r="FW56" s="57"/>
      <c r="FX56" s="57"/>
      <c r="FY56" s="57"/>
      <c r="FZ56" s="57"/>
      <c r="GA56" s="57"/>
      <c r="GB56" s="57"/>
      <c r="GC56" s="57"/>
      <c r="GD56" s="57"/>
      <c r="GE56" s="57"/>
      <c r="GF56" s="57"/>
      <c r="GG56" s="57"/>
      <c r="GH56" s="57"/>
      <c r="GI56" s="57"/>
      <c r="GJ56" s="57"/>
      <c r="GK56" s="57"/>
      <c r="GL56" s="57"/>
      <c r="GM56" s="57"/>
      <c r="GN56" s="57"/>
      <c r="GO56" s="57"/>
      <c r="GP56" s="57"/>
      <c r="GQ56" s="57"/>
      <c r="GR56" s="57"/>
      <c r="GS56" s="57"/>
      <c r="GT56" s="57"/>
      <c r="GU56" s="57"/>
      <c r="GV56" s="57"/>
      <c r="GW56" s="57"/>
      <c r="GX56" s="57"/>
      <c r="GY56" s="57"/>
      <c r="GZ56" s="57"/>
      <c r="HA56" s="57"/>
      <c r="HB56" s="57"/>
      <c r="HC56" s="57"/>
      <c r="HD56" s="57"/>
      <c r="HE56" s="57"/>
      <c r="HF56" s="57"/>
      <c r="HG56" s="57"/>
      <c r="HH56" s="57"/>
      <c r="HI56" s="57"/>
      <c r="HJ56" s="57"/>
      <c r="HK56" s="57"/>
      <c r="HL56" s="57"/>
      <c r="HM56" s="57"/>
      <c r="HN56" s="57"/>
      <c r="HO56" s="57"/>
      <c r="HP56" s="57"/>
      <c r="HQ56" s="57"/>
      <c r="HR56" s="57"/>
      <c r="HS56" s="57"/>
      <c r="HT56" s="57"/>
      <c r="HU56" s="57"/>
      <c r="HV56" s="57"/>
      <c r="HW56" s="57"/>
      <c r="HX56" s="57"/>
      <c r="HY56" s="57"/>
      <c r="HZ56" s="57"/>
      <c r="IA56" s="57"/>
      <c r="IB56" s="57"/>
      <c r="IC56" s="57"/>
      <c r="ID56" s="57"/>
      <c r="IE56" s="57"/>
      <c r="IF56" s="57"/>
      <c r="IG56" s="57"/>
      <c r="IH56" s="57"/>
      <c r="II56" s="57"/>
      <c r="IJ56" s="57"/>
      <c r="IK56" s="57"/>
      <c r="IL56" s="57"/>
      <c r="IM56" s="57"/>
      <c r="IN56" s="57"/>
      <c r="IO56" s="57"/>
      <c r="IP56" s="57"/>
      <c r="IQ56" s="57"/>
      <c r="IR56" s="57"/>
      <c r="IS56" s="57"/>
      <c r="IT56" s="57"/>
      <c r="IU56" s="57"/>
    </row>
    <row r="57" spans="1:255" x14ac:dyDescent="0.25">
      <c r="A57" s="24" t="s">
        <v>114</v>
      </c>
      <c r="B57" s="7" t="s">
        <v>115</v>
      </c>
      <c r="C57" s="9">
        <v>2250.8000000000002</v>
      </c>
      <c r="D57" s="9">
        <v>2541</v>
      </c>
      <c r="E57" s="9">
        <v>1742.6</v>
      </c>
      <c r="F57" s="9">
        <f t="shared" si="1"/>
        <v>112.8931935311889</v>
      </c>
      <c r="G57" s="9">
        <f t="shared" si="2"/>
        <v>145.81659589119707</v>
      </c>
      <c r="H57" s="8">
        <f t="shared" si="3"/>
        <v>290.19999999999982</v>
      </c>
      <c r="I57" s="9">
        <f t="shared" si="0"/>
        <v>798.40000000000009</v>
      </c>
    </row>
    <row r="58" spans="1:255" x14ac:dyDescent="0.25">
      <c r="A58" s="3" t="s">
        <v>116</v>
      </c>
      <c r="B58" s="19" t="s">
        <v>117</v>
      </c>
      <c r="C58" s="5">
        <f>SUM(C59:C69)</f>
        <v>36487.100000000006</v>
      </c>
      <c r="D58" s="5">
        <f>SUM(D59:D69)</f>
        <v>36896.9</v>
      </c>
      <c r="E58" s="5">
        <f>SUM(E59:E69)</f>
        <v>39837.5</v>
      </c>
      <c r="F58" s="5">
        <f t="shared" si="1"/>
        <v>101.12313667022042</v>
      </c>
      <c r="G58" s="5">
        <f t="shared" si="2"/>
        <v>92.618512707875738</v>
      </c>
      <c r="H58" s="14">
        <f t="shared" si="3"/>
        <v>409.79999999999563</v>
      </c>
      <c r="I58" s="5">
        <f t="shared" si="0"/>
        <v>-2940.5999999999985</v>
      </c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  <c r="BD58" s="52"/>
      <c r="BE58" s="52"/>
      <c r="BF58" s="52"/>
      <c r="BG58" s="52"/>
      <c r="BH58" s="52"/>
      <c r="BI58" s="52"/>
      <c r="BJ58" s="52"/>
      <c r="BK58" s="52"/>
      <c r="BL58" s="52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2"/>
      <c r="CA58" s="52"/>
      <c r="CB58" s="52"/>
      <c r="CC58" s="52"/>
      <c r="CD58" s="52"/>
      <c r="CE58" s="52"/>
      <c r="CF58" s="52"/>
      <c r="CG58" s="52"/>
      <c r="CH58" s="52"/>
      <c r="CI58" s="52"/>
      <c r="CJ58" s="52"/>
      <c r="CK58" s="52"/>
      <c r="CL58" s="52"/>
      <c r="CM58" s="52"/>
      <c r="CN58" s="52"/>
      <c r="CO58" s="52"/>
      <c r="CP58" s="52"/>
      <c r="CQ58" s="52"/>
      <c r="CR58" s="52"/>
      <c r="CS58" s="52"/>
      <c r="CT58" s="52"/>
      <c r="CU58" s="52"/>
      <c r="CV58" s="52"/>
      <c r="CW58" s="52"/>
      <c r="CX58" s="52"/>
      <c r="CY58" s="52"/>
      <c r="CZ58" s="52"/>
      <c r="DA58" s="52"/>
      <c r="DB58" s="52"/>
      <c r="DC58" s="52"/>
      <c r="DD58" s="52"/>
      <c r="DE58" s="52"/>
      <c r="DF58" s="52"/>
      <c r="DG58" s="52"/>
      <c r="DH58" s="52"/>
      <c r="DI58" s="52"/>
      <c r="DJ58" s="52"/>
      <c r="DK58" s="52"/>
      <c r="DL58" s="52"/>
      <c r="DM58" s="52"/>
      <c r="DN58" s="52"/>
      <c r="DO58" s="52"/>
      <c r="DP58" s="52"/>
      <c r="DQ58" s="52"/>
      <c r="DR58" s="52"/>
      <c r="DS58" s="52"/>
      <c r="DT58" s="52"/>
      <c r="DU58" s="52"/>
      <c r="DV58" s="52"/>
      <c r="DW58" s="52"/>
      <c r="DX58" s="52"/>
      <c r="DY58" s="52"/>
      <c r="DZ58" s="52"/>
      <c r="EA58" s="52"/>
      <c r="EB58" s="52"/>
      <c r="EC58" s="52"/>
      <c r="ED58" s="52"/>
      <c r="EE58" s="52"/>
      <c r="EF58" s="52"/>
      <c r="EG58" s="52"/>
      <c r="EH58" s="52"/>
      <c r="EI58" s="52"/>
      <c r="EJ58" s="52"/>
      <c r="EK58" s="52"/>
      <c r="EL58" s="52"/>
      <c r="EM58" s="52"/>
      <c r="EN58" s="52"/>
      <c r="EO58" s="52"/>
      <c r="EP58" s="52"/>
      <c r="EQ58" s="52"/>
      <c r="ER58" s="52"/>
      <c r="ES58" s="52"/>
      <c r="ET58" s="52"/>
      <c r="EU58" s="52"/>
      <c r="EV58" s="52"/>
      <c r="EW58" s="52"/>
      <c r="EX58" s="52"/>
      <c r="EY58" s="52"/>
      <c r="EZ58" s="52"/>
      <c r="FA58" s="52"/>
      <c r="FB58" s="52"/>
      <c r="FC58" s="52"/>
      <c r="FD58" s="52"/>
      <c r="FE58" s="52"/>
      <c r="FF58" s="52"/>
      <c r="FG58" s="52"/>
      <c r="FH58" s="52"/>
      <c r="FI58" s="52"/>
      <c r="FJ58" s="52"/>
      <c r="FK58" s="52"/>
      <c r="FL58" s="52"/>
      <c r="FM58" s="52"/>
      <c r="FN58" s="52"/>
      <c r="FO58" s="52"/>
      <c r="FP58" s="52"/>
      <c r="FQ58" s="52"/>
      <c r="FR58" s="52"/>
      <c r="FS58" s="52"/>
      <c r="FT58" s="52"/>
      <c r="FU58" s="52"/>
      <c r="FV58" s="52"/>
      <c r="FW58" s="52"/>
      <c r="FX58" s="52"/>
      <c r="FY58" s="52"/>
      <c r="FZ58" s="52"/>
      <c r="GA58" s="52"/>
      <c r="GB58" s="52"/>
      <c r="GC58" s="52"/>
      <c r="GD58" s="52"/>
      <c r="GE58" s="52"/>
      <c r="GF58" s="52"/>
      <c r="GG58" s="52"/>
      <c r="GH58" s="52"/>
      <c r="GI58" s="52"/>
      <c r="GJ58" s="52"/>
      <c r="GK58" s="52"/>
      <c r="GL58" s="52"/>
      <c r="GM58" s="52"/>
      <c r="GN58" s="52"/>
      <c r="GO58" s="52"/>
      <c r="GP58" s="52"/>
      <c r="GQ58" s="52"/>
      <c r="GR58" s="52"/>
      <c r="GS58" s="52"/>
      <c r="GT58" s="52"/>
      <c r="GU58" s="52"/>
      <c r="GV58" s="52"/>
      <c r="GW58" s="52"/>
      <c r="GX58" s="52"/>
      <c r="GY58" s="52"/>
      <c r="GZ58" s="52"/>
      <c r="HA58" s="52"/>
      <c r="HB58" s="52"/>
      <c r="HC58" s="52"/>
      <c r="HD58" s="52"/>
      <c r="HE58" s="52"/>
      <c r="HF58" s="52"/>
      <c r="HG58" s="52"/>
      <c r="HH58" s="52"/>
      <c r="HI58" s="52"/>
      <c r="HJ58" s="52"/>
      <c r="HK58" s="52"/>
      <c r="HL58" s="52"/>
      <c r="HM58" s="52"/>
      <c r="HN58" s="52"/>
      <c r="HO58" s="52"/>
      <c r="HP58" s="52"/>
      <c r="HQ58" s="52"/>
      <c r="HR58" s="52"/>
      <c r="HS58" s="52"/>
      <c r="HT58" s="52"/>
      <c r="HU58" s="52"/>
      <c r="HV58" s="52"/>
      <c r="HW58" s="52"/>
      <c r="HX58" s="52"/>
      <c r="HY58" s="52"/>
      <c r="HZ58" s="52"/>
      <c r="IA58" s="52"/>
      <c r="IB58" s="52"/>
      <c r="IC58" s="52"/>
      <c r="ID58" s="52"/>
      <c r="IE58" s="52"/>
      <c r="IF58" s="52"/>
      <c r="IG58" s="52"/>
      <c r="IH58" s="52"/>
      <c r="II58" s="52"/>
      <c r="IJ58" s="52"/>
      <c r="IK58" s="52"/>
      <c r="IL58" s="52"/>
      <c r="IM58" s="52"/>
      <c r="IN58" s="52"/>
      <c r="IO58" s="52"/>
      <c r="IP58" s="52"/>
      <c r="IQ58" s="52"/>
      <c r="IR58" s="52"/>
      <c r="IS58" s="52"/>
      <c r="IT58" s="52"/>
      <c r="IU58" s="52"/>
    </row>
    <row r="59" spans="1:255" ht="78.75" x14ac:dyDescent="0.25">
      <c r="A59" s="41" t="s">
        <v>118</v>
      </c>
      <c r="B59" s="7" t="s">
        <v>119</v>
      </c>
      <c r="C59" s="9">
        <v>6.4</v>
      </c>
      <c r="D59" s="9">
        <v>6.4</v>
      </c>
      <c r="E59" s="9">
        <v>18</v>
      </c>
      <c r="F59" s="9">
        <f t="shared" si="1"/>
        <v>100</v>
      </c>
      <c r="G59" s="9">
        <f t="shared" si="2"/>
        <v>35.555555555555557</v>
      </c>
      <c r="H59" s="8">
        <f t="shared" si="3"/>
        <v>0</v>
      </c>
      <c r="I59" s="9">
        <f t="shared" si="0"/>
        <v>-11.6</v>
      </c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2"/>
      <c r="BL59" s="52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2"/>
      <c r="CA59" s="52"/>
      <c r="CB59" s="52"/>
      <c r="CC59" s="52"/>
      <c r="CD59" s="52"/>
      <c r="CE59" s="52"/>
      <c r="CF59" s="52"/>
      <c r="CG59" s="52"/>
      <c r="CH59" s="52"/>
      <c r="CI59" s="52"/>
      <c r="CJ59" s="52"/>
      <c r="CK59" s="52"/>
      <c r="CL59" s="52"/>
      <c r="CM59" s="52"/>
      <c r="CN59" s="52"/>
      <c r="CO59" s="52"/>
      <c r="CP59" s="52"/>
      <c r="CQ59" s="52"/>
      <c r="CR59" s="52"/>
      <c r="CS59" s="52"/>
      <c r="CT59" s="52"/>
      <c r="CU59" s="52"/>
      <c r="CV59" s="52"/>
      <c r="CW59" s="52"/>
      <c r="CX59" s="52"/>
      <c r="CY59" s="52"/>
      <c r="CZ59" s="52"/>
      <c r="DA59" s="52"/>
      <c r="DB59" s="52"/>
      <c r="DC59" s="52"/>
      <c r="DD59" s="52"/>
      <c r="DE59" s="52"/>
      <c r="DF59" s="52"/>
      <c r="DG59" s="52"/>
      <c r="DH59" s="52"/>
      <c r="DI59" s="52"/>
      <c r="DJ59" s="52"/>
      <c r="DK59" s="52"/>
      <c r="DL59" s="52"/>
      <c r="DM59" s="52"/>
      <c r="DN59" s="52"/>
      <c r="DO59" s="52"/>
      <c r="DP59" s="52"/>
      <c r="DQ59" s="52"/>
      <c r="DR59" s="52"/>
      <c r="DS59" s="52"/>
      <c r="DT59" s="52"/>
      <c r="DU59" s="52"/>
      <c r="DV59" s="52"/>
      <c r="DW59" s="52"/>
      <c r="DX59" s="52"/>
      <c r="DY59" s="52"/>
      <c r="DZ59" s="52"/>
      <c r="EA59" s="52"/>
      <c r="EB59" s="52"/>
      <c r="EC59" s="52"/>
      <c r="ED59" s="52"/>
      <c r="EE59" s="52"/>
      <c r="EF59" s="52"/>
      <c r="EG59" s="52"/>
      <c r="EH59" s="52"/>
      <c r="EI59" s="52"/>
      <c r="EJ59" s="52"/>
      <c r="EK59" s="52"/>
      <c r="EL59" s="52"/>
      <c r="EM59" s="52"/>
      <c r="EN59" s="52"/>
      <c r="EO59" s="52"/>
      <c r="EP59" s="52"/>
      <c r="EQ59" s="52"/>
      <c r="ER59" s="52"/>
      <c r="ES59" s="52"/>
      <c r="ET59" s="52"/>
      <c r="EU59" s="52"/>
      <c r="EV59" s="52"/>
      <c r="EW59" s="52"/>
      <c r="EX59" s="52"/>
      <c r="EY59" s="52"/>
      <c r="EZ59" s="52"/>
      <c r="FA59" s="52"/>
      <c r="FB59" s="52"/>
      <c r="FC59" s="52"/>
      <c r="FD59" s="52"/>
      <c r="FE59" s="52"/>
      <c r="FF59" s="52"/>
      <c r="FG59" s="52"/>
      <c r="FH59" s="52"/>
      <c r="FI59" s="52"/>
      <c r="FJ59" s="52"/>
      <c r="FK59" s="52"/>
      <c r="FL59" s="52"/>
      <c r="FM59" s="52"/>
      <c r="FN59" s="52"/>
      <c r="FO59" s="52"/>
      <c r="FP59" s="52"/>
      <c r="FQ59" s="52"/>
      <c r="FR59" s="52"/>
      <c r="FS59" s="52"/>
      <c r="FT59" s="52"/>
      <c r="FU59" s="52"/>
      <c r="FV59" s="52"/>
      <c r="FW59" s="52"/>
      <c r="FX59" s="52"/>
      <c r="FY59" s="52"/>
      <c r="FZ59" s="52"/>
      <c r="GA59" s="52"/>
      <c r="GB59" s="52"/>
      <c r="GC59" s="52"/>
      <c r="GD59" s="52"/>
      <c r="GE59" s="52"/>
      <c r="GF59" s="52"/>
      <c r="GG59" s="52"/>
      <c r="GH59" s="52"/>
      <c r="GI59" s="52"/>
      <c r="GJ59" s="52"/>
      <c r="GK59" s="52"/>
      <c r="GL59" s="52"/>
      <c r="GM59" s="52"/>
      <c r="GN59" s="52"/>
      <c r="GO59" s="52"/>
      <c r="GP59" s="52"/>
      <c r="GQ59" s="52"/>
      <c r="GR59" s="52"/>
      <c r="GS59" s="52"/>
      <c r="GT59" s="52"/>
      <c r="GU59" s="52"/>
      <c r="GV59" s="52"/>
      <c r="GW59" s="52"/>
      <c r="GX59" s="52"/>
      <c r="GY59" s="52"/>
      <c r="GZ59" s="52"/>
      <c r="HA59" s="52"/>
      <c r="HB59" s="52"/>
      <c r="HC59" s="52"/>
      <c r="HD59" s="52"/>
      <c r="HE59" s="52"/>
      <c r="HF59" s="52"/>
      <c r="HG59" s="52"/>
      <c r="HH59" s="52"/>
      <c r="HI59" s="52"/>
      <c r="HJ59" s="52"/>
      <c r="HK59" s="52"/>
      <c r="HL59" s="52"/>
      <c r="HM59" s="52"/>
      <c r="HN59" s="52"/>
      <c r="HO59" s="52"/>
      <c r="HP59" s="52"/>
      <c r="HQ59" s="52"/>
      <c r="HR59" s="52"/>
      <c r="HS59" s="52"/>
      <c r="HT59" s="52"/>
      <c r="HU59" s="52"/>
      <c r="HV59" s="52"/>
      <c r="HW59" s="52"/>
      <c r="HX59" s="52"/>
      <c r="HY59" s="52"/>
      <c r="HZ59" s="52"/>
      <c r="IA59" s="52"/>
      <c r="IB59" s="52"/>
      <c r="IC59" s="52"/>
      <c r="ID59" s="52"/>
      <c r="IE59" s="52"/>
      <c r="IF59" s="52"/>
      <c r="IG59" s="52"/>
      <c r="IH59" s="52"/>
      <c r="II59" s="52"/>
      <c r="IJ59" s="52"/>
      <c r="IK59" s="52"/>
      <c r="IL59" s="52"/>
      <c r="IM59" s="52"/>
      <c r="IN59" s="52"/>
      <c r="IO59" s="52"/>
      <c r="IP59" s="52"/>
      <c r="IQ59" s="52"/>
      <c r="IR59" s="52"/>
      <c r="IS59" s="52"/>
      <c r="IT59" s="52"/>
      <c r="IU59" s="52"/>
    </row>
    <row r="60" spans="1:255" ht="78.75" x14ac:dyDescent="0.25">
      <c r="A60" s="41" t="s">
        <v>120</v>
      </c>
      <c r="B60" s="7" t="s">
        <v>119</v>
      </c>
      <c r="C60" s="9">
        <v>8.6</v>
      </c>
      <c r="D60" s="9">
        <v>8.6</v>
      </c>
      <c r="E60" s="9">
        <v>3.2</v>
      </c>
      <c r="F60" s="9">
        <f t="shared" si="1"/>
        <v>100</v>
      </c>
      <c r="G60" s="9" t="s">
        <v>121</v>
      </c>
      <c r="H60" s="8">
        <f t="shared" si="3"/>
        <v>0</v>
      </c>
      <c r="I60" s="9">
        <f t="shared" si="0"/>
        <v>5.3999999999999995</v>
      </c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/>
      <c r="CW60" s="52"/>
      <c r="CX60" s="52"/>
      <c r="CY60" s="52"/>
      <c r="CZ60" s="52"/>
      <c r="DA60" s="52"/>
      <c r="DB60" s="52"/>
      <c r="DC60" s="52"/>
      <c r="DD60" s="52"/>
      <c r="DE60" s="52"/>
      <c r="DF60" s="52"/>
      <c r="DG60" s="52"/>
      <c r="DH60" s="52"/>
      <c r="DI60" s="52"/>
      <c r="DJ60" s="52"/>
      <c r="DK60" s="52"/>
      <c r="DL60" s="52"/>
      <c r="DM60" s="52"/>
      <c r="DN60" s="52"/>
      <c r="DO60" s="52"/>
      <c r="DP60" s="52"/>
      <c r="DQ60" s="52"/>
      <c r="DR60" s="52"/>
      <c r="DS60" s="52"/>
      <c r="DT60" s="52"/>
      <c r="DU60" s="52"/>
      <c r="DV60" s="52"/>
      <c r="DW60" s="52"/>
      <c r="DX60" s="52"/>
      <c r="DY60" s="52"/>
      <c r="DZ60" s="52"/>
      <c r="EA60" s="52"/>
      <c r="EB60" s="52"/>
      <c r="EC60" s="52"/>
      <c r="ED60" s="52"/>
      <c r="EE60" s="52"/>
      <c r="EF60" s="52"/>
      <c r="EG60" s="52"/>
      <c r="EH60" s="52"/>
      <c r="EI60" s="52"/>
      <c r="EJ60" s="52"/>
      <c r="EK60" s="52"/>
      <c r="EL60" s="52"/>
      <c r="EM60" s="52"/>
      <c r="EN60" s="52"/>
      <c r="EO60" s="52"/>
      <c r="EP60" s="52"/>
      <c r="EQ60" s="52"/>
      <c r="ER60" s="52"/>
      <c r="ES60" s="52"/>
      <c r="ET60" s="52"/>
      <c r="EU60" s="52"/>
      <c r="EV60" s="52"/>
      <c r="EW60" s="52"/>
      <c r="EX60" s="52"/>
      <c r="EY60" s="52"/>
      <c r="EZ60" s="52"/>
      <c r="FA60" s="52"/>
      <c r="FB60" s="52"/>
      <c r="FC60" s="52"/>
      <c r="FD60" s="52"/>
      <c r="FE60" s="52"/>
      <c r="FF60" s="52"/>
      <c r="FG60" s="52"/>
      <c r="FH60" s="52"/>
      <c r="FI60" s="52"/>
      <c r="FJ60" s="52"/>
      <c r="FK60" s="52"/>
      <c r="FL60" s="52"/>
      <c r="FM60" s="52"/>
      <c r="FN60" s="52"/>
      <c r="FO60" s="52"/>
      <c r="FP60" s="52"/>
      <c r="FQ60" s="52"/>
      <c r="FR60" s="52"/>
      <c r="FS60" s="52"/>
      <c r="FT60" s="52"/>
      <c r="FU60" s="52"/>
      <c r="FV60" s="52"/>
      <c r="FW60" s="52"/>
      <c r="FX60" s="52"/>
      <c r="FY60" s="52"/>
      <c r="FZ60" s="52"/>
      <c r="GA60" s="52"/>
      <c r="GB60" s="52"/>
      <c r="GC60" s="52"/>
      <c r="GD60" s="52"/>
      <c r="GE60" s="52"/>
      <c r="GF60" s="52"/>
      <c r="GG60" s="52"/>
      <c r="GH60" s="52"/>
      <c r="GI60" s="52"/>
      <c r="GJ60" s="52"/>
      <c r="GK60" s="52"/>
      <c r="GL60" s="52"/>
      <c r="GM60" s="52"/>
      <c r="GN60" s="52"/>
      <c r="GO60" s="52"/>
      <c r="GP60" s="52"/>
      <c r="GQ60" s="52"/>
      <c r="GR60" s="52"/>
      <c r="GS60" s="52"/>
      <c r="GT60" s="52"/>
      <c r="GU60" s="52"/>
      <c r="GV60" s="52"/>
      <c r="GW60" s="52"/>
      <c r="GX60" s="52"/>
      <c r="GY60" s="52"/>
      <c r="GZ60" s="52"/>
      <c r="HA60" s="52"/>
      <c r="HB60" s="52"/>
      <c r="HC60" s="52"/>
      <c r="HD60" s="52"/>
      <c r="HE60" s="52"/>
      <c r="HF60" s="52"/>
      <c r="HG60" s="52"/>
      <c r="HH60" s="52"/>
      <c r="HI60" s="52"/>
      <c r="HJ60" s="52"/>
      <c r="HK60" s="52"/>
      <c r="HL60" s="52"/>
      <c r="HM60" s="52"/>
      <c r="HN60" s="52"/>
      <c r="HO60" s="52"/>
      <c r="HP60" s="52"/>
      <c r="HQ60" s="52"/>
      <c r="HR60" s="52"/>
      <c r="HS60" s="52"/>
      <c r="HT60" s="52"/>
      <c r="HU60" s="52"/>
      <c r="HV60" s="52"/>
      <c r="HW60" s="52"/>
      <c r="HX60" s="52"/>
      <c r="HY60" s="52"/>
      <c r="HZ60" s="52"/>
      <c r="IA60" s="52"/>
      <c r="IB60" s="52"/>
      <c r="IC60" s="52"/>
      <c r="ID60" s="52"/>
      <c r="IE60" s="52"/>
      <c r="IF60" s="52"/>
      <c r="IG60" s="52"/>
      <c r="IH60" s="52"/>
      <c r="II60" s="52"/>
      <c r="IJ60" s="52"/>
      <c r="IK60" s="52"/>
      <c r="IL60" s="52"/>
      <c r="IM60" s="52"/>
      <c r="IN60" s="52"/>
      <c r="IO60" s="52"/>
      <c r="IP60" s="52"/>
      <c r="IQ60" s="52"/>
      <c r="IR60" s="52"/>
      <c r="IS60" s="52"/>
      <c r="IT60" s="52"/>
      <c r="IU60" s="52"/>
    </row>
    <row r="61" spans="1:255" ht="79.150000000000006" customHeight="1" x14ac:dyDescent="0.25">
      <c r="A61" s="41" t="s">
        <v>122</v>
      </c>
      <c r="B61" s="7" t="s">
        <v>123</v>
      </c>
      <c r="C61" s="9">
        <v>8630</v>
      </c>
      <c r="D61" s="9">
        <v>8719.2000000000007</v>
      </c>
      <c r="E61" s="9">
        <v>9733.1</v>
      </c>
      <c r="F61" s="9">
        <f t="shared" si="1"/>
        <v>101.03360370799537</v>
      </c>
      <c r="G61" s="9">
        <f t="shared" si="2"/>
        <v>89.582969454747214</v>
      </c>
      <c r="H61" s="8">
        <f t="shared" si="3"/>
        <v>89.200000000000728</v>
      </c>
      <c r="I61" s="9">
        <f t="shared" si="0"/>
        <v>-1013.8999999999996</v>
      </c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2"/>
      <c r="CA61" s="52"/>
      <c r="CB61" s="52"/>
      <c r="CC61" s="52"/>
      <c r="CD61" s="52"/>
      <c r="CE61" s="52"/>
      <c r="CF61" s="52"/>
      <c r="CG61" s="52"/>
      <c r="CH61" s="52"/>
      <c r="CI61" s="52"/>
      <c r="CJ61" s="52"/>
      <c r="CK61" s="52"/>
      <c r="CL61" s="52"/>
      <c r="CM61" s="52"/>
      <c r="CN61" s="52"/>
      <c r="CO61" s="52"/>
      <c r="CP61" s="52"/>
      <c r="CQ61" s="52"/>
      <c r="CR61" s="52"/>
      <c r="CS61" s="52"/>
      <c r="CT61" s="52"/>
      <c r="CU61" s="52"/>
      <c r="CV61" s="52"/>
      <c r="CW61" s="52"/>
      <c r="CX61" s="52"/>
      <c r="CY61" s="52"/>
      <c r="CZ61" s="52"/>
      <c r="DA61" s="52"/>
      <c r="DB61" s="52"/>
      <c r="DC61" s="52"/>
      <c r="DD61" s="52"/>
      <c r="DE61" s="52"/>
      <c r="DF61" s="52"/>
      <c r="DG61" s="52"/>
      <c r="DH61" s="52"/>
      <c r="DI61" s="52"/>
      <c r="DJ61" s="52"/>
      <c r="DK61" s="52"/>
      <c r="DL61" s="52"/>
      <c r="DM61" s="52"/>
      <c r="DN61" s="52"/>
      <c r="DO61" s="52"/>
      <c r="DP61" s="52"/>
      <c r="DQ61" s="52"/>
      <c r="DR61" s="52"/>
      <c r="DS61" s="52"/>
      <c r="DT61" s="52"/>
      <c r="DU61" s="52"/>
      <c r="DV61" s="52"/>
      <c r="DW61" s="52"/>
      <c r="DX61" s="52"/>
      <c r="DY61" s="52"/>
      <c r="DZ61" s="52"/>
      <c r="EA61" s="52"/>
      <c r="EB61" s="52"/>
      <c r="EC61" s="52"/>
      <c r="ED61" s="52"/>
      <c r="EE61" s="52"/>
      <c r="EF61" s="52"/>
      <c r="EG61" s="52"/>
      <c r="EH61" s="52"/>
      <c r="EI61" s="52"/>
      <c r="EJ61" s="52"/>
      <c r="EK61" s="52"/>
      <c r="EL61" s="52"/>
      <c r="EM61" s="52"/>
      <c r="EN61" s="52"/>
      <c r="EO61" s="52"/>
      <c r="EP61" s="52"/>
      <c r="EQ61" s="52"/>
      <c r="ER61" s="52"/>
      <c r="ES61" s="52"/>
      <c r="ET61" s="52"/>
      <c r="EU61" s="52"/>
      <c r="EV61" s="52"/>
      <c r="EW61" s="52"/>
      <c r="EX61" s="52"/>
      <c r="EY61" s="52"/>
      <c r="EZ61" s="52"/>
      <c r="FA61" s="52"/>
      <c r="FB61" s="52"/>
      <c r="FC61" s="52"/>
      <c r="FD61" s="52"/>
      <c r="FE61" s="52"/>
      <c r="FF61" s="52"/>
      <c r="FG61" s="52"/>
      <c r="FH61" s="52"/>
      <c r="FI61" s="52"/>
      <c r="FJ61" s="52"/>
      <c r="FK61" s="52"/>
      <c r="FL61" s="52"/>
      <c r="FM61" s="52"/>
      <c r="FN61" s="52"/>
      <c r="FO61" s="52"/>
      <c r="FP61" s="52"/>
      <c r="FQ61" s="52"/>
      <c r="FR61" s="52"/>
      <c r="FS61" s="52"/>
      <c r="FT61" s="52"/>
      <c r="FU61" s="52"/>
      <c r="FV61" s="52"/>
      <c r="FW61" s="52"/>
      <c r="FX61" s="52"/>
      <c r="FY61" s="52"/>
      <c r="FZ61" s="52"/>
      <c r="GA61" s="52"/>
      <c r="GB61" s="52"/>
      <c r="GC61" s="52"/>
      <c r="GD61" s="52"/>
      <c r="GE61" s="52"/>
      <c r="GF61" s="52"/>
      <c r="GG61" s="52"/>
      <c r="GH61" s="52"/>
      <c r="GI61" s="52"/>
      <c r="GJ61" s="52"/>
      <c r="GK61" s="52"/>
      <c r="GL61" s="52"/>
      <c r="GM61" s="52"/>
      <c r="GN61" s="52"/>
      <c r="GO61" s="52"/>
      <c r="GP61" s="52"/>
      <c r="GQ61" s="52"/>
      <c r="GR61" s="52"/>
      <c r="GS61" s="52"/>
      <c r="GT61" s="52"/>
      <c r="GU61" s="52"/>
      <c r="GV61" s="52"/>
      <c r="GW61" s="52"/>
      <c r="GX61" s="52"/>
      <c r="GY61" s="52"/>
      <c r="GZ61" s="52"/>
      <c r="HA61" s="52"/>
      <c r="HB61" s="52"/>
      <c r="HC61" s="52"/>
      <c r="HD61" s="52"/>
      <c r="HE61" s="52"/>
      <c r="HF61" s="52"/>
      <c r="HG61" s="52"/>
      <c r="HH61" s="52"/>
      <c r="HI61" s="52"/>
      <c r="HJ61" s="52"/>
      <c r="HK61" s="52"/>
      <c r="HL61" s="52"/>
      <c r="HM61" s="52"/>
      <c r="HN61" s="52"/>
      <c r="HO61" s="52"/>
      <c r="HP61" s="52"/>
      <c r="HQ61" s="52"/>
      <c r="HR61" s="52"/>
      <c r="HS61" s="52"/>
      <c r="HT61" s="52"/>
      <c r="HU61" s="52"/>
      <c r="HV61" s="52"/>
      <c r="HW61" s="52"/>
      <c r="HX61" s="52"/>
      <c r="HY61" s="52"/>
      <c r="HZ61" s="52"/>
      <c r="IA61" s="52"/>
      <c r="IB61" s="52"/>
      <c r="IC61" s="52"/>
      <c r="ID61" s="52"/>
      <c r="IE61" s="52"/>
      <c r="IF61" s="52"/>
      <c r="IG61" s="52"/>
      <c r="IH61" s="52"/>
      <c r="II61" s="52"/>
      <c r="IJ61" s="52"/>
      <c r="IK61" s="52"/>
      <c r="IL61" s="52"/>
      <c r="IM61" s="52"/>
      <c r="IN61" s="52"/>
      <c r="IO61" s="52"/>
      <c r="IP61" s="52"/>
      <c r="IQ61" s="52"/>
      <c r="IR61" s="52"/>
      <c r="IS61" s="52"/>
      <c r="IT61" s="52"/>
      <c r="IU61" s="52"/>
    </row>
    <row r="62" spans="1:255" ht="80.45" customHeight="1" x14ac:dyDescent="0.25">
      <c r="A62" s="41" t="s">
        <v>124</v>
      </c>
      <c r="B62" s="7" t="s">
        <v>126</v>
      </c>
      <c r="C62" s="9">
        <v>0.6</v>
      </c>
      <c r="D62" s="9">
        <v>0.6</v>
      </c>
      <c r="E62" s="9">
        <v>0</v>
      </c>
      <c r="F62" s="9">
        <f t="shared" si="1"/>
        <v>100</v>
      </c>
      <c r="G62" s="9" t="s">
        <v>23</v>
      </c>
      <c r="H62" s="8">
        <f t="shared" si="3"/>
        <v>0</v>
      </c>
      <c r="I62" s="9">
        <f t="shared" si="0"/>
        <v>0.6</v>
      </c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2"/>
      <c r="CA62" s="52"/>
      <c r="CB62" s="52"/>
      <c r="CC62" s="52"/>
      <c r="CD62" s="52"/>
      <c r="CE62" s="52"/>
      <c r="CF62" s="52"/>
      <c r="CG62" s="52"/>
      <c r="CH62" s="52"/>
      <c r="CI62" s="52"/>
      <c r="CJ62" s="52"/>
      <c r="CK62" s="52"/>
      <c r="CL62" s="52"/>
      <c r="CM62" s="52"/>
      <c r="CN62" s="52"/>
      <c r="CO62" s="52"/>
      <c r="CP62" s="52"/>
      <c r="CQ62" s="52"/>
      <c r="CR62" s="52"/>
      <c r="CS62" s="52"/>
      <c r="CT62" s="52"/>
      <c r="CU62" s="52"/>
      <c r="CV62" s="52"/>
      <c r="CW62" s="52"/>
      <c r="CX62" s="52"/>
      <c r="CY62" s="52"/>
      <c r="CZ62" s="52"/>
      <c r="DA62" s="52"/>
      <c r="DB62" s="52"/>
      <c r="DC62" s="52"/>
      <c r="DD62" s="52"/>
      <c r="DE62" s="52"/>
      <c r="DF62" s="52"/>
      <c r="DG62" s="52"/>
      <c r="DH62" s="52"/>
      <c r="DI62" s="52"/>
      <c r="DJ62" s="52"/>
      <c r="DK62" s="52"/>
      <c r="DL62" s="52"/>
      <c r="DM62" s="52"/>
      <c r="DN62" s="52"/>
      <c r="DO62" s="52"/>
      <c r="DP62" s="52"/>
      <c r="DQ62" s="52"/>
      <c r="DR62" s="52"/>
      <c r="DS62" s="52"/>
      <c r="DT62" s="52"/>
      <c r="DU62" s="52"/>
      <c r="DV62" s="52"/>
      <c r="DW62" s="52"/>
      <c r="DX62" s="52"/>
      <c r="DY62" s="52"/>
      <c r="DZ62" s="52"/>
      <c r="EA62" s="52"/>
      <c r="EB62" s="52"/>
      <c r="EC62" s="52"/>
      <c r="ED62" s="52"/>
      <c r="EE62" s="52"/>
      <c r="EF62" s="52"/>
      <c r="EG62" s="52"/>
      <c r="EH62" s="52"/>
      <c r="EI62" s="52"/>
      <c r="EJ62" s="52"/>
      <c r="EK62" s="52"/>
      <c r="EL62" s="52"/>
      <c r="EM62" s="52"/>
      <c r="EN62" s="52"/>
      <c r="EO62" s="52"/>
      <c r="EP62" s="52"/>
      <c r="EQ62" s="52"/>
      <c r="ER62" s="52"/>
      <c r="ES62" s="52"/>
      <c r="ET62" s="52"/>
      <c r="EU62" s="52"/>
      <c r="EV62" s="52"/>
      <c r="EW62" s="52"/>
      <c r="EX62" s="52"/>
      <c r="EY62" s="52"/>
      <c r="EZ62" s="52"/>
      <c r="FA62" s="52"/>
      <c r="FB62" s="52"/>
      <c r="FC62" s="52"/>
      <c r="FD62" s="52"/>
      <c r="FE62" s="52"/>
      <c r="FF62" s="52"/>
      <c r="FG62" s="52"/>
      <c r="FH62" s="52"/>
      <c r="FI62" s="52"/>
      <c r="FJ62" s="52"/>
      <c r="FK62" s="52"/>
      <c r="FL62" s="52"/>
      <c r="FM62" s="52"/>
      <c r="FN62" s="52"/>
      <c r="FO62" s="52"/>
      <c r="FP62" s="52"/>
      <c r="FQ62" s="52"/>
      <c r="FR62" s="52"/>
      <c r="FS62" s="52"/>
      <c r="FT62" s="52"/>
      <c r="FU62" s="52"/>
      <c r="FV62" s="52"/>
      <c r="FW62" s="52"/>
      <c r="FX62" s="52"/>
      <c r="FY62" s="52"/>
      <c r="FZ62" s="52"/>
      <c r="GA62" s="52"/>
      <c r="GB62" s="52"/>
      <c r="GC62" s="52"/>
      <c r="GD62" s="52"/>
      <c r="GE62" s="52"/>
      <c r="GF62" s="52"/>
      <c r="GG62" s="52"/>
      <c r="GH62" s="52"/>
      <c r="GI62" s="52"/>
      <c r="GJ62" s="52"/>
      <c r="GK62" s="52"/>
      <c r="GL62" s="52"/>
      <c r="GM62" s="52"/>
      <c r="GN62" s="52"/>
      <c r="GO62" s="52"/>
      <c r="GP62" s="52"/>
      <c r="GQ62" s="52"/>
      <c r="GR62" s="52"/>
      <c r="GS62" s="52"/>
      <c r="GT62" s="52"/>
      <c r="GU62" s="52"/>
      <c r="GV62" s="52"/>
      <c r="GW62" s="52"/>
      <c r="GX62" s="52"/>
      <c r="GY62" s="52"/>
      <c r="GZ62" s="52"/>
      <c r="HA62" s="52"/>
      <c r="HB62" s="52"/>
      <c r="HC62" s="52"/>
      <c r="HD62" s="52"/>
      <c r="HE62" s="52"/>
      <c r="HF62" s="52"/>
      <c r="HG62" s="52"/>
      <c r="HH62" s="52"/>
      <c r="HI62" s="52"/>
      <c r="HJ62" s="52"/>
      <c r="HK62" s="52"/>
      <c r="HL62" s="52"/>
      <c r="HM62" s="52"/>
      <c r="HN62" s="52"/>
      <c r="HO62" s="52"/>
      <c r="HP62" s="52"/>
      <c r="HQ62" s="52"/>
      <c r="HR62" s="52"/>
      <c r="HS62" s="52"/>
      <c r="HT62" s="52"/>
      <c r="HU62" s="52"/>
      <c r="HV62" s="52"/>
      <c r="HW62" s="52"/>
      <c r="HX62" s="52"/>
      <c r="HY62" s="52"/>
      <c r="HZ62" s="52"/>
      <c r="IA62" s="52"/>
      <c r="IB62" s="52"/>
      <c r="IC62" s="52"/>
      <c r="ID62" s="52"/>
      <c r="IE62" s="52"/>
      <c r="IF62" s="52"/>
      <c r="IG62" s="52"/>
      <c r="IH62" s="52"/>
      <c r="II62" s="52"/>
      <c r="IJ62" s="52"/>
      <c r="IK62" s="52"/>
      <c r="IL62" s="52"/>
      <c r="IM62" s="52"/>
      <c r="IN62" s="52"/>
      <c r="IO62" s="52"/>
      <c r="IP62" s="52"/>
      <c r="IQ62" s="52"/>
      <c r="IR62" s="52"/>
      <c r="IS62" s="52"/>
      <c r="IT62" s="52"/>
      <c r="IU62" s="52"/>
    </row>
    <row r="63" spans="1:255" ht="78.75" x14ac:dyDescent="0.25">
      <c r="A63" s="41" t="s">
        <v>125</v>
      </c>
      <c r="B63" s="7" t="s">
        <v>126</v>
      </c>
      <c r="C63" s="9">
        <v>11.3</v>
      </c>
      <c r="D63" s="9">
        <v>11.3</v>
      </c>
      <c r="E63" s="9">
        <v>12.5</v>
      </c>
      <c r="F63" s="9">
        <f t="shared" si="1"/>
        <v>100</v>
      </c>
      <c r="G63" s="9">
        <f t="shared" si="2"/>
        <v>90.4</v>
      </c>
      <c r="H63" s="8">
        <f t="shared" si="3"/>
        <v>0</v>
      </c>
      <c r="I63" s="9">
        <f t="shared" si="0"/>
        <v>-1.1999999999999993</v>
      </c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2"/>
      <c r="CA63" s="52"/>
      <c r="CB63" s="52"/>
      <c r="CC63" s="52"/>
      <c r="CD63" s="52"/>
      <c r="CE63" s="52"/>
      <c r="CF63" s="52"/>
      <c r="CG63" s="52"/>
      <c r="CH63" s="52"/>
      <c r="CI63" s="52"/>
      <c r="CJ63" s="52"/>
      <c r="CK63" s="52"/>
      <c r="CL63" s="52"/>
      <c r="CM63" s="52"/>
      <c r="CN63" s="52"/>
      <c r="CO63" s="52"/>
      <c r="CP63" s="52"/>
      <c r="CQ63" s="52"/>
      <c r="CR63" s="52"/>
      <c r="CS63" s="52"/>
      <c r="CT63" s="52"/>
      <c r="CU63" s="52"/>
      <c r="CV63" s="52"/>
      <c r="CW63" s="52"/>
      <c r="CX63" s="52"/>
      <c r="CY63" s="52"/>
      <c r="CZ63" s="52"/>
      <c r="DA63" s="52"/>
      <c r="DB63" s="52"/>
      <c r="DC63" s="52"/>
      <c r="DD63" s="52"/>
      <c r="DE63" s="52"/>
      <c r="DF63" s="52"/>
      <c r="DG63" s="52"/>
      <c r="DH63" s="52"/>
      <c r="DI63" s="52"/>
      <c r="DJ63" s="52"/>
      <c r="DK63" s="52"/>
      <c r="DL63" s="52"/>
      <c r="DM63" s="52"/>
      <c r="DN63" s="52"/>
      <c r="DO63" s="52"/>
      <c r="DP63" s="52"/>
      <c r="DQ63" s="52"/>
      <c r="DR63" s="52"/>
      <c r="DS63" s="52"/>
      <c r="DT63" s="52"/>
      <c r="DU63" s="52"/>
      <c r="DV63" s="52"/>
      <c r="DW63" s="52"/>
      <c r="DX63" s="52"/>
      <c r="DY63" s="52"/>
      <c r="DZ63" s="52"/>
      <c r="EA63" s="52"/>
      <c r="EB63" s="52"/>
      <c r="EC63" s="52"/>
      <c r="ED63" s="52"/>
      <c r="EE63" s="52"/>
      <c r="EF63" s="52"/>
      <c r="EG63" s="52"/>
      <c r="EH63" s="52"/>
      <c r="EI63" s="52"/>
      <c r="EJ63" s="52"/>
      <c r="EK63" s="52"/>
      <c r="EL63" s="52"/>
      <c r="EM63" s="52"/>
      <c r="EN63" s="52"/>
      <c r="EO63" s="52"/>
      <c r="EP63" s="52"/>
      <c r="EQ63" s="52"/>
      <c r="ER63" s="52"/>
      <c r="ES63" s="52"/>
      <c r="ET63" s="52"/>
      <c r="EU63" s="52"/>
      <c r="EV63" s="52"/>
      <c r="EW63" s="52"/>
      <c r="EX63" s="52"/>
      <c r="EY63" s="52"/>
      <c r="EZ63" s="52"/>
      <c r="FA63" s="52"/>
      <c r="FB63" s="52"/>
      <c r="FC63" s="52"/>
      <c r="FD63" s="52"/>
      <c r="FE63" s="52"/>
      <c r="FF63" s="52"/>
      <c r="FG63" s="52"/>
      <c r="FH63" s="52"/>
      <c r="FI63" s="52"/>
      <c r="FJ63" s="52"/>
      <c r="FK63" s="52"/>
      <c r="FL63" s="52"/>
      <c r="FM63" s="52"/>
      <c r="FN63" s="52"/>
      <c r="FO63" s="52"/>
      <c r="FP63" s="52"/>
      <c r="FQ63" s="52"/>
      <c r="FR63" s="52"/>
      <c r="FS63" s="52"/>
      <c r="FT63" s="52"/>
      <c r="FU63" s="52"/>
      <c r="FV63" s="52"/>
      <c r="FW63" s="52"/>
      <c r="FX63" s="52"/>
      <c r="FY63" s="52"/>
      <c r="FZ63" s="52"/>
      <c r="GA63" s="52"/>
      <c r="GB63" s="52"/>
      <c r="GC63" s="52"/>
      <c r="GD63" s="52"/>
      <c r="GE63" s="52"/>
      <c r="GF63" s="52"/>
      <c r="GG63" s="52"/>
      <c r="GH63" s="52"/>
      <c r="GI63" s="52"/>
      <c r="GJ63" s="52"/>
      <c r="GK63" s="52"/>
      <c r="GL63" s="52"/>
      <c r="GM63" s="52"/>
      <c r="GN63" s="52"/>
      <c r="GO63" s="52"/>
      <c r="GP63" s="52"/>
      <c r="GQ63" s="52"/>
      <c r="GR63" s="52"/>
      <c r="GS63" s="52"/>
      <c r="GT63" s="52"/>
      <c r="GU63" s="52"/>
      <c r="GV63" s="52"/>
      <c r="GW63" s="52"/>
      <c r="GX63" s="52"/>
      <c r="GY63" s="52"/>
      <c r="GZ63" s="52"/>
      <c r="HA63" s="52"/>
      <c r="HB63" s="52"/>
      <c r="HC63" s="52"/>
      <c r="HD63" s="52"/>
      <c r="HE63" s="52"/>
      <c r="HF63" s="52"/>
      <c r="HG63" s="52"/>
      <c r="HH63" s="52"/>
      <c r="HI63" s="52"/>
      <c r="HJ63" s="52"/>
      <c r="HK63" s="52"/>
      <c r="HL63" s="52"/>
      <c r="HM63" s="52"/>
      <c r="HN63" s="52"/>
      <c r="HO63" s="52"/>
      <c r="HP63" s="52"/>
      <c r="HQ63" s="52"/>
      <c r="HR63" s="52"/>
      <c r="HS63" s="52"/>
      <c r="HT63" s="52"/>
      <c r="HU63" s="52"/>
      <c r="HV63" s="52"/>
      <c r="HW63" s="52"/>
      <c r="HX63" s="52"/>
      <c r="HY63" s="52"/>
      <c r="HZ63" s="52"/>
      <c r="IA63" s="52"/>
      <c r="IB63" s="52"/>
      <c r="IC63" s="52"/>
      <c r="ID63" s="52"/>
      <c r="IE63" s="52"/>
      <c r="IF63" s="52"/>
      <c r="IG63" s="52"/>
      <c r="IH63" s="52"/>
      <c r="II63" s="52"/>
      <c r="IJ63" s="52"/>
      <c r="IK63" s="52"/>
      <c r="IL63" s="52"/>
      <c r="IM63" s="52"/>
      <c r="IN63" s="52"/>
      <c r="IO63" s="52"/>
      <c r="IP63" s="52"/>
      <c r="IQ63" s="52"/>
      <c r="IR63" s="52"/>
      <c r="IS63" s="52"/>
      <c r="IT63" s="52"/>
      <c r="IU63" s="52"/>
    </row>
    <row r="64" spans="1:255" ht="78.75" x14ac:dyDescent="0.25">
      <c r="A64" s="41" t="s">
        <v>127</v>
      </c>
      <c r="B64" s="7" t="s">
        <v>126</v>
      </c>
      <c r="C64" s="9">
        <v>21.6</v>
      </c>
      <c r="D64" s="9">
        <v>21.6</v>
      </c>
      <c r="E64" s="9">
        <v>0</v>
      </c>
      <c r="F64" s="9">
        <f t="shared" si="1"/>
        <v>100</v>
      </c>
      <c r="G64" s="9" t="s">
        <v>23</v>
      </c>
      <c r="H64" s="8">
        <f t="shared" si="3"/>
        <v>0</v>
      </c>
      <c r="I64" s="9">
        <f t="shared" si="0"/>
        <v>21.6</v>
      </c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/>
      <c r="BF64" s="52"/>
      <c r="BG64" s="52"/>
      <c r="BH64" s="52"/>
      <c r="BI64" s="52"/>
      <c r="BJ64" s="52"/>
      <c r="BK64" s="52"/>
      <c r="BL64" s="52"/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2"/>
      <c r="CA64" s="52"/>
      <c r="CB64" s="52"/>
      <c r="CC64" s="52"/>
      <c r="CD64" s="52"/>
      <c r="CE64" s="52"/>
      <c r="CF64" s="52"/>
      <c r="CG64" s="52"/>
      <c r="CH64" s="52"/>
      <c r="CI64" s="52"/>
      <c r="CJ64" s="52"/>
      <c r="CK64" s="52"/>
      <c r="CL64" s="52"/>
      <c r="CM64" s="52"/>
      <c r="CN64" s="52"/>
      <c r="CO64" s="52"/>
      <c r="CP64" s="52"/>
      <c r="CQ64" s="52"/>
      <c r="CR64" s="52"/>
      <c r="CS64" s="52"/>
      <c r="CT64" s="52"/>
      <c r="CU64" s="52"/>
      <c r="CV64" s="52"/>
      <c r="CW64" s="52"/>
      <c r="CX64" s="52"/>
      <c r="CY64" s="52"/>
      <c r="CZ64" s="52"/>
      <c r="DA64" s="52"/>
      <c r="DB64" s="52"/>
      <c r="DC64" s="52"/>
      <c r="DD64" s="52"/>
      <c r="DE64" s="52"/>
      <c r="DF64" s="52"/>
      <c r="DG64" s="52"/>
      <c r="DH64" s="52"/>
      <c r="DI64" s="52"/>
      <c r="DJ64" s="52"/>
      <c r="DK64" s="52"/>
      <c r="DL64" s="52"/>
      <c r="DM64" s="52"/>
      <c r="DN64" s="52"/>
      <c r="DO64" s="52"/>
      <c r="DP64" s="52"/>
      <c r="DQ64" s="52"/>
      <c r="DR64" s="52"/>
      <c r="DS64" s="52"/>
      <c r="DT64" s="52"/>
      <c r="DU64" s="52"/>
      <c r="DV64" s="52"/>
      <c r="DW64" s="52"/>
      <c r="DX64" s="52"/>
      <c r="DY64" s="52"/>
      <c r="DZ64" s="52"/>
      <c r="EA64" s="52"/>
      <c r="EB64" s="52"/>
      <c r="EC64" s="52"/>
      <c r="ED64" s="52"/>
      <c r="EE64" s="52"/>
      <c r="EF64" s="52"/>
      <c r="EG64" s="52"/>
      <c r="EH64" s="52"/>
      <c r="EI64" s="52"/>
      <c r="EJ64" s="52"/>
      <c r="EK64" s="52"/>
      <c r="EL64" s="52"/>
      <c r="EM64" s="52"/>
      <c r="EN64" s="52"/>
      <c r="EO64" s="52"/>
      <c r="EP64" s="52"/>
      <c r="EQ64" s="52"/>
      <c r="ER64" s="52"/>
      <c r="ES64" s="52"/>
      <c r="ET64" s="52"/>
      <c r="EU64" s="52"/>
      <c r="EV64" s="52"/>
      <c r="EW64" s="52"/>
      <c r="EX64" s="52"/>
      <c r="EY64" s="52"/>
      <c r="EZ64" s="52"/>
      <c r="FA64" s="52"/>
      <c r="FB64" s="52"/>
      <c r="FC64" s="52"/>
      <c r="FD64" s="52"/>
      <c r="FE64" s="52"/>
      <c r="FF64" s="52"/>
      <c r="FG64" s="52"/>
      <c r="FH64" s="52"/>
      <c r="FI64" s="52"/>
      <c r="FJ64" s="52"/>
      <c r="FK64" s="52"/>
      <c r="FL64" s="52"/>
      <c r="FM64" s="52"/>
      <c r="FN64" s="52"/>
      <c r="FO64" s="52"/>
      <c r="FP64" s="52"/>
      <c r="FQ64" s="52"/>
      <c r="FR64" s="52"/>
      <c r="FS64" s="52"/>
      <c r="FT64" s="52"/>
      <c r="FU64" s="52"/>
      <c r="FV64" s="52"/>
      <c r="FW64" s="52"/>
      <c r="FX64" s="52"/>
      <c r="FY64" s="52"/>
      <c r="FZ64" s="52"/>
      <c r="GA64" s="52"/>
      <c r="GB64" s="52"/>
      <c r="GC64" s="52"/>
      <c r="GD64" s="52"/>
      <c r="GE64" s="52"/>
      <c r="GF64" s="52"/>
      <c r="GG64" s="52"/>
      <c r="GH64" s="52"/>
      <c r="GI64" s="52"/>
      <c r="GJ64" s="52"/>
      <c r="GK64" s="52"/>
      <c r="GL64" s="52"/>
      <c r="GM64" s="52"/>
      <c r="GN64" s="52"/>
      <c r="GO64" s="52"/>
      <c r="GP64" s="52"/>
      <c r="GQ64" s="52"/>
      <c r="GR64" s="52"/>
      <c r="GS64" s="52"/>
      <c r="GT64" s="52"/>
      <c r="GU64" s="52"/>
      <c r="GV64" s="52"/>
      <c r="GW64" s="52"/>
      <c r="GX64" s="52"/>
      <c r="GY64" s="52"/>
      <c r="GZ64" s="52"/>
      <c r="HA64" s="52"/>
      <c r="HB64" s="52"/>
      <c r="HC64" s="52"/>
      <c r="HD64" s="52"/>
      <c r="HE64" s="52"/>
      <c r="HF64" s="52"/>
      <c r="HG64" s="52"/>
      <c r="HH64" s="52"/>
      <c r="HI64" s="52"/>
      <c r="HJ64" s="52"/>
      <c r="HK64" s="52"/>
      <c r="HL64" s="52"/>
      <c r="HM64" s="52"/>
      <c r="HN64" s="52"/>
      <c r="HO64" s="52"/>
      <c r="HP64" s="52"/>
      <c r="HQ64" s="52"/>
      <c r="HR64" s="52"/>
      <c r="HS64" s="52"/>
      <c r="HT64" s="52"/>
      <c r="HU64" s="52"/>
      <c r="HV64" s="52"/>
      <c r="HW64" s="52"/>
      <c r="HX64" s="52"/>
      <c r="HY64" s="52"/>
      <c r="HZ64" s="52"/>
      <c r="IA64" s="52"/>
      <c r="IB64" s="52"/>
      <c r="IC64" s="52"/>
      <c r="ID64" s="52"/>
      <c r="IE64" s="52"/>
      <c r="IF64" s="52"/>
      <c r="IG64" s="52"/>
      <c r="IH64" s="52"/>
      <c r="II64" s="52"/>
      <c r="IJ64" s="52"/>
      <c r="IK64" s="52"/>
      <c r="IL64" s="52"/>
      <c r="IM64" s="52"/>
      <c r="IN64" s="52"/>
      <c r="IO64" s="52"/>
      <c r="IP64" s="52"/>
      <c r="IQ64" s="52"/>
      <c r="IR64" s="52"/>
      <c r="IS64" s="52"/>
      <c r="IT64" s="52"/>
      <c r="IU64" s="52"/>
    </row>
    <row r="65" spans="1:255" ht="82.9" customHeight="1" x14ac:dyDescent="0.25">
      <c r="A65" s="41" t="s">
        <v>128</v>
      </c>
      <c r="B65" s="7" t="s">
        <v>129</v>
      </c>
      <c r="C65" s="9">
        <v>136.9</v>
      </c>
      <c r="D65" s="9">
        <v>355.4</v>
      </c>
      <c r="E65" s="9">
        <v>292.3</v>
      </c>
      <c r="F65" s="9" t="s">
        <v>130</v>
      </c>
      <c r="G65" s="9">
        <f t="shared" si="2"/>
        <v>121.58741019500512</v>
      </c>
      <c r="H65" s="8">
        <f t="shared" si="3"/>
        <v>218.49999999999997</v>
      </c>
      <c r="I65" s="9">
        <f t="shared" si="0"/>
        <v>63.099999999999966</v>
      </c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52"/>
      <c r="BL65" s="52"/>
      <c r="BM65" s="52"/>
      <c r="BN65" s="52"/>
      <c r="BO65" s="52"/>
      <c r="BP65" s="52"/>
      <c r="BQ65" s="52"/>
      <c r="BR65" s="52"/>
      <c r="BS65" s="52"/>
      <c r="BT65" s="52"/>
      <c r="BU65" s="52"/>
      <c r="BV65" s="52"/>
      <c r="BW65" s="52"/>
      <c r="BX65" s="52"/>
      <c r="BY65" s="52"/>
      <c r="BZ65" s="52"/>
      <c r="CA65" s="52"/>
      <c r="CB65" s="52"/>
      <c r="CC65" s="52"/>
      <c r="CD65" s="52"/>
      <c r="CE65" s="52"/>
      <c r="CF65" s="52"/>
      <c r="CG65" s="52"/>
      <c r="CH65" s="52"/>
      <c r="CI65" s="52"/>
      <c r="CJ65" s="52"/>
      <c r="CK65" s="52"/>
      <c r="CL65" s="52"/>
      <c r="CM65" s="52"/>
      <c r="CN65" s="52"/>
      <c r="CO65" s="52"/>
      <c r="CP65" s="52"/>
      <c r="CQ65" s="52"/>
      <c r="CR65" s="52"/>
      <c r="CS65" s="52"/>
      <c r="CT65" s="52"/>
      <c r="CU65" s="52"/>
      <c r="CV65" s="52"/>
      <c r="CW65" s="52"/>
      <c r="CX65" s="52"/>
      <c r="CY65" s="52"/>
      <c r="CZ65" s="52"/>
      <c r="DA65" s="52"/>
      <c r="DB65" s="52"/>
      <c r="DC65" s="52"/>
      <c r="DD65" s="52"/>
      <c r="DE65" s="52"/>
      <c r="DF65" s="52"/>
      <c r="DG65" s="52"/>
      <c r="DH65" s="52"/>
      <c r="DI65" s="52"/>
      <c r="DJ65" s="52"/>
      <c r="DK65" s="52"/>
      <c r="DL65" s="52"/>
      <c r="DM65" s="52"/>
      <c r="DN65" s="52"/>
      <c r="DO65" s="52"/>
      <c r="DP65" s="52"/>
      <c r="DQ65" s="52"/>
      <c r="DR65" s="52"/>
      <c r="DS65" s="52"/>
      <c r="DT65" s="52"/>
      <c r="DU65" s="52"/>
      <c r="DV65" s="52"/>
      <c r="DW65" s="52"/>
      <c r="DX65" s="52"/>
      <c r="DY65" s="52"/>
      <c r="DZ65" s="52"/>
      <c r="EA65" s="52"/>
      <c r="EB65" s="52"/>
      <c r="EC65" s="52"/>
      <c r="ED65" s="52"/>
      <c r="EE65" s="52"/>
      <c r="EF65" s="52"/>
      <c r="EG65" s="52"/>
      <c r="EH65" s="52"/>
      <c r="EI65" s="52"/>
      <c r="EJ65" s="52"/>
      <c r="EK65" s="52"/>
      <c r="EL65" s="52"/>
      <c r="EM65" s="52"/>
      <c r="EN65" s="52"/>
      <c r="EO65" s="52"/>
      <c r="EP65" s="52"/>
      <c r="EQ65" s="52"/>
      <c r="ER65" s="52"/>
      <c r="ES65" s="52"/>
      <c r="ET65" s="52"/>
      <c r="EU65" s="52"/>
      <c r="EV65" s="52"/>
      <c r="EW65" s="52"/>
      <c r="EX65" s="52"/>
      <c r="EY65" s="52"/>
      <c r="EZ65" s="52"/>
      <c r="FA65" s="52"/>
      <c r="FB65" s="52"/>
      <c r="FC65" s="52"/>
      <c r="FD65" s="52"/>
      <c r="FE65" s="52"/>
      <c r="FF65" s="52"/>
      <c r="FG65" s="52"/>
      <c r="FH65" s="52"/>
      <c r="FI65" s="52"/>
      <c r="FJ65" s="52"/>
      <c r="FK65" s="52"/>
      <c r="FL65" s="52"/>
      <c r="FM65" s="52"/>
      <c r="FN65" s="52"/>
      <c r="FO65" s="52"/>
      <c r="FP65" s="52"/>
      <c r="FQ65" s="52"/>
      <c r="FR65" s="52"/>
      <c r="FS65" s="52"/>
      <c r="FT65" s="52"/>
      <c r="FU65" s="52"/>
      <c r="FV65" s="52"/>
      <c r="FW65" s="52"/>
      <c r="FX65" s="52"/>
      <c r="FY65" s="52"/>
      <c r="FZ65" s="52"/>
      <c r="GA65" s="52"/>
      <c r="GB65" s="52"/>
      <c r="GC65" s="52"/>
      <c r="GD65" s="52"/>
      <c r="GE65" s="52"/>
      <c r="GF65" s="52"/>
      <c r="GG65" s="52"/>
      <c r="GH65" s="52"/>
      <c r="GI65" s="52"/>
      <c r="GJ65" s="52"/>
      <c r="GK65" s="52"/>
      <c r="GL65" s="52"/>
      <c r="GM65" s="52"/>
      <c r="GN65" s="52"/>
      <c r="GO65" s="52"/>
      <c r="GP65" s="52"/>
      <c r="GQ65" s="52"/>
      <c r="GR65" s="52"/>
      <c r="GS65" s="52"/>
      <c r="GT65" s="52"/>
      <c r="GU65" s="52"/>
      <c r="GV65" s="52"/>
      <c r="GW65" s="52"/>
      <c r="GX65" s="52"/>
      <c r="GY65" s="52"/>
      <c r="GZ65" s="52"/>
      <c r="HA65" s="52"/>
      <c r="HB65" s="52"/>
      <c r="HC65" s="52"/>
      <c r="HD65" s="52"/>
      <c r="HE65" s="52"/>
      <c r="HF65" s="52"/>
      <c r="HG65" s="52"/>
      <c r="HH65" s="52"/>
      <c r="HI65" s="52"/>
      <c r="HJ65" s="52"/>
      <c r="HK65" s="52"/>
      <c r="HL65" s="52"/>
      <c r="HM65" s="52"/>
      <c r="HN65" s="52"/>
      <c r="HO65" s="52"/>
      <c r="HP65" s="52"/>
      <c r="HQ65" s="52"/>
      <c r="HR65" s="52"/>
      <c r="HS65" s="52"/>
      <c r="HT65" s="52"/>
      <c r="HU65" s="52"/>
      <c r="HV65" s="52"/>
      <c r="HW65" s="52"/>
      <c r="HX65" s="52"/>
      <c r="HY65" s="52"/>
      <c r="HZ65" s="52"/>
      <c r="IA65" s="52"/>
      <c r="IB65" s="52"/>
      <c r="IC65" s="52"/>
      <c r="ID65" s="52"/>
      <c r="IE65" s="52"/>
      <c r="IF65" s="52"/>
      <c r="IG65" s="52"/>
      <c r="IH65" s="52"/>
      <c r="II65" s="52"/>
      <c r="IJ65" s="52"/>
      <c r="IK65" s="52"/>
      <c r="IL65" s="52"/>
      <c r="IM65" s="52"/>
      <c r="IN65" s="52"/>
      <c r="IO65" s="52"/>
      <c r="IP65" s="52"/>
      <c r="IQ65" s="52"/>
      <c r="IR65" s="52"/>
      <c r="IS65" s="52"/>
      <c r="IT65" s="52"/>
      <c r="IU65" s="52"/>
    </row>
    <row r="66" spans="1:255" ht="47.25" x14ac:dyDescent="0.25">
      <c r="A66" s="20" t="s">
        <v>131</v>
      </c>
      <c r="B66" s="7" t="s">
        <v>132</v>
      </c>
      <c r="C66" s="9">
        <v>11400</v>
      </c>
      <c r="D66" s="9">
        <v>11475.9</v>
      </c>
      <c r="E66" s="9">
        <v>21978.400000000001</v>
      </c>
      <c r="F66" s="9">
        <f t="shared" si="1"/>
        <v>100.66578947368421</v>
      </c>
      <c r="G66" s="9">
        <f t="shared" si="2"/>
        <v>52.214446911513114</v>
      </c>
      <c r="H66" s="8">
        <f t="shared" si="3"/>
        <v>75.899999999999636</v>
      </c>
      <c r="I66" s="9">
        <f t="shared" si="0"/>
        <v>-10502.500000000002</v>
      </c>
    </row>
    <row r="67" spans="1:255" ht="48" customHeight="1" x14ac:dyDescent="0.25">
      <c r="A67" s="20" t="s">
        <v>133</v>
      </c>
      <c r="B67" s="7" t="s">
        <v>134</v>
      </c>
      <c r="C67" s="9">
        <v>4244.8999999999996</v>
      </c>
      <c r="D67" s="9">
        <v>4158.3999999999996</v>
      </c>
      <c r="E67" s="9">
        <v>4951</v>
      </c>
      <c r="F67" s="9">
        <f t="shared" si="1"/>
        <v>97.962260595067022</v>
      </c>
      <c r="G67" s="9">
        <f t="shared" si="2"/>
        <v>83.991112906483536</v>
      </c>
      <c r="H67" s="8">
        <f t="shared" si="3"/>
        <v>-86.5</v>
      </c>
      <c r="I67" s="9">
        <f t="shared" si="0"/>
        <v>-792.60000000000036</v>
      </c>
    </row>
    <row r="68" spans="1:255" ht="81" customHeight="1" x14ac:dyDescent="0.25">
      <c r="A68" s="20" t="s">
        <v>135</v>
      </c>
      <c r="B68" s="22" t="s">
        <v>136</v>
      </c>
      <c r="C68" s="9">
        <v>3538.3</v>
      </c>
      <c r="D68" s="9">
        <v>3651.5</v>
      </c>
      <c r="E68" s="9">
        <v>1856.8</v>
      </c>
      <c r="F68" s="9">
        <f t="shared" si="1"/>
        <v>103.19927648870926</v>
      </c>
      <c r="G68" s="9">
        <f t="shared" si="2"/>
        <v>196.65553640672124</v>
      </c>
      <c r="H68" s="8">
        <f t="shared" si="3"/>
        <v>113.19999999999982</v>
      </c>
      <c r="I68" s="9">
        <f t="shared" si="0"/>
        <v>1794.7</v>
      </c>
    </row>
    <row r="69" spans="1:255" ht="50.25" customHeight="1" x14ac:dyDescent="0.25">
      <c r="A69" s="20" t="s">
        <v>137</v>
      </c>
      <c r="B69" s="22" t="s">
        <v>138</v>
      </c>
      <c r="C69" s="9">
        <v>8488.5</v>
      </c>
      <c r="D69" s="9">
        <v>8488</v>
      </c>
      <c r="E69" s="9">
        <v>992.2</v>
      </c>
      <c r="F69" s="9">
        <f t="shared" si="1"/>
        <v>99.994109677799386</v>
      </c>
      <c r="G69" s="9" t="s">
        <v>139</v>
      </c>
      <c r="H69" s="8">
        <f t="shared" si="3"/>
        <v>-0.5</v>
      </c>
      <c r="I69" s="9">
        <f t="shared" ref="I69:I132" si="4">D69-E69</f>
        <v>7495.8</v>
      </c>
    </row>
    <row r="70" spans="1:255" ht="20.25" customHeight="1" x14ac:dyDescent="0.25">
      <c r="A70" s="3" t="s">
        <v>140</v>
      </c>
      <c r="B70" s="19" t="s">
        <v>141</v>
      </c>
      <c r="C70" s="5">
        <f>SUM(C71:C96)</f>
        <v>14512.099999999999</v>
      </c>
      <c r="D70" s="5">
        <f>SUM(D71:D96)</f>
        <v>15756.7</v>
      </c>
      <c r="E70" s="5">
        <f>SUM(E71:E96)</f>
        <v>19222.400000000001</v>
      </c>
      <c r="F70" s="5">
        <f t="shared" ref="F70:F133" si="5">D70/C70*100</f>
        <v>108.57629150846537</v>
      </c>
      <c r="G70" s="5">
        <f t="shared" ref="G70:G133" si="6">D70/E70*100</f>
        <v>81.970513567504582</v>
      </c>
      <c r="H70" s="14">
        <f t="shared" ref="H70:H133" si="7">D70-C70</f>
        <v>1244.6000000000022</v>
      </c>
      <c r="I70" s="5">
        <f t="shared" si="4"/>
        <v>-3465.7000000000007</v>
      </c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2"/>
      <c r="CA70" s="52"/>
      <c r="CB70" s="52"/>
      <c r="CC70" s="52"/>
      <c r="CD70" s="52"/>
      <c r="CE70" s="52"/>
      <c r="CF70" s="52"/>
      <c r="CG70" s="52"/>
      <c r="CH70" s="52"/>
      <c r="CI70" s="52"/>
      <c r="CJ70" s="52"/>
      <c r="CK70" s="52"/>
      <c r="CL70" s="52"/>
      <c r="CM70" s="52"/>
      <c r="CN70" s="52"/>
      <c r="CO70" s="52"/>
      <c r="CP70" s="52"/>
      <c r="CQ70" s="52"/>
      <c r="CR70" s="52"/>
      <c r="CS70" s="52"/>
      <c r="CT70" s="52"/>
      <c r="CU70" s="52"/>
      <c r="CV70" s="52"/>
      <c r="CW70" s="52"/>
      <c r="CX70" s="52"/>
      <c r="CY70" s="52"/>
      <c r="CZ70" s="52"/>
      <c r="DA70" s="52"/>
      <c r="DB70" s="52"/>
      <c r="DC70" s="52"/>
      <c r="DD70" s="52"/>
      <c r="DE70" s="52"/>
      <c r="DF70" s="52"/>
      <c r="DG70" s="52"/>
      <c r="DH70" s="52"/>
      <c r="DI70" s="52"/>
      <c r="DJ70" s="52"/>
      <c r="DK70" s="52"/>
      <c r="DL70" s="52"/>
      <c r="DM70" s="52"/>
      <c r="DN70" s="52"/>
      <c r="DO70" s="52"/>
      <c r="DP70" s="52"/>
      <c r="DQ70" s="52"/>
      <c r="DR70" s="52"/>
      <c r="DS70" s="52"/>
      <c r="DT70" s="52"/>
      <c r="DU70" s="52"/>
      <c r="DV70" s="52"/>
      <c r="DW70" s="52"/>
      <c r="DX70" s="52"/>
      <c r="DY70" s="52"/>
      <c r="DZ70" s="52"/>
      <c r="EA70" s="52"/>
      <c r="EB70" s="52"/>
      <c r="EC70" s="52"/>
      <c r="ED70" s="52"/>
      <c r="EE70" s="52"/>
      <c r="EF70" s="52"/>
      <c r="EG70" s="52"/>
      <c r="EH70" s="52"/>
      <c r="EI70" s="52"/>
      <c r="EJ70" s="52"/>
      <c r="EK70" s="52"/>
      <c r="EL70" s="52"/>
      <c r="EM70" s="52"/>
      <c r="EN70" s="52"/>
      <c r="EO70" s="52"/>
      <c r="EP70" s="52"/>
      <c r="EQ70" s="52"/>
      <c r="ER70" s="52"/>
      <c r="ES70" s="52"/>
      <c r="ET70" s="52"/>
      <c r="EU70" s="52"/>
      <c r="EV70" s="52"/>
      <c r="EW70" s="52"/>
      <c r="EX70" s="52"/>
      <c r="EY70" s="52"/>
      <c r="EZ70" s="52"/>
      <c r="FA70" s="52"/>
      <c r="FB70" s="52"/>
      <c r="FC70" s="52"/>
      <c r="FD70" s="52"/>
      <c r="FE70" s="52"/>
      <c r="FF70" s="52"/>
      <c r="FG70" s="52"/>
      <c r="FH70" s="52"/>
      <c r="FI70" s="52"/>
      <c r="FJ70" s="52"/>
      <c r="FK70" s="52"/>
      <c r="FL70" s="52"/>
      <c r="FM70" s="52"/>
      <c r="FN70" s="52"/>
      <c r="FO70" s="52"/>
      <c r="FP70" s="52"/>
      <c r="FQ70" s="52"/>
      <c r="FR70" s="52"/>
      <c r="FS70" s="52"/>
      <c r="FT70" s="52"/>
      <c r="FU70" s="52"/>
      <c r="FV70" s="52"/>
      <c r="FW70" s="52"/>
      <c r="FX70" s="52"/>
      <c r="FY70" s="52"/>
      <c r="FZ70" s="52"/>
      <c r="GA70" s="52"/>
      <c r="GB70" s="52"/>
      <c r="GC70" s="52"/>
      <c r="GD70" s="52"/>
      <c r="GE70" s="52"/>
      <c r="GF70" s="52"/>
      <c r="GG70" s="52"/>
      <c r="GH70" s="52"/>
      <c r="GI70" s="52"/>
      <c r="GJ70" s="52"/>
      <c r="GK70" s="52"/>
      <c r="GL70" s="52"/>
      <c r="GM70" s="52"/>
      <c r="GN70" s="52"/>
      <c r="GO70" s="52"/>
      <c r="GP70" s="52"/>
      <c r="GQ70" s="52"/>
      <c r="GR70" s="52"/>
      <c r="GS70" s="52"/>
      <c r="GT70" s="52"/>
      <c r="GU70" s="52"/>
      <c r="GV70" s="52"/>
      <c r="GW70" s="52"/>
      <c r="GX70" s="52"/>
      <c r="GY70" s="52"/>
      <c r="GZ70" s="52"/>
      <c r="HA70" s="52"/>
      <c r="HB70" s="52"/>
      <c r="HC70" s="52"/>
      <c r="HD70" s="52"/>
      <c r="HE70" s="52"/>
      <c r="HF70" s="52"/>
      <c r="HG70" s="52"/>
      <c r="HH70" s="52"/>
      <c r="HI70" s="52"/>
      <c r="HJ70" s="52"/>
      <c r="HK70" s="52"/>
      <c r="HL70" s="52"/>
      <c r="HM70" s="52"/>
      <c r="HN70" s="52"/>
      <c r="HO70" s="52"/>
      <c r="HP70" s="52"/>
      <c r="HQ70" s="52"/>
      <c r="HR70" s="52"/>
      <c r="HS70" s="52"/>
      <c r="HT70" s="52"/>
      <c r="HU70" s="52"/>
      <c r="HV70" s="52"/>
      <c r="HW70" s="52"/>
      <c r="HX70" s="52"/>
      <c r="HY70" s="52"/>
      <c r="HZ70" s="52"/>
      <c r="IA70" s="52"/>
      <c r="IB70" s="52"/>
      <c r="IC70" s="52"/>
      <c r="ID70" s="52"/>
      <c r="IE70" s="52"/>
      <c r="IF70" s="52"/>
      <c r="IG70" s="52"/>
      <c r="IH70" s="52"/>
      <c r="II70" s="52"/>
      <c r="IJ70" s="52"/>
      <c r="IK70" s="52"/>
      <c r="IL70" s="52"/>
      <c r="IM70" s="52"/>
      <c r="IN70" s="52"/>
      <c r="IO70" s="52"/>
      <c r="IP70" s="52"/>
      <c r="IQ70" s="52"/>
      <c r="IR70" s="52"/>
      <c r="IS70" s="52"/>
      <c r="IT70" s="52"/>
      <c r="IU70" s="52"/>
    </row>
    <row r="71" spans="1:255" ht="89.25" customHeight="1" x14ac:dyDescent="0.25">
      <c r="A71" s="41" t="s">
        <v>142</v>
      </c>
      <c r="B71" s="25" t="s">
        <v>143</v>
      </c>
      <c r="C71" s="9">
        <v>51.9</v>
      </c>
      <c r="D71" s="9">
        <v>56.5</v>
      </c>
      <c r="E71" s="9">
        <v>0</v>
      </c>
      <c r="F71" s="9">
        <f t="shared" si="5"/>
        <v>108.86319845857419</v>
      </c>
      <c r="G71" s="9" t="s">
        <v>23</v>
      </c>
      <c r="H71" s="8">
        <f t="shared" si="7"/>
        <v>4.6000000000000014</v>
      </c>
      <c r="I71" s="9">
        <f t="shared" si="4"/>
        <v>56.5</v>
      </c>
    </row>
    <row r="72" spans="1:255" ht="94.5" x14ac:dyDescent="0.25">
      <c r="A72" s="41" t="s">
        <v>144</v>
      </c>
      <c r="B72" s="25" t="s">
        <v>145</v>
      </c>
      <c r="C72" s="9">
        <v>86.9</v>
      </c>
      <c r="D72" s="9">
        <v>92.2</v>
      </c>
      <c r="E72" s="9">
        <v>1219</v>
      </c>
      <c r="F72" s="9">
        <f t="shared" si="5"/>
        <v>106.09896432681242</v>
      </c>
      <c r="G72" s="9">
        <f t="shared" si="6"/>
        <v>7.5635767022149301</v>
      </c>
      <c r="H72" s="8">
        <f t="shared" si="7"/>
        <v>5.2999999999999972</v>
      </c>
      <c r="I72" s="9">
        <f t="shared" si="4"/>
        <v>-1126.8</v>
      </c>
    </row>
    <row r="73" spans="1:255" ht="78" customHeight="1" x14ac:dyDescent="0.25">
      <c r="A73" s="41" t="s">
        <v>146</v>
      </c>
      <c r="B73" s="22" t="s">
        <v>147</v>
      </c>
      <c r="C73" s="9">
        <v>10.7</v>
      </c>
      <c r="D73" s="9">
        <v>11.7</v>
      </c>
      <c r="E73" s="9">
        <v>1061.2</v>
      </c>
      <c r="F73" s="9">
        <f t="shared" si="5"/>
        <v>109.34579439252336</v>
      </c>
      <c r="G73" s="9">
        <f t="shared" si="6"/>
        <v>1.1025254428948359</v>
      </c>
      <c r="H73" s="8">
        <f t="shared" si="7"/>
        <v>1</v>
      </c>
      <c r="I73" s="9">
        <f t="shared" si="4"/>
        <v>-1049.5</v>
      </c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52"/>
      <c r="BK73" s="52"/>
      <c r="BL73" s="52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2"/>
      <c r="CA73" s="52"/>
      <c r="CB73" s="52"/>
      <c r="CC73" s="52"/>
      <c r="CD73" s="52"/>
      <c r="CE73" s="52"/>
      <c r="CF73" s="52"/>
      <c r="CG73" s="52"/>
      <c r="CH73" s="52"/>
      <c r="CI73" s="52"/>
      <c r="CJ73" s="52"/>
      <c r="CK73" s="52"/>
      <c r="CL73" s="52"/>
      <c r="CM73" s="52"/>
      <c r="CN73" s="52"/>
      <c r="CO73" s="52"/>
      <c r="CP73" s="52"/>
      <c r="CQ73" s="52"/>
      <c r="CR73" s="52"/>
      <c r="CS73" s="52"/>
      <c r="CT73" s="52"/>
      <c r="CU73" s="52"/>
      <c r="CV73" s="52"/>
      <c r="CW73" s="52"/>
      <c r="CX73" s="52"/>
      <c r="CY73" s="52"/>
      <c r="CZ73" s="52"/>
      <c r="DA73" s="52"/>
      <c r="DB73" s="52"/>
      <c r="DC73" s="52"/>
      <c r="DD73" s="52"/>
      <c r="DE73" s="52"/>
      <c r="DF73" s="52"/>
      <c r="DG73" s="52"/>
      <c r="DH73" s="52"/>
      <c r="DI73" s="52"/>
      <c r="DJ73" s="52"/>
      <c r="DK73" s="52"/>
      <c r="DL73" s="52"/>
      <c r="DM73" s="52"/>
      <c r="DN73" s="52"/>
      <c r="DO73" s="52"/>
      <c r="DP73" s="52"/>
      <c r="DQ73" s="52"/>
      <c r="DR73" s="52"/>
      <c r="DS73" s="52"/>
      <c r="DT73" s="52"/>
      <c r="DU73" s="52"/>
      <c r="DV73" s="52"/>
      <c r="DW73" s="52"/>
      <c r="DX73" s="52"/>
      <c r="DY73" s="52"/>
      <c r="DZ73" s="52"/>
      <c r="EA73" s="52"/>
      <c r="EB73" s="52"/>
      <c r="EC73" s="52"/>
      <c r="ED73" s="52"/>
      <c r="EE73" s="52"/>
      <c r="EF73" s="52"/>
      <c r="EG73" s="52"/>
      <c r="EH73" s="52"/>
      <c r="EI73" s="52"/>
      <c r="EJ73" s="52"/>
      <c r="EK73" s="52"/>
      <c r="EL73" s="52"/>
      <c r="EM73" s="52"/>
      <c r="EN73" s="52"/>
      <c r="EO73" s="52"/>
      <c r="EP73" s="52"/>
      <c r="EQ73" s="52"/>
      <c r="ER73" s="52"/>
      <c r="ES73" s="52"/>
      <c r="ET73" s="52"/>
      <c r="EU73" s="52"/>
      <c r="EV73" s="52"/>
      <c r="EW73" s="52"/>
      <c r="EX73" s="52"/>
      <c r="EY73" s="52"/>
      <c r="EZ73" s="52"/>
      <c r="FA73" s="52"/>
      <c r="FB73" s="52"/>
      <c r="FC73" s="52"/>
      <c r="FD73" s="52"/>
      <c r="FE73" s="52"/>
      <c r="FF73" s="52"/>
      <c r="FG73" s="52"/>
      <c r="FH73" s="52"/>
      <c r="FI73" s="52"/>
      <c r="FJ73" s="52"/>
      <c r="FK73" s="52"/>
      <c r="FL73" s="52"/>
      <c r="FM73" s="52"/>
      <c r="FN73" s="52"/>
      <c r="FO73" s="52"/>
      <c r="FP73" s="52"/>
      <c r="FQ73" s="52"/>
      <c r="FR73" s="52"/>
      <c r="FS73" s="52"/>
      <c r="FT73" s="52"/>
      <c r="FU73" s="52"/>
      <c r="FV73" s="52"/>
      <c r="FW73" s="52"/>
      <c r="FX73" s="52"/>
      <c r="FY73" s="52"/>
      <c r="FZ73" s="52"/>
      <c r="GA73" s="52"/>
      <c r="GB73" s="52"/>
      <c r="GC73" s="52"/>
      <c r="GD73" s="52"/>
      <c r="GE73" s="52"/>
      <c r="GF73" s="52"/>
      <c r="GG73" s="52"/>
      <c r="GH73" s="52"/>
      <c r="GI73" s="52"/>
      <c r="GJ73" s="52"/>
      <c r="GK73" s="52"/>
      <c r="GL73" s="52"/>
      <c r="GM73" s="52"/>
      <c r="GN73" s="52"/>
      <c r="GO73" s="52"/>
      <c r="GP73" s="52"/>
      <c r="GQ73" s="52"/>
      <c r="GR73" s="52"/>
      <c r="GS73" s="52"/>
      <c r="GT73" s="52"/>
      <c r="GU73" s="52"/>
      <c r="GV73" s="52"/>
      <c r="GW73" s="52"/>
      <c r="GX73" s="52"/>
      <c r="GY73" s="52"/>
      <c r="GZ73" s="52"/>
      <c r="HA73" s="52"/>
      <c r="HB73" s="52"/>
      <c r="HC73" s="52"/>
      <c r="HD73" s="52"/>
      <c r="HE73" s="52"/>
      <c r="HF73" s="52"/>
      <c r="HG73" s="52"/>
      <c r="HH73" s="52"/>
      <c r="HI73" s="52"/>
      <c r="HJ73" s="52"/>
      <c r="HK73" s="52"/>
      <c r="HL73" s="52"/>
      <c r="HM73" s="52"/>
      <c r="HN73" s="52"/>
      <c r="HO73" s="52"/>
      <c r="HP73" s="52"/>
      <c r="HQ73" s="52"/>
      <c r="HR73" s="52"/>
      <c r="HS73" s="52"/>
      <c r="HT73" s="52"/>
      <c r="HU73" s="52"/>
      <c r="HV73" s="52"/>
      <c r="HW73" s="52"/>
      <c r="HX73" s="52"/>
      <c r="HY73" s="52"/>
      <c r="HZ73" s="52"/>
      <c r="IA73" s="52"/>
      <c r="IB73" s="52"/>
      <c r="IC73" s="52"/>
      <c r="ID73" s="52"/>
      <c r="IE73" s="52"/>
      <c r="IF73" s="52"/>
      <c r="IG73" s="52"/>
      <c r="IH73" s="52"/>
      <c r="II73" s="52"/>
      <c r="IJ73" s="52"/>
      <c r="IK73" s="52"/>
      <c r="IL73" s="52"/>
      <c r="IM73" s="52"/>
      <c r="IN73" s="52"/>
      <c r="IO73" s="52"/>
      <c r="IP73" s="52"/>
      <c r="IQ73" s="52"/>
      <c r="IR73" s="52"/>
      <c r="IS73" s="52"/>
      <c r="IT73" s="52"/>
      <c r="IU73" s="52"/>
    </row>
    <row r="74" spans="1:255" ht="81" customHeight="1" x14ac:dyDescent="0.25">
      <c r="A74" s="41" t="s">
        <v>148</v>
      </c>
      <c r="B74" s="26" t="s">
        <v>149</v>
      </c>
      <c r="C74" s="27">
        <v>25</v>
      </c>
      <c r="D74" s="27">
        <v>40</v>
      </c>
      <c r="E74" s="27">
        <v>0</v>
      </c>
      <c r="F74" s="9">
        <f t="shared" si="5"/>
        <v>160</v>
      </c>
      <c r="G74" s="9" t="s">
        <v>23</v>
      </c>
      <c r="H74" s="8">
        <f t="shared" si="7"/>
        <v>15</v>
      </c>
      <c r="I74" s="9">
        <f t="shared" si="4"/>
        <v>40</v>
      </c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2"/>
      <c r="CA74" s="52"/>
      <c r="CB74" s="52"/>
      <c r="CC74" s="52"/>
      <c r="CD74" s="52"/>
      <c r="CE74" s="52"/>
      <c r="CF74" s="52"/>
      <c r="CG74" s="52"/>
      <c r="CH74" s="52"/>
      <c r="CI74" s="52"/>
      <c r="CJ74" s="52"/>
      <c r="CK74" s="52"/>
      <c r="CL74" s="52"/>
      <c r="CM74" s="52"/>
      <c r="CN74" s="52"/>
      <c r="CO74" s="52"/>
      <c r="CP74" s="52"/>
      <c r="CQ74" s="52"/>
      <c r="CR74" s="52"/>
      <c r="CS74" s="52"/>
      <c r="CT74" s="52"/>
      <c r="CU74" s="52"/>
      <c r="CV74" s="52"/>
      <c r="CW74" s="52"/>
      <c r="CX74" s="52"/>
      <c r="CY74" s="52"/>
      <c r="CZ74" s="52"/>
      <c r="DA74" s="52"/>
      <c r="DB74" s="52"/>
      <c r="DC74" s="52"/>
      <c r="DD74" s="52"/>
      <c r="DE74" s="52"/>
      <c r="DF74" s="52"/>
      <c r="DG74" s="52"/>
      <c r="DH74" s="52"/>
      <c r="DI74" s="52"/>
      <c r="DJ74" s="52"/>
      <c r="DK74" s="52"/>
      <c r="DL74" s="52"/>
      <c r="DM74" s="52"/>
      <c r="DN74" s="52"/>
      <c r="DO74" s="52"/>
      <c r="DP74" s="52"/>
      <c r="DQ74" s="52"/>
      <c r="DR74" s="52"/>
      <c r="DS74" s="52"/>
      <c r="DT74" s="52"/>
      <c r="DU74" s="52"/>
      <c r="DV74" s="52"/>
      <c r="DW74" s="52"/>
      <c r="DX74" s="52"/>
      <c r="DY74" s="52"/>
      <c r="DZ74" s="52"/>
      <c r="EA74" s="52"/>
      <c r="EB74" s="52"/>
      <c r="EC74" s="52"/>
      <c r="ED74" s="52"/>
      <c r="EE74" s="52"/>
      <c r="EF74" s="52"/>
      <c r="EG74" s="52"/>
      <c r="EH74" s="52"/>
      <c r="EI74" s="52"/>
      <c r="EJ74" s="52"/>
      <c r="EK74" s="52"/>
      <c r="EL74" s="52"/>
      <c r="EM74" s="52"/>
      <c r="EN74" s="52"/>
      <c r="EO74" s="52"/>
      <c r="EP74" s="52"/>
      <c r="EQ74" s="52"/>
      <c r="ER74" s="52"/>
      <c r="ES74" s="52"/>
      <c r="ET74" s="52"/>
      <c r="EU74" s="52"/>
      <c r="EV74" s="52"/>
      <c r="EW74" s="52"/>
      <c r="EX74" s="52"/>
      <c r="EY74" s="52"/>
      <c r="EZ74" s="52"/>
      <c r="FA74" s="52"/>
      <c r="FB74" s="52"/>
      <c r="FC74" s="52"/>
      <c r="FD74" s="52"/>
      <c r="FE74" s="52"/>
      <c r="FF74" s="52"/>
      <c r="FG74" s="52"/>
      <c r="FH74" s="52"/>
      <c r="FI74" s="52"/>
      <c r="FJ74" s="52"/>
      <c r="FK74" s="52"/>
      <c r="FL74" s="52"/>
      <c r="FM74" s="52"/>
      <c r="FN74" s="52"/>
      <c r="FO74" s="52"/>
      <c r="FP74" s="52"/>
      <c r="FQ74" s="52"/>
      <c r="FR74" s="52"/>
      <c r="FS74" s="52"/>
      <c r="FT74" s="52"/>
      <c r="FU74" s="52"/>
      <c r="FV74" s="52"/>
      <c r="FW74" s="52"/>
      <c r="FX74" s="52"/>
      <c r="FY74" s="52"/>
      <c r="FZ74" s="52"/>
      <c r="GA74" s="52"/>
      <c r="GB74" s="52"/>
      <c r="GC74" s="52"/>
      <c r="GD74" s="52"/>
      <c r="GE74" s="52"/>
      <c r="GF74" s="52"/>
      <c r="GG74" s="52"/>
      <c r="GH74" s="52"/>
      <c r="GI74" s="52"/>
      <c r="GJ74" s="52"/>
      <c r="GK74" s="52"/>
      <c r="GL74" s="52"/>
      <c r="GM74" s="52"/>
      <c r="GN74" s="52"/>
      <c r="GO74" s="52"/>
      <c r="GP74" s="52"/>
      <c r="GQ74" s="52"/>
      <c r="GR74" s="52"/>
      <c r="GS74" s="52"/>
      <c r="GT74" s="52"/>
      <c r="GU74" s="52"/>
      <c r="GV74" s="52"/>
      <c r="GW74" s="52"/>
      <c r="GX74" s="52"/>
      <c r="GY74" s="52"/>
      <c r="GZ74" s="52"/>
      <c r="HA74" s="52"/>
      <c r="HB74" s="52"/>
      <c r="HC74" s="52"/>
      <c r="HD74" s="52"/>
      <c r="HE74" s="52"/>
      <c r="HF74" s="52"/>
      <c r="HG74" s="52"/>
      <c r="HH74" s="52"/>
      <c r="HI74" s="52"/>
      <c r="HJ74" s="52"/>
      <c r="HK74" s="52"/>
      <c r="HL74" s="52"/>
      <c r="HM74" s="52"/>
      <c r="HN74" s="52"/>
      <c r="HO74" s="52"/>
      <c r="HP74" s="52"/>
      <c r="HQ74" s="52"/>
      <c r="HR74" s="52"/>
      <c r="HS74" s="52"/>
      <c r="HT74" s="52"/>
      <c r="HU74" s="52"/>
      <c r="HV74" s="52"/>
      <c r="HW74" s="52"/>
      <c r="HX74" s="52"/>
      <c r="HY74" s="52"/>
      <c r="HZ74" s="52"/>
      <c r="IA74" s="52"/>
      <c r="IB74" s="52"/>
      <c r="IC74" s="52"/>
      <c r="ID74" s="52"/>
      <c r="IE74" s="52"/>
      <c r="IF74" s="52"/>
      <c r="IG74" s="52"/>
      <c r="IH74" s="52"/>
      <c r="II74" s="52"/>
      <c r="IJ74" s="52"/>
      <c r="IK74" s="52"/>
      <c r="IL74" s="52"/>
      <c r="IM74" s="52"/>
      <c r="IN74" s="52"/>
      <c r="IO74" s="52"/>
      <c r="IP74" s="52"/>
      <c r="IQ74" s="52"/>
      <c r="IR74" s="52"/>
      <c r="IS74" s="52"/>
      <c r="IT74" s="52"/>
      <c r="IU74" s="52"/>
    </row>
    <row r="75" spans="1:255" ht="78.75" x14ac:dyDescent="0.25">
      <c r="A75" s="10" t="s">
        <v>150</v>
      </c>
      <c r="B75" s="28" t="s">
        <v>151</v>
      </c>
      <c r="C75" s="27">
        <v>10.3</v>
      </c>
      <c r="D75" s="27">
        <v>12.3</v>
      </c>
      <c r="E75" s="27">
        <v>580.6</v>
      </c>
      <c r="F75" s="9">
        <f t="shared" si="5"/>
        <v>119.41747572815532</v>
      </c>
      <c r="G75" s="9">
        <f t="shared" si="6"/>
        <v>2.1184981054081984</v>
      </c>
      <c r="H75" s="8">
        <f t="shared" si="7"/>
        <v>2</v>
      </c>
      <c r="I75" s="9">
        <f t="shared" si="4"/>
        <v>-568.30000000000007</v>
      </c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2"/>
      <c r="CA75" s="52"/>
      <c r="CB75" s="52"/>
      <c r="CC75" s="52"/>
      <c r="CD75" s="52"/>
      <c r="CE75" s="52"/>
      <c r="CF75" s="52"/>
      <c r="CG75" s="52"/>
      <c r="CH75" s="52"/>
      <c r="CI75" s="52"/>
      <c r="CJ75" s="52"/>
      <c r="CK75" s="52"/>
      <c r="CL75" s="52"/>
      <c r="CM75" s="52"/>
      <c r="CN75" s="52"/>
      <c r="CO75" s="52"/>
      <c r="CP75" s="52"/>
      <c r="CQ75" s="52"/>
      <c r="CR75" s="52"/>
      <c r="CS75" s="52"/>
      <c r="CT75" s="52"/>
      <c r="CU75" s="52"/>
      <c r="CV75" s="52"/>
      <c r="CW75" s="52"/>
      <c r="CX75" s="52"/>
      <c r="CY75" s="52"/>
      <c r="CZ75" s="52"/>
      <c r="DA75" s="52"/>
      <c r="DB75" s="52"/>
      <c r="DC75" s="52"/>
      <c r="DD75" s="52"/>
      <c r="DE75" s="52"/>
      <c r="DF75" s="52"/>
      <c r="DG75" s="52"/>
      <c r="DH75" s="52"/>
      <c r="DI75" s="52"/>
      <c r="DJ75" s="52"/>
      <c r="DK75" s="52"/>
      <c r="DL75" s="52"/>
      <c r="DM75" s="52"/>
      <c r="DN75" s="52"/>
      <c r="DO75" s="52"/>
      <c r="DP75" s="52"/>
      <c r="DQ75" s="52"/>
      <c r="DR75" s="52"/>
      <c r="DS75" s="52"/>
      <c r="DT75" s="52"/>
      <c r="DU75" s="52"/>
      <c r="DV75" s="52"/>
      <c r="DW75" s="52"/>
      <c r="DX75" s="52"/>
      <c r="DY75" s="52"/>
      <c r="DZ75" s="52"/>
      <c r="EA75" s="52"/>
      <c r="EB75" s="52"/>
      <c r="EC75" s="52"/>
      <c r="ED75" s="52"/>
      <c r="EE75" s="52"/>
      <c r="EF75" s="52"/>
      <c r="EG75" s="52"/>
      <c r="EH75" s="52"/>
      <c r="EI75" s="52"/>
      <c r="EJ75" s="52"/>
      <c r="EK75" s="52"/>
      <c r="EL75" s="52"/>
      <c r="EM75" s="52"/>
      <c r="EN75" s="52"/>
      <c r="EO75" s="52"/>
      <c r="EP75" s="52"/>
      <c r="EQ75" s="52"/>
      <c r="ER75" s="52"/>
      <c r="ES75" s="52"/>
      <c r="ET75" s="52"/>
      <c r="EU75" s="52"/>
      <c r="EV75" s="52"/>
      <c r="EW75" s="52"/>
      <c r="EX75" s="52"/>
      <c r="EY75" s="52"/>
      <c r="EZ75" s="52"/>
      <c r="FA75" s="52"/>
      <c r="FB75" s="52"/>
      <c r="FC75" s="52"/>
      <c r="FD75" s="52"/>
      <c r="FE75" s="52"/>
      <c r="FF75" s="52"/>
      <c r="FG75" s="52"/>
      <c r="FH75" s="52"/>
      <c r="FI75" s="52"/>
      <c r="FJ75" s="52"/>
      <c r="FK75" s="52"/>
      <c r="FL75" s="52"/>
      <c r="FM75" s="52"/>
      <c r="FN75" s="52"/>
      <c r="FO75" s="52"/>
      <c r="FP75" s="52"/>
      <c r="FQ75" s="52"/>
      <c r="FR75" s="52"/>
      <c r="FS75" s="52"/>
      <c r="FT75" s="52"/>
      <c r="FU75" s="52"/>
      <c r="FV75" s="52"/>
      <c r="FW75" s="52"/>
      <c r="FX75" s="52"/>
      <c r="FY75" s="52"/>
      <c r="FZ75" s="52"/>
      <c r="GA75" s="52"/>
      <c r="GB75" s="52"/>
      <c r="GC75" s="52"/>
      <c r="GD75" s="52"/>
      <c r="GE75" s="52"/>
      <c r="GF75" s="52"/>
      <c r="GG75" s="52"/>
      <c r="GH75" s="52"/>
      <c r="GI75" s="52"/>
      <c r="GJ75" s="52"/>
      <c r="GK75" s="52"/>
      <c r="GL75" s="52"/>
      <c r="GM75" s="52"/>
      <c r="GN75" s="52"/>
      <c r="GO75" s="52"/>
      <c r="GP75" s="52"/>
      <c r="GQ75" s="52"/>
      <c r="GR75" s="52"/>
      <c r="GS75" s="52"/>
      <c r="GT75" s="52"/>
      <c r="GU75" s="52"/>
      <c r="GV75" s="52"/>
      <c r="GW75" s="52"/>
      <c r="GX75" s="52"/>
      <c r="GY75" s="52"/>
      <c r="GZ75" s="52"/>
      <c r="HA75" s="52"/>
      <c r="HB75" s="52"/>
      <c r="HC75" s="52"/>
      <c r="HD75" s="52"/>
      <c r="HE75" s="52"/>
      <c r="HF75" s="52"/>
      <c r="HG75" s="52"/>
      <c r="HH75" s="52"/>
      <c r="HI75" s="52"/>
      <c r="HJ75" s="52"/>
      <c r="HK75" s="52"/>
      <c r="HL75" s="52"/>
      <c r="HM75" s="52"/>
      <c r="HN75" s="52"/>
      <c r="HO75" s="52"/>
      <c r="HP75" s="52"/>
      <c r="HQ75" s="52"/>
      <c r="HR75" s="52"/>
      <c r="HS75" s="52"/>
      <c r="HT75" s="52"/>
      <c r="HU75" s="52"/>
      <c r="HV75" s="52"/>
      <c r="HW75" s="52"/>
      <c r="HX75" s="52"/>
      <c r="HY75" s="52"/>
      <c r="HZ75" s="52"/>
      <c r="IA75" s="52"/>
      <c r="IB75" s="52"/>
      <c r="IC75" s="52"/>
      <c r="ID75" s="52"/>
      <c r="IE75" s="52"/>
      <c r="IF75" s="52"/>
      <c r="IG75" s="52"/>
      <c r="IH75" s="52"/>
      <c r="II75" s="52"/>
      <c r="IJ75" s="52"/>
      <c r="IK75" s="52"/>
      <c r="IL75" s="52"/>
      <c r="IM75" s="52"/>
      <c r="IN75" s="52"/>
      <c r="IO75" s="52"/>
      <c r="IP75" s="52"/>
      <c r="IQ75" s="52"/>
      <c r="IR75" s="52"/>
      <c r="IS75" s="52"/>
      <c r="IT75" s="52"/>
      <c r="IU75" s="52"/>
    </row>
    <row r="76" spans="1:255" ht="78.75" x14ac:dyDescent="0.25">
      <c r="A76" s="41" t="s">
        <v>152</v>
      </c>
      <c r="B76" s="7" t="s">
        <v>153</v>
      </c>
      <c r="C76" s="27">
        <v>10</v>
      </c>
      <c r="D76" s="27">
        <v>10</v>
      </c>
      <c r="E76" s="27">
        <v>0</v>
      </c>
      <c r="F76" s="9">
        <f t="shared" si="5"/>
        <v>100</v>
      </c>
      <c r="G76" s="9" t="s">
        <v>23</v>
      </c>
      <c r="H76" s="8">
        <f t="shared" si="7"/>
        <v>0</v>
      </c>
      <c r="I76" s="9">
        <f t="shared" si="4"/>
        <v>10</v>
      </c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52"/>
      <c r="BG76" s="52"/>
      <c r="BH76" s="52"/>
      <c r="BI76" s="52"/>
      <c r="BJ76" s="52"/>
      <c r="BK76" s="52"/>
      <c r="BL76" s="52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2"/>
      <c r="CA76" s="52"/>
      <c r="CB76" s="52"/>
      <c r="CC76" s="52"/>
      <c r="CD76" s="52"/>
      <c r="CE76" s="52"/>
      <c r="CF76" s="52"/>
      <c r="CG76" s="52"/>
      <c r="CH76" s="52"/>
      <c r="CI76" s="52"/>
      <c r="CJ76" s="52"/>
      <c r="CK76" s="52"/>
      <c r="CL76" s="52"/>
      <c r="CM76" s="52"/>
      <c r="CN76" s="52"/>
      <c r="CO76" s="52"/>
      <c r="CP76" s="52"/>
      <c r="CQ76" s="52"/>
      <c r="CR76" s="52"/>
      <c r="CS76" s="52"/>
      <c r="CT76" s="52"/>
      <c r="CU76" s="52"/>
      <c r="CV76" s="52"/>
      <c r="CW76" s="52"/>
      <c r="CX76" s="52"/>
      <c r="CY76" s="52"/>
      <c r="CZ76" s="52"/>
      <c r="DA76" s="52"/>
      <c r="DB76" s="52"/>
      <c r="DC76" s="52"/>
      <c r="DD76" s="52"/>
      <c r="DE76" s="52"/>
      <c r="DF76" s="52"/>
      <c r="DG76" s="52"/>
      <c r="DH76" s="52"/>
      <c r="DI76" s="52"/>
      <c r="DJ76" s="52"/>
      <c r="DK76" s="52"/>
      <c r="DL76" s="52"/>
      <c r="DM76" s="52"/>
      <c r="DN76" s="52"/>
      <c r="DO76" s="52"/>
      <c r="DP76" s="52"/>
      <c r="DQ76" s="52"/>
      <c r="DR76" s="52"/>
      <c r="DS76" s="52"/>
      <c r="DT76" s="52"/>
      <c r="DU76" s="52"/>
      <c r="DV76" s="52"/>
      <c r="DW76" s="52"/>
      <c r="DX76" s="52"/>
      <c r="DY76" s="52"/>
      <c r="DZ76" s="52"/>
      <c r="EA76" s="52"/>
      <c r="EB76" s="52"/>
      <c r="EC76" s="52"/>
      <c r="ED76" s="52"/>
      <c r="EE76" s="52"/>
      <c r="EF76" s="52"/>
      <c r="EG76" s="52"/>
      <c r="EH76" s="52"/>
      <c r="EI76" s="52"/>
      <c r="EJ76" s="52"/>
      <c r="EK76" s="52"/>
      <c r="EL76" s="52"/>
      <c r="EM76" s="52"/>
      <c r="EN76" s="52"/>
      <c r="EO76" s="52"/>
      <c r="EP76" s="52"/>
      <c r="EQ76" s="52"/>
      <c r="ER76" s="52"/>
      <c r="ES76" s="52"/>
      <c r="ET76" s="52"/>
      <c r="EU76" s="52"/>
      <c r="EV76" s="52"/>
      <c r="EW76" s="52"/>
      <c r="EX76" s="52"/>
      <c r="EY76" s="52"/>
      <c r="EZ76" s="52"/>
      <c r="FA76" s="52"/>
      <c r="FB76" s="52"/>
      <c r="FC76" s="52"/>
      <c r="FD76" s="52"/>
      <c r="FE76" s="52"/>
      <c r="FF76" s="52"/>
      <c r="FG76" s="52"/>
      <c r="FH76" s="52"/>
      <c r="FI76" s="52"/>
      <c r="FJ76" s="52"/>
      <c r="FK76" s="52"/>
      <c r="FL76" s="52"/>
      <c r="FM76" s="52"/>
      <c r="FN76" s="52"/>
      <c r="FO76" s="52"/>
      <c r="FP76" s="52"/>
      <c r="FQ76" s="52"/>
      <c r="FR76" s="52"/>
      <c r="FS76" s="52"/>
      <c r="FT76" s="52"/>
      <c r="FU76" s="52"/>
      <c r="FV76" s="52"/>
      <c r="FW76" s="52"/>
      <c r="FX76" s="52"/>
      <c r="FY76" s="52"/>
      <c r="FZ76" s="52"/>
      <c r="GA76" s="52"/>
      <c r="GB76" s="52"/>
      <c r="GC76" s="52"/>
      <c r="GD76" s="52"/>
      <c r="GE76" s="52"/>
      <c r="GF76" s="52"/>
      <c r="GG76" s="52"/>
      <c r="GH76" s="52"/>
      <c r="GI76" s="52"/>
      <c r="GJ76" s="52"/>
      <c r="GK76" s="52"/>
      <c r="GL76" s="52"/>
      <c r="GM76" s="52"/>
      <c r="GN76" s="52"/>
      <c r="GO76" s="52"/>
      <c r="GP76" s="52"/>
      <c r="GQ76" s="52"/>
      <c r="GR76" s="52"/>
      <c r="GS76" s="52"/>
      <c r="GT76" s="52"/>
      <c r="GU76" s="52"/>
      <c r="GV76" s="52"/>
      <c r="GW76" s="52"/>
      <c r="GX76" s="52"/>
      <c r="GY76" s="52"/>
      <c r="GZ76" s="52"/>
      <c r="HA76" s="52"/>
      <c r="HB76" s="52"/>
      <c r="HC76" s="52"/>
      <c r="HD76" s="52"/>
      <c r="HE76" s="52"/>
      <c r="HF76" s="52"/>
      <c r="HG76" s="52"/>
      <c r="HH76" s="52"/>
      <c r="HI76" s="52"/>
      <c r="HJ76" s="52"/>
      <c r="HK76" s="52"/>
      <c r="HL76" s="52"/>
      <c r="HM76" s="52"/>
      <c r="HN76" s="52"/>
      <c r="HO76" s="52"/>
      <c r="HP76" s="52"/>
      <c r="HQ76" s="52"/>
      <c r="HR76" s="52"/>
      <c r="HS76" s="52"/>
      <c r="HT76" s="52"/>
      <c r="HU76" s="52"/>
      <c r="HV76" s="52"/>
      <c r="HW76" s="52"/>
      <c r="HX76" s="52"/>
      <c r="HY76" s="52"/>
      <c r="HZ76" s="52"/>
      <c r="IA76" s="52"/>
      <c r="IB76" s="52"/>
      <c r="IC76" s="52"/>
      <c r="ID76" s="52"/>
      <c r="IE76" s="52"/>
      <c r="IF76" s="52"/>
      <c r="IG76" s="52"/>
      <c r="IH76" s="52"/>
      <c r="II76" s="52"/>
      <c r="IJ76" s="52"/>
      <c r="IK76" s="52"/>
      <c r="IL76" s="52"/>
      <c r="IM76" s="52"/>
      <c r="IN76" s="52"/>
      <c r="IO76" s="52"/>
      <c r="IP76" s="52"/>
      <c r="IQ76" s="52"/>
      <c r="IR76" s="52"/>
      <c r="IS76" s="52"/>
      <c r="IT76" s="52"/>
      <c r="IU76" s="52"/>
    </row>
    <row r="77" spans="1:255" ht="78.75" x14ac:dyDescent="0.25">
      <c r="A77" s="10" t="s">
        <v>154</v>
      </c>
      <c r="B77" s="7" t="s">
        <v>155</v>
      </c>
      <c r="C77" s="9">
        <v>35</v>
      </c>
      <c r="D77" s="9">
        <v>35</v>
      </c>
      <c r="E77" s="9">
        <v>0</v>
      </c>
      <c r="F77" s="9">
        <f t="shared" si="5"/>
        <v>100</v>
      </c>
      <c r="G77" s="9" t="s">
        <v>23</v>
      </c>
      <c r="H77" s="8">
        <f t="shared" si="7"/>
        <v>0</v>
      </c>
      <c r="I77" s="9">
        <f t="shared" si="4"/>
        <v>35</v>
      </c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52"/>
      <c r="BJ77" s="52"/>
      <c r="BK77" s="52"/>
      <c r="BL77" s="52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2"/>
      <c r="CA77" s="52"/>
      <c r="CB77" s="52"/>
      <c r="CC77" s="52"/>
      <c r="CD77" s="52"/>
      <c r="CE77" s="52"/>
      <c r="CF77" s="52"/>
      <c r="CG77" s="52"/>
      <c r="CH77" s="52"/>
      <c r="CI77" s="52"/>
      <c r="CJ77" s="52"/>
      <c r="CK77" s="52"/>
      <c r="CL77" s="52"/>
      <c r="CM77" s="52"/>
      <c r="CN77" s="52"/>
      <c r="CO77" s="52"/>
      <c r="CP77" s="52"/>
      <c r="CQ77" s="52"/>
      <c r="CR77" s="52"/>
      <c r="CS77" s="52"/>
      <c r="CT77" s="52"/>
      <c r="CU77" s="52"/>
      <c r="CV77" s="52"/>
      <c r="CW77" s="52"/>
      <c r="CX77" s="52"/>
      <c r="CY77" s="52"/>
      <c r="CZ77" s="52"/>
      <c r="DA77" s="52"/>
      <c r="DB77" s="52"/>
      <c r="DC77" s="52"/>
      <c r="DD77" s="52"/>
      <c r="DE77" s="52"/>
      <c r="DF77" s="52"/>
      <c r="DG77" s="52"/>
      <c r="DH77" s="52"/>
      <c r="DI77" s="52"/>
      <c r="DJ77" s="52"/>
      <c r="DK77" s="52"/>
      <c r="DL77" s="52"/>
      <c r="DM77" s="52"/>
      <c r="DN77" s="52"/>
      <c r="DO77" s="52"/>
      <c r="DP77" s="52"/>
      <c r="DQ77" s="52"/>
      <c r="DR77" s="52"/>
      <c r="DS77" s="52"/>
      <c r="DT77" s="52"/>
      <c r="DU77" s="52"/>
      <c r="DV77" s="52"/>
      <c r="DW77" s="52"/>
      <c r="DX77" s="52"/>
      <c r="DY77" s="52"/>
      <c r="DZ77" s="52"/>
      <c r="EA77" s="52"/>
      <c r="EB77" s="52"/>
      <c r="EC77" s="52"/>
      <c r="ED77" s="52"/>
      <c r="EE77" s="52"/>
      <c r="EF77" s="52"/>
      <c r="EG77" s="52"/>
      <c r="EH77" s="52"/>
      <c r="EI77" s="52"/>
      <c r="EJ77" s="52"/>
      <c r="EK77" s="52"/>
      <c r="EL77" s="52"/>
      <c r="EM77" s="52"/>
      <c r="EN77" s="52"/>
      <c r="EO77" s="52"/>
      <c r="EP77" s="52"/>
      <c r="EQ77" s="52"/>
      <c r="ER77" s="52"/>
      <c r="ES77" s="52"/>
      <c r="ET77" s="52"/>
      <c r="EU77" s="52"/>
      <c r="EV77" s="52"/>
      <c r="EW77" s="52"/>
      <c r="EX77" s="52"/>
      <c r="EY77" s="52"/>
      <c r="EZ77" s="52"/>
      <c r="FA77" s="52"/>
      <c r="FB77" s="52"/>
      <c r="FC77" s="52"/>
      <c r="FD77" s="52"/>
      <c r="FE77" s="52"/>
      <c r="FF77" s="52"/>
      <c r="FG77" s="52"/>
      <c r="FH77" s="52"/>
      <c r="FI77" s="52"/>
      <c r="FJ77" s="52"/>
      <c r="FK77" s="52"/>
      <c r="FL77" s="52"/>
      <c r="FM77" s="52"/>
      <c r="FN77" s="52"/>
      <c r="FO77" s="52"/>
      <c r="FP77" s="52"/>
      <c r="FQ77" s="52"/>
      <c r="FR77" s="52"/>
      <c r="FS77" s="52"/>
      <c r="FT77" s="52"/>
      <c r="FU77" s="52"/>
      <c r="FV77" s="52"/>
      <c r="FW77" s="52"/>
      <c r="FX77" s="52"/>
      <c r="FY77" s="52"/>
      <c r="FZ77" s="52"/>
      <c r="GA77" s="52"/>
      <c r="GB77" s="52"/>
      <c r="GC77" s="52"/>
      <c r="GD77" s="52"/>
      <c r="GE77" s="52"/>
      <c r="GF77" s="52"/>
      <c r="GG77" s="52"/>
      <c r="GH77" s="52"/>
      <c r="GI77" s="52"/>
      <c r="GJ77" s="52"/>
      <c r="GK77" s="52"/>
      <c r="GL77" s="52"/>
      <c r="GM77" s="52"/>
      <c r="GN77" s="52"/>
      <c r="GO77" s="52"/>
      <c r="GP77" s="52"/>
      <c r="GQ77" s="52"/>
      <c r="GR77" s="52"/>
      <c r="GS77" s="52"/>
      <c r="GT77" s="52"/>
      <c r="GU77" s="52"/>
      <c r="GV77" s="52"/>
      <c r="GW77" s="52"/>
      <c r="GX77" s="52"/>
      <c r="GY77" s="52"/>
      <c r="GZ77" s="52"/>
      <c r="HA77" s="52"/>
      <c r="HB77" s="52"/>
      <c r="HC77" s="52"/>
      <c r="HD77" s="52"/>
      <c r="HE77" s="52"/>
      <c r="HF77" s="52"/>
      <c r="HG77" s="52"/>
      <c r="HH77" s="52"/>
      <c r="HI77" s="52"/>
      <c r="HJ77" s="52"/>
      <c r="HK77" s="52"/>
      <c r="HL77" s="52"/>
      <c r="HM77" s="52"/>
      <c r="HN77" s="52"/>
      <c r="HO77" s="52"/>
      <c r="HP77" s="52"/>
      <c r="HQ77" s="52"/>
      <c r="HR77" s="52"/>
      <c r="HS77" s="52"/>
      <c r="HT77" s="52"/>
      <c r="HU77" s="52"/>
      <c r="HV77" s="52"/>
      <c r="HW77" s="52"/>
      <c r="HX77" s="52"/>
      <c r="HY77" s="52"/>
      <c r="HZ77" s="52"/>
      <c r="IA77" s="52"/>
      <c r="IB77" s="52"/>
      <c r="IC77" s="52"/>
      <c r="ID77" s="52"/>
      <c r="IE77" s="52"/>
      <c r="IF77" s="52"/>
      <c r="IG77" s="52"/>
      <c r="IH77" s="52"/>
      <c r="II77" s="52"/>
      <c r="IJ77" s="52"/>
      <c r="IK77" s="52"/>
      <c r="IL77" s="52"/>
      <c r="IM77" s="52"/>
      <c r="IN77" s="52"/>
      <c r="IO77" s="52"/>
      <c r="IP77" s="52"/>
      <c r="IQ77" s="52"/>
      <c r="IR77" s="52"/>
      <c r="IS77" s="52"/>
      <c r="IT77" s="52"/>
      <c r="IU77" s="52"/>
    </row>
    <row r="78" spans="1:255" ht="54" customHeight="1" x14ac:dyDescent="0.25">
      <c r="A78" s="20" t="s">
        <v>156</v>
      </c>
      <c r="B78" s="21" t="s">
        <v>157</v>
      </c>
      <c r="C78" s="9">
        <v>0</v>
      </c>
      <c r="D78" s="9">
        <v>0</v>
      </c>
      <c r="E78" s="9">
        <v>1713</v>
      </c>
      <c r="F78" s="9" t="s">
        <v>23</v>
      </c>
      <c r="G78" s="9">
        <f t="shared" si="6"/>
        <v>0</v>
      </c>
      <c r="H78" s="8">
        <f t="shared" si="7"/>
        <v>0</v>
      </c>
      <c r="I78" s="9">
        <f t="shared" si="4"/>
        <v>-1713</v>
      </c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8"/>
      <c r="CA78" s="58"/>
      <c r="CB78" s="58"/>
      <c r="CC78" s="58"/>
      <c r="CD78" s="58"/>
      <c r="CE78" s="58"/>
      <c r="CF78" s="58"/>
      <c r="CG78" s="58"/>
      <c r="CH78" s="58"/>
      <c r="CI78" s="58"/>
      <c r="CJ78" s="58"/>
      <c r="CK78" s="58"/>
      <c r="CL78" s="58"/>
      <c r="CM78" s="58"/>
      <c r="CN78" s="58"/>
      <c r="CO78" s="58"/>
      <c r="CP78" s="58"/>
      <c r="CQ78" s="58"/>
      <c r="CR78" s="58"/>
      <c r="CS78" s="58"/>
      <c r="CT78" s="58"/>
      <c r="CU78" s="58"/>
      <c r="CV78" s="58"/>
      <c r="CW78" s="58"/>
      <c r="CX78" s="58"/>
      <c r="CY78" s="58"/>
      <c r="CZ78" s="58"/>
      <c r="DA78" s="58"/>
      <c r="DB78" s="58"/>
      <c r="DC78" s="58"/>
      <c r="DD78" s="58"/>
      <c r="DE78" s="58"/>
      <c r="DF78" s="58"/>
      <c r="DG78" s="58"/>
      <c r="DH78" s="58"/>
      <c r="DI78" s="58"/>
      <c r="DJ78" s="58"/>
      <c r="DK78" s="58"/>
      <c r="DL78" s="58"/>
      <c r="DM78" s="58"/>
      <c r="DN78" s="58"/>
      <c r="DO78" s="58"/>
      <c r="DP78" s="58"/>
      <c r="DQ78" s="58"/>
      <c r="DR78" s="58"/>
      <c r="DS78" s="58"/>
      <c r="DT78" s="58"/>
      <c r="DU78" s="58"/>
      <c r="DV78" s="58"/>
      <c r="DW78" s="58"/>
      <c r="DX78" s="58"/>
      <c r="DY78" s="58"/>
      <c r="DZ78" s="58"/>
      <c r="EA78" s="58"/>
      <c r="EB78" s="58"/>
      <c r="EC78" s="58"/>
      <c r="ED78" s="58"/>
      <c r="EE78" s="58"/>
      <c r="EF78" s="58"/>
      <c r="EG78" s="58"/>
      <c r="EH78" s="58"/>
      <c r="EI78" s="58"/>
      <c r="EJ78" s="58"/>
      <c r="EK78" s="58"/>
      <c r="EL78" s="58"/>
      <c r="EM78" s="58"/>
      <c r="EN78" s="58"/>
      <c r="EO78" s="58"/>
      <c r="EP78" s="58"/>
      <c r="EQ78" s="58"/>
      <c r="ER78" s="58"/>
      <c r="ES78" s="58"/>
      <c r="ET78" s="58"/>
      <c r="EU78" s="58"/>
      <c r="EV78" s="58"/>
      <c r="EW78" s="58"/>
      <c r="EX78" s="58"/>
      <c r="EY78" s="58"/>
      <c r="EZ78" s="58"/>
      <c r="FA78" s="58"/>
      <c r="FB78" s="58"/>
      <c r="FC78" s="58"/>
      <c r="FD78" s="58"/>
      <c r="FE78" s="58"/>
      <c r="FF78" s="58"/>
      <c r="FG78" s="58"/>
      <c r="FH78" s="58"/>
      <c r="FI78" s="58"/>
      <c r="FJ78" s="58"/>
      <c r="FK78" s="58"/>
      <c r="FL78" s="58"/>
      <c r="FM78" s="58"/>
      <c r="FN78" s="58"/>
      <c r="FO78" s="58"/>
      <c r="FP78" s="58"/>
      <c r="FQ78" s="58"/>
      <c r="FR78" s="58"/>
      <c r="FS78" s="58"/>
      <c r="FT78" s="58"/>
      <c r="FU78" s="58"/>
      <c r="FV78" s="58"/>
      <c r="FW78" s="58"/>
      <c r="FX78" s="58"/>
      <c r="FY78" s="58"/>
      <c r="FZ78" s="58"/>
      <c r="GA78" s="58"/>
      <c r="GB78" s="58"/>
      <c r="GC78" s="58"/>
      <c r="GD78" s="58"/>
      <c r="GE78" s="58"/>
      <c r="GF78" s="58"/>
      <c r="GG78" s="58"/>
      <c r="GH78" s="58"/>
      <c r="GI78" s="58"/>
      <c r="GJ78" s="58"/>
      <c r="GK78" s="58"/>
      <c r="GL78" s="58"/>
      <c r="GM78" s="58"/>
      <c r="GN78" s="58"/>
      <c r="GO78" s="58"/>
      <c r="GP78" s="58"/>
      <c r="GQ78" s="58"/>
      <c r="GR78" s="58"/>
      <c r="GS78" s="58"/>
      <c r="GT78" s="58"/>
      <c r="GU78" s="58"/>
      <c r="GV78" s="58"/>
      <c r="GW78" s="58"/>
      <c r="GX78" s="58"/>
      <c r="GY78" s="58"/>
      <c r="GZ78" s="58"/>
      <c r="HA78" s="58"/>
      <c r="HB78" s="58"/>
      <c r="HC78" s="58"/>
      <c r="HD78" s="58"/>
      <c r="HE78" s="58"/>
      <c r="HF78" s="58"/>
      <c r="HG78" s="58"/>
      <c r="HH78" s="58"/>
      <c r="HI78" s="58"/>
      <c r="HJ78" s="58"/>
      <c r="HK78" s="58"/>
      <c r="HL78" s="58"/>
      <c r="HM78" s="58"/>
      <c r="HN78" s="58"/>
      <c r="HO78" s="58"/>
      <c r="HP78" s="58"/>
      <c r="HQ78" s="58"/>
      <c r="HR78" s="58"/>
      <c r="HS78" s="58"/>
      <c r="HT78" s="58"/>
      <c r="HU78" s="58"/>
      <c r="HV78" s="58"/>
      <c r="HW78" s="58"/>
      <c r="HX78" s="58"/>
      <c r="HY78" s="58"/>
      <c r="HZ78" s="58"/>
      <c r="IA78" s="58"/>
      <c r="IB78" s="58"/>
      <c r="IC78" s="58"/>
      <c r="ID78" s="58"/>
      <c r="IE78" s="58"/>
      <c r="IF78" s="58"/>
      <c r="IG78" s="58"/>
      <c r="IH78" s="58"/>
      <c r="II78" s="58"/>
      <c r="IJ78" s="58"/>
      <c r="IK78" s="58"/>
      <c r="IL78" s="58"/>
      <c r="IM78" s="58"/>
      <c r="IN78" s="58"/>
      <c r="IO78" s="58"/>
      <c r="IP78" s="58"/>
      <c r="IQ78" s="58"/>
      <c r="IR78" s="58"/>
      <c r="IS78" s="58"/>
      <c r="IT78" s="58"/>
      <c r="IU78" s="58"/>
    </row>
    <row r="79" spans="1:255" ht="78.75" x14ac:dyDescent="0.25">
      <c r="A79" s="10" t="s">
        <v>158</v>
      </c>
      <c r="B79" s="7" t="s">
        <v>159</v>
      </c>
      <c r="C79" s="9">
        <v>3.3</v>
      </c>
      <c r="D79" s="9">
        <v>3.3</v>
      </c>
      <c r="E79" s="9">
        <v>0</v>
      </c>
      <c r="F79" s="9">
        <f t="shared" si="5"/>
        <v>100</v>
      </c>
      <c r="G79" s="9" t="s">
        <v>23</v>
      </c>
      <c r="H79" s="8">
        <f t="shared" si="7"/>
        <v>0</v>
      </c>
      <c r="I79" s="9">
        <f t="shared" si="4"/>
        <v>3.3</v>
      </c>
    </row>
    <row r="80" spans="1:255" ht="94.5" x14ac:dyDescent="0.25">
      <c r="A80" s="41" t="s">
        <v>160</v>
      </c>
      <c r="B80" s="7" t="s">
        <v>161</v>
      </c>
      <c r="C80" s="9">
        <v>274.10000000000002</v>
      </c>
      <c r="D80" s="9">
        <v>274.10000000000002</v>
      </c>
      <c r="E80" s="9">
        <v>1297.8</v>
      </c>
      <c r="F80" s="9">
        <f t="shared" si="5"/>
        <v>100</v>
      </c>
      <c r="G80" s="9">
        <f t="shared" si="6"/>
        <v>21.120357528124519</v>
      </c>
      <c r="H80" s="8">
        <f t="shared" si="7"/>
        <v>0</v>
      </c>
      <c r="I80" s="9">
        <f t="shared" si="4"/>
        <v>-1023.6999999999999</v>
      </c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2"/>
      <c r="CA80" s="52"/>
      <c r="CB80" s="52"/>
      <c r="CC80" s="52"/>
      <c r="CD80" s="52"/>
      <c r="CE80" s="52"/>
      <c r="CF80" s="52"/>
      <c r="CG80" s="52"/>
      <c r="CH80" s="52"/>
      <c r="CI80" s="52"/>
      <c r="CJ80" s="52"/>
      <c r="CK80" s="52"/>
      <c r="CL80" s="52"/>
      <c r="CM80" s="52"/>
      <c r="CN80" s="52"/>
      <c r="CO80" s="52"/>
      <c r="CP80" s="52"/>
      <c r="CQ80" s="52"/>
      <c r="CR80" s="52"/>
      <c r="CS80" s="52"/>
      <c r="CT80" s="52"/>
      <c r="CU80" s="52"/>
      <c r="CV80" s="52"/>
      <c r="CW80" s="52"/>
      <c r="CX80" s="52"/>
      <c r="CY80" s="52"/>
      <c r="CZ80" s="52"/>
      <c r="DA80" s="52"/>
      <c r="DB80" s="52"/>
      <c r="DC80" s="52"/>
      <c r="DD80" s="52"/>
      <c r="DE80" s="52"/>
      <c r="DF80" s="52"/>
      <c r="DG80" s="52"/>
      <c r="DH80" s="52"/>
      <c r="DI80" s="52"/>
      <c r="DJ80" s="52"/>
      <c r="DK80" s="52"/>
      <c r="DL80" s="52"/>
      <c r="DM80" s="52"/>
      <c r="DN80" s="52"/>
      <c r="DO80" s="52"/>
      <c r="DP80" s="52"/>
      <c r="DQ80" s="52"/>
      <c r="DR80" s="52"/>
      <c r="DS80" s="52"/>
      <c r="DT80" s="52"/>
      <c r="DU80" s="52"/>
      <c r="DV80" s="52"/>
      <c r="DW80" s="52"/>
      <c r="DX80" s="52"/>
      <c r="DY80" s="52"/>
      <c r="DZ80" s="52"/>
      <c r="EA80" s="52"/>
      <c r="EB80" s="52"/>
      <c r="EC80" s="52"/>
      <c r="ED80" s="52"/>
      <c r="EE80" s="52"/>
      <c r="EF80" s="52"/>
      <c r="EG80" s="52"/>
      <c r="EH80" s="52"/>
      <c r="EI80" s="52"/>
      <c r="EJ80" s="52"/>
      <c r="EK80" s="52"/>
      <c r="EL80" s="52"/>
      <c r="EM80" s="52"/>
      <c r="EN80" s="52"/>
      <c r="EO80" s="52"/>
      <c r="EP80" s="52"/>
      <c r="EQ80" s="52"/>
      <c r="ER80" s="52"/>
      <c r="ES80" s="52"/>
      <c r="ET80" s="52"/>
      <c r="EU80" s="52"/>
      <c r="EV80" s="52"/>
      <c r="EW80" s="52"/>
      <c r="EX80" s="52"/>
      <c r="EY80" s="52"/>
      <c r="EZ80" s="52"/>
      <c r="FA80" s="52"/>
      <c r="FB80" s="52"/>
      <c r="FC80" s="52"/>
      <c r="FD80" s="52"/>
      <c r="FE80" s="52"/>
      <c r="FF80" s="52"/>
      <c r="FG80" s="52"/>
      <c r="FH80" s="52"/>
      <c r="FI80" s="52"/>
      <c r="FJ80" s="52"/>
      <c r="FK80" s="52"/>
      <c r="FL80" s="52"/>
      <c r="FM80" s="52"/>
      <c r="FN80" s="52"/>
      <c r="FO80" s="52"/>
      <c r="FP80" s="52"/>
      <c r="FQ80" s="52"/>
      <c r="FR80" s="52"/>
      <c r="FS80" s="52"/>
      <c r="FT80" s="52"/>
      <c r="FU80" s="52"/>
      <c r="FV80" s="52"/>
      <c r="FW80" s="52"/>
      <c r="FX80" s="52"/>
      <c r="FY80" s="52"/>
      <c r="FZ80" s="52"/>
      <c r="GA80" s="52"/>
      <c r="GB80" s="52"/>
      <c r="GC80" s="52"/>
      <c r="GD80" s="52"/>
      <c r="GE80" s="52"/>
      <c r="GF80" s="52"/>
      <c r="GG80" s="52"/>
      <c r="GH80" s="52"/>
      <c r="GI80" s="52"/>
      <c r="GJ80" s="52"/>
      <c r="GK80" s="52"/>
      <c r="GL80" s="52"/>
      <c r="GM80" s="52"/>
      <c r="GN80" s="52"/>
      <c r="GO80" s="52"/>
      <c r="GP80" s="52"/>
      <c r="GQ80" s="52"/>
      <c r="GR80" s="52"/>
      <c r="GS80" s="52"/>
      <c r="GT80" s="52"/>
      <c r="GU80" s="52"/>
      <c r="GV80" s="52"/>
      <c r="GW80" s="52"/>
      <c r="GX80" s="52"/>
      <c r="GY80" s="52"/>
      <c r="GZ80" s="52"/>
      <c r="HA80" s="52"/>
      <c r="HB80" s="52"/>
      <c r="HC80" s="52"/>
      <c r="HD80" s="52"/>
      <c r="HE80" s="52"/>
      <c r="HF80" s="52"/>
      <c r="HG80" s="52"/>
      <c r="HH80" s="52"/>
      <c r="HI80" s="52"/>
      <c r="HJ80" s="52"/>
      <c r="HK80" s="52"/>
      <c r="HL80" s="52"/>
      <c r="HM80" s="52"/>
      <c r="HN80" s="52"/>
      <c r="HO80" s="52"/>
      <c r="HP80" s="52"/>
      <c r="HQ80" s="52"/>
      <c r="HR80" s="52"/>
      <c r="HS80" s="52"/>
      <c r="HT80" s="52"/>
      <c r="HU80" s="52"/>
      <c r="HV80" s="52"/>
      <c r="HW80" s="52"/>
      <c r="HX80" s="52"/>
      <c r="HY80" s="52"/>
      <c r="HZ80" s="52"/>
      <c r="IA80" s="52"/>
      <c r="IB80" s="52"/>
      <c r="IC80" s="52"/>
      <c r="ID80" s="52"/>
      <c r="IE80" s="52"/>
      <c r="IF80" s="52"/>
      <c r="IG80" s="52"/>
      <c r="IH80" s="52"/>
      <c r="II80" s="52"/>
      <c r="IJ80" s="52"/>
      <c r="IK80" s="52"/>
      <c r="IL80" s="52"/>
      <c r="IM80" s="52"/>
      <c r="IN80" s="52"/>
      <c r="IO80" s="52"/>
      <c r="IP80" s="52"/>
      <c r="IQ80" s="52"/>
      <c r="IR80" s="52"/>
      <c r="IS80" s="52"/>
      <c r="IT80" s="52"/>
      <c r="IU80" s="52"/>
    </row>
    <row r="81" spans="1:255" ht="110.25" x14ac:dyDescent="0.25">
      <c r="A81" s="10" t="s">
        <v>162</v>
      </c>
      <c r="B81" s="7" t="s">
        <v>163</v>
      </c>
      <c r="C81" s="9">
        <v>53.2</v>
      </c>
      <c r="D81" s="9">
        <v>55.5</v>
      </c>
      <c r="E81" s="9">
        <v>111.7</v>
      </c>
      <c r="F81" s="9">
        <f t="shared" si="5"/>
        <v>104.32330827067669</v>
      </c>
      <c r="G81" s="9">
        <f t="shared" si="6"/>
        <v>49.686660698299015</v>
      </c>
      <c r="H81" s="8">
        <f t="shared" si="7"/>
        <v>2.2999999999999972</v>
      </c>
      <c r="I81" s="9">
        <f t="shared" si="4"/>
        <v>-56.2</v>
      </c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8"/>
      <c r="CA81" s="58"/>
      <c r="CB81" s="58"/>
      <c r="CC81" s="58"/>
      <c r="CD81" s="58"/>
      <c r="CE81" s="58"/>
      <c r="CF81" s="58"/>
      <c r="CG81" s="58"/>
      <c r="CH81" s="58"/>
      <c r="CI81" s="58"/>
      <c r="CJ81" s="58"/>
      <c r="CK81" s="58"/>
      <c r="CL81" s="58"/>
      <c r="CM81" s="58"/>
      <c r="CN81" s="58"/>
      <c r="CO81" s="58"/>
      <c r="CP81" s="58"/>
      <c r="CQ81" s="58"/>
      <c r="CR81" s="58"/>
      <c r="CS81" s="58"/>
      <c r="CT81" s="58"/>
      <c r="CU81" s="58"/>
      <c r="CV81" s="58"/>
      <c r="CW81" s="58"/>
      <c r="CX81" s="58"/>
      <c r="CY81" s="58"/>
      <c r="CZ81" s="58"/>
      <c r="DA81" s="58"/>
      <c r="DB81" s="58"/>
      <c r="DC81" s="58"/>
      <c r="DD81" s="58"/>
      <c r="DE81" s="58"/>
      <c r="DF81" s="58"/>
      <c r="DG81" s="58"/>
      <c r="DH81" s="58"/>
      <c r="DI81" s="58"/>
      <c r="DJ81" s="58"/>
      <c r="DK81" s="58"/>
      <c r="DL81" s="58"/>
      <c r="DM81" s="58"/>
      <c r="DN81" s="58"/>
      <c r="DO81" s="58"/>
      <c r="DP81" s="58"/>
      <c r="DQ81" s="58"/>
      <c r="DR81" s="58"/>
      <c r="DS81" s="58"/>
      <c r="DT81" s="58"/>
      <c r="DU81" s="58"/>
      <c r="DV81" s="58"/>
      <c r="DW81" s="58"/>
      <c r="DX81" s="58"/>
      <c r="DY81" s="58"/>
      <c r="DZ81" s="58"/>
      <c r="EA81" s="58"/>
      <c r="EB81" s="58"/>
      <c r="EC81" s="58"/>
      <c r="ED81" s="58"/>
      <c r="EE81" s="58"/>
      <c r="EF81" s="58"/>
      <c r="EG81" s="58"/>
      <c r="EH81" s="58"/>
      <c r="EI81" s="58"/>
      <c r="EJ81" s="58"/>
      <c r="EK81" s="58"/>
      <c r="EL81" s="58"/>
      <c r="EM81" s="58"/>
      <c r="EN81" s="58"/>
      <c r="EO81" s="58"/>
      <c r="EP81" s="58"/>
      <c r="EQ81" s="58"/>
      <c r="ER81" s="58"/>
      <c r="ES81" s="58"/>
      <c r="ET81" s="58"/>
      <c r="EU81" s="58"/>
      <c r="EV81" s="58"/>
      <c r="EW81" s="58"/>
      <c r="EX81" s="58"/>
      <c r="EY81" s="58"/>
      <c r="EZ81" s="58"/>
      <c r="FA81" s="58"/>
      <c r="FB81" s="58"/>
      <c r="FC81" s="58"/>
      <c r="FD81" s="58"/>
      <c r="FE81" s="58"/>
      <c r="FF81" s="58"/>
      <c r="FG81" s="58"/>
      <c r="FH81" s="58"/>
      <c r="FI81" s="58"/>
      <c r="FJ81" s="58"/>
      <c r="FK81" s="58"/>
      <c r="FL81" s="58"/>
      <c r="FM81" s="58"/>
      <c r="FN81" s="58"/>
      <c r="FO81" s="58"/>
      <c r="FP81" s="58"/>
      <c r="FQ81" s="58"/>
      <c r="FR81" s="58"/>
      <c r="FS81" s="58"/>
      <c r="FT81" s="58"/>
      <c r="FU81" s="58"/>
      <c r="FV81" s="58"/>
      <c r="FW81" s="58"/>
      <c r="FX81" s="58"/>
      <c r="FY81" s="58"/>
      <c r="FZ81" s="58"/>
      <c r="GA81" s="58"/>
      <c r="GB81" s="58"/>
      <c r="GC81" s="58"/>
      <c r="GD81" s="58"/>
      <c r="GE81" s="58"/>
      <c r="GF81" s="58"/>
      <c r="GG81" s="58"/>
      <c r="GH81" s="58"/>
      <c r="GI81" s="58"/>
      <c r="GJ81" s="58"/>
      <c r="GK81" s="58"/>
      <c r="GL81" s="58"/>
      <c r="GM81" s="58"/>
      <c r="GN81" s="58"/>
      <c r="GO81" s="58"/>
      <c r="GP81" s="58"/>
      <c r="GQ81" s="58"/>
      <c r="GR81" s="58"/>
      <c r="GS81" s="58"/>
      <c r="GT81" s="58"/>
      <c r="GU81" s="58"/>
      <c r="GV81" s="58"/>
      <c r="GW81" s="58"/>
      <c r="GX81" s="58"/>
      <c r="GY81" s="58"/>
      <c r="GZ81" s="58"/>
      <c r="HA81" s="58"/>
      <c r="HB81" s="58"/>
      <c r="HC81" s="58"/>
      <c r="HD81" s="58"/>
      <c r="HE81" s="58"/>
      <c r="HF81" s="58"/>
      <c r="HG81" s="58"/>
      <c r="HH81" s="58"/>
      <c r="HI81" s="58"/>
      <c r="HJ81" s="58"/>
      <c r="HK81" s="58"/>
      <c r="HL81" s="58"/>
      <c r="HM81" s="58"/>
      <c r="HN81" s="58"/>
      <c r="HO81" s="58"/>
      <c r="HP81" s="58"/>
      <c r="HQ81" s="58"/>
      <c r="HR81" s="58"/>
      <c r="HS81" s="58"/>
      <c r="HT81" s="58"/>
      <c r="HU81" s="58"/>
      <c r="HV81" s="58"/>
      <c r="HW81" s="58"/>
      <c r="HX81" s="58"/>
      <c r="HY81" s="58"/>
      <c r="HZ81" s="58"/>
      <c r="IA81" s="58"/>
      <c r="IB81" s="58"/>
      <c r="IC81" s="58"/>
      <c r="ID81" s="58"/>
      <c r="IE81" s="58"/>
      <c r="IF81" s="58"/>
      <c r="IG81" s="58"/>
      <c r="IH81" s="58"/>
      <c r="II81" s="58"/>
      <c r="IJ81" s="58"/>
      <c r="IK81" s="58"/>
      <c r="IL81" s="58"/>
      <c r="IM81" s="58"/>
      <c r="IN81" s="58"/>
      <c r="IO81" s="58"/>
      <c r="IP81" s="58"/>
      <c r="IQ81" s="58"/>
      <c r="IR81" s="58"/>
      <c r="IS81" s="58"/>
      <c r="IT81" s="58"/>
      <c r="IU81" s="58"/>
    </row>
    <row r="82" spans="1:255" ht="110.25" x14ac:dyDescent="0.25">
      <c r="A82" s="10" t="s">
        <v>164</v>
      </c>
      <c r="B82" s="7" t="s">
        <v>165</v>
      </c>
      <c r="C82" s="9">
        <v>15</v>
      </c>
      <c r="D82" s="9">
        <v>15</v>
      </c>
      <c r="E82" s="9">
        <v>0</v>
      </c>
      <c r="F82" s="9">
        <f t="shared" si="5"/>
        <v>100</v>
      </c>
      <c r="G82" s="9" t="s">
        <v>23</v>
      </c>
      <c r="H82" s="8">
        <f t="shared" si="7"/>
        <v>0</v>
      </c>
      <c r="I82" s="9">
        <f t="shared" si="4"/>
        <v>15</v>
      </c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  <c r="BH82" s="58"/>
      <c r="BI82" s="58"/>
      <c r="BJ82" s="58"/>
      <c r="BK82" s="58"/>
      <c r="BL82" s="58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8"/>
      <c r="CA82" s="58"/>
      <c r="CB82" s="58"/>
      <c r="CC82" s="58"/>
      <c r="CD82" s="58"/>
      <c r="CE82" s="58"/>
      <c r="CF82" s="58"/>
      <c r="CG82" s="58"/>
      <c r="CH82" s="58"/>
      <c r="CI82" s="58"/>
      <c r="CJ82" s="58"/>
      <c r="CK82" s="58"/>
      <c r="CL82" s="58"/>
      <c r="CM82" s="58"/>
      <c r="CN82" s="58"/>
      <c r="CO82" s="58"/>
      <c r="CP82" s="58"/>
      <c r="CQ82" s="58"/>
      <c r="CR82" s="58"/>
      <c r="CS82" s="58"/>
      <c r="CT82" s="58"/>
      <c r="CU82" s="58"/>
      <c r="CV82" s="58"/>
      <c r="CW82" s="58"/>
      <c r="CX82" s="58"/>
      <c r="CY82" s="58"/>
      <c r="CZ82" s="58"/>
      <c r="DA82" s="58"/>
      <c r="DB82" s="58"/>
      <c r="DC82" s="58"/>
      <c r="DD82" s="58"/>
      <c r="DE82" s="58"/>
      <c r="DF82" s="58"/>
      <c r="DG82" s="58"/>
      <c r="DH82" s="58"/>
      <c r="DI82" s="58"/>
      <c r="DJ82" s="58"/>
      <c r="DK82" s="58"/>
      <c r="DL82" s="58"/>
      <c r="DM82" s="58"/>
      <c r="DN82" s="58"/>
      <c r="DO82" s="58"/>
      <c r="DP82" s="58"/>
      <c r="DQ82" s="58"/>
      <c r="DR82" s="58"/>
      <c r="DS82" s="58"/>
      <c r="DT82" s="58"/>
      <c r="DU82" s="58"/>
      <c r="DV82" s="58"/>
      <c r="DW82" s="58"/>
      <c r="DX82" s="58"/>
      <c r="DY82" s="58"/>
      <c r="DZ82" s="58"/>
      <c r="EA82" s="58"/>
      <c r="EB82" s="58"/>
      <c r="EC82" s="58"/>
      <c r="ED82" s="58"/>
      <c r="EE82" s="58"/>
      <c r="EF82" s="58"/>
      <c r="EG82" s="58"/>
      <c r="EH82" s="58"/>
      <c r="EI82" s="58"/>
      <c r="EJ82" s="58"/>
      <c r="EK82" s="58"/>
      <c r="EL82" s="58"/>
      <c r="EM82" s="58"/>
      <c r="EN82" s="58"/>
      <c r="EO82" s="58"/>
      <c r="EP82" s="58"/>
      <c r="EQ82" s="58"/>
      <c r="ER82" s="58"/>
      <c r="ES82" s="58"/>
      <c r="ET82" s="58"/>
      <c r="EU82" s="58"/>
      <c r="EV82" s="58"/>
      <c r="EW82" s="58"/>
      <c r="EX82" s="58"/>
      <c r="EY82" s="58"/>
      <c r="EZ82" s="58"/>
      <c r="FA82" s="58"/>
      <c r="FB82" s="58"/>
      <c r="FC82" s="58"/>
      <c r="FD82" s="58"/>
      <c r="FE82" s="58"/>
      <c r="FF82" s="58"/>
      <c r="FG82" s="58"/>
      <c r="FH82" s="58"/>
      <c r="FI82" s="58"/>
      <c r="FJ82" s="58"/>
      <c r="FK82" s="58"/>
      <c r="FL82" s="58"/>
      <c r="FM82" s="58"/>
      <c r="FN82" s="58"/>
      <c r="FO82" s="58"/>
      <c r="FP82" s="58"/>
      <c r="FQ82" s="58"/>
      <c r="FR82" s="58"/>
      <c r="FS82" s="58"/>
      <c r="FT82" s="58"/>
      <c r="FU82" s="58"/>
      <c r="FV82" s="58"/>
      <c r="FW82" s="58"/>
      <c r="FX82" s="58"/>
      <c r="FY82" s="58"/>
      <c r="FZ82" s="58"/>
      <c r="GA82" s="58"/>
      <c r="GB82" s="58"/>
      <c r="GC82" s="58"/>
      <c r="GD82" s="58"/>
      <c r="GE82" s="58"/>
      <c r="GF82" s="58"/>
      <c r="GG82" s="58"/>
      <c r="GH82" s="58"/>
      <c r="GI82" s="58"/>
      <c r="GJ82" s="58"/>
      <c r="GK82" s="58"/>
      <c r="GL82" s="58"/>
      <c r="GM82" s="58"/>
      <c r="GN82" s="58"/>
      <c r="GO82" s="58"/>
      <c r="GP82" s="58"/>
      <c r="GQ82" s="58"/>
      <c r="GR82" s="58"/>
      <c r="GS82" s="58"/>
      <c r="GT82" s="58"/>
      <c r="GU82" s="58"/>
      <c r="GV82" s="58"/>
      <c r="GW82" s="58"/>
      <c r="GX82" s="58"/>
      <c r="GY82" s="58"/>
      <c r="GZ82" s="58"/>
      <c r="HA82" s="58"/>
      <c r="HB82" s="58"/>
      <c r="HC82" s="58"/>
      <c r="HD82" s="58"/>
      <c r="HE82" s="58"/>
      <c r="HF82" s="58"/>
      <c r="HG82" s="58"/>
      <c r="HH82" s="58"/>
      <c r="HI82" s="58"/>
      <c r="HJ82" s="58"/>
      <c r="HK82" s="58"/>
      <c r="HL82" s="58"/>
      <c r="HM82" s="58"/>
      <c r="HN82" s="58"/>
      <c r="HO82" s="58"/>
      <c r="HP82" s="58"/>
      <c r="HQ82" s="58"/>
      <c r="HR82" s="58"/>
      <c r="HS82" s="58"/>
      <c r="HT82" s="58"/>
      <c r="HU82" s="58"/>
      <c r="HV82" s="58"/>
      <c r="HW82" s="58"/>
      <c r="HX82" s="58"/>
      <c r="HY82" s="58"/>
      <c r="HZ82" s="58"/>
      <c r="IA82" s="58"/>
      <c r="IB82" s="58"/>
      <c r="IC82" s="58"/>
      <c r="ID82" s="58"/>
      <c r="IE82" s="58"/>
      <c r="IF82" s="58"/>
      <c r="IG82" s="58"/>
      <c r="IH82" s="58"/>
      <c r="II82" s="58"/>
      <c r="IJ82" s="58"/>
      <c r="IK82" s="58"/>
      <c r="IL82" s="58"/>
      <c r="IM82" s="58"/>
      <c r="IN82" s="58"/>
      <c r="IO82" s="58"/>
      <c r="IP82" s="58"/>
      <c r="IQ82" s="58"/>
      <c r="IR82" s="58"/>
      <c r="IS82" s="58"/>
      <c r="IT82" s="58"/>
      <c r="IU82" s="58"/>
    </row>
    <row r="83" spans="1:255" ht="85.5" customHeight="1" x14ac:dyDescent="0.25">
      <c r="A83" s="10" t="s">
        <v>166</v>
      </c>
      <c r="B83" s="22" t="s">
        <v>167</v>
      </c>
      <c r="C83" s="9">
        <v>4.5</v>
      </c>
      <c r="D83" s="9">
        <v>4.5</v>
      </c>
      <c r="E83" s="9">
        <v>0</v>
      </c>
      <c r="F83" s="9">
        <f t="shared" si="5"/>
        <v>100</v>
      </c>
      <c r="G83" s="9" t="s">
        <v>23</v>
      </c>
      <c r="H83" s="8">
        <f t="shared" si="7"/>
        <v>0</v>
      </c>
      <c r="I83" s="9">
        <f t="shared" si="4"/>
        <v>4.5</v>
      </c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58"/>
      <c r="BL83" s="58"/>
      <c r="BM83" s="58"/>
      <c r="BN83" s="58"/>
      <c r="BO83" s="58"/>
      <c r="BP83" s="58"/>
      <c r="BQ83" s="58"/>
      <c r="BR83" s="58"/>
      <c r="BS83" s="58"/>
      <c r="BT83" s="58"/>
      <c r="BU83" s="58"/>
      <c r="BV83" s="58"/>
      <c r="BW83" s="58"/>
      <c r="BX83" s="58"/>
      <c r="BY83" s="58"/>
      <c r="BZ83" s="58"/>
      <c r="CA83" s="58"/>
      <c r="CB83" s="58"/>
      <c r="CC83" s="58"/>
      <c r="CD83" s="58"/>
      <c r="CE83" s="58"/>
      <c r="CF83" s="58"/>
      <c r="CG83" s="58"/>
      <c r="CH83" s="58"/>
      <c r="CI83" s="58"/>
      <c r="CJ83" s="58"/>
      <c r="CK83" s="58"/>
      <c r="CL83" s="58"/>
      <c r="CM83" s="58"/>
      <c r="CN83" s="58"/>
      <c r="CO83" s="58"/>
      <c r="CP83" s="58"/>
      <c r="CQ83" s="58"/>
      <c r="CR83" s="58"/>
      <c r="CS83" s="58"/>
      <c r="CT83" s="58"/>
      <c r="CU83" s="58"/>
      <c r="CV83" s="58"/>
      <c r="CW83" s="58"/>
      <c r="CX83" s="58"/>
      <c r="CY83" s="58"/>
      <c r="CZ83" s="58"/>
      <c r="DA83" s="58"/>
      <c r="DB83" s="58"/>
      <c r="DC83" s="58"/>
      <c r="DD83" s="58"/>
      <c r="DE83" s="58"/>
      <c r="DF83" s="58"/>
      <c r="DG83" s="58"/>
      <c r="DH83" s="58"/>
      <c r="DI83" s="58"/>
      <c r="DJ83" s="58"/>
      <c r="DK83" s="58"/>
      <c r="DL83" s="58"/>
      <c r="DM83" s="58"/>
      <c r="DN83" s="58"/>
      <c r="DO83" s="58"/>
      <c r="DP83" s="58"/>
      <c r="DQ83" s="58"/>
      <c r="DR83" s="58"/>
      <c r="DS83" s="58"/>
      <c r="DT83" s="58"/>
      <c r="DU83" s="58"/>
      <c r="DV83" s="58"/>
      <c r="DW83" s="58"/>
      <c r="DX83" s="58"/>
      <c r="DY83" s="58"/>
      <c r="DZ83" s="58"/>
      <c r="EA83" s="58"/>
      <c r="EB83" s="58"/>
      <c r="EC83" s="58"/>
      <c r="ED83" s="58"/>
      <c r="EE83" s="58"/>
      <c r="EF83" s="58"/>
      <c r="EG83" s="58"/>
      <c r="EH83" s="58"/>
      <c r="EI83" s="58"/>
      <c r="EJ83" s="58"/>
      <c r="EK83" s="58"/>
      <c r="EL83" s="58"/>
      <c r="EM83" s="58"/>
      <c r="EN83" s="58"/>
      <c r="EO83" s="58"/>
      <c r="EP83" s="58"/>
      <c r="EQ83" s="58"/>
      <c r="ER83" s="58"/>
      <c r="ES83" s="58"/>
      <c r="ET83" s="58"/>
      <c r="EU83" s="58"/>
      <c r="EV83" s="58"/>
      <c r="EW83" s="58"/>
      <c r="EX83" s="58"/>
      <c r="EY83" s="58"/>
      <c r="EZ83" s="58"/>
      <c r="FA83" s="58"/>
      <c r="FB83" s="58"/>
      <c r="FC83" s="58"/>
      <c r="FD83" s="58"/>
      <c r="FE83" s="58"/>
      <c r="FF83" s="58"/>
      <c r="FG83" s="58"/>
      <c r="FH83" s="58"/>
      <c r="FI83" s="58"/>
      <c r="FJ83" s="58"/>
      <c r="FK83" s="58"/>
      <c r="FL83" s="58"/>
      <c r="FM83" s="58"/>
      <c r="FN83" s="58"/>
      <c r="FO83" s="58"/>
      <c r="FP83" s="58"/>
      <c r="FQ83" s="58"/>
      <c r="FR83" s="58"/>
      <c r="FS83" s="58"/>
      <c r="FT83" s="58"/>
      <c r="FU83" s="58"/>
      <c r="FV83" s="58"/>
      <c r="FW83" s="58"/>
      <c r="FX83" s="58"/>
      <c r="FY83" s="58"/>
      <c r="FZ83" s="58"/>
      <c r="GA83" s="58"/>
      <c r="GB83" s="58"/>
      <c r="GC83" s="58"/>
      <c r="GD83" s="58"/>
      <c r="GE83" s="58"/>
      <c r="GF83" s="58"/>
      <c r="GG83" s="58"/>
      <c r="GH83" s="58"/>
      <c r="GI83" s="58"/>
      <c r="GJ83" s="58"/>
      <c r="GK83" s="58"/>
      <c r="GL83" s="58"/>
      <c r="GM83" s="58"/>
      <c r="GN83" s="58"/>
      <c r="GO83" s="58"/>
      <c r="GP83" s="58"/>
      <c r="GQ83" s="58"/>
      <c r="GR83" s="58"/>
      <c r="GS83" s="58"/>
      <c r="GT83" s="58"/>
      <c r="GU83" s="58"/>
      <c r="GV83" s="58"/>
      <c r="GW83" s="58"/>
      <c r="GX83" s="58"/>
      <c r="GY83" s="58"/>
      <c r="GZ83" s="58"/>
      <c r="HA83" s="58"/>
      <c r="HB83" s="58"/>
      <c r="HC83" s="58"/>
      <c r="HD83" s="58"/>
      <c r="HE83" s="58"/>
      <c r="HF83" s="58"/>
      <c r="HG83" s="58"/>
      <c r="HH83" s="58"/>
      <c r="HI83" s="58"/>
      <c r="HJ83" s="58"/>
      <c r="HK83" s="58"/>
      <c r="HL83" s="58"/>
      <c r="HM83" s="58"/>
      <c r="HN83" s="58"/>
      <c r="HO83" s="58"/>
      <c r="HP83" s="58"/>
      <c r="HQ83" s="58"/>
      <c r="HR83" s="58"/>
      <c r="HS83" s="58"/>
      <c r="HT83" s="58"/>
      <c r="HU83" s="58"/>
      <c r="HV83" s="58"/>
      <c r="HW83" s="58"/>
      <c r="HX83" s="58"/>
      <c r="HY83" s="58"/>
      <c r="HZ83" s="58"/>
      <c r="IA83" s="58"/>
      <c r="IB83" s="58"/>
      <c r="IC83" s="58"/>
      <c r="ID83" s="58"/>
      <c r="IE83" s="58"/>
      <c r="IF83" s="58"/>
      <c r="IG83" s="58"/>
      <c r="IH83" s="58"/>
      <c r="II83" s="58"/>
      <c r="IJ83" s="58"/>
      <c r="IK83" s="58"/>
      <c r="IL83" s="58"/>
      <c r="IM83" s="58"/>
      <c r="IN83" s="58"/>
      <c r="IO83" s="58"/>
      <c r="IP83" s="58"/>
      <c r="IQ83" s="58"/>
      <c r="IR83" s="58"/>
      <c r="IS83" s="58"/>
      <c r="IT83" s="58"/>
      <c r="IU83" s="58"/>
    </row>
    <row r="84" spans="1:255" ht="126" x14ac:dyDescent="0.25">
      <c r="A84" s="41" t="s">
        <v>168</v>
      </c>
      <c r="B84" s="7" t="s">
        <v>169</v>
      </c>
      <c r="C84" s="9">
        <v>1</v>
      </c>
      <c r="D84" s="9">
        <v>1</v>
      </c>
      <c r="E84" s="9">
        <v>0</v>
      </c>
      <c r="F84" s="9">
        <f t="shared" si="5"/>
        <v>100</v>
      </c>
      <c r="G84" s="9" t="s">
        <v>23</v>
      </c>
      <c r="H84" s="8">
        <f t="shared" si="7"/>
        <v>0</v>
      </c>
      <c r="I84" s="9">
        <f t="shared" si="4"/>
        <v>1</v>
      </c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58"/>
      <c r="AY84" s="58"/>
      <c r="AZ84" s="58"/>
      <c r="BA84" s="58"/>
      <c r="BB84" s="58"/>
      <c r="BC84" s="58"/>
      <c r="BD84" s="58"/>
      <c r="BE84" s="58"/>
      <c r="BF84" s="58"/>
      <c r="BG84" s="58"/>
      <c r="BH84" s="58"/>
      <c r="BI84" s="58"/>
      <c r="BJ84" s="58"/>
      <c r="BK84" s="58"/>
      <c r="BL84" s="58"/>
      <c r="BM84" s="58"/>
      <c r="BN84" s="58"/>
      <c r="BO84" s="58"/>
      <c r="BP84" s="58"/>
      <c r="BQ84" s="58"/>
      <c r="BR84" s="58"/>
      <c r="BS84" s="58"/>
      <c r="BT84" s="58"/>
      <c r="BU84" s="58"/>
      <c r="BV84" s="58"/>
      <c r="BW84" s="58"/>
      <c r="BX84" s="58"/>
      <c r="BY84" s="58"/>
      <c r="BZ84" s="58"/>
      <c r="CA84" s="58"/>
      <c r="CB84" s="58"/>
      <c r="CC84" s="58"/>
      <c r="CD84" s="58"/>
      <c r="CE84" s="58"/>
      <c r="CF84" s="58"/>
      <c r="CG84" s="58"/>
      <c r="CH84" s="58"/>
      <c r="CI84" s="58"/>
      <c r="CJ84" s="58"/>
      <c r="CK84" s="58"/>
      <c r="CL84" s="58"/>
      <c r="CM84" s="58"/>
      <c r="CN84" s="58"/>
      <c r="CO84" s="58"/>
      <c r="CP84" s="58"/>
      <c r="CQ84" s="58"/>
      <c r="CR84" s="58"/>
      <c r="CS84" s="58"/>
      <c r="CT84" s="58"/>
      <c r="CU84" s="58"/>
      <c r="CV84" s="58"/>
      <c r="CW84" s="58"/>
      <c r="CX84" s="58"/>
      <c r="CY84" s="58"/>
      <c r="CZ84" s="58"/>
      <c r="DA84" s="58"/>
      <c r="DB84" s="58"/>
      <c r="DC84" s="58"/>
      <c r="DD84" s="58"/>
      <c r="DE84" s="58"/>
      <c r="DF84" s="58"/>
      <c r="DG84" s="58"/>
      <c r="DH84" s="58"/>
      <c r="DI84" s="58"/>
      <c r="DJ84" s="58"/>
      <c r="DK84" s="58"/>
      <c r="DL84" s="58"/>
      <c r="DM84" s="58"/>
      <c r="DN84" s="58"/>
      <c r="DO84" s="58"/>
      <c r="DP84" s="58"/>
      <c r="DQ84" s="58"/>
      <c r="DR84" s="58"/>
      <c r="DS84" s="58"/>
      <c r="DT84" s="58"/>
      <c r="DU84" s="58"/>
      <c r="DV84" s="58"/>
      <c r="DW84" s="58"/>
      <c r="DX84" s="58"/>
      <c r="DY84" s="58"/>
      <c r="DZ84" s="58"/>
      <c r="EA84" s="58"/>
      <c r="EB84" s="58"/>
      <c r="EC84" s="58"/>
      <c r="ED84" s="58"/>
      <c r="EE84" s="58"/>
      <c r="EF84" s="58"/>
      <c r="EG84" s="58"/>
      <c r="EH84" s="58"/>
      <c r="EI84" s="58"/>
      <c r="EJ84" s="58"/>
      <c r="EK84" s="58"/>
      <c r="EL84" s="58"/>
      <c r="EM84" s="58"/>
      <c r="EN84" s="58"/>
      <c r="EO84" s="58"/>
      <c r="EP84" s="58"/>
      <c r="EQ84" s="58"/>
      <c r="ER84" s="58"/>
      <c r="ES84" s="58"/>
      <c r="ET84" s="58"/>
      <c r="EU84" s="58"/>
      <c r="EV84" s="58"/>
      <c r="EW84" s="58"/>
      <c r="EX84" s="58"/>
      <c r="EY84" s="58"/>
      <c r="EZ84" s="58"/>
      <c r="FA84" s="58"/>
      <c r="FB84" s="58"/>
      <c r="FC84" s="58"/>
      <c r="FD84" s="58"/>
      <c r="FE84" s="58"/>
      <c r="FF84" s="58"/>
      <c r="FG84" s="58"/>
      <c r="FH84" s="58"/>
      <c r="FI84" s="58"/>
      <c r="FJ84" s="58"/>
      <c r="FK84" s="58"/>
      <c r="FL84" s="58"/>
      <c r="FM84" s="58"/>
      <c r="FN84" s="58"/>
      <c r="FO84" s="58"/>
      <c r="FP84" s="58"/>
      <c r="FQ84" s="58"/>
      <c r="FR84" s="58"/>
      <c r="FS84" s="58"/>
      <c r="FT84" s="58"/>
      <c r="FU84" s="58"/>
      <c r="FV84" s="58"/>
      <c r="FW84" s="58"/>
      <c r="FX84" s="58"/>
      <c r="FY84" s="58"/>
      <c r="FZ84" s="58"/>
      <c r="GA84" s="58"/>
      <c r="GB84" s="58"/>
      <c r="GC84" s="58"/>
      <c r="GD84" s="58"/>
      <c r="GE84" s="58"/>
      <c r="GF84" s="58"/>
      <c r="GG84" s="58"/>
      <c r="GH84" s="58"/>
      <c r="GI84" s="58"/>
      <c r="GJ84" s="58"/>
      <c r="GK84" s="58"/>
      <c r="GL84" s="58"/>
      <c r="GM84" s="58"/>
      <c r="GN84" s="58"/>
      <c r="GO84" s="58"/>
      <c r="GP84" s="58"/>
      <c r="GQ84" s="58"/>
      <c r="GR84" s="58"/>
      <c r="GS84" s="58"/>
      <c r="GT84" s="58"/>
      <c r="GU84" s="58"/>
      <c r="GV84" s="58"/>
      <c r="GW84" s="58"/>
      <c r="GX84" s="58"/>
      <c r="GY84" s="58"/>
      <c r="GZ84" s="58"/>
      <c r="HA84" s="58"/>
      <c r="HB84" s="58"/>
      <c r="HC84" s="58"/>
      <c r="HD84" s="58"/>
      <c r="HE84" s="58"/>
      <c r="HF84" s="58"/>
      <c r="HG84" s="58"/>
      <c r="HH84" s="58"/>
      <c r="HI84" s="58"/>
      <c r="HJ84" s="58"/>
      <c r="HK84" s="58"/>
      <c r="HL84" s="58"/>
      <c r="HM84" s="58"/>
      <c r="HN84" s="58"/>
      <c r="HO84" s="58"/>
      <c r="HP84" s="58"/>
      <c r="HQ84" s="58"/>
      <c r="HR84" s="58"/>
      <c r="HS84" s="58"/>
      <c r="HT84" s="58"/>
      <c r="HU84" s="58"/>
      <c r="HV84" s="58"/>
      <c r="HW84" s="58"/>
      <c r="HX84" s="58"/>
      <c r="HY84" s="58"/>
      <c r="HZ84" s="58"/>
      <c r="IA84" s="58"/>
      <c r="IB84" s="58"/>
      <c r="IC84" s="58"/>
      <c r="ID84" s="58"/>
      <c r="IE84" s="58"/>
      <c r="IF84" s="58"/>
      <c r="IG84" s="58"/>
      <c r="IH84" s="58"/>
      <c r="II84" s="58"/>
      <c r="IJ84" s="58"/>
      <c r="IK84" s="58"/>
      <c r="IL84" s="58"/>
      <c r="IM84" s="58"/>
      <c r="IN84" s="58"/>
      <c r="IO84" s="58"/>
      <c r="IP84" s="58"/>
      <c r="IQ84" s="58"/>
      <c r="IR84" s="58"/>
      <c r="IS84" s="58"/>
      <c r="IT84" s="58"/>
      <c r="IU84" s="58"/>
    </row>
    <row r="85" spans="1:255" ht="78.75" x14ac:dyDescent="0.25">
      <c r="A85" s="41" t="s">
        <v>170</v>
      </c>
      <c r="B85" s="7" t="s">
        <v>171</v>
      </c>
      <c r="C85" s="9">
        <v>190.7</v>
      </c>
      <c r="D85" s="9">
        <v>373.3</v>
      </c>
      <c r="E85" s="9">
        <v>0</v>
      </c>
      <c r="F85" s="9">
        <f t="shared" si="5"/>
        <v>195.75249082328264</v>
      </c>
      <c r="G85" s="9" t="s">
        <v>23</v>
      </c>
      <c r="H85" s="8">
        <f t="shared" si="7"/>
        <v>182.60000000000002</v>
      </c>
      <c r="I85" s="9">
        <f t="shared" si="4"/>
        <v>373.3</v>
      </c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58"/>
      <c r="BJ85" s="58"/>
      <c r="BK85" s="58"/>
      <c r="BL85" s="58"/>
      <c r="BM85" s="58"/>
      <c r="BN85" s="58"/>
      <c r="BO85" s="58"/>
      <c r="BP85" s="58"/>
      <c r="BQ85" s="58"/>
      <c r="BR85" s="58"/>
      <c r="BS85" s="58"/>
      <c r="BT85" s="58"/>
      <c r="BU85" s="58"/>
      <c r="BV85" s="58"/>
      <c r="BW85" s="58"/>
      <c r="BX85" s="58"/>
      <c r="BY85" s="58"/>
      <c r="BZ85" s="58"/>
      <c r="CA85" s="58"/>
      <c r="CB85" s="58"/>
      <c r="CC85" s="58"/>
      <c r="CD85" s="58"/>
      <c r="CE85" s="58"/>
      <c r="CF85" s="58"/>
      <c r="CG85" s="58"/>
      <c r="CH85" s="58"/>
      <c r="CI85" s="58"/>
      <c r="CJ85" s="58"/>
      <c r="CK85" s="58"/>
      <c r="CL85" s="58"/>
      <c r="CM85" s="58"/>
      <c r="CN85" s="58"/>
      <c r="CO85" s="58"/>
      <c r="CP85" s="58"/>
      <c r="CQ85" s="58"/>
      <c r="CR85" s="58"/>
      <c r="CS85" s="58"/>
      <c r="CT85" s="58"/>
      <c r="CU85" s="58"/>
      <c r="CV85" s="58"/>
      <c r="CW85" s="58"/>
      <c r="CX85" s="58"/>
      <c r="CY85" s="58"/>
      <c r="CZ85" s="58"/>
      <c r="DA85" s="58"/>
      <c r="DB85" s="58"/>
      <c r="DC85" s="58"/>
      <c r="DD85" s="58"/>
      <c r="DE85" s="58"/>
      <c r="DF85" s="58"/>
      <c r="DG85" s="58"/>
      <c r="DH85" s="58"/>
      <c r="DI85" s="58"/>
      <c r="DJ85" s="58"/>
      <c r="DK85" s="58"/>
      <c r="DL85" s="58"/>
      <c r="DM85" s="58"/>
      <c r="DN85" s="58"/>
      <c r="DO85" s="58"/>
      <c r="DP85" s="58"/>
      <c r="DQ85" s="58"/>
      <c r="DR85" s="58"/>
      <c r="DS85" s="58"/>
      <c r="DT85" s="58"/>
      <c r="DU85" s="58"/>
      <c r="DV85" s="58"/>
      <c r="DW85" s="58"/>
      <c r="DX85" s="58"/>
      <c r="DY85" s="58"/>
      <c r="DZ85" s="58"/>
      <c r="EA85" s="58"/>
      <c r="EB85" s="58"/>
      <c r="EC85" s="58"/>
      <c r="ED85" s="58"/>
      <c r="EE85" s="58"/>
      <c r="EF85" s="58"/>
      <c r="EG85" s="58"/>
      <c r="EH85" s="58"/>
      <c r="EI85" s="58"/>
      <c r="EJ85" s="58"/>
      <c r="EK85" s="58"/>
      <c r="EL85" s="58"/>
      <c r="EM85" s="58"/>
      <c r="EN85" s="58"/>
      <c r="EO85" s="58"/>
      <c r="EP85" s="58"/>
      <c r="EQ85" s="58"/>
      <c r="ER85" s="58"/>
      <c r="ES85" s="58"/>
      <c r="ET85" s="58"/>
      <c r="EU85" s="58"/>
      <c r="EV85" s="58"/>
      <c r="EW85" s="58"/>
      <c r="EX85" s="58"/>
      <c r="EY85" s="58"/>
      <c r="EZ85" s="58"/>
      <c r="FA85" s="58"/>
      <c r="FB85" s="58"/>
      <c r="FC85" s="58"/>
      <c r="FD85" s="58"/>
      <c r="FE85" s="58"/>
      <c r="FF85" s="58"/>
      <c r="FG85" s="58"/>
      <c r="FH85" s="58"/>
      <c r="FI85" s="58"/>
      <c r="FJ85" s="58"/>
      <c r="FK85" s="58"/>
      <c r="FL85" s="58"/>
      <c r="FM85" s="58"/>
      <c r="FN85" s="58"/>
      <c r="FO85" s="58"/>
      <c r="FP85" s="58"/>
      <c r="FQ85" s="58"/>
      <c r="FR85" s="58"/>
      <c r="FS85" s="58"/>
      <c r="FT85" s="58"/>
      <c r="FU85" s="58"/>
      <c r="FV85" s="58"/>
      <c r="FW85" s="58"/>
      <c r="FX85" s="58"/>
      <c r="FY85" s="58"/>
      <c r="FZ85" s="58"/>
      <c r="GA85" s="58"/>
      <c r="GB85" s="58"/>
      <c r="GC85" s="58"/>
      <c r="GD85" s="58"/>
      <c r="GE85" s="58"/>
      <c r="GF85" s="58"/>
      <c r="GG85" s="58"/>
      <c r="GH85" s="58"/>
      <c r="GI85" s="58"/>
      <c r="GJ85" s="58"/>
      <c r="GK85" s="58"/>
      <c r="GL85" s="58"/>
      <c r="GM85" s="58"/>
      <c r="GN85" s="58"/>
      <c r="GO85" s="58"/>
      <c r="GP85" s="58"/>
      <c r="GQ85" s="58"/>
      <c r="GR85" s="58"/>
      <c r="GS85" s="58"/>
      <c r="GT85" s="58"/>
      <c r="GU85" s="58"/>
      <c r="GV85" s="58"/>
      <c r="GW85" s="58"/>
      <c r="GX85" s="58"/>
      <c r="GY85" s="58"/>
      <c r="GZ85" s="58"/>
      <c r="HA85" s="58"/>
      <c r="HB85" s="58"/>
      <c r="HC85" s="58"/>
      <c r="HD85" s="58"/>
      <c r="HE85" s="58"/>
      <c r="HF85" s="58"/>
      <c r="HG85" s="58"/>
      <c r="HH85" s="58"/>
      <c r="HI85" s="58"/>
      <c r="HJ85" s="58"/>
      <c r="HK85" s="58"/>
      <c r="HL85" s="58"/>
      <c r="HM85" s="58"/>
      <c r="HN85" s="58"/>
      <c r="HO85" s="58"/>
      <c r="HP85" s="58"/>
      <c r="HQ85" s="58"/>
      <c r="HR85" s="58"/>
      <c r="HS85" s="58"/>
      <c r="HT85" s="58"/>
      <c r="HU85" s="58"/>
      <c r="HV85" s="58"/>
      <c r="HW85" s="58"/>
      <c r="HX85" s="58"/>
      <c r="HY85" s="58"/>
      <c r="HZ85" s="58"/>
      <c r="IA85" s="58"/>
      <c r="IB85" s="58"/>
      <c r="IC85" s="58"/>
      <c r="ID85" s="58"/>
      <c r="IE85" s="58"/>
      <c r="IF85" s="58"/>
      <c r="IG85" s="58"/>
      <c r="IH85" s="58"/>
      <c r="II85" s="58"/>
      <c r="IJ85" s="58"/>
      <c r="IK85" s="58"/>
      <c r="IL85" s="58"/>
      <c r="IM85" s="58"/>
      <c r="IN85" s="58"/>
      <c r="IO85" s="58"/>
      <c r="IP85" s="58"/>
      <c r="IQ85" s="58"/>
      <c r="IR85" s="58"/>
      <c r="IS85" s="58"/>
      <c r="IT85" s="58"/>
      <c r="IU85" s="58"/>
    </row>
    <row r="86" spans="1:255" ht="94.5" x14ac:dyDescent="0.25">
      <c r="A86" s="41" t="s">
        <v>172</v>
      </c>
      <c r="B86" s="7" t="s">
        <v>173</v>
      </c>
      <c r="C86" s="9">
        <v>275.10000000000002</v>
      </c>
      <c r="D86" s="9">
        <v>294.10000000000002</v>
      </c>
      <c r="E86" s="9">
        <v>713.4</v>
      </c>
      <c r="F86" s="9">
        <f t="shared" si="5"/>
        <v>106.90657942566339</v>
      </c>
      <c r="G86" s="9">
        <f t="shared" si="6"/>
        <v>41.225119147743207</v>
      </c>
      <c r="H86" s="8">
        <f t="shared" si="7"/>
        <v>19</v>
      </c>
      <c r="I86" s="9">
        <f t="shared" si="4"/>
        <v>-419.29999999999995</v>
      </c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L86" s="58"/>
      <c r="BM86" s="58"/>
      <c r="BN86" s="58"/>
      <c r="BO86" s="58"/>
      <c r="BP86" s="58"/>
      <c r="BQ86" s="58"/>
      <c r="BR86" s="58"/>
      <c r="BS86" s="58"/>
      <c r="BT86" s="58"/>
      <c r="BU86" s="58"/>
      <c r="BV86" s="58"/>
      <c r="BW86" s="58"/>
      <c r="BX86" s="58"/>
      <c r="BY86" s="58"/>
      <c r="BZ86" s="58"/>
      <c r="CA86" s="58"/>
      <c r="CB86" s="58"/>
      <c r="CC86" s="58"/>
      <c r="CD86" s="58"/>
      <c r="CE86" s="58"/>
      <c r="CF86" s="58"/>
      <c r="CG86" s="58"/>
      <c r="CH86" s="58"/>
      <c r="CI86" s="58"/>
      <c r="CJ86" s="58"/>
      <c r="CK86" s="58"/>
      <c r="CL86" s="58"/>
      <c r="CM86" s="58"/>
      <c r="CN86" s="58"/>
      <c r="CO86" s="58"/>
      <c r="CP86" s="58"/>
      <c r="CQ86" s="58"/>
      <c r="CR86" s="58"/>
      <c r="CS86" s="58"/>
      <c r="CT86" s="58"/>
      <c r="CU86" s="58"/>
      <c r="CV86" s="58"/>
      <c r="CW86" s="58"/>
      <c r="CX86" s="58"/>
      <c r="CY86" s="58"/>
      <c r="CZ86" s="58"/>
      <c r="DA86" s="58"/>
      <c r="DB86" s="58"/>
      <c r="DC86" s="58"/>
      <c r="DD86" s="58"/>
      <c r="DE86" s="58"/>
      <c r="DF86" s="58"/>
      <c r="DG86" s="58"/>
      <c r="DH86" s="58"/>
      <c r="DI86" s="58"/>
      <c r="DJ86" s="58"/>
      <c r="DK86" s="58"/>
      <c r="DL86" s="58"/>
      <c r="DM86" s="58"/>
      <c r="DN86" s="58"/>
      <c r="DO86" s="58"/>
      <c r="DP86" s="58"/>
      <c r="DQ86" s="58"/>
      <c r="DR86" s="58"/>
      <c r="DS86" s="58"/>
      <c r="DT86" s="58"/>
      <c r="DU86" s="58"/>
      <c r="DV86" s="58"/>
      <c r="DW86" s="58"/>
      <c r="DX86" s="58"/>
      <c r="DY86" s="58"/>
      <c r="DZ86" s="58"/>
      <c r="EA86" s="58"/>
      <c r="EB86" s="58"/>
      <c r="EC86" s="58"/>
      <c r="ED86" s="58"/>
      <c r="EE86" s="58"/>
      <c r="EF86" s="58"/>
      <c r="EG86" s="58"/>
      <c r="EH86" s="58"/>
      <c r="EI86" s="58"/>
      <c r="EJ86" s="58"/>
      <c r="EK86" s="58"/>
      <c r="EL86" s="58"/>
      <c r="EM86" s="58"/>
      <c r="EN86" s="58"/>
      <c r="EO86" s="58"/>
      <c r="EP86" s="58"/>
      <c r="EQ86" s="58"/>
      <c r="ER86" s="58"/>
      <c r="ES86" s="58"/>
      <c r="ET86" s="58"/>
      <c r="EU86" s="58"/>
      <c r="EV86" s="58"/>
      <c r="EW86" s="58"/>
      <c r="EX86" s="58"/>
      <c r="EY86" s="58"/>
      <c r="EZ86" s="58"/>
      <c r="FA86" s="58"/>
      <c r="FB86" s="58"/>
      <c r="FC86" s="58"/>
      <c r="FD86" s="58"/>
      <c r="FE86" s="58"/>
      <c r="FF86" s="58"/>
      <c r="FG86" s="58"/>
      <c r="FH86" s="58"/>
      <c r="FI86" s="58"/>
      <c r="FJ86" s="58"/>
      <c r="FK86" s="58"/>
      <c r="FL86" s="58"/>
      <c r="FM86" s="58"/>
      <c r="FN86" s="58"/>
      <c r="FO86" s="58"/>
      <c r="FP86" s="58"/>
      <c r="FQ86" s="58"/>
      <c r="FR86" s="58"/>
      <c r="FS86" s="58"/>
      <c r="FT86" s="58"/>
      <c r="FU86" s="58"/>
      <c r="FV86" s="58"/>
      <c r="FW86" s="58"/>
      <c r="FX86" s="58"/>
      <c r="FY86" s="58"/>
      <c r="FZ86" s="58"/>
      <c r="GA86" s="58"/>
      <c r="GB86" s="58"/>
      <c r="GC86" s="58"/>
      <c r="GD86" s="58"/>
      <c r="GE86" s="58"/>
      <c r="GF86" s="58"/>
      <c r="GG86" s="58"/>
      <c r="GH86" s="58"/>
      <c r="GI86" s="58"/>
      <c r="GJ86" s="58"/>
      <c r="GK86" s="58"/>
      <c r="GL86" s="58"/>
      <c r="GM86" s="58"/>
      <c r="GN86" s="58"/>
      <c r="GO86" s="58"/>
      <c r="GP86" s="58"/>
      <c r="GQ86" s="58"/>
      <c r="GR86" s="58"/>
      <c r="GS86" s="58"/>
      <c r="GT86" s="58"/>
      <c r="GU86" s="58"/>
      <c r="GV86" s="58"/>
      <c r="GW86" s="58"/>
      <c r="GX86" s="58"/>
      <c r="GY86" s="58"/>
      <c r="GZ86" s="58"/>
      <c r="HA86" s="58"/>
      <c r="HB86" s="58"/>
      <c r="HC86" s="58"/>
      <c r="HD86" s="58"/>
      <c r="HE86" s="58"/>
      <c r="HF86" s="58"/>
      <c r="HG86" s="58"/>
      <c r="HH86" s="58"/>
      <c r="HI86" s="58"/>
      <c r="HJ86" s="58"/>
      <c r="HK86" s="58"/>
      <c r="HL86" s="58"/>
      <c r="HM86" s="58"/>
      <c r="HN86" s="58"/>
      <c r="HO86" s="58"/>
      <c r="HP86" s="58"/>
      <c r="HQ86" s="58"/>
      <c r="HR86" s="58"/>
      <c r="HS86" s="58"/>
      <c r="HT86" s="58"/>
      <c r="HU86" s="58"/>
      <c r="HV86" s="58"/>
      <c r="HW86" s="58"/>
      <c r="HX86" s="58"/>
      <c r="HY86" s="58"/>
      <c r="HZ86" s="58"/>
      <c r="IA86" s="58"/>
      <c r="IB86" s="58"/>
      <c r="IC86" s="58"/>
      <c r="ID86" s="58"/>
      <c r="IE86" s="58"/>
      <c r="IF86" s="58"/>
      <c r="IG86" s="58"/>
      <c r="IH86" s="58"/>
      <c r="II86" s="58"/>
      <c r="IJ86" s="58"/>
      <c r="IK86" s="58"/>
      <c r="IL86" s="58"/>
      <c r="IM86" s="58"/>
      <c r="IN86" s="58"/>
      <c r="IO86" s="58"/>
      <c r="IP86" s="58"/>
      <c r="IQ86" s="58"/>
      <c r="IR86" s="58"/>
      <c r="IS86" s="58"/>
      <c r="IT86" s="58"/>
      <c r="IU86" s="58"/>
    </row>
    <row r="87" spans="1:255" ht="47.25" x14ac:dyDescent="0.25">
      <c r="A87" s="41" t="s">
        <v>174</v>
      </c>
      <c r="B87" s="7" t="s">
        <v>175</v>
      </c>
      <c r="C87" s="9">
        <v>74.599999999999994</v>
      </c>
      <c r="D87" s="9">
        <v>88.8</v>
      </c>
      <c r="E87" s="9">
        <v>135.5</v>
      </c>
      <c r="F87" s="9">
        <f t="shared" si="5"/>
        <v>119.03485254691691</v>
      </c>
      <c r="G87" s="9">
        <f t="shared" si="6"/>
        <v>65.535055350553506</v>
      </c>
      <c r="H87" s="8">
        <f t="shared" si="7"/>
        <v>14.200000000000003</v>
      </c>
      <c r="I87" s="9">
        <f t="shared" si="4"/>
        <v>-46.7</v>
      </c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58"/>
      <c r="AN87" s="58"/>
      <c r="AO87" s="58"/>
      <c r="AP87" s="58"/>
      <c r="AQ87" s="58"/>
      <c r="AR87" s="58"/>
      <c r="AS87" s="58"/>
      <c r="AT87" s="58"/>
      <c r="AU87" s="58"/>
      <c r="AV87" s="58"/>
      <c r="AW87" s="58"/>
      <c r="AX87" s="58"/>
      <c r="AY87" s="58"/>
      <c r="AZ87" s="58"/>
      <c r="BA87" s="58"/>
      <c r="BB87" s="58"/>
      <c r="BC87" s="58"/>
      <c r="BD87" s="58"/>
      <c r="BE87" s="58"/>
      <c r="BF87" s="58"/>
      <c r="BG87" s="58"/>
      <c r="BH87" s="58"/>
      <c r="BI87" s="58"/>
      <c r="BJ87" s="58"/>
      <c r="BK87" s="58"/>
      <c r="BL87" s="58"/>
      <c r="BM87" s="58"/>
      <c r="BN87" s="58"/>
      <c r="BO87" s="58"/>
      <c r="BP87" s="58"/>
      <c r="BQ87" s="58"/>
      <c r="BR87" s="58"/>
      <c r="BS87" s="58"/>
      <c r="BT87" s="58"/>
      <c r="BU87" s="58"/>
      <c r="BV87" s="58"/>
      <c r="BW87" s="58"/>
      <c r="BX87" s="58"/>
      <c r="BY87" s="58"/>
      <c r="BZ87" s="58"/>
      <c r="CA87" s="58"/>
      <c r="CB87" s="58"/>
      <c r="CC87" s="58"/>
      <c r="CD87" s="58"/>
      <c r="CE87" s="58"/>
      <c r="CF87" s="58"/>
      <c r="CG87" s="58"/>
      <c r="CH87" s="58"/>
      <c r="CI87" s="58"/>
      <c r="CJ87" s="58"/>
      <c r="CK87" s="58"/>
      <c r="CL87" s="58"/>
      <c r="CM87" s="58"/>
      <c r="CN87" s="58"/>
      <c r="CO87" s="58"/>
      <c r="CP87" s="58"/>
      <c r="CQ87" s="58"/>
      <c r="CR87" s="58"/>
      <c r="CS87" s="58"/>
      <c r="CT87" s="58"/>
      <c r="CU87" s="58"/>
      <c r="CV87" s="58"/>
      <c r="CW87" s="58"/>
      <c r="CX87" s="58"/>
      <c r="CY87" s="58"/>
      <c r="CZ87" s="58"/>
      <c r="DA87" s="58"/>
      <c r="DB87" s="58"/>
      <c r="DC87" s="58"/>
      <c r="DD87" s="58"/>
      <c r="DE87" s="58"/>
      <c r="DF87" s="58"/>
      <c r="DG87" s="58"/>
      <c r="DH87" s="58"/>
      <c r="DI87" s="58"/>
      <c r="DJ87" s="58"/>
      <c r="DK87" s="58"/>
      <c r="DL87" s="58"/>
      <c r="DM87" s="58"/>
      <c r="DN87" s="58"/>
      <c r="DO87" s="58"/>
      <c r="DP87" s="58"/>
      <c r="DQ87" s="58"/>
      <c r="DR87" s="58"/>
      <c r="DS87" s="58"/>
      <c r="DT87" s="58"/>
      <c r="DU87" s="58"/>
      <c r="DV87" s="58"/>
      <c r="DW87" s="58"/>
      <c r="DX87" s="58"/>
      <c r="DY87" s="58"/>
      <c r="DZ87" s="58"/>
      <c r="EA87" s="58"/>
      <c r="EB87" s="58"/>
      <c r="EC87" s="58"/>
      <c r="ED87" s="58"/>
      <c r="EE87" s="58"/>
      <c r="EF87" s="58"/>
      <c r="EG87" s="58"/>
      <c r="EH87" s="58"/>
      <c r="EI87" s="58"/>
      <c r="EJ87" s="58"/>
      <c r="EK87" s="58"/>
      <c r="EL87" s="58"/>
      <c r="EM87" s="58"/>
      <c r="EN87" s="58"/>
      <c r="EO87" s="58"/>
      <c r="EP87" s="58"/>
      <c r="EQ87" s="58"/>
      <c r="ER87" s="58"/>
      <c r="ES87" s="58"/>
      <c r="ET87" s="58"/>
      <c r="EU87" s="58"/>
      <c r="EV87" s="58"/>
      <c r="EW87" s="58"/>
      <c r="EX87" s="58"/>
      <c r="EY87" s="58"/>
      <c r="EZ87" s="58"/>
      <c r="FA87" s="58"/>
      <c r="FB87" s="58"/>
      <c r="FC87" s="58"/>
      <c r="FD87" s="58"/>
      <c r="FE87" s="58"/>
      <c r="FF87" s="58"/>
      <c r="FG87" s="58"/>
      <c r="FH87" s="58"/>
      <c r="FI87" s="58"/>
      <c r="FJ87" s="58"/>
      <c r="FK87" s="58"/>
      <c r="FL87" s="58"/>
      <c r="FM87" s="58"/>
      <c r="FN87" s="58"/>
      <c r="FO87" s="58"/>
      <c r="FP87" s="58"/>
      <c r="FQ87" s="58"/>
      <c r="FR87" s="58"/>
      <c r="FS87" s="58"/>
      <c r="FT87" s="58"/>
      <c r="FU87" s="58"/>
      <c r="FV87" s="58"/>
      <c r="FW87" s="58"/>
      <c r="FX87" s="58"/>
      <c r="FY87" s="58"/>
      <c r="FZ87" s="58"/>
      <c r="GA87" s="58"/>
      <c r="GB87" s="58"/>
      <c r="GC87" s="58"/>
      <c r="GD87" s="58"/>
      <c r="GE87" s="58"/>
      <c r="GF87" s="58"/>
      <c r="GG87" s="58"/>
      <c r="GH87" s="58"/>
      <c r="GI87" s="58"/>
      <c r="GJ87" s="58"/>
      <c r="GK87" s="58"/>
      <c r="GL87" s="58"/>
      <c r="GM87" s="58"/>
      <c r="GN87" s="58"/>
      <c r="GO87" s="58"/>
      <c r="GP87" s="58"/>
      <c r="GQ87" s="58"/>
      <c r="GR87" s="58"/>
      <c r="GS87" s="58"/>
      <c r="GT87" s="58"/>
      <c r="GU87" s="58"/>
      <c r="GV87" s="58"/>
      <c r="GW87" s="58"/>
      <c r="GX87" s="58"/>
      <c r="GY87" s="58"/>
      <c r="GZ87" s="58"/>
      <c r="HA87" s="58"/>
      <c r="HB87" s="58"/>
      <c r="HC87" s="58"/>
      <c r="HD87" s="58"/>
      <c r="HE87" s="58"/>
      <c r="HF87" s="58"/>
      <c r="HG87" s="58"/>
      <c r="HH87" s="58"/>
      <c r="HI87" s="58"/>
      <c r="HJ87" s="58"/>
      <c r="HK87" s="58"/>
      <c r="HL87" s="58"/>
      <c r="HM87" s="58"/>
      <c r="HN87" s="58"/>
      <c r="HO87" s="58"/>
      <c r="HP87" s="58"/>
      <c r="HQ87" s="58"/>
      <c r="HR87" s="58"/>
      <c r="HS87" s="58"/>
      <c r="HT87" s="58"/>
      <c r="HU87" s="58"/>
      <c r="HV87" s="58"/>
      <c r="HW87" s="58"/>
      <c r="HX87" s="58"/>
      <c r="HY87" s="58"/>
      <c r="HZ87" s="58"/>
      <c r="IA87" s="58"/>
      <c r="IB87" s="58"/>
      <c r="IC87" s="58"/>
      <c r="ID87" s="58"/>
      <c r="IE87" s="58"/>
      <c r="IF87" s="58"/>
      <c r="IG87" s="58"/>
      <c r="IH87" s="58"/>
      <c r="II87" s="58"/>
      <c r="IJ87" s="58"/>
      <c r="IK87" s="58"/>
      <c r="IL87" s="58"/>
      <c r="IM87" s="58"/>
      <c r="IN87" s="58"/>
      <c r="IO87" s="58"/>
      <c r="IP87" s="58"/>
      <c r="IQ87" s="58"/>
      <c r="IR87" s="58"/>
      <c r="IS87" s="58"/>
      <c r="IT87" s="58"/>
      <c r="IU87" s="58"/>
    </row>
    <row r="88" spans="1:255" ht="31.5" x14ac:dyDescent="0.25">
      <c r="A88" s="41" t="s">
        <v>176</v>
      </c>
      <c r="B88" s="7" t="s">
        <v>177</v>
      </c>
      <c r="C88" s="9">
        <v>0</v>
      </c>
      <c r="D88" s="9">
        <v>0</v>
      </c>
      <c r="E88" s="9">
        <v>489</v>
      </c>
      <c r="F88" s="9" t="s">
        <v>23</v>
      </c>
      <c r="G88" s="9">
        <f t="shared" si="6"/>
        <v>0</v>
      </c>
      <c r="H88" s="8">
        <f t="shared" si="7"/>
        <v>0</v>
      </c>
      <c r="I88" s="9">
        <f t="shared" si="4"/>
        <v>-489</v>
      </c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  <c r="BQ88" s="58"/>
      <c r="BR88" s="58"/>
      <c r="BS88" s="58"/>
      <c r="BT88" s="58"/>
      <c r="BU88" s="58"/>
      <c r="BV88" s="58"/>
      <c r="BW88" s="58"/>
      <c r="BX88" s="58"/>
      <c r="BY88" s="58"/>
      <c r="BZ88" s="58"/>
      <c r="CA88" s="58"/>
      <c r="CB88" s="58"/>
      <c r="CC88" s="58"/>
      <c r="CD88" s="58"/>
      <c r="CE88" s="58"/>
      <c r="CF88" s="58"/>
      <c r="CG88" s="58"/>
      <c r="CH88" s="58"/>
      <c r="CI88" s="58"/>
      <c r="CJ88" s="58"/>
      <c r="CK88" s="58"/>
      <c r="CL88" s="58"/>
      <c r="CM88" s="58"/>
      <c r="CN88" s="58"/>
      <c r="CO88" s="58"/>
      <c r="CP88" s="58"/>
      <c r="CQ88" s="58"/>
      <c r="CR88" s="58"/>
      <c r="CS88" s="58"/>
      <c r="CT88" s="58"/>
      <c r="CU88" s="58"/>
      <c r="CV88" s="58"/>
      <c r="CW88" s="58"/>
      <c r="CX88" s="58"/>
      <c r="CY88" s="58"/>
      <c r="CZ88" s="58"/>
      <c r="DA88" s="58"/>
      <c r="DB88" s="58"/>
      <c r="DC88" s="58"/>
      <c r="DD88" s="58"/>
      <c r="DE88" s="58"/>
      <c r="DF88" s="58"/>
      <c r="DG88" s="58"/>
      <c r="DH88" s="58"/>
      <c r="DI88" s="58"/>
      <c r="DJ88" s="58"/>
      <c r="DK88" s="58"/>
      <c r="DL88" s="58"/>
      <c r="DM88" s="58"/>
      <c r="DN88" s="58"/>
      <c r="DO88" s="58"/>
      <c r="DP88" s="58"/>
      <c r="DQ88" s="58"/>
      <c r="DR88" s="58"/>
      <c r="DS88" s="58"/>
      <c r="DT88" s="58"/>
      <c r="DU88" s="58"/>
      <c r="DV88" s="58"/>
      <c r="DW88" s="58"/>
      <c r="DX88" s="58"/>
      <c r="DY88" s="58"/>
      <c r="DZ88" s="58"/>
      <c r="EA88" s="58"/>
      <c r="EB88" s="58"/>
      <c r="EC88" s="58"/>
      <c r="ED88" s="58"/>
      <c r="EE88" s="58"/>
      <c r="EF88" s="58"/>
      <c r="EG88" s="58"/>
      <c r="EH88" s="58"/>
      <c r="EI88" s="58"/>
      <c r="EJ88" s="58"/>
      <c r="EK88" s="58"/>
      <c r="EL88" s="58"/>
      <c r="EM88" s="58"/>
      <c r="EN88" s="58"/>
      <c r="EO88" s="58"/>
      <c r="EP88" s="58"/>
      <c r="EQ88" s="58"/>
      <c r="ER88" s="58"/>
      <c r="ES88" s="58"/>
      <c r="ET88" s="58"/>
      <c r="EU88" s="58"/>
      <c r="EV88" s="58"/>
      <c r="EW88" s="58"/>
      <c r="EX88" s="58"/>
      <c r="EY88" s="58"/>
      <c r="EZ88" s="58"/>
      <c r="FA88" s="58"/>
      <c r="FB88" s="58"/>
      <c r="FC88" s="58"/>
      <c r="FD88" s="58"/>
      <c r="FE88" s="58"/>
      <c r="FF88" s="58"/>
      <c r="FG88" s="58"/>
      <c r="FH88" s="58"/>
      <c r="FI88" s="58"/>
      <c r="FJ88" s="58"/>
      <c r="FK88" s="58"/>
      <c r="FL88" s="58"/>
      <c r="FM88" s="58"/>
      <c r="FN88" s="58"/>
      <c r="FO88" s="58"/>
      <c r="FP88" s="58"/>
      <c r="FQ88" s="58"/>
      <c r="FR88" s="58"/>
      <c r="FS88" s="58"/>
      <c r="FT88" s="58"/>
      <c r="FU88" s="58"/>
      <c r="FV88" s="58"/>
      <c r="FW88" s="58"/>
      <c r="FX88" s="58"/>
      <c r="FY88" s="58"/>
      <c r="FZ88" s="58"/>
      <c r="GA88" s="58"/>
      <c r="GB88" s="58"/>
      <c r="GC88" s="58"/>
      <c r="GD88" s="58"/>
      <c r="GE88" s="58"/>
      <c r="GF88" s="58"/>
      <c r="GG88" s="58"/>
      <c r="GH88" s="58"/>
      <c r="GI88" s="58"/>
      <c r="GJ88" s="58"/>
      <c r="GK88" s="58"/>
      <c r="GL88" s="58"/>
      <c r="GM88" s="58"/>
      <c r="GN88" s="58"/>
      <c r="GO88" s="58"/>
      <c r="GP88" s="58"/>
      <c r="GQ88" s="58"/>
      <c r="GR88" s="58"/>
      <c r="GS88" s="58"/>
      <c r="GT88" s="58"/>
      <c r="GU88" s="58"/>
      <c r="GV88" s="58"/>
      <c r="GW88" s="58"/>
      <c r="GX88" s="58"/>
      <c r="GY88" s="58"/>
      <c r="GZ88" s="58"/>
      <c r="HA88" s="58"/>
      <c r="HB88" s="58"/>
      <c r="HC88" s="58"/>
      <c r="HD88" s="58"/>
      <c r="HE88" s="58"/>
      <c r="HF88" s="58"/>
      <c r="HG88" s="58"/>
      <c r="HH88" s="58"/>
      <c r="HI88" s="58"/>
      <c r="HJ88" s="58"/>
      <c r="HK88" s="58"/>
      <c r="HL88" s="58"/>
      <c r="HM88" s="58"/>
      <c r="HN88" s="58"/>
      <c r="HO88" s="58"/>
      <c r="HP88" s="58"/>
      <c r="HQ88" s="58"/>
      <c r="HR88" s="58"/>
      <c r="HS88" s="58"/>
      <c r="HT88" s="58"/>
      <c r="HU88" s="58"/>
      <c r="HV88" s="58"/>
      <c r="HW88" s="58"/>
      <c r="HX88" s="58"/>
      <c r="HY88" s="58"/>
      <c r="HZ88" s="58"/>
      <c r="IA88" s="58"/>
      <c r="IB88" s="58"/>
      <c r="IC88" s="58"/>
      <c r="ID88" s="58"/>
      <c r="IE88" s="58"/>
      <c r="IF88" s="58"/>
      <c r="IG88" s="58"/>
      <c r="IH88" s="58"/>
      <c r="II88" s="58"/>
      <c r="IJ88" s="58"/>
      <c r="IK88" s="58"/>
      <c r="IL88" s="58"/>
      <c r="IM88" s="58"/>
      <c r="IN88" s="58"/>
      <c r="IO88" s="58"/>
      <c r="IP88" s="58"/>
      <c r="IQ88" s="58"/>
      <c r="IR88" s="58"/>
      <c r="IS88" s="58"/>
      <c r="IT88" s="58"/>
      <c r="IU88" s="58"/>
    </row>
    <row r="89" spans="1:255" ht="78.75" x14ac:dyDescent="0.25">
      <c r="A89" s="41" t="s">
        <v>178</v>
      </c>
      <c r="B89" s="7" t="s">
        <v>179</v>
      </c>
      <c r="C89" s="9">
        <v>574.20000000000005</v>
      </c>
      <c r="D89" s="9">
        <v>616.9</v>
      </c>
      <c r="E89" s="9">
        <v>10216.700000000001</v>
      </c>
      <c r="F89" s="9">
        <f t="shared" si="5"/>
        <v>107.43643329850225</v>
      </c>
      <c r="G89" s="9">
        <f t="shared" si="6"/>
        <v>6.0381532197284828</v>
      </c>
      <c r="H89" s="8">
        <f t="shared" si="7"/>
        <v>42.699999999999932</v>
      </c>
      <c r="I89" s="9">
        <f t="shared" si="4"/>
        <v>-9599.8000000000011</v>
      </c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  <c r="AT89" s="58"/>
      <c r="AU89" s="58"/>
      <c r="AV89" s="58"/>
      <c r="AW89" s="58"/>
      <c r="AX89" s="58"/>
      <c r="AY89" s="58"/>
      <c r="AZ89" s="58"/>
      <c r="BA89" s="58"/>
      <c r="BB89" s="58"/>
      <c r="BC89" s="58"/>
      <c r="BD89" s="58"/>
      <c r="BE89" s="58"/>
      <c r="BF89" s="58"/>
      <c r="BG89" s="58"/>
      <c r="BH89" s="58"/>
      <c r="BI89" s="58"/>
      <c r="BJ89" s="58"/>
      <c r="BK89" s="58"/>
      <c r="BL89" s="58"/>
      <c r="BM89" s="58"/>
      <c r="BN89" s="58"/>
      <c r="BO89" s="58"/>
      <c r="BP89" s="58"/>
      <c r="BQ89" s="58"/>
      <c r="BR89" s="58"/>
      <c r="BS89" s="58"/>
      <c r="BT89" s="58"/>
      <c r="BU89" s="58"/>
      <c r="BV89" s="58"/>
      <c r="BW89" s="58"/>
      <c r="BX89" s="58"/>
      <c r="BY89" s="58"/>
      <c r="BZ89" s="58"/>
      <c r="CA89" s="58"/>
      <c r="CB89" s="58"/>
      <c r="CC89" s="58"/>
      <c r="CD89" s="58"/>
      <c r="CE89" s="58"/>
      <c r="CF89" s="58"/>
      <c r="CG89" s="58"/>
      <c r="CH89" s="58"/>
      <c r="CI89" s="58"/>
      <c r="CJ89" s="58"/>
      <c r="CK89" s="58"/>
      <c r="CL89" s="58"/>
      <c r="CM89" s="58"/>
      <c r="CN89" s="58"/>
      <c r="CO89" s="58"/>
      <c r="CP89" s="58"/>
      <c r="CQ89" s="58"/>
      <c r="CR89" s="58"/>
      <c r="CS89" s="58"/>
      <c r="CT89" s="58"/>
      <c r="CU89" s="58"/>
      <c r="CV89" s="58"/>
      <c r="CW89" s="58"/>
      <c r="CX89" s="58"/>
      <c r="CY89" s="58"/>
      <c r="CZ89" s="58"/>
      <c r="DA89" s="58"/>
      <c r="DB89" s="58"/>
      <c r="DC89" s="58"/>
      <c r="DD89" s="58"/>
      <c r="DE89" s="58"/>
      <c r="DF89" s="58"/>
      <c r="DG89" s="58"/>
      <c r="DH89" s="58"/>
      <c r="DI89" s="58"/>
      <c r="DJ89" s="58"/>
      <c r="DK89" s="58"/>
      <c r="DL89" s="58"/>
      <c r="DM89" s="58"/>
      <c r="DN89" s="58"/>
      <c r="DO89" s="58"/>
      <c r="DP89" s="58"/>
      <c r="DQ89" s="58"/>
      <c r="DR89" s="58"/>
      <c r="DS89" s="58"/>
      <c r="DT89" s="58"/>
      <c r="DU89" s="58"/>
      <c r="DV89" s="58"/>
      <c r="DW89" s="58"/>
      <c r="DX89" s="58"/>
      <c r="DY89" s="58"/>
      <c r="DZ89" s="58"/>
      <c r="EA89" s="58"/>
      <c r="EB89" s="58"/>
      <c r="EC89" s="58"/>
      <c r="ED89" s="58"/>
      <c r="EE89" s="58"/>
      <c r="EF89" s="58"/>
      <c r="EG89" s="58"/>
      <c r="EH89" s="58"/>
      <c r="EI89" s="58"/>
      <c r="EJ89" s="58"/>
      <c r="EK89" s="58"/>
      <c r="EL89" s="58"/>
      <c r="EM89" s="58"/>
      <c r="EN89" s="58"/>
      <c r="EO89" s="58"/>
      <c r="EP89" s="58"/>
      <c r="EQ89" s="58"/>
      <c r="ER89" s="58"/>
      <c r="ES89" s="58"/>
      <c r="ET89" s="58"/>
      <c r="EU89" s="58"/>
      <c r="EV89" s="58"/>
      <c r="EW89" s="58"/>
      <c r="EX89" s="58"/>
      <c r="EY89" s="58"/>
      <c r="EZ89" s="58"/>
      <c r="FA89" s="58"/>
      <c r="FB89" s="58"/>
      <c r="FC89" s="58"/>
      <c r="FD89" s="58"/>
      <c r="FE89" s="58"/>
      <c r="FF89" s="58"/>
      <c r="FG89" s="58"/>
      <c r="FH89" s="58"/>
      <c r="FI89" s="58"/>
      <c r="FJ89" s="58"/>
      <c r="FK89" s="58"/>
      <c r="FL89" s="58"/>
      <c r="FM89" s="58"/>
      <c r="FN89" s="58"/>
      <c r="FO89" s="58"/>
      <c r="FP89" s="58"/>
      <c r="FQ89" s="58"/>
      <c r="FR89" s="58"/>
      <c r="FS89" s="58"/>
      <c r="FT89" s="58"/>
      <c r="FU89" s="58"/>
      <c r="FV89" s="58"/>
      <c r="FW89" s="58"/>
      <c r="FX89" s="58"/>
      <c r="FY89" s="58"/>
      <c r="FZ89" s="58"/>
      <c r="GA89" s="58"/>
      <c r="GB89" s="58"/>
      <c r="GC89" s="58"/>
      <c r="GD89" s="58"/>
      <c r="GE89" s="58"/>
      <c r="GF89" s="58"/>
      <c r="GG89" s="58"/>
      <c r="GH89" s="58"/>
      <c r="GI89" s="58"/>
      <c r="GJ89" s="58"/>
      <c r="GK89" s="58"/>
      <c r="GL89" s="58"/>
      <c r="GM89" s="58"/>
      <c r="GN89" s="58"/>
      <c r="GO89" s="58"/>
      <c r="GP89" s="58"/>
      <c r="GQ89" s="58"/>
      <c r="GR89" s="58"/>
      <c r="GS89" s="58"/>
      <c r="GT89" s="58"/>
      <c r="GU89" s="58"/>
      <c r="GV89" s="58"/>
      <c r="GW89" s="58"/>
      <c r="GX89" s="58"/>
      <c r="GY89" s="58"/>
      <c r="GZ89" s="58"/>
      <c r="HA89" s="58"/>
      <c r="HB89" s="58"/>
      <c r="HC89" s="58"/>
      <c r="HD89" s="58"/>
      <c r="HE89" s="58"/>
      <c r="HF89" s="58"/>
      <c r="HG89" s="58"/>
      <c r="HH89" s="58"/>
      <c r="HI89" s="58"/>
      <c r="HJ89" s="58"/>
      <c r="HK89" s="58"/>
      <c r="HL89" s="58"/>
      <c r="HM89" s="58"/>
      <c r="HN89" s="58"/>
      <c r="HO89" s="58"/>
      <c r="HP89" s="58"/>
      <c r="HQ89" s="58"/>
      <c r="HR89" s="58"/>
      <c r="HS89" s="58"/>
      <c r="HT89" s="58"/>
      <c r="HU89" s="58"/>
      <c r="HV89" s="58"/>
      <c r="HW89" s="58"/>
      <c r="HX89" s="58"/>
      <c r="HY89" s="58"/>
      <c r="HZ89" s="58"/>
      <c r="IA89" s="58"/>
      <c r="IB89" s="58"/>
      <c r="IC89" s="58"/>
      <c r="ID89" s="58"/>
      <c r="IE89" s="58"/>
      <c r="IF89" s="58"/>
      <c r="IG89" s="58"/>
      <c r="IH89" s="58"/>
      <c r="II89" s="58"/>
      <c r="IJ89" s="58"/>
      <c r="IK89" s="58"/>
      <c r="IL89" s="58"/>
      <c r="IM89" s="58"/>
      <c r="IN89" s="58"/>
      <c r="IO89" s="58"/>
      <c r="IP89" s="58"/>
      <c r="IQ89" s="58"/>
      <c r="IR89" s="58"/>
      <c r="IS89" s="58"/>
      <c r="IT89" s="58"/>
      <c r="IU89" s="58"/>
    </row>
    <row r="90" spans="1:255" ht="78.75" x14ac:dyDescent="0.25">
      <c r="A90" s="68" t="s">
        <v>318</v>
      </c>
      <c r="B90" s="7" t="s">
        <v>180</v>
      </c>
      <c r="C90" s="9">
        <v>3640.5</v>
      </c>
      <c r="D90" s="9">
        <v>3132.4</v>
      </c>
      <c r="E90" s="9">
        <v>0</v>
      </c>
      <c r="F90" s="9">
        <f t="shared" si="5"/>
        <v>86.043125944238426</v>
      </c>
      <c r="G90" s="9" t="s">
        <v>23</v>
      </c>
      <c r="H90" s="8">
        <f t="shared" si="7"/>
        <v>-508.09999999999991</v>
      </c>
      <c r="I90" s="9">
        <f t="shared" si="4"/>
        <v>3132.4</v>
      </c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L90" s="58"/>
      <c r="BM90" s="58"/>
      <c r="BN90" s="58"/>
      <c r="BO90" s="58"/>
      <c r="BP90" s="58"/>
      <c r="BQ90" s="58"/>
      <c r="BR90" s="58"/>
      <c r="BS90" s="58"/>
      <c r="BT90" s="58"/>
      <c r="BU90" s="58"/>
      <c r="BV90" s="58"/>
      <c r="BW90" s="58"/>
      <c r="BX90" s="58"/>
      <c r="BY90" s="58"/>
      <c r="BZ90" s="58"/>
      <c r="CA90" s="58"/>
      <c r="CB90" s="58"/>
      <c r="CC90" s="58"/>
      <c r="CD90" s="58"/>
      <c r="CE90" s="58"/>
      <c r="CF90" s="58"/>
      <c r="CG90" s="58"/>
      <c r="CH90" s="58"/>
      <c r="CI90" s="58"/>
      <c r="CJ90" s="58"/>
      <c r="CK90" s="58"/>
      <c r="CL90" s="58"/>
      <c r="CM90" s="58"/>
      <c r="CN90" s="58"/>
      <c r="CO90" s="58"/>
      <c r="CP90" s="58"/>
      <c r="CQ90" s="58"/>
      <c r="CR90" s="58"/>
      <c r="CS90" s="58"/>
      <c r="CT90" s="58"/>
      <c r="CU90" s="58"/>
      <c r="CV90" s="58"/>
      <c r="CW90" s="58"/>
      <c r="CX90" s="58"/>
      <c r="CY90" s="58"/>
      <c r="CZ90" s="58"/>
      <c r="DA90" s="58"/>
      <c r="DB90" s="58"/>
      <c r="DC90" s="58"/>
      <c r="DD90" s="58"/>
      <c r="DE90" s="58"/>
      <c r="DF90" s="58"/>
      <c r="DG90" s="58"/>
      <c r="DH90" s="58"/>
      <c r="DI90" s="58"/>
      <c r="DJ90" s="58"/>
      <c r="DK90" s="58"/>
      <c r="DL90" s="58"/>
      <c r="DM90" s="58"/>
      <c r="DN90" s="58"/>
      <c r="DO90" s="58"/>
      <c r="DP90" s="58"/>
      <c r="DQ90" s="58"/>
      <c r="DR90" s="58"/>
      <c r="DS90" s="58"/>
      <c r="DT90" s="58"/>
      <c r="DU90" s="58"/>
      <c r="DV90" s="58"/>
      <c r="DW90" s="58"/>
      <c r="DX90" s="58"/>
      <c r="DY90" s="58"/>
      <c r="DZ90" s="58"/>
      <c r="EA90" s="58"/>
      <c r="EB90" s="58"/>
      <c r="EC90" s="58"/>
      <c r="ED90" s="58"/>
      <c r="EE90" s="58"/>
      <c r="EF90" s="58"/>
      <c r="EG90" s="58"/>
      <c r="EH90" s="58"/>
      <c r="EI90" s="58"/>
      <c r="EJ90" s="58"/>
      <c r="EK90" s="58"/>
      <c r="EL90" s="58"/>
      <c r="EM90" s="58"/>
      <c r="EN90" s="58"/>
      <c r="EO90" s="58"/>
      <c r="EP90" s="58"/>
      <c r="EQ90" s="58"/>
      <c r="ER90" s="58"/>
      <c r="ES90" s="58"/>
      <c r="ET90" s="58"/>
      <c r="EU90" s="58"/>
      <c r="EV90" s="58"/>
      <c r="EW90" s="58"/>
      <c r="EX90" s="58"/>
      <c r="EY90" s="58"/>
      <c r="EZ90" s="58"/>
      <c r="FA90" s="58"/>
      <c r="FB90" s="58"/>
      <c r="FC90" s="58"/>
      <c r="FD90" s="58"/>
      <c r="FE90" s="58"/>
      <c r="FF90" s="58"/>
      <c r="FG90" s="58"/>
      <c r="FH90" s="58"/>
      <c r="FI90" s="58"/>
      <c r="FJ90" s="58"/>
      <c r="FK90" s="58"/>
      <c r="FL90" s="58"/>
      <c r="FM90" s="58"/>
      <c r="FN90" s="58"/>
      <c r="FO90" s="58"/>
      <c r="FP90" s="58"/>
      <c r="FQ90" s="58"/>
      <c r="FR90" s="58"/>
      <c r="FS90" s="58"/>
      <c r="FT90" s="58"/>
      <c r="FU90" s="58"/>
      <c r="FV90" s="58"/>
      <c r="FW90" s="58"/>
      <c r="FX90" s="58"/>
      <c r="FY90" s="58"/>
      <c r="FZ90" s="58"/>
      <c r="GA90" s="58"/>
      <c r="GB90" s="58"/>
      <c r="GC90" s="58"/>
      <c r="GD90" s="58"/>
      <c r="GE90" s="58"/>
      <c r="GF90" s="58"/>
      <c r="GG90" s="58"/>
      <c r="GH90" s="58"/>
      <c r="GI90" s="58"/>
      <c r="GJ90" s="58"/>
      <c r="GK90" s="58"/>
      <c r="GL90" s="58"/>
      <c r="GM90" s="58"/>
      <c r="GN90" s="58"/>
      <c r="GO90" s="58"/>
      <c r="GP90" s="58"/>
      <c r="GQ90" s="58"/>
      <c r="GR90" s="58"/>
      <c r="GS90" s="58"/>
      <c r="GT90" s="58"/>
      <c r="GU90" s="58"/>
      <c r="GV90" s="58"/>
      <c r="GW90" s="58"/>
      <c r="GX90" s="58"/>
      <c r="GY90" s="58"/>
      <c r="GZ90" s="58"/>
      <c r="HA90" s="58"/>
      <c r="HB90" s="58"/>
      <c r="HC90" s="58"/>
      <c r="HD90" s="58"/>
      <c r="HE90" s="58"/>
      <c r="HF90" s="58"/>
      <c r="HG90" s="58"/>
      <c r="HH90" s="58"/>
      <c r="HI90" s="58"/>
      <c r="HJ90" s="58"/>
      <c r="HK90" s="58"/>
      <c r="HL90" s="58"/>
      <c r="HM90" s="58"/>
      <c r="HN90" s="58"/>
      <c r="HO90" s="58"/>
      <c r="HP90" s="58"/>
      <c r="HQ90" s="58"/>
      <c r="HR90" s="58"/>
      <c r="HS90" s="58"/>
      <c r="HT90" s="58"/>
      <c r="HU90" s="58"/>
      <c r="HV90" s="58"/>
      <c r="HW90" s="58"/>
      <c r="HX90" s="58"/>
      <c r="HY90" s="58"/>
      <c r="HZ90" s="58"/>
      <c r="IA90" s="58"/>
      <c r="IB90" s="58"/>
      <c r="IC90" s="58"/>
      <c r="ID90" s="58"/>
      <c r="IE90" s="58"/>
      <c r="IF90" s="58"/>
      <c r="IG90" s="58"/>
      <c r="IH90" s="58"/>
      <c r="II90" s="58"/>
      <c r="IJ90" s="58"/>
      <c r="IK90" s="58"/>
      <c r="IL90" s="58"/>
      <c r="IM90" s="58"/>
      <c r="IN90" s="58"/>
      <c r="IO90" s="58"/>
      <c r="IP90" s="58"/>
      <c r="IQ90" s="58"/>
      <c r="IR90" s="58"/>
      <c r="IS90" s="58"/>
      <c r="IT90" s="58"/>
      <c r="IU90" s="58"/>
    </row>
    <row r="91" spans="1:255" ht="47.25" x14ac:dyDescent="0.25">
      <c r="A91" s="10" t="s">
        <v>181</v>
      </c>
      <c r="B91" s="7" t="s">
        <v>182</v>
      </c>
      <c r="C91" s="9">
        <v>210.4</v>
      </c>
      <c r="D91" s="9">
        <v>210.4</v>
      </c>
      <c r="E91" s="9">
        <v>1363.4</v>
      </c>
      <c r="F91" s="9">
        <f t="shared" si="5"/>
        <v>100</v>
      </c>
      <c r="G91" s="9">
        <f t="shared" si="6"/>
        <v>15.432008214757223</v>
      </c>
      <c r="H91" s="8">
        <f t="shared" si="7"/>
        <v>0</v>
      </c>
      <c r="I91" s="9">
        <f t="shared" si="4"/>
        <v>-1153</v>
      </c>
      <c r="J91" s="59"/>
      <c r="K91" s="60"/>
      <c r="L91" s="59"/>
      <c r="M91" s="60"/>
      <c r="N91" s="59"/>
      <c r="O91" s="60"/>
      <c r="P91" s="59"/>
      <c r="Q91" s="60"/>
      <c r="R91" s="59"/>
      <c r="S91" s="60"/>
      <c r="T91" s="59"/>
      <c r="U91" s="60"/>
      <c r="V91" s="59"/>
      <c r="W91" s="60"/>
      <c r="X91" s="59"/>
      <c r="Y91" s="60"/>
      <c r="Z91" s="59"/>
      <c r="AA91" s="60"/>
      <c r="AB91" s="59"/>
      <c r="AC91" s="60"/>
      <c r="AD91" s="59"/>
      <c r="AE91" s="60"/>
      <c r="AF91" s="59"/>
      <c r="AG91" s="60"/>
      <c r="AH91" s="59"/>
      <c r="AI91" s="60"/>
      <c r="AJ91" s="59"/>
      <c r="AK91" s="60"/>
      <c r="AL91" s="59"/>
      <c r="AM91" s="60"/>
      <c r="AN91" s="59"/>
      <c r="AO91" s="60"/>
      <c r="AP91" s="59"/>
      <c r="AQ91" s="60"/>
      <c r="AR91" s="59"/>
      <c r="AS91" s="60"/>
      <c r="AT91" s="59"/>
      <c r="AU91" s="60"/>
      <c r="AV91" s="59"/>
      <c r="AW91" s="60"/>
      <c r="AX91" s="59"/>
      <c r="AY91" s="60"/>
      <c r="AZ91" s="59"/>
      <c r="BA91" s="60"/>
      <c r="BB91" s="59"/>
      <c r="BC91" s="60"/>
      <c r="BD91" s="59"/>
      <c r="BE91" s="60"/>
      <c r="BF91" s="59"/>
      <c r="BG91" s="60"/>
      <c r="BH91" s="59"/>
      <c r="BI91" s="60"/>
      <c r="BJ91" s="59"/>
      <c r="BK91" s="60"/>
      <c r="BL91" s="59"/>
      <c r="BM91" s="60"/>
      <c r="BN91" s="59"/>
      <c r="BO91" s="60"/>
      <c r="BP91" s="59"/>
      <c r="BQ91" s="60"/>
      <c r="BR91" s="59"/>
      <c r="BS91" s="60"/>
      <c r="BT91" s="59"/>
      <c r="BU91" s="60"/>
      <c r="BV91" s="59"/>
      <c r="BW91" s="60"/>
      <c r="BX91" s="59"/>
      <c r="BY91" s="60"/>
      <c r="BZ91" s="59"/>
      <c r="CA91" s="60"/>
      <c r="CB91" s="59"/>
      <c r="CC91" s="60"/>
      <c r="CD91" s="59"/>
      <c r="CE91" s="60"/>
      <c r="CF91" s="59"/>
      <c r="CG91" s="60"/>
      <c r="CH91" s="59"/>
      <c r="CI91" s="60"/>
      <c r="CJ91" s="59"/>
      <c r="CK91" s="60"/>
      <c r="CL91" s="59"/>
      <c r="CM91" s="60"/>
      <c r="CN91" s="59"/>
      <c r="CO91" s="60"/>
      <c r="CP91" s="59"/>
      <c r="CQ91" s="60"/>
      <c r="CR91" s="59"/>
      <c r="CS91" s="60"/>
      <c r="CT91" s="59"/>
      <c r="CU91" s="60"/>
      <c r="CV91" s="59"/>
      <c r="CW91" s="60"/>
      <c r="CX91" s="59"/>
      <c r="CY91" s="60"/>
      <c r="CZ91" s="59"/>
      <c r="DA91" s="60"/>
      <c r="DB91" s="59"/>
      <c r="DC91" s="60"/>
      <c r="DD91" s="59"/>
      <c r="DE91" s="60"/>
      <c r="DF91" s="59"/>
      <c r="DG91" s="60"/>
      <c r="DH91" s="59"/>
      <c r="DI91" s="60"/>
      <c r="DJ91" s="59"/>
      <c r="DK91" s="60"/>
      <c r="DL91" s="59"/>
      <c r="DM91" s="60"/>
      <c r="DN91" s="59"/>
      <c r="DO91" s="60"/>
      <c r="DP91" s="59"/>
      <c r="DQ91" s="60"/>
      <c r="DR91" s="59"/>
      <c r="DS91" s="60"/>
      <c r="DT91" s="59"/>
      <c r="DU91" s="60"/>
      <c r="DV91" s="59"/>
      <c r="DW91" s="60"/>
      <c r="DX91" s="59"/>
      <c r="DY91" s="60"/>
      <c r="DZ91" s="59"/>
      <c r="EA91" s="60"/>
      <c r="EB91" s="59"/>
      <c r="EC91" s="60"/>
      <c r="ED91" s="59"/>
      <c r="EE91" s="60"/>
      <c r="EF91" s="59"/>
      <c r="EG91" s="60"/>
      <c r="EH91" s="59"/>
      <c r="EI91" s="60"/>
      <c r="EJ91" s="59"/>
      <c r="EK91" s="60"/>
      <c r="EL91" s="59"/>
      <c r="EM91" s="60"/>
      <c r="EN91" s="59"/>
      <c r="EO91" s="60"/>
      <c r="EP91" s="59"/>
      <c r="EQ91" s="60"/>
      <c r="ER91" s="59"/>
      <c r="ES91" s="60"/>
      <c r="ET91" s="59"/>
      <c r="EU91" s="60"/>
      <c r="EV91" s="59"/>
      <c r="EW91" s="60"/>
      <c r="EX91" s="59"/>
      <c r="EY91" s="60"/>
      <c r="EZ91" s="59"/>
      <c r="FA91" s="60"/>
      <c r="FB91" s="59"/>
      <c r="FC91" s="60"/>
      <c r="FD91" s="59"/>
      <c r="FE91" s="60"/>
      <c r="FF91" s="59"/>
      <c r="FG91" s="60"/>
      <c r="FH91" s="59"/>
      <c r="FI91" s="60"/>
      <c r="FJ91" s="59"/>
      <c r="FK91" s="60"/>
      <c r="FL91" s="59"/>
      <c r="FM91" s="60"/>
      <c r="FN91" s="59"/>
      <c r="FO91" s="60"/>
      <c r="FP91" s="59"/>
      <c r="FQ91" s="60"/>
      <c r="FR91" s="59"/>
      <c r="FS91" s="60"/>
      <c r="FT91" s="59"/>
      <c r="FU91" s="60"/>
      <c r="FV91" s="59"/>
      <c r="FW91" s="60"/>
      <c r="FX91" s="59"/>
      <c r="FY91" s="60"/>
      <c r="FZ91" s="59"/>
      <c r="GA91" s="60"/>
      <c r="GB91" s="59"/>
      <c r="GC91" s="60"/>
      <c r="GD91" s="59"/>
      <c r="GE91" s="60"/>
      <c r="GF91" s="59"/>
      <c r="GG91" s="60"/>
      <c r="GH91" s="59"/>
      <c r="GI91" s="60"/>
      <c r="GJ91" s="59"/>
      <c r="GK91" s="60"/>
      <c r="GL91" s="59"/>
      <c r="GM91" s="60"/>
      <c r="GN91" s="59"/>
      <c r="GO91" s="60"/>
      <c r="GP91" s="59"/>
      <c r="GQ91" s="60"/>
      <c r="GR91" s="59"/>
      <c r="GS91" s="60"/>
      <c r="GT91" s="59"/>
      <c r="GU91" s="60"/>
      <c r="GV91" s="59"/>
      <c r="GW91" s="60"/>
      <c r="GX91" s="59"/>
      <c r="GY91" s="60"/>
      <c r="GZ91" s="59"/>
      <c r="HA91" s="60"/>
      <c r="HB91" s="59"/>
      <c r="HC91" s="60"/>
      <c r="HD91" s="59"/>
      <c r="HE91" s="60"/>
      <c r="HF91" s="59"/>
      <c r="HG91" s="60"/>
      <c r="HH91" s="59"/>
      <c r="HI91" s="60"/>
      <c r="HJ91" s="59"/>
      <c r="HK91" s="60"/>
      <c r="HL91" s="59"/>
      <c r="HM91" s="60"/>
      <c r="HN91" s="59"/>
      <c r="HO91" s="60"/>
      <c r="HP91" s="59"/>
      <c r="HQ91" s="60"/>
      <c r="HR91" s="59"/>
      <c r="HS91" s="60"/>
      <c r="HT91" s="59"/>
      <c r="HU91" s="60"/>
      <c r="HV91" s="59"/>
      <c r="HW91" s="60"/>
      <c r="HX91" s="59"/>
      <c r="HY91" s="60"/>
      <c r="HZ91" s="59"/>
      <c r="IA91" s="60"/>
      <c r="IB91" s="59"/>
      <c r="IC91" s="60"/>
      <c r="ID91" s="59"/>
      <c r="IE91" s="60"/>
      <c r="IF91" s="59"/>
      <c r="IG91" s="60"/>
      <c r="IH91" s="59"/>
      <c r="II91" s="60"/>
      <c r="IJ91" s="59"/>
      <c r="IK91" s="60"/>
      <c r="IL91" s="59"/>
      <c r="IM91" s="60"/>
      <c r="IN91" s="59"/>
      <c r="IO91" s="60"/>
      <c r="IP91" s="59"/>
      <c r="IQ91" s="61"/>
      <c r="IR91" s="61"/>
      <c r="IS91" s="61"/>
      <c r="IT91" s="61"/>
      <c r="IU91" s="61"/>
    </row>
    <row r="92" spans="1:255" ht="31.5" x14ac:dyDescent="0.25">
      <c r="A92" s="10" t="s">
        <v>183</v>
      </c>
      <c r="B92" s="7" t="s">
        <v>184</v>
      </c>
      <c r="C92" s="9">
        <v>7.3</v>
      </c>
      <c r="D92" s="9">
        <v>7.3</v>
      </c>
      <c r="E92" s="9">
        <v>0</v>
      </c>
      <c r="F92" s="9">
        <f t="shared" si="5"/>
        <v>100</v>
      </c>
      <c r="G92" s="9" t="s">
        <v>23</v>
      </c>
      <c r="H92" s="8">
        <f t="shared" si="7"/>
        <v>0</v>
      </c>
      <c r="I92" s="9">
        <f t="shared" si="4"/>
        <v>7.3</v>
      </c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8"/>
      <c r="AN92" s="58"/>
      <c r="AO92" s="58"/>
      <c r="AP92" s="58"/>
      <c r="AQ92" s="58"/>
      <c r="AR92" s="58"/>
      <c r="AS92" s="58"/>
      <c r="AT92" s="58"/>
      <c r="AU92" s="58"/>
      <c r="AV92" s="58"/>
      <c r="AW92" s="58"/>
      <c r="AX92" s="58"/>
      <c r="AY92" s="58"/>
      <c r="AZ92" s="58"/>
      <c r="BA92" s="58"/>
      <c r="BB92" s="58"/>
      <c r="BC92" s="58"/>
      <c r="BD92" s="58"/>
      <c r="BE92" s="58"/>
      <c r="BF92" s="58"/>
      <c r="BG92" s="58"/>
      <c r="BH92" s="58"/>
      <c r="BI92" s="58"/>
      <c r="BJ92" s="58"/>
      <c r="BK92" s="58"/>
      <c r="BL92" s="58"/>
      <c r="BM92" s="58"/>
      <c r="BN92" s="58"/>
      <c r="BO92" s="58"/>
      <c r="BP92" s="58"/>
      <c r="BQ92" s="58"/>
      <c r="BR92" s="58"/>
      <c r="BS92" s="58"/>
      <c r="BT92" s="58"/>
      <c r="BU92" s="58"/>
      <c r="BV92" s="58"/>
      <c r="BW92" s="58"/>
      <c r="BX92" s="58"/>
      <c r="BY92" s="58"/>
      <c r="BZ92" s="58"/>
      <c r="CA92" s="58"/>
      <c r="CB92" s="58"/>
      <c r="CC92" s="58"/>
      <c r="CD92" s="58"/>
      <c r="CE92" s="58"/>
      <c r="CF92" s="58"/>
      <c r="CG92" s="58"/>
      <c r="CH92" s="58"/>
      <c r="CI92" s="58"/>
      <c r="CJ92" s="58"/>
      <c r="CK92" s="58"/>
      <c r="CL92" s="58"/>
      <c r="CM92" s="58"/>
      <c r="CN92" s="58"/>
      <c r="CO92" s="58"/>
      <c r="CP92" s="58"/>
      <c r="CQ92" s="58"/>
      <c r="CR92" s="58"/>
      <c r="CS92" s="58"/>
      <c r="CT92" s="58"/>
      <c r="CU92" s="58"/>
      <c r="CV92" s="58"/>
      <c r="CW92" s="58"/>
      <c r="CX92" s="58"/>
      <c r="CY92" s="58"/>
      <c r="CZ92" s="58"/>
      <c r="DA92" s="58"/>
      <c r="DB92" s="58"/>
      <c r="DC92" s="58"/>
      <c r="DD92" s="58"/>
      <c r="DE92" s="58"/>
      <c r="DF92" s="58"/>
      <c r="DG92" s="58"/>
      <c r="DH92" s="58"/>
      <c r="DI92" s="58"/>
      <c r="DJ92" s="58"/>
      <c r="DK92" s="58"/>
      <c r="DL92" s="58"/>
      <c r="DM92" s="58"/>
      <c r="DN92" s="58"/>
      <c r="DO92" s="58"/>
      <c r="DP92" s="58"/>
      <c r="DQ92" s="58"/>
      <c r="DR92" s="58"/>
      <c r="DS92" s="58"/>
      <c r="DT92" s="58"/>
      <c r="DU92" s="58"/>
      <c r="DV92" s="58"/>
      <c r="DW92" s="58"/>
      <c r="DX92" s="58"/>
      <c r="DY92" s="58"/>
      <c r="DZ92" s="58"/>
      <c r="EA92" s="58"/>
      <c r="EB92" s="58"/>
      <c r="EC92" s="58"/>
      <c r="ED92" s="58"/>
      <c r="EE92" s="58"/>
      <c r="EF92" s="58"/>
      <c r="EG92" s="58"/>
      <c r="EH92" s="58"/>
      <c r="EI92" s="58"/>
      <c r="EJ92" s="58"/>
      <c r="EK92" s="58"/>
      <c r="EL92" s="58"/>
      <c r="EM92" s="58"/>
      <c r="EN92" s="58"/>
      <c r="EO92" s="58"/>
      <c r="EP92" s="58"/>
      <c r="EQ92" s="58"/>
      <c r="ER92" s="58"/>
      <c r="ES92" s="58"/>
      <c r="ET92" s="58"/>
      <c r="EU92" s="58"/>
      <c r="EV92" s="58"/>
      <c r="EW92" s="58"/>
      <c r="EX92" s="58"/>
      <c r="EY92" s="58"/>
      <c r="EZ92" s="58"/>
      <c r="FA92" s="58"/>
      <c r="FB92" s="58"/>
      <c r="FC92" s="58"/>
      <c r="FD92" s="58"/>
      <c r="FE92" s="58"/>
      <c r="FF92" s="58"/>
      <c r="FG92" s="58"/>
      <c r="FH92" s="58"/>
      <c r="FI92" s="58"/>
      <c r="FJ92" s="58"/>
      <c r="FK92" s="58"/>
      <c r="FL92" s="58"/>
      <c r="FM92" s="58"/>
      <c r="FN92" s="58"/>
      <c r="FO92" s="58"/>
      <c r="FP92" s="58"/>
      <c r="FQ92" s="58"/>
      <c r="FR92" s="58"/>
      <c r="FS92" s="58"/>
      <c r="FT92" s="58"/>
      <c r="FU92" s="58"/>
      <c r="FV92" s="58"/>
      <c r="FW92" s="58"/>
      <c r="FX92" s="58"/>
      <c r="FY92" s="58"/>
      <c r="FZ92" s="58"/>
      <c r="GA92" s="58"/>
      <c r="GB92" s="58"/>
      <c r="GC92" s="58"/>
      <c r="GD92" s="58"/>
      <c r="GE92" s="58"/>
      <c r="GF92" s="58"/>
      <c r="GG92" s="58"/>
      <c r="GH92" s="58"/>
      <c r="GI92" s="58"/>
      <c r="GJ92" s="58"/>
      <c r="GK92" s="58"/>
      <c r="GL92" s="58"/>
      <c r="GM92" s="58"/>
      <c r="GN92" s="58"/>
      <c r="GO92" s="58"/>
      <c r="GP92" s="58"/>
      <c r="GQ92" s="58"/>
      <c r="GR92" s="58"/>
      <c r="GS92" s="58"/>
      <c r="GT92" s="58"/>
      <c r="GU92" s="58"/>
      <c r="GV92" s="58"/>
      <c r="GW92" s="58"/>
      <c r="GX92" s="58"/>
      <c r="GY92" s="58"/>
      <c r="GZ92" s="58"/>
      <c r="HA92" s="58"/>
      <c r="HB92" s="58"/>
      <c r="HC92" s="58"/>
      <c r="HD92" s="58"/>
      <c r="HE92" s="58"/>
      <c r="HF92" s="58"/>
      <c r="HG92" s="58"/>
      <c r="HH92" s="58"/>
      <c r="HI92" s="58"/>
      <c r="HJ92" s="58"/>
      <c r="HK92" s="58"/>
      <c r="HL92" s="58"/>
      <c r="HM92" s="58"/>
      <c r="HN92" s="58"/>
      <c r="HO92" s="58"/>
      <c r="HP92" s="58"/>
      <c r="HQ92" s="58"/>
      <c r="HR92" s="58"/>
      <c r="HS92" s="58"/>
      <c r="HT92" s="58"/>
      <c r="HU92" s="58"/>
      <c r="HV92" s="58"/>
      <c r="HW92" s="58"/>
      <c r="HX92" s="58"/>
      <c r="HY92" s="58"/>
      <c r="HZ92" s="58"/>
      <c r="IA92" s="58"/>
      <c r="IB92" s="58"/>
      <c r="IC92" s="58"/>
      <c r="ID92" s="58"/>
      <c r="IE92" s="58"/>
      <c r="IF92" s="58"/>
      <c r="IG92" s="58"/>
      <c r="IH92" s="58"/>
      <c r="II92" s="58"/>
      <c r="IJ92" s="58"/>
      <c r="IK92" s="58"/>
      <c r="IL92" s="58"/>
      <c r="IM92" s="58"/>
      <c r="IN92" s="58"/>
      <c r="IO92" s="58"/>
      <c r="IP92" s="58"/>
      <c r="IQ92" s="58"/>
      <c r="IR92" s="58"/>
      <c r="IS92" s="58"/>
      <c r="IT92" s="58"/>
      <c r="IU92" s="58"/>
    </row>
    <row r="93" spans="1:255" ht="63" x14ac:dyDescent="0.25">
      <c r="A93" s="10" t="s">
        <v>185</v>
      </c>
      <c r="B93" s="7" t="s">
        <v>186</v>
      </c>
      <c r="C93" s="9">
        <v>84.9</v>
      </c>
      <c r="D93" s="9">
        <v>84.9</v>
      </c>
      <c r="E93" s="9">
        <v>0</v>
      </c>
      <c r="F93" s="9">
        <f t="shared" si="5"/>
        <v>100</v>
      </c>
      <c r="G93" s="9" t="s">
        <v>23</v>
      </c>
      <c r="H93" s="8">
        <f t="shared" si="7"/>
        <v>0</v>
      </c>
      <c r="I93" s="9">
        <f t="shared" si="4"/>
        <v>84.9</v>
      </c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  <c r="BH93" s="61"/>
      <c r="BI93" s="61"/>
      <c r="BJ93" s="61"/>
      <c r="BK93" s="61"/>
      <c r="BL93" s="61"/>
      <c r="BM93" s="61"/>
      <c r="BN93" s="61"/>
      <c r="BO93" s="61"/>
      <c r="BP93" s="61"/>
      <c r="BQ93" s="61"/>
      <c r="BR93" s="61"/>
      <c r="BS93" s="61"/>
      <c r="BT93" s="61"/>
      <c r="BU93" s="61"/>
      <c r="BV93" s="61"/>
      <c r="BW93" s="61"/>
      <c r="BX93" s="61"/>
      <c r="BY93" s="61"/>
      <c r="BZ93" s="61"/>
      <c r="CA93" s="61"/>
      <c r="CB93" s="61"/>
      <c r="CC93" s="61"/>
      <c r="CD93" s="61"/>
      <c r="CE93" s="61"/>
      <c r="CF93" s="61"/>
      <c r="CG93" s="61"/>
      <c r="CH93" s="61"/>
      <c r="CI93" s="61"/>
      <c r="CJ93" s="61"/>
      <c r="CK93" s="61"/>
      <c r="CL93" s="61"/>
      <c r="CM93" s="61"/>
      <c r="CN93" s="61"/>
      <c r="CO93" s="61"/>
      <c r="CP93" s="61"/>
      <c r="CQ93" s="61"/>
      <c r="CR93" s="61"/>
      <c r="CS93" s="61"/>
      <c r="CT93" s="61"/>
      <c r="CU93" s="61"/>
      <c r="CV93" s="61"/>
      <c r="CW93" s="61"/>
      <c r="CX93" s="61"/>
      <c r="CY93" s="61"/>
      <c r="CZ93" s="61"/>
      <c r="DA93" s="61"/>
      <c r="DB93" s="61"/>
      <c r="DC93" s="61"/>
      <c r="DD93" s="61"/>
      <c r="DE93" s="61"/>
      <c r="DF93" s="61"/>
      <c r="DG93" s="61"/>
      <c r="DH93" s="61"/>
      <c r="DI93" s="61"/>
      <c r="DJ93" s="61"/>
      <c r="DK93" s="61"/>
      <c r="DL93" s="61"/>
      <c r="DM93" s="61"/>
      <c r="DN93" s="61"/>
      <c r="DO93" s="61"/>
      <c r="DP93" s="61"/>
      <c r="DQ93" s="61"/>
      <c r="DR93" s="61"/>
      <c r="DS93" s="61"/>
      <c r="DT93" s="61"/>
      <c r="DU93" s="61"/>
      <c r="DV93" s="61"/>
      <c r="DW93" s="61"/>
      <c r="DX93" s="61"/>
      <c r="DY93" s="61"/>
      <c r="DZ93" s="61"/>
      <c r="EA93" s="61"/>
      <c r="EB93" s="61"/>
      <c r="EC93" s="61"/>
      <c r="ED93" s="61"/>
      <c r="EE93" s="61"/>
      <c r="EF93" s="61"/>
      <c r="EG93" s="61"/>
      <c r="EH93" s="61"/>
      <c r="EI93" s="61"/>
      <c r="EJ93" s="61"/>
      <c r="EK93" s="61"/>
      <c r="EL93" s="61"/>
      <c r="EM93" s="61"/>
      <c r="EN93" s="61"/>
      <c r="EO93" s="61"/>
      <c r="EP93" s="61"/>
      <c r="EQ93" s="61"/>
      <c r="ER93" s="61"/>
      <c r="ES93" s="61"/>
      <c r="ET93" s="61"/>
      <c r="EU93" s="61"/>
      <c r="EV93" s="61"/>
      <c r="EW93" s="61"/>
      <c r="EX93" s="61"/>
      <c r="EY93" s="61"/>
      <c r="EZ93" s="61"/>
      <c r="FA93" s="61"/>
      <c r="FB93" s="61"/>
      <c r="FC93" s="61"/>
      <c r="FD93" s="61"/>
      <c r="FE93" s="61"/>
      <c r="FF93" s="61"/>
      <c r="FG93" s="61"/>
      <c r="FH93" s="61"/>
      <c r="FI93" s="61"/>
      <c r="FJ93" s="61"/>
      <c r="FK93" s="61"/>
      <c r="FL93" s="61"/>
      <c r="FM93" s="61"/>
      <c r="FN93" s="61"/>
      <c r="FO93" s="61"/>
      <c r="FP93" s="61"/>
      <c r="FQ93" s="61"/>
      <c r="FR93" s="61"/>
      <c r="FS93" s="61"/>
      <c r="FT93" s="61"/>
      <c r="FU93" s="61"/>
      <c r="FV93" s="61"/>
      <c r="FW93" s="61"/>
      <c r="FX93" s="61"/>
      <c r="FY93" s="61"/>
      <c r="FZ93" s="61"/>
      <c r="GA93" s="61"/>
      <c r="GB93" s="61"/>
      <c r="GC93" s="61"/>
      <c r="GD93" s="61"/>
      <c r="GE93" s="61"/>
      <c r="GF93" s="61"/>
      <c r="GG93" s="61"/>
      <c r="GH93" s="61"/>
      <c r="GI93" s="61"/>
      <c r="GJ93" s="61"/>
      <c r="GK93" s="61"/>
      <c r="GL93" s="61"/>
      <c r="GM93" s="61"/>
      <c r="GN93" s="61"/>
      <c r="GO93" s="61"/>
      <c r="GP93" s="61"/>
      <c r="GQ93" s="61"/>
      <c r="GR93" s="61"/>
      <c r="GS93" s="61"/>
      <c r="GT93" s="61"/>
      <c r="GU93" s="61"/>
      <c r="GV93" s="61"/>
      <c r="GW93" s="61"/>
      <c r="GX93" s="61"/>
      <c r="GY93" s="61"/>
      <c r="GZ93" s="61"/>
      <c r="HA93" s="61"/>
      <c r="HB93" s="61"/>
      <c r="HC93" s="61"/>
      <c r="HD93" s="61"/>
      <c r="HE93" s="61"/>
      <c r="HF93" s="61"/>
      <c r="HG93" s="61"/>
      <c r="HH93" s="61"/>
      <c r="HI93" s="61"/>
      <c r="HJ93" s="61"/>
      <c r="HK93" s="61"/>
      <c r="HL93" s="61"/>
      <c r="HM93" s="61"/>
      <c r="HN93" s="61"/>
      <c r="HO93" s="61"/>
      <c r="HP93" s="61"/>
      <c r="HQ93" s="61"/>
      <c r="HR93" s="61"/>
      <c r="HS93" s="61"/>
      <c r="HT93" s="61"/>
      <c r="HU93" s="61"/>
      <c r="HV93" s="61"/>
      <c r="HW93" s="61"/>
      <c r="HX93" s="61"/>
      <c r="HY93" s="61"/>
      <c r="HZ93" s="61"/>
      <c r="IA93" s="61"/>
      <c r="IB93" s="61"/>
      <c r="IC93" s="61"/>
      <c r="ID93" s="61"/>
      <c r="IE93" s="61"/>
      <c r="IF93" s="61"/>
      <c r="IG93" s="61"/>
      <c r="IH93" s="61"/>
      <c r="II93" s="61"/>
      <c r="IJ93" s="61"/>
      <c r="IK93" s="61"/>
      <c r="IL93" s="61"/>
      <c r="IM93" s="61"/>
      <c r="IN93" s="61"/>
      <c r="IO93" s="61"/>
      <c r="IP93" s="61"/>
      <c r="IQ93" s="61"/>
      <c r="IR93" s="61"/>
      <c r="IS93" s="61"/>
      <c r="IT93" s="61"/>
      <c r="IU93" s="61"/>
    </row>
    <row r="94" spans="1:255" ht="63" x14ac:dyDescent="0.25">
      <c r="A94" s="41" t="s">
        <v>187</v>
      </c>
      <c r="B94" s="7" t="s">
        <v>188</v>
      </c>
      <c r="C94" s="9">
        <v>8651.7000000000007</v>
      </c>
      <c r="D94" s="9">
        <v>10113.200000000001</v>
      </c>
      <c r="E94" s="9">
        <v>0</v>
      </c>
      <c r="F94" s="9">
        <f t="shared" si="5"/>
        <v>116.89263381763122</v>
      </c>
      <c r="G94" s="9" t="s">
        <v>23</v>
      </c>
      <c r="H94" s="8">
        <f t="shared" si="7"/>
        <v>1461.5</v>
      </c>
      <c r="I94" s="9">
        <f t="shared" si="4"/>
        <v>10113.200000000001</v>
      </c>
      <c r="J94" s="59"/>
      <c r="K94" s="60"/>
      <c r="L94" s="59"/>
      <c r="M94" s="60"/>
      <c r="N94" s="59"/>
      <c r="O94" s="60"/>
      <c r="P94" s="59"/>
      <c r="Q94" s="60"/>
      <c r="R94" s="59"/>
      <c r="S94" s="60"/>
      <c r="T94" s="59"/>
      <c r="U94" s="60"/>
      <c r="V94" s="59"/>
      <c r="W94" s="60"/>
      <c r="X94" s="59"/>
      <c r="Y94" s="60"/>
      <c r="Z94" s="59"/>
      <c r="AA94" s="60"/>
      <c r="AB94" s="59"/>
      <c r="AC94" s="60"/>
      <c r="AD94" s="59"/>
      <c r="AE94" s="60"/>
      <c r="AF94" s="59"/>
      <c r="AG94" s="60"/>
      <c r="AH94" s="59"/>
      <c r="AI94" s="60"/>
      <c r="AJ94" s="59"/>
      <c r="AK94" s="60"/>
      <c r="AL94" s="59"/>
      <c r="AM94" s="60"/>
      <c r="AN94" s="59"/>
      <c r="AO94" s="60"/>
      <c r="AP94" s="59"/>
      <c r="AQ94" s="60"/>
      <c r="AR94" s="59"/>
      <c r="AS94" s="60"/>
      <c r="AT94" s="59"/>
      <c r="AU94" s="60"/>
      <c r="AV94" s="59"/>
      <c r="AW94" s="60"/>
      <c r="AX94" s="59"/>
      <c r="AY94" s="60"/>
      <c r="AZ94" s="59"/>
      <c r="BA94" s="60"/>
      <c r="BB94" s="59"/>
      <c r="BC94" s="60"/>
      <c r="BD94" s="59"/>
      <c r="BE94" s="60"/>
      <c r="BF94" s="59"/>
      <c r="BG94" s="60"/>
      <c r="BH94" s="59"/>
      <c r="BI94" s="60"/>
      <c r="BJ94" s="59"/>
      <c r="BK94" s="60"/>
      <c r="BL94" s="59"/>
      <c r="BM94" s="60"/>
      <c r="BN94" s="59"/>
      <c r="BO94" s="60"/>
      <c r="BP94" s="59"/>
      <c r="BQ94" s="60"/>
      <c r="BR94" s="59"/>
      <c r="BS94" s="60"/>
      <c r="BT94" s="59"/>
      <c r="BU94" s="60"/>
      <c r="BV94" s="59"/>
      <c r="BW94" s="60"/>
      <c r="BX94" s="59"/>
      <c r="BY94" s="60"/>
      <c r="BZ94" s="59"/>
      <c r="CA94" s="60"/>
      <c r="CB94" s="59"/>
      <c r="CC94" s="60"/>
      <c r="CD94" s="59"/>
      <c r="CE94" s="60"/>
      <c r="CF94" s="59"/>
      <c r="CG94" s="60"/>
      <c r="CH94" s="59"/>
      <c r="CI94" s="60"/>
      <c r="CJ94" s="59"/>
      <c r="CK94" s="60"/>
      <c r="CL94" s="59"/>
      <c r="CM94" s="60"/>
      <c r="CN94" s="59"/>
      <c r="CO94" s="60"/>
      <c r="CP94" s="59"/>
      <c r="CQ94" s="60"/>
      <c r="CR94" s="59"/>
      <c r="CS94" s="60"/>
      <c r="CT94" s="59"/>
      <c r="CU94" s="60"/>
      <c r="CV94" s="59"/>
      <c r="CW94" s="60"/>
      <c r="CX94" s="59"/>
      <c r="CY94" s="60"/>
      <c r="CZ94" s="59"/>
      <c r="DA94" s="60"/>
      <c r="DB94" s="59"/>
      <c r="DC94" s="60"/>
      <c r="DD94" s="59"/>
      <c r="DE94" s="60"/>
      <c r="DF94" s="59"/>
      <c r="DG94" s="60"/>
      <c r="DH94" s="59"/>
      <c r="DI94" s="60"/>
      <c r="DJ94" s="59"/>
      <c r="DK94" s="60"/>
      <c r="DL94" s="59"/>
      <c r="DM94" s="60"/>
      <c r="DN94" s="59"/>
      <c r="DO94" s="60"/>
      <c r="DP94" s="59"/>
      <c r="DQ94" s="60"/>
      <c r="DR94" s="59"/>
      <c r="DS94" s="60"/>
      <c r="DT94" s="59"/>
      <c r="DU94" s="60"/>
      <c r="DV94" s="59"/>
      <c r="DW94" s="60"/>
      <c r="DX94" s="59"/>
      <c r="DY94" s="60"/>
      <c r="DZ94" s="59"/>
      <c r="EA94" s="60"/>
      <c r="EB94" s="59"/>
      <c r="EC94" s="60"/>
      <c r="ED94" s="59"/>
      <c r="EE94" s="60"/>
      <c r="EF94" s="59"/>
      <c r="EG94" s="60"/>
      <c r="EH94" s="59"/>
      <c r="EI94" s="60"/>
      <c r="EJ94" s="59"/>
      <c r="EK94" s="60"/>
      <c r="EL94" s="59"/>
      <c r="EM94" s="60"/>
      <c r="EN94" s="59"/>
      <c r="EO94" s="60"/>
      <c r="EP94" s="59"/>
      <c r="EQ94" s="60"/>
      <c r="ER94" s="59"/>
      <c r="ES94" s="60"/>
      <c r="ET94" s="59"/>
      <c r="EU94" s="60"/>
      <c r="EV94" s="59"/>
      <c r="EW94" s="60"/>
      <c r="EX94" s="59"/>
      <c r="EY94" s="60"/>
      <c r="EZ94" s="59"/>
      <c r="FA94" s="60"/>
      <c r="FB94" s="59"/>
      <c r="FC94" s="60"/>
      <c r="FD94" s="59"/>
      <c r="FE94" s="60"/>
      <c r="FF94" s="59"/>
      <c r="FG94" s="60"/>
      <c r="FH94" s="59"/>
      <c r="FI94" s="60"/>
      <c r="FJ94" s="59"/>
      <c r="FK94" s="60"/>
      <c r="FL94" s="59"/>
      <c r="FM94" s="60"/>
      <c r="FN94" s="59"/>
      <c r="FO94" s="60"/>
      <c r="FP94" s="59"/>
      <c r="FQ94" s="60"/>
      <c r="FR94" s="59"/>
      <c r="FS94" s="60"/>
      <c r="FT94" s="59"/>
      <c r="FU94" s="60"/>
      <c r="FV94" s="59"/>
      <c r="FW94" s="60"/>
      <c r="FX94" s="59"/>
      <c r="FY94" s="60"/>
      <c r="FZ94" s="59"/>
      <c r="GA94" s="60"/>
      <c r="GB94" s="59"/>
      <c r="GC94" s="60"/>
      <c r="GD94" s="59"/>
      <c r="GE94" s="60"/>
      <c r="GF94" s="59"/>
      <c r="GG94" s="60"/>
      <c r="GH94" s="59"/>
      <c r="GI94" s="60"/>
      <c r="GJ94" s="59"/>
      <c r="GK94" s="60"/>
      <c r="GL94" s="59"/>
      <c r="GM94" s="60"/>
      <c r="GN94" s="59"/>
      <c r="GO94" s="60"/>
      <c r="GP94" s="59"/>
      <c r="GQ94" s="60"/>
      <c r="GR94" s="59"/>
      <c r="GS94" s="60"/>
      <c r="GT94" s="59"/>
      <c r="GU94" s="60"/>
      <c r="GV94" s="59"/>
      <c r="GW94" s="60"/>
      <c r="GX94" s="59"/>
      <c r="GY94" s="60"/>
      <c r="GZ94" s="59"/>
      <c r="HA94" s="60"/>
      <c r="HB94" s="59"/>
      <c r="HC94" s="60"/>
      <c r="HD94" s="59"/>
      <c r="HE94" s="60"/>
      <c r="HF94" s="59"/>
      <c r="HG94" s="60"/>
      <c r="HH94" s="59"/>
      <c r="HI94" s="60"/>
      <c r="HJ94" s="59"/>
      <c r="HK94" s="60"/>
      <c r="HL94" s="59"/>
      <c r="HM94" s="60"/>
      <c r="HN94" s="59"/>
      <c r="HO94" s="60"/>
      <c r="HP94" s="59"/>
      <c r="HQ94" s="60"/>
      <c r="HR94" s="59"/>
      <c r="HS94" s="60"/>
      <c r="HT94" s="59"/>
      <c r="HU94" s="60"/>
      <c r="HV94" s="59"/>
      <c r="HW94" s="60"/>
      <c r="HX94" s="59"/>
      <c r="HY94" s="60"/>
      <c r="HZ94" s="59"/>
      <c r="IA94" s="60"/>
      <c r="IB94" s="59"/>
      <c r="IC94" s="60"/>
      <c r="ID94" s="59"/>
      <c r="IE94" s="60"/>
      <c r="IF94" s="59"/>
      <c r="IG94" s="60"/>
      <c r="IH94" s="59"/>
      <c r="II94" s="60"/>
      <c r="IJ94" s="59"/>
      <c r="IK94" s="60"/>
      <c r="IL94" s="59"/>
      <c r="IM94" s="60"/>
      <c r="IN94" s="59"/>
      <c r="IO94" s="60"/>
      <c r="IP94" s="59"/>
      <c r="IQ94" s="61"/>
      <c r="IR94" s="61"/>
      <c r="IS94" s="61"/>
      <c r="IT94" s="61"/>
      <c r="IU94" s="61"/>
    </row>
    <row r="95" spans="1:255" ht="78.75" x14ac:dyDescent="0.25">
      <c r="A95" s="10" t="s">
        <v>189</v>
      </c>
      <c r="B95" s="7" t="s">
        <v>190</v>
      </c>
      <c r="C95" s="9">
        <v>154</v>
      </c>
      <c r="D95" s="9">
        <v>156.5</v>
      </c>
      <c r="E95" s="9">
        <v>0</v>
      </c>
      <c r="F95" s="9">
        <f t="shared" si="5"/>
        <v>101.62337662337661</v>
      </c>
      <c r="G95" s="9" t="s">
        <v>23</v>
      </c>
      <c r="H95" s="8">
        <f t="shared" si="7"/>
        <v>2.5</v>
      </c>
      <c r="I95" s="9">
        <f t="shared" si="4"/>
        <v>156.5</v>
      </c>
      <c r="J95" s="59"/>
      <c r="K95" s="60"/>
      <c r="L95" s="59"/>
      <c r="M95" s="60"/>
      <c r="N95" s="59"/>
      <c r="O95" s="60"/>
      <c r="P95" s="59"/>
      <c r="Q95" s="60"/>
      <c r="R95" s="59"/>
      <c r="S95" s="60"/>
      <c r="T95" s="59"/>
      <c r="U95" s="60"/>
      <c r="V95" s="59"/>
      <c r="W95" s="60"/>
      <c r="X95" s="59"/>
      <c r="Y95" s="60"/>
      <c r="Z95" s="59"/>
      <c r="AA95" s="60"/>
      <c r="AB95" s="59"/>
      <c r="AC95" s="60"/>
      <c r="AD95" s="59"/>
      <c r="AE95" s="60"/>
      <c r="AF95" s="59"/>
      <c r="AG95" s="60"/>
      <c r="AH95" s="59"/>
      <c r="AI95" s="60"/>
      <c r="AJ95" s="59"/>
      <c r="AK95" s="60"/>
      <c r="AL95" s="59"/>
      <c r="AM95" s="60"/>
      <c r="AN95" s="59"/>
      <c r="AO95" s="60"/>
      <c r="AP95" s="59"/>
      <c r="AQ95" s="60"/>
      <c r="AR95" s="59"/>
      <c r="AS95" s="60"/>
      <c r="AT95" s="59"/>
      <c r="AU95" s="60"/>
      <c r="AV95" s="59"/>
      <c r="AW95" s="60"/>
      <c r="AX95" s="59"/>
      <c r="AY95" s="60"/>
      <c r="AZ95" s="59"/>
      <c r="BA95" s="60"/>
      <c r="BB95" s="59"/>
      <c r="BC95" s="60"/>
      <c r="BD95" s="59"/>
      <c r="BE95" s="60"/>
      <c r="BF95" s="59"/>
      <c r="BG95" s="60"/>
      <c r="BH95" s="59"/>
      <c r="BI95" s="60"/>
      <c r="BJ95" s="59"/>
      <c r="BK95" s="60"/>
      <c r="BL95" s="59"/>
      <c r="BM95" s="60"/>
      <c r="BN95" s="59"/>
      <c r="BO95" s="60"/>
      <c r="BP95" s="59"/>
      <c r="BQ95" s="60"/>
      <c r="BR95" s="59"/>
      <c r="BS95" s="60"/>
      <c r="BT95" s="59"/>
      <c r="BU95" s="60"/>
      <c r="BV95" s="59"/>
      <c r="BW95" s="60"/>
      <c r="BX95" s="59"/>
      <c r="BY95" s="60"/>
      <c r="BZ95" s="59"/>
      <c r="CA95" s="60"/>
      <c r="CB95" s="59"/>
      <c r="CC95" s="60"/>
      <c r="CD95" s="59"/>
      <c r="CE95" s="60"/>
      <c r="CF95" s="59"/>
      <c r="CG95" s="60"/>
      <c r="CH95" s="59"/>
      <c r="CI95" s="60"/>
      <c r="CJ95" s="59"/>
      <c r="CK95" s="60"/>
      <c r="CL95" s="59"/>
      <c r="CM95" s="60"/>
      <c r="CN95" s="59"/>
      <c r="CO95" s="60"/>
      <c r="CP95" s="59"/>
      <c r="CQ95" s="60"/>
      <c r="CR95" s="59"/>
      <c r="CS95" s="60"/>
      <c r="CT95" s="59"/>
      <c r="CU95" s="60"/>
      <c r="CV95" s="59"/>
      <c r="CW95" s="60"/>
      <c r="CX95" s="59"/>
      <c r="CY95" s="60"/>
      <c r="CZ95" s="59"/>
      <c r="DA95" s="60"/>
      <c r="DB95" s="59"/>
      <c r="DC95" s="60"/>
      <c r="DD95" s="59"/>
      <c r="DE95" s="60"/>
      <c r="DF95" s="59"/>
      <c r="DG95" s="60"/>
      <c r="DH95" s="59"/>
      <c r="DI95" s="60"/>
      <c r="DJ95" s="59"/>
      <c r="DK95" s="60"/>
      <c r="DL95" s="59"/>
      <c r="DM95" s="60"/>
      <c r="DN95" s="59"/>
      <c r="DO95" s="60"/>
      <c r="DP95" s="59"/>
      <c r="DQ95" s="60"/>
      <c r="DR95" s="59"/>
      <c r="DS95" s="60"/>
      <c r="DT95" s="59"/>
      <c r="DU95" s="60"/>
      <c r="DV95" s="59"/>
      <c r="DW95" s="60"/>
      <c r="DX95" s="59"/>
      <c r="DY95" s="60"/>
      <c r="DZ95" s="59"/>
      <c r="EA95" s="60"/>
      <c r="EB95" s="59"/>
      <c r="EC95" s="60"/>
      <c r="ED95" s="59"/>
      <c r="EE95" s="60"/>
      <c r="EF95" s="59"/>
      <c r="EG95" s="60"/>
      <c r="EH95" s="59"/>
      <c r="EI95" s="60"/>
      <c r="EJ95" s="59"/>
      <c r="EK95" s="60"/>
      <c r="EL95" s="59"/>
      <c r="EM95" s="60"/>
      <c r="EN95" s="59"/>
      <c r="EO95" s="60"/>
      <c r="EP95" s="59"/>
      <c r="EQ95" s="60"/>
      <c r="ER95" s="59"/>
      <c r="ES95" s="60"/>
      <c r="ET95" s="59"/>
      <c r="EU95" s="60"/>
      <c r="EV95" s="59"/>
      <c r="EW95" s="60"/>
      <c r="EX95" s="59"/>
      <c r="EY95" s="60"/>
      <c r="EZ95" s="59"/>
      <c r="FA95" s="60"/>
      <c r="FB95" s="59"/>
      <c r="FC95" s="60"/>
      <c r="FD95" s="59"/>
      <c r="FE95" s="60"/>
      <c r="FF95" s="59"/>
      <c r="FG95" s="60"/>
      <c r="FH95" s="59"/>
      <c r="FI95" s="60"/>
      <c r="FJ95" s="59"/>
      <c r="FK95" s="60"/>
      <c r="FL95" s="59"/>
      <c r="FM95" s="60"/>
      <c r="FN95" s="59"/>
      <c r="FO95" s="60"/>
      <c r="FP95" s="59"/>
      <c r="FQ95" s="60"/>
      <c r="FR95" s="59"/>
      <c r="FS95" s="60"/>
      <c r="FT95" s="59"/>
      <c r="FU95" s="60"/>
      <c r="FV95" s="59"/>
      <c r="FW95" s="60"/>
      <c r="FX95" s="59"/>
      <c r="FY95" s="60"/>
      <c r="FZ95" s="59"/>
      <c r="GA95" s="60"/>
      <c r="GB95" s="59"/>
      <c r="GC95" s="60"/>
      <c r="GD95" s="59"/>
      <c r="GE95" s="60"/>
      <c r="GF95" s="59"/>
      <c r="GG95" s="60"/>
      <c r="GH95" s="59"/>
      <c r="GI95" s="60"/>
      <c r="GJ95" s="59"/>
      <c r="GK95" s="60"/>
      <c r="GL95" s="59"/>
      <c r="GM95" s="60"/>
      <c r="GN95" s="59"/>
      <c r="GO95" s="60"/>
      <c r="GP95" s="59"/>
      <c r="GQ95" s="60"/>
      <c r="GR95" s="59"/>
      <c r="GS95" s="60"/>
      <c r="GT95" s="59"/>
      <c r="GU95" s="60"/>
      <c r="GV95" s="59"/>
      <c r="GW95" s="60"/>
      <c r="GX95" s="59"/>
      <c r="GY95" s="60"/>
      <c r="GZ95" s="59"/>
      <c r="HA95" s="60"/>
      <c r="HB95" s="59"/>
      <c r="HC95" s="60"/>
      <c r="HD95" s="59"/>
      <c r="HE95" s="60"/>
      <c r="HF95" s="59"/>
      <c r="HG95" s="60"/>
      <c r="HH95" s="59"/>
      <c r="HI95" s="60"/>
      <c r="HJ95" s="59"/>
      <c r="HK95" s="60"/>
      <c r="HL95" s="59"/>
      <c r="HM95" s="60"/>
      <c r="HN95" s="59"/>
      <c r="HO95" s="60"/>
      <c r="HP95" s="59"/>
      <c r="HQ95" s="60"/>
      <c r="HR95" s="59"/>
      <c r="HS95" s="60"/>
      <c r="HT95" s="59"/>
      <c r="HU95" s="60"/>
      <c r="HV95" s="59"/>
      <c r="HW95" s="60"/>
      <c r="HX95" s="59"/>
      <c r="HY95" s="60"/>
      <c r="HZ95" s="59"/>
      <c r="IA95" s="60"/>
      <c r="IB95" s="59"/>
      <c r="IC95" s="60"/>
      <c r="ID95" s="59"/>
      <c r="IE95" s="60"/>
      <c r="IF95" s="59"/>
      <c r="IG95" s="60"/>
      <c r="IH95" s="59"/>
      <c r="II95" s="60"/>
      <c r="IJ95" s="59"/>
      <c r="IK95" s="60"/>
      <c r="IL95" s="59"/>
      <c r="IM95" s="60"/>
      <c r="IN95" s="59"/>
      <c r="IO95" s="60"/>
      <c r="IP95" s="59"/>
      <c r="IQ95" s="61"/>
      <c r="IR95" s="61"/>
      <c r="IS95" s="61"/>
      <c r="IT95" s="61"/>
      <c r="IU95" s="61"/>
    </row>
    <row r="96" spans="1:255" ht="94.5" x14ac:dyDescent="0.25">
      <c r="A96" s="10" t="s">
        <v>191</v>
      </c>
      <c r="B96" s="7" t="s">
        <v>192</v>
      </c>
      <c r="C96" s="9">
        <v>67.8</v>
      </c>
      <c r="D96" s="9">
        <v>67.8</v>
      </c>
      <c r="E96" s="9">
        <v>321.10000000000002</v>
      </c>
      <c r="F96" s="9">
        <f t="shared" si="5"/>
        <v>100</v>
      </c>
      <c r="G96" s="9">
        <f t="shared" si="6"/>
        <v>21.114917471192772</v>
      </c>
      <c r="H96" s="8">
        <f t="shared" si="7"/>
        <v>0</v>
      </c>
      <c r="I96" s="9">
        <f t="shared" si="4"/>
        <v>-253.3</v>
      </c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2"/>
      <c r="BJ96" s="52"/>
      <c r="BK96" s="52"/>
      <c r="BL96" s="52"/>
      <c r="BM96" s="52"/>
      <c r="BN96" s="52"/>
      <c r="BO96" s="52"/>
      <c r="BP96" s="52"/>
      <c r="BQ96" s="52"/>
      <c r="BR96" s="52"/>
      <c r="BS96" s="52"/>
      <c r="BT96" s="52"/>
      <c r="BU96" s="52"/>
      <c r="BV96" s="52"/>
      <c r="BW96" s="52"/>
      <c r="BX96" s="52"/>
      <c r="BY96" s="52"/>
      <c r="BZ96" s="52"/>
      <c r="CA96" s="52"/>
      <c r="CB96" s="52"/>
      <c r="CC96" s="52"/>
      <c r="CD96" s="52"/>
      <c r="CE96" s="52"/>
      <c r="CF96" s="52"/>
      <c r="CG96" s="52"/>
      <c r="CH96" s="52"/>
      <c r="CI96" s="52"/>
      <c r="CJ96" s="52"/>
      <c r="CK96" s="52"/>
      <c r="CL96" s="52"/>
      <c r="CM96" s="52"/>
      <c r="CN96" s="52"/>
      <c r="CO96" s="52"/>
      <c r="CP96" s="52"/>
      <c r="CQ96" s="52"/>
      <c r="CR96" s="52"/>
      <c r="CS96" s="52"/>
      <c r="CT96" s="52"/>
      <c r="CU96" s="52"/>
      <c r="CV96" s="52"/>
      <c r="CW96" s="52"/>
      <c r="CX96" s="52"/>
      <c r="CY96" s="52"/>
      <c r="CZ96" s="52"/>
      <c r="DA96" s="52"/>
      <c r="DB96" s="52"/>
      <c r="DC96" s="52"/>
      <c r="DD96" s="52"/>
      <c r="DE96" s="52"/>
      <c r="DF96" s="52"/>
      <c r="DG96" s="52"/>
      <c r="DH96" s="52"/>
      <c r="DI96" s="52"/>
      <c r="DJ96" s="52"/>
      <c r="DK96" s="52"/>
      <c r="DL96" s="52"/>
      <c r="DM96" s="52"/>
      <c r="DN96" s="52"/>
      <c r="DO96" s="52"/>
      <c r="DP96" s="52"/>
      <c r="DQ96" s="52"/>
      <c r="DR96" s="52"/>
      <c r="DS96" s="52"/>
      <c r="DT96" s="52"/>
      <c r="DU96" s="52"/>
      <c r="DV96" s="52"/>
      <c r="DW96" s="52"/>
      <c r="DX96" s="52"/>
      <c r="DY96" s="52"/>
      <c r="DZ96" s="52"/>
      <c r="EA96" s="52"/>
      <c r="EB96" s="52"/>
      <c r="EC96" s="52"/>
      <c r="ED96" s="52"/>
      <c r="EE96" s="52"/>
      <c r="EF96" s="52"/>
      <c r="EG96" s="52"/>
      <c r="EH96" s="52"/>
      <c r="EI96" s="52"/>
      <c r="EJ96" s="52"/>
      <c r="EK96" s="52"/>
      <c r="EL96" s="52"/>
      <c r="EM96" s="52"/>
      <c r="EN96" s="52"/>
      <c r="EO96" s="52"/>
      <c r="EP96" s="52"/>
      <c r="EQ96" s="52"/>
      <c r="ER96" s="52"/>
      <c r="ES96" s="52"/>
      <c r="ET96" s="52"/>
      <c r="EU96" s="52"/>
      <c r="EV96" s="52"/>
      <c r="EW96" s="52"/>
      <c r="EX96" s="52"/>
      <c r="EY96" s="52"/>
      <c r="EZ96" s="52"/>
      <c r="FA96" s="52"/>
      <c r="FB96" s="52"/>
      <c r="FC96" s="52"/>
      <c r="FD96" s="52"/>
      <c r="FE96" s="52"/>
      <c r="FF96" s="52"/>
      <c r="FG96" s="52"/>
      <c r="FH96" s="52"/>
      <c r="FI96" s="52"/>
      <c r="FJ96" s="52"/>
      <c r="FK96" s="52"/>
      <c r="FL96" s="52"/>
      <c r="FM96" s="52"/>
      <c r="FN96" s="52"/>
      <c r="FO96" s="52"/>
      <c r="FP96" s="52"/>
      <c r="FQ96" s="52"/>
      <c r="FR96" s="52"/>
      <c r="FS96" s="52"/>
      <c r="FT96" s="52"/>
      <c r="FU96" s="52"/>
      <c r="FV96" s="52"/>
      <c r="FW96" s="52"/>
      <c r="FX96" s="52"/>
      <c r="FY96" s="52"/>
      <c r="FZ96" s="52"/>
      <c r="GA96" s="52"/>
      <c r="GB96" s="52"/>
      <c r="GC96" s="52"/>
      <c r="GD96" s="52"/>
      <c r="GE96" s="52"/>
      <c r="GF96" s="52"/>
      <c r="GG96" s="52"/>
      <c r="GH96" s="52"/>
      <c r="GI96" s="52"/>
      <c r="GJ96" s="52"/>
      <c r="GK96" s="52"/>
      <c r="GL96" s="52"/>
      <c r="GM96" s="52"/>
      <c r="GN96" s="52"/>
      <c r="GO96" s="52"/>
      <c r="GP96" s="52"/>
      <c r="GQ96" s="52"/>
      <c r="GR96" s="52"/>
      <c r="GS96" s="52"/>
      <c r="GT96" s="52"/>
      <c r="GU96" s="52"/>
      <c r="GV96" s="52"/>
      <c r="GW96" s="52"/>
      <c r="GX96" s="52"/>
      <c r="GY96" s="52"/>
      <c r="GZ96" s="52"/>
      <c r="HA96" s="52"/>
      <c r="HB96" s="52"/>
      <c r="HC96" s="52"/>
      <c r="HD96" s="52"/>
      <c r="HE96" s="52"/>
      <c r="HF96" s="52"/>
      <c r="HG96" s="52"/>
      <c r="HH96" s="52"/>
      <c r="HI96" s="52"/>
      <c r="HJ96" s="52"/>
      <c r="HK96" s="52"/>
      <c r="HL96" s="52"/>
      <c r="HM96" s="52"/>
      <c r="HN96" s="52"/>
      <c r="HO96" s="52"/>
      <c r="HP96" s="52"/>
      <c r="HQ96" s="52"/>
      <c r="HR96" s="52"/>
      <c r="HS96" s="52"/>
      <c r="HT96" s="52"/>
      <c r="HU96" s="52"/>
      <c r="HV96" s="52"/>
      <c r="HW96" s="52"/>
      <c r="HX96" s="52"/>
      <c r="HY96" s="52"/>
      <c r="HZ96" s="52"/>
      <c r="IA96" s="52"/>
      <c r="IB96" s="52"/>
      <c r="IC96" s="52"/>
      <c r="ID96" s="52"/>
      <c r="IE96" s="52"/>
      <c r="IF96" s="52"/>
      <c r="IG96" s="52"/>
      <c r="IH96" s="52"/>
      <c r="II96" s="52"/>
      <c r="IJ96" s="52"/>
      <c r="IK96" s="52"/>
      <c r="IL96" s="52"/>
      <c r="IM96" s="52"/>
      <c r="IN96" s="52"/>
      <c r="IO96" s="52"/>
      <c r="IP96" s="55">
        <f>SUM(C96:IO96)</f>
        <v>324.51491747119286</v>
      </c>
      <c r="IQ96" s="52"/>
      <c r="IR96" s="52"/>
      <c r="IS96" s="52"/>
      <c r="IT96" s="52"/>
      <c r="IU96" s="52"/>
    </row>
    <row r="97" spans="1:255" ht="18.75" customHeight="1" x14ac:dyDescent="0.25">
      <c r="A97" s="3" t="s">
        <v>193</v>
      </c>
      <c r="B97" s="4" t="s">
        <v>194</v>
      </c>
      <c r="C97" s="5">
        <f>C98+C99</f>
        <v>9517.7999999999993</v>
      </c>
      <c r="D97" s="5">
        <f>D98+D99</f>
        <v>9460.6999999999989</v>
      </c>
      <c r="E97" s="5">
        <f>E98+E99</f>
        <v>4668.8</v>
      </c>
      <c r="F97" s="5">
        <f t="shared" si="5"/>
        <v>99.400071445081835</v>
      </c>
      <c r="G97" s="5" t="s">
        <v>195</v>
      </c>
      <c r="H97" s="14">
        <f t="shared" si="7"/>
        <v>-57.100000000000364</v>
      </c>
      <c r="I97" s="5">
        <f t="shared" si="4"/>
        <v>4791.8999999999987</v>
      </c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58"/>
      <c r="AP97" s="58"/>
      <c r="AQ97" s="58"/>
      <c r="AR97" s="58"/>
      <c r="AS97" s="58"/>
      <c r="AT97" s="58"/>
      <c r="AU97" s="58"/>
      <c r="AV97" s="58"/>
      <c r="AW97" s="58"/>
      <c r="AX97" s="58"/>
      <c r="AY97" s="58"/>
      <c r="AZ97" s="58"/>
      <c r="BA97" s="58"/>
      <c r="BB97" s="58"/>
      <c r="BC97" s="58"/>
      <c r="BD97" s="58"/>
      <c r="BE97" s="58"/>
      <c r="BF97" s="58"/>
      <c r="BG97" s="58"/>
      <c r="BH97" s="58"/>
      <c r="BI97" s="58"/>
      <c r="BJ97" s="58"/>
      <c r="BK97" s="58"/>
      <c r="BL97" s="58"/>
      <c r="BM97" s="58"/>
      <c r="BN97" s="58"/>
      <c r="BO97" s="58"/>
      <c r="BP97" s="58"/>
      <c r="BQ97" s="58"/>
      <c r="BR97" s="58"/>
      <c r="BS97" s="58"/>
      <c r="BT97" s="58"/>
      <c r="BU97" s="58"/>
      <c r="BV97" s="58"/>
      <c r="BW97" s="58"/>
      <c r="BX97" s="58"/>
      <c r="BY97" s="58"/>
      <c r="BZ97" s="58"/>
      <c r="CA97" s="58"/>
      <c r="CB97" s="58"/>
      <c r="CC97" s="58"/>
      <c r="CD97" s="58"/>
      <c r="CE97" s="58"/>
      <c r="CF97" s="58"/>
      <c r="CG97" s="58"/>
      <c r="CH97" s="58"/>
      <c r="CI97" s="58"/>
      <c r="CJ97" s="58"/>
      <c r="CK97" s="58"/>
      <c r="CL97" s="58"/>
      <c r="CM97" s="58"/>
      <c r="CN97" s="58"/>
      <c r="CO97" s="58"/>
      <c r="CP97" s="58"/>
      <c r="CQ97" s="58"/>
      <c r="CR97" s="58"/>
      <c r="CS97" s="58"/>
      <c r="CT97" s="58"/>
      <c r="CU97" s="58"/>
      <c r="CV97" s="58"/>
      <c r="CW97" s="58"/>
      <c r="CX97" s="58"/>
      <c r="CY97" s="58"/>
      <c r="CZ97" s="58"/>
      <c r="DA97" s="58"/>
      <c r="DB97" s="58"/>
      <c r="DC97" s="58"/>
      <c r="DD97" s="58"/>
      <c r="DE97" s="58"/>
      <c r="DF97" s="58"/>
      <c r="DG97" s="58"/>
      <c r="DH97" s="58"/>
      <c r="DI97" s="58"/>
      <c r="DJ97" s="58"/>
      <c r="DK97" s="58"/>
      <c r="DL97" s="58"/>
      <c r="DM97" s="58"/>
      <c r="DN97" s="58"/>
      <c r="DO97" s="58"/>
      <c r="DP97" s="58"/>
      <c r="DQ97" s="58"/>
      <c r="DR97" s="58"/>
      <c r="DS97" s="58"/>
      <c r="DT97" s="58"/>
      <c r="DU97" s="58"/>
      <c r="DV97" s="58"/>
      <c r="DW97" s="58"/>
      <c r="DX97" s="58"/>
      <c r="DY97" s="58"/>
      <c r="DZ97" s="58"/>
      <c r="EA97" s="58"/>
      <c r="EB97" s="58"/>
      <c r="EC97" s="58"/>
      <c r="ED97" s="58"/>
      <c r="EE97" s="58"/>
      <c r="EF97" s="58"/>
      <c r="EG97" s="58"/>
      <c r="EH97" s="58"/>
      <c r="EI97" s="58"/>
      <c r="EJ97" s="58"/>
      <c r="EK97" s="58"/>
      <c r="EL97" s="58"/>
      <c r="EM97" s="58"/>
      <c r="EN97" s="58"/>
      <c r="EO97" s="58"/>
      <c r="EP97" s="58"/>
      <c r="EQ97" s="58"/>
      <c r="ER97" s="58"/>
      <c r="ES97" s="58"/>
      <c r="ET97" s="58"/>
      <c r="EU97" s="58"/>
      <c r="EV97" s="58"/>
      <c r="EW97" s="58"/>
      <c r="EX97" s="58"/>
      <c r="EY97" s="58"/>
      <c r="EZ97" s="58"/>
      <c r="FA97" s="58"/>
      <c r="FB97" s="58"/>
      <c r="FC97" s="58"/>
      <c r="FD97" s="58"/>
      <c r="FE97" s="58"/>
      <c r="FF97" s="58"/>
      <c r="FG97" s="58"/>
      <c r="FH97" s="58"/>
      <c r="FI97" s="58"/>
      <c r="FJ97" s="58"/>
      <c r="FK97" s="58"/>
      <c r="FL97" s="58"/>
      <c r="FM97" s="58"/>
      <c r="FN97" s="58"/>
      <c r="FO97" s="58"/>
      <c r="FP97" s="58"/>
      <c r="FQ97" s="58"/>
      <c r="FR97" s="58"/>
      <c r="FS97" s="58"/>
      <c r="FT97" s="58"/>
      <c r="FU97" s="58"/>
      <c r="FV97" s="58"/>
      <c r="FW97" s="58"/>
      <c r="FX97" s="58"/>
      <c r="FY97" s="58"/>
      <c r="FZ97" s="58"/>
      <c r="GA97" s="58"/>
      <c r="GB97" s="58"/>
      <c r="GC97" s="58"/>
      <c r="GD97" s="58"/>
      <c r="GE97" s="58"/>
      <c r="GF97" s="58"/>
      <c r="GG97" s="58"/>
      <c r="GH97" s="58"/>
      <c r="GI97" s="58"/>
      <c r="GJ97" s="58"/>
      <c r="GK97" s="58"/>
      <c r="GL97" s="58"/>
      <c r="GM97" s="58"/>
      <c r="GN97" s="58"/>
      <c r="GO97" s="58"/>
      <c r="GP97" s="58"/>
      <c r="GQ97" s="58"/>
      <c r="GR97" s="58"/>
      <c r="GS97" s="58"/>
      <c r="GT97" s="58"/>
      <c r="GU97" s="58"/>
      <c r="GV97" s="58"/>
      <c r="GW97" s="58"/>
      <c r="GX97" s="58"/>
      <c r="GY97" s="58"/>
      <c r="GZ97" s="58"/>
      <c r="HA97" s="58"/>
      <c r="HB97" s="58"/>
      <c r="HC97" s="58"/>
      <c r="HD97" s="58"/>
      <c r="HE97" s="58"/>
      <c r="HF97" s="58"/>
      <c r="HG97" s="58"/>
      <c r="HH97" s="58"/>
      <c r="HI97" s="58"/>
      <c r="HJ97" s="58"/>
      <c r="HK97" s="58"/>
      <c r="HL97" s="58"/>
      <c r="HM97" s="58"/>
      <c r="HN97" s="58"/>
      <c r="HO97" s="58"/>
      <c r="HP97" s="58"/>
      <c r="HQ97" s="58"/>
      <c r="HR97" s="58"/>
      <c r="HS97" s="58"/>
      <c r="HT97" s="58"/>
      <c r="HU97" s="58"/>
      <c r="HV97" s="58"/>
      <c r="HW97" s="58"/>
      <c r="HX97" s="58"/>
      <c r="HY97" s="58"/>
      <c r="HZ97" s="58"/>
      <c r="IA97" s="58"/>
      <c r="IB97" s="58"/>
      <c r="IC97" s="58"/>
      <c r="ID97" s="58"/>
      <c r="IE97" s="58"/>
      <c r="IF97" s="58"/>
      <c r="IG97" s="58"/>
      <c r="IH97" s="58"/>
      <c r="II97" s="58"/>
      <c r="IJ97" s="58"/>
      <c r="IK97" s="58"/>
      <c r="IL97" s="58"/>
      <c r="IM97" s="58"/>
      <c r="IN97" s="58"/>
      <c r="IO97" s="58"/>
      <c r="IP97" s="58"/>
      <c r="IQ97" s="58"/>
      <c r="IR97" s="58"/>
      <c r="IS97" s="58"/>
      <c r="IT97" s="58"/>
      <c r="IU97" s="58"/>
    </row>
    <row r="98" spans="1:255" x14ac:dyDescent="0.25">
      <c r="A98" s="41" t="s">
        <v>196</v>
      </c>
      <c r="B98" s="23" t="s">
        <v>197</v>
      </c>
      <c r="C98" s="9">
        <v>0</v>
      </c>
      <c r="D98" s="9">
        <v>-41.1</v>
      </c>
      <c r="E98" s="9">
        <v>66</v>
      </c>
      <c r="F98" s="9" t="s">
        <v>23</v>
      </c>
      <c r="G98" s="9">
        <f t="shared" si="6"/>
        <v>-62.27272727272728</v>
      </c>
      <c r="H98" s="8">
        <f t="shared" si="7"/>
        <v>-41.1</v>
      </c>
      <c r="I98" s="9">
        <f t="shared" si="4"/>
        <v>-107.1</v>
      </c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L98" s="58"/>
      <c r="BM98" s="58"/>
      <c r="BN98" s="58"/>
      <c r="BO98" s="58"/>
      <c r="BP98" s="58"/>
      <c r="BQ98" s="58"/>
      <c r="BR98" s="58"/>
      <c r="BS98" s="58"/>
      <c r="BT98" s="58"/>
      <c r="BU98" s="58"/>
      <c r="BV98" s="58"/>
      <c r="BW98" s="58"/>
      <c r="BX98" s="58"/>
      <c r="BY98" s="58"/>
      <c r="BZ98" s="58"/>
      <c r="CA98" s="58"/>
      <c r="CB98" s="58"/>
      <c r="CC98" s="58"/>
      <c r="CD98" s="58"/>
      <c r="CE98" s="58"/>
      <c r="CF98" s="58"/>
      <c r="CG98" s="58"/>
      <c r="CH98" s="58"/>
      <c r="CI98" s="58"/>
      <c r="CJ98" s="58"/>
      <c r="CK98" s="58"/>
      <c r="CL98" s="58"/>
      <c r="CM98" s="58"/>
      <c r="CN98" s="58"/>
      <c r="CO98" s="58"/>
      <c r="CP98" s="58"/>
      <c r="CQ98" s="58"/>
      <c r="CR98" s="58"/>
      <c r="CS98" s="58"/>
      <c r="CT98" s="58"/>
      <c r="CU98" s="58"/>
      <c r="CV98" s="58"/>
      <c r="CW98" s="58"/>
      <c r="CX98" s="58"/>
      <c r="CY98" s="58"/>
      <c r="CZ98" s="58"/>
      <c r="DA98" s="58"/>
      <c r="DB98" s="58"/>
      <c r="DC98" s="58"/>
      <c r="DD98" s="58"/>
      <c r="DE98" s="58"/>
      <c r="DF98" s="58"/>
      <c r="DG98" s="58"/>
      <c r="DH98" s="58"/>
      <c r="DI98" s="58"/>
      <c r="DJ98" s="58"/>
      <c r="DK98" s="58"/>
      <c r="DL98" s="58"/>
      <c r="DM98" s="58"/>
      <c r="DN98" s="58"/>
      <c r="DO98" s="58"/>
      <c r="DP98" s="58"/>
      <c r="DQ98" s="58"/>
      <c r="DR98" s="58"/>
      <c r="DS98" s="58"/>
      <c r="DT98" s="58"/>
      <c r="DU98" s="58"/>
      <c r="DV98" s="58"/>
      <c r="DW98" s="58"/>
      <c r="DX98" s="58"/>
      <c r="DY98" s="58"/>
      <c r="DZ98" s="58"/>
      <c r="EA98" s="58"/>
      <c r="EB98" s="58"/>
      <c r="EC98" s="58"/>
      <c r="ED98" s="58"/>
      <c r="EE98" s="58"/>
      <c r="EF98" s="58"/>
      <c r="EG98" s="58"/>
      <c r="EH98" s="58"/>
      <c r="EI98" s="58"/>
      <c r="EJ98" s="58"/>
      <c r="EK98" s="58"/>
      <c r="EL98" s="58"/>
      <c r="EM98" s="58"/>
      <c r="EN98" s="58"/>
      <c r="EO98" s="58"/>
      <c r="EP98" s="58"/>
      <c r="EQ98" s="58"/>
      <c r="ER98" s="58"/>
      <c r="ES98" s="58"/>
      <c r="ET98" s="58"/>
      <c r="EU98" s="58"/>
      <c r="EV98" s="58"/>
      <c r="EW98" s="58"/>
      <c r="EX98" s="58"/>
      <c r="EY98" s="58"/>
      <c r="EZ98" s="58"/>
      <c r="FA98" s="58"/>
      <c r="FB98" s="58"/>
      <c r="FC98" s="58"/>
      <c r="FD98" s="58"/>
      <c r="FE98" s="58"/>
      <c r="FF98" s="58"/>
      <c r="FG98" s="58"/>
      <c r="FH98" s="58"/>
      <c r="FI98" s="58"/>
      <c r="FJ98" s="58"/>
      <c r="FK98" s="58"/>
      <c r="FL98" s="58"/>
      <c r="FM98" s="58"/>
      <c r="FN98" s="58"/>
      <c r="FO98" s="58"/>
      <c r="FP98" s="58"/>
      <c r="FQ98" s="58"/>
      <c r="FR98" s="58"/>
      <c r="FS98" s="58"/>
      <c r="FT98" s="58"/>
      <c r="FU98" s="58"/>
      <c r="FV98" s="58"/>
      <c r="FW98" s="58"/>
      <c r="FX98" s="58"/>
      <c r="FY98" s="58"/>
      <c r="FZ98" s="58"/>
      <c r="GA98" s="58"/>
      <c r="GB98" s="58"/>
      <c r="GC98" s="58"/>
      <c r="GD98" s="58"/>
      <c r="GE98" s="58"/>
      <c r="GF98" s="58"/>
      <c r="GG98" s="58"/>
      <c r="GH98" s="58"/>
      <c r="GI98" s="58"/>
      <c r="GJ98" s="58"/>
      <c r="GK98" s="58"/>
      <c r="GL98" s="58"/>
      <c r="GM98" s="58"/>
      <c r="GN98" s="58"/>
      <c r="GO98" s="58"/>
      <c r="GP98" s="58"/>
      <c r="GQ98" s="58"/>
      <c r="GR98" s="58"/>
      <c r="GS98" s="58"/>
      <c r="GT98" s="58"/>
      <c r="GU98" s="58"/>
      <c r="GV98" s="58"/>
      <c r="GW98" s="58"/>
      <c r="GX98" s="58"/>
      <c r="GY98" s="58"/>
      <c r="GZ98" s="58"/>
      <c r="HA98" s="58"/>
      <c r="HB98" s="58"/>
      <c r="HC98" s="58"/>
      <c r="HD98" s="58"/>
      <c r="HE98" s="58"/>
      <c r="HF98" s="58"/>
      <c r="HG98" s="58"/>
      <c r="HH98" s="58"/>
      <c r="HI98" s="58"/>
      <c r="HJ98" s="58"/>
      <c r="HK98" s="58"/>
      <c r="HL98" s="58"/>
      <c r="HM98" s="58"/>
      <c r="HN98" s="58"/>
      <c r="HO98" s="58"/>
      <c r="HP98" s="58"/>
      <c r="HQ98" s="58"/>
      <c r="HR98" s="58"/>
      <c r="HS98" s="58"/>
      <c r="HT98" s="58"/>
      <c r="HU98" s="58"/>
      <c r="HV98" s="58"/>
      <c r="HW98" s="58"/>
      <c r="HX98" s="58"/>
      <c r="HY98" s="58"/>
      <c r="HZ98" s="58"/>
      <c r="IA98" s="58"/>
      <c r="IB98" s="58"/>
      <c r="IC98" s="58"/>
      <c r="ID98" s="58"/>
      <c r="IE98" s="58"/>
      <c r="IF98" s="58"/>
      <c r="IG98" s="58"/>
      <c r="IH98" s="58"/>
      <c r="II98" s="58"/>
      <c r="IJ98" s="58"/>
      <c r="IK98" s="58"/>
      <c r="IL98" s="58"/>
      <c r="IM98" s="58"/>
      <c r="IN98" s="58"/>
      <c r="IO98" s="58"/>
      <c r="IP98" s="58"/>
      <c r="IQ98" s="58"/>
      <c r="IR98" s="58"/>
      <c r="IS98" s="58"/>
      <c r="IT98" s="58"/>
      <c r="IU98" s="58"/>
    </row>
    <row r="99" spans="1:255" x14ac:dyDescent="0.25">
      <c r="A99" s="41" t="s">
        <v>198</v>
      </c>
      <c r="B99" s="23" t="s">
        <v>194</v>
      </c>
      <c r="C99" s="29">
        <v>9517.7999999999993</v>
      </c>
      <c r="D99" s="29">
        <v>9501.7999999999993</v>
      </c>
      <c r="E99" s="29">
        <v>4602.8</v>
      </c>
      <c r="F99" s="9">
        <f t="shared" si="5"/>
        <v>99.831893925066723</v>
      </c>
      <c r="G99" s="9" t="s">
        <v>199</v>
      </c>
      <c r="H99" s="8">
        <f t="shared" si="7"/>
        <v>-16</v>
      </c>
      <c r="I99" s="9">
        <f t="shared" si="4"/>
        <v>4898.9999999999991</v>
      </c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  <c r="AI99" s="58"/>
      <c r="AJ99" s="58"/>
      <c r="AK99" s="58"/>
      <c r="AL99" s="58"/>
      <c r="AM99" s="58"/>
      <c r="AN99" s="58"/>
      <c r="AO99" s="58"/>
      <c r="AP99" s="58"/>
      <c r="AQ99" s="58"/>
      <c r="AR99" s="58"/>
      <c r="AS99" s="58"/>
      <c r="AT99" s="58"/>
      <c r="AU99" s="58"/>
      <c r="AV99" s="58"/>
      <c r="AW99" s="58"/>
      <c r="AX99" s="58"/>
      <c r="AY99" s="58"/>
      <c r="AZ99" s="58"/>
      <c r="BA99" s="58"/>
      <c r="BB99" s="58"/>
      <c r="BC99" s="58"/>
      <c r="BD99" s="58"/>
      <c r="BE99" s="58"/>
      <c r="BF99" s="58"/>
      <c r="BG99" s="58"/>
      <c r="BH99" s="58"/>
      <c r="BI99" s="58"/>
      <c r="BJ99" s="58"/>
      <c r="BK99" s="58"/>
      <c r="BL99" s="58"/>
      <c r="BM99" s="58"/>
      <c r="BN99" s="58"/>
      <c r="BO99" s="58"/>
      <c r="BP99" s="58"/>
      <c r="BQ99" s="58"/>
      <c r="BR99" s="58"/>
      <c r="BS99" s="58"/>
      <c r="BT99" s="58"/>
      <c r="BU99" s="58"/>
      <c r="BV99" s="58"/>
      <c r="BW99" s="58"/>
      <c r="BX99" s="58"/>
      <c r="BY99" s="58"/>
      <c r="BZ99" s="58"/>
      <c r="CA99" s="58"/>
      <c r="CB99" s="58"/>
      <c r="CC99" s="58"/>
      <c r="CD99" s="58"/>
      <c r="CE99" s="58"/>
      <c r="CF99" s="58"/>
      <c r="CG99" s="58"/>
      <c r="CH99" s="58"/>
      <c r="CI99" s="58"/>
      <c r="CJ99" s="58"/>
      <c r="CK99" s="58"/>
      <c r="CL99" s="58"/>
      <c r="CM99" s="58"/>
      <c r="CN99" s="58"/>
      <c r="CO99" s="58"/>
      <c r="CP99" s="58"/>
      <c r="CQ99" s="58"/>
      <c r="CR99" s="58"/>
      <c r="CS99" s="58"/>
      <c r="CT99" s="58"/>
      <c r="CU99" s="58"/>
      <c r="CV99" s="58"/>
      <c r="CW99" s="58"/>
      <c r="CX99" s="58"/>
      <c r="CY99" s="58"/>
      <c r="CZ99" s="58"/>
      <c r="DA99" s="58"/>
      <c r="DB99" s="58"/>
      <c r="DC99" s="58"/>
      <c r="DD99" s="58"/>
      <c r="DE99" s="58"/>
      <c r="DF99" s="58"/>
      <c r="DG99" s="58"/>
      <c r="DH99" s="58"/>
      <c r="DI99" s="58"/>
      <c r="DJ99" s="58"/>
      <c r="DK99" s="58"/>
      <c r="DL99" s="58"/>
      <c r="DM99" s="58"/>
      <c r="DN99" s="58"/>
      <c r="DO99" s="58"/>
      <c r="DP99" s="58"/>
      <c r="DQ99" s="58"/>
      <c r="DR99" s="58"/>
      <c r="DS99" s="58"/>
      <c r="DT99" s="58"/>
      <c r="DU99" s="58"/>
      <c r="DV99" s="58"/>
      <c r="DW99" s="58"/>
      <c r="DX99" s="58"/>
      <c r="DY99" s="58"/>
      <c r="DZ99" s="58"/>
      <c r="EA99" s="58"/>
      <c r="EB99" s="58"/>
      <c r="EC99" s="58"/>
      <c r="ED99" s="58"/>
      <c r="EE99" s="58"/>
      <c r="EF99" s="58"/>
      <c r="EG99" s="58"/>
      <c r="EH99" s="58"/>
      <c r="EI99" s="58"/>
      <c r="EJ99" s="58"/>
      <c r="EK99" s="58"/>
      <c r="EL99" s="58"/>
      <c r="EM99" s="58"/>
      <c r="EN99" s="58"/>
      <c r="EO99" s="58"/>
      <c r="EP99" s="58"/>
      <c r="EQ99" s="58"/>
      <c r="ER99" s="58"/>
      <c r="ES99" s="58"/>
      <c r="ET99" s="58"/>
      <c r="EU99" s="58"/>
      <c r="EV99" s="58"/>
      <c r="EW99" s="58"/>
      <c r="EX99" s="58"/>
      <c r="EY99" s="58"/>
      <c r="EZ99" s="58"/>
      <c r="FA99" s="58"/>
      <c r="FB99" s="58"/>
      <c r="FC99" s="58"/>
      <c r="FD99" s="58"/>
      <c r="FE99" s="58"/>
      <c r="FF99" s="58"/>
      <c r="FG99" s="58"/>
      <c r="FH99" s="58"/>
      <c r="FI99" s="58"/>
      <c r="FJ99" s="58"/>
      <c r="FK99" s="58"/>
      <c r="FL99" s="58"/>
      <c r="FM99" s="58"/>
      <c r="FN99" s="58"/>
      <c r="FO99" s="58"/>
      <c r="FP99" s="58"/>
      <c r="FQ99" s="58"/>
      <c r="FR99" s="58"/>
      <c r="FS99" s="58"/>
      <c r="FT99" s="58"/>
      <c r="FU99" s="58"/>
      <c r="FV99" s="58"/>
      <c r="FW99" s="58"/>
      <c r="FX99" s="58"/>
      <c r="FY99" s="58"/>
      <c r="FZ99" s="58"/>
      <c r="GA99" s="58"/>
      <c r="GB99" s="58"/>
      <c r="GC99" s="58"/>
      <c r="GD99" s="58"/>
      <c r="GE99" s="58"/>
      <c r="GF99" s="58"/>
      <c r="GG99" s="58"/>
      <c r="GH99" s="58"/>
      <c r="GI99" s="58"/>
      <c r="GJ99" s="58"/>
      <c r="GK99" s="58"/>
      <c r="GL99" s="58"/>
      <c r="GM99" s="58"/>
      <c r="GN99" s="58"/>
      <c r="GO99" s="58"/>
      <c r="GP99" s="58"/>
      <c r="GQ99" s="58"/>
      <c r="GR99" s="58"/>
      <c r="GS99" s="58"/>
      <c r="GT99" s="58"/>
      <c r="GU99" s="58"/>
      <c r="GV99" s="58"/>
      <c r="GW99" s="58"/>
      <c r="GX99" s="58"/>
      <c r="GY99" s="58"/>
      <c r="GZ99" s="58"/>
      <c r="HA99" s="58"/>
      <c r="HB99" s="58"/>
      <c r="HC99" s="58"/>
      <c r="HD99" s="58"/>
      <c r="HE99" s="58"/>
      <c r="HF99" s="58"/>
      <c r="HG99" s="58"/>
      <c r="HH99" s="58"/>
      <c r="HI99" s="58"/>
      <c r="HJ99" s="58"/>
      <c r="HK99" s="58"/>
      <c r="HL99" s="58"/>
      <c r="HM99" s="58"/>
      <c r="HN99" s="58"/>
      <c r="HO99" s="58"/>
      <c r="HP99" s="58"/>
      <c r="HQ99" s="58"/>
      <c r="HR99" s="58"/>
      <c r="HS99" s="58"/>
      <c r="HT99" s="58"/>
      <c r="HU99" s="58"/>
      <c r="HV99" s="58"/>
      <c r="HW99" s="58"/>
      <c r="HX99" s="58"/>
      <c r="HY99" s="58"/>
      <c r="HZ99" s="58"/>
      <c r="IA99" s="58"/>
      <c r="IB99" s="58"/>
      <c r="IC99" s="58"/>
      <c r="ID99" s="58"/>
      <c r="IE99" s="58"/>
      <c r="IF99" s="58"/>
      <c r="IG99" s="58"/>
      <c r="IH99" s="58"/>
      <c r="II99" s="58"/>
      <c r="IJ99" s="58"/>
      <c r="IK99" s="58"/>
      <c r="IL99" s="58"/>
      <c r="IM99" s="58"/>
      <c r="IN99" s="58"/>
      <c r="IO99" s="58"/>
      <c r="IP99" s="58"/>
      <c r="IQ99" s="58"/>
      <c r="IR99" s="58"/>
      <c r="IS99" s="58"/>
      <c r="IT99" s="58"/>
      <c r="IU99" s="58"/>
    </row>
    <row r="100" spans="1:255" x14ac:dyDescent="0.25">
      <c r="A100" s="69" t="s">
        <v>200</v>
      </c>
      <c r="B100" s="70"/>
      <c r="C100" s="5">
        <f>C39+C48+C53+C58+C70+C97</f>
        <v>148688.6</v>
      </c>
      <c r="D100" s="5">
        <f>D39+D48+D53+D58+D70+D97</f>
        <v>149676.60000000003</v>
      </c>
      <c r="E100" s="5">
        <f>E39+E48+E53+E58+E70+E97</f>
        <v>156669.79999999999</v>
      </c>
      <c r="F100" s="5">
        <f t="shared" si="5"/>
        <v>100.6644759584797</v>
      </c>
      <c r="G100" s="5">
        <f t="shared" si="6"/>
        <v>95.536344592257123</v>
      </c>
      <c r="H100" s="14">
        <f t="shared" si="7"/>
        <v>988.0000000000291</v>
      </c>
      <c r="I100" s="5">
        <f t="shared" si="4"/>
        <v>-6993.1999999999534</v>
      </c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58"/>
      <c r="BS100" s="58"/>
      <c r="BT100" s="58"/>
      <c r="BU100" s="58"/>
      <c r="BV100" s="58"/>
      <c r="BW100" s="58"/>
      <c r="BX100" s="58"/>
      <c r="BY100" s="58"/>
      <c r="BZ100" s="58"/>
      <c r="CA100" s="58"/>
      <c r="CB100" s="58"/>
      <c r="CC100" s="58"/>
      <c r="CD100" s="58"/>
      <c r="CE100" s="58"/>
      <c r="CF100" s="58"/>
      <c r="CG100" s="58"/>
      <c r="CH100" s="58"/>
      <c r="CI100" s="58"/>
      <c r="CJ100" s="58"/>
      <c r="CK100" s="58"/>
      <c r="CL100" s="58"/>
      <c r="CM100" s="58"/>
      <c r="CN100" s="58"/>
      <c r="CO100" s="58"/>
      <c r="CP100" s="58"/>
      <c r="CQ100" s="58"/>
      <c r="CR100" s="58"/>
      <c r="CS100" s="58"/>
      <c r="CT100" s="58"/>
      <c r="CU100" s="58"/>
      <c r="CV100" s="58"/>
      <c r="CW100" s="58"/>
      <c r="CX100" s="58"/>
      <c r="CY100" s="58"/>
      <c r="CZ100" s="58"/>
      <c r="DA100" s="58"/>
      <c r="DB100" s="58"/>
      <c r="DC100" s="58"/>
      <c r="DD100" s="58"/>
      <c r="DE100" s="58"/>
      <c r="DF100" s="58"/>
      <c r="DG100" s="58"/>
      <c r="DH100" s="58"/>
      <c r="DI100" s="58"/>
      <c r="DJ100" s="58"/>
      <c r="DK100" s="58"/>
      <c r="DL100" s="58"/>
      <c r="DM100" s="58"/>
      <c r="DN100" s="58"/>
      <c r="DO100" s="58"/>
      <c r="DP100" s="58"/>
      <c r="DQ100" s="58"/>
      <c r="DR100" s="58"/>
      <c r="DS100" s="58"/>
      <c r="DT100" s="58"/>
      <c r="DU100" s="58"/>
      <c r="DV100" s="58"/>
      <c r="DW100" s="58"/>
      <c r="DX100" s="58"/>
      <c r="DY100" s="58"/>
      <c r="DZ100" s="58"/>
      <c r="EA100" s="58"/>
      <c r="EB100" s="58"/>
      <c r="EC100" s="58"/>
      <c r="ED100" s="58"/>
      <c r="EE100" s="58"/>
      <c r="EF100" s="58"/>
      <c r="EG100" s="58"/>
      <c r="EH100" s="58"/>
      <c r="EI100" s="58"/>
      <c r="EJ100" s="58"/>
      <c r="EK100" s="58"/>
      <c r="EL100" s="58"/>
      <c r="EM100" s="58"/>
      <c r="EN100" s="58"/>
      <c r="EO100" s="58"/>
      <c r="EP100" s="58"/>
      <c r="EQ100" s="58"/>
      <c r="ER100" s="58"/>
      <c r="ES100" s="58"/>
      <c r="ET100" s="58"/>
      <c r="EU100" s="58"/>
      <c r="EV100" s="58"/>
      <c r="EW100" s="58"/>
      <c r="EX100" s="58"/>
      <c r="EY100" s="58"/>
      <c r="EZ100" s="58"/>
      <c r="FA100" s="58"/>
      <c r="FB100" s="58"/>
      <c r="FC100" s="58"/>
      <c r="FD100" s="58"/>
      <c r="FE100" s="58"/>
      <c r="FF100" s="58"/>
      <c r="FG100" s="58"/>
      <c r="FH100" s="58"/>
      <c r="FI100" s="58"/>
      <c r="FJ100" s="58"/>
      <c r="FK100" s="58"/>
      <c r="FL100" s="58"/>
      <c r="FM100" s="58"/>
      <c r="FN100" s="58"/>
      <c r="FO100" s="58"/>
      <c r="FP100" s="58"/>
      <c r="FQ100" s="58"/>
      <c r="FR100" s="58"/>
      <c r="FS100" s="58"/>
      <c r="FT100" s="58"/>
      <c r="FU100" s="58"/>
      <c r="FV100" s="58"/>
      <c r="FW100" s="58"/>
      <c r="FX100" s="58"/>
      <c r="FY100" s="58"/>
      <c r="FZ100" s="58"/>
      <c r="GA100" s="58"/>
      <c r="GB100" s="58"/>
      <c r="GC100" s="58"/>
      <c r="GD100" s="58"/>
      <c r="GE100" s="58"/>
      <c r="GF100" s="58"/>
      <c r="GG100" s="58"/>
      <c r="GH100" s="58"/>
      <c r="GI100" s="58"/>
      <c r="GJ100" s="58"/>
      <c r="GK100" s="58"/>
      <c r="GL100" s="58"/>
      <c r="GM100" s="58"/>
      <c r="GN100" s="58"/>
      <c r="GO100" s="58"/>
      <c r="GP100" s="58"/>
      <c r="GQ100" s="58"/>
      <c r="GR100" s="58"/>
      <c r="GS100" s="58"/>
      <c r="GT100" s="58"/>
      <c r="GU100" s="58"/>
      <c r="GV100" s="58"/>
      <c r="GW100" s="58"/>
      <c r="GX100" s="58"/>
      <c r="GY100" s="58"/>
      <c r="GZ100" s="58"/>
      <c r="HA100" s="58"/>
      <c r="HB100" s="58"/>
      <c r="HC100" s="58"/>
      <c r="HD100" s="58"/>
      <c r="HE100" s="58"/>
      <c r="HF100" s="58"/>
      <c r="HG100" s="58"/>
      <c r="HH100" s="58"/>
      <c r="HI100" s="58"/>
      <c r="HJ100" s="58"/>
      <c r="HK100" s="58"/>
      <c r="HL100" s="58"/>
      <c r="HM100" s="58"/>
      <c r="HN100" s="58"/>
      <c r="HO100" s="58"/>
      <c r="HP100" s="58"/>
      <c r="HQ100" s="58"/>
      <c r="HR100" s="58"/>
      <c r="HS100" s="58"/>
      <c r="HT100" s="58"/>
      <c r="HU100" s="58"/>
      <c r="HV100" s="58"/>
      <c r="HW100" s="58"/>
      <c r="HX100" s="58"/>
      <c r="HY100" s="58"/>
      <c r="HZ100" s="58"/>
      <c r="IA100" s="58"/>
      <c r="IB100" s="58"/>
      <c r="IC100" s="58"/>
      <c r="ID100" s="58"/>
      <c r="IE100" s="58"/>
      <c r="IF100" s="58"/>
      <c r="IG100" s="58"/>
      <c r="IH100" s="58"/>
      <c r="II100" s="58"/>
      <c r="IJ100" s="58"/>
      <c r="IK100" s="58"/>
      <c r="IL100" s="58"/>
      <c r="IM100" s="58"/>
      <c r="IN100" s="58"/>
      <c r="IO100" s="58"/>
      <c r="IP100" s="58"/>
      <c r="IQ100" s="58"/>
      <c r="IR100" s="58"/>
      <c r="IS100" s="58"/>
      <c r="IT100" s="58"/>
      <c r="IU100" s="58"/>
    </row>
    <row r="101" spans="1:255" ht="21" customHeight="1" x14ac:dyDescent="0.25">
      <c r="A101" s="3" t="s">
        <v>201</v>
      </c>
      <c r="B101" s="30" t="s">
        <v>202</v>
      </c>
      <c r="C101" s="5">
        <f>C38+C100</f>
        <v>1717659.4</v>
      </c>
      <c r="D101" s="5">
        <f>D38+D100</f>
        <v>1749464.1</v>
      </c>
      <c r="E101" s="5">
        <f>E38+E100</f>
        <v>1526818.4000000001</v>
      </c>
      <c r="F101" s="5">
        <f t="shared" si="5"/>
        <v>101.8516301893146</v>
      </c>
      <c r="G101" s="5">
        <f t="shared" si="6"/>
        <v>114.5823301579284</v>
      </c>
      <c r="H101" s="14">
        <f t="shared" si="7"/>
        <v>31804.700000000186</v>
      </c>
      <c r="I101" s="5">
        <f t="shared" si="4"/>
        <v>222645.69999999995</v>
      </c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  <c r="AZ101" s="58"/>
      <c r="BA101" s="58"/>
      <c r="BB101" s="58"/>
      <c r="BC101" s="58"/>
      <c r="BD101" s="58"/>
      <c r="BE101" s="58"/>
      <c r="BF101" s="58"/>
      <c r="BG101" s="58"/>
      <c r="BH101" s="58"/>
      <c r="BI101" s="58"/>
      <c r="BJ101" s="58"/>
      <c r="BK101" s="58"/>
      <c r="BL101" s="58"/>
      <c r="BM101" s="58"/>
      <c r="BN101" s="58"/>
      <c r="BO101" s="58"/>
      <c r="BP101" s="58"/>
      <c r="BQ101" s="58"/>
      <c r="BR101" s="58"/>
      <c r="BS101" s="58"/>
      <c r="BT101" s="58"/>
      <c r="BU101" s="58"/>
      <c r="BV101" s="58"/>
      <c r="BW101" s="58"/>
      <c r="BX101" s="58"/>
      <c r="BY101" s="58"/>
      <c r="BZ101" s="58"/>
      <c r="CA101" s="58"/>
      <c r="CB101" s="58"/>
      <c r="CC101" s="58"/>
      <c r="CD101" s="58"/>
      <c r="CE101" s="58"/>
      <c r="CF101" s="58"/>
      <c r="CG101" s="58"/>
      <c r="CH101" s="58"/>
      <c r="CI101" s="58"/>
      <c r="CJ101" s="58"/>
      <c r="CK101" s="58"/>
      <c r="CL101" s="58"/>
      <c r="CM101" s="58"/>
      <c r="CN101" s="58"/>
      <c r="CO101" s="58"/>
      <c r="CP101" s="58"/>
      <c r="CQ101" s="58"/>
      <c r="CR101" s="58"/>
      <c r="CS101" s="58"/>
      <c r="CT101" s="58"/>
      <c r="CU101" s="58"/>
      <c r="CV101" s="58"/>
      <c r="CW101" s="58"/>
      <c r="CX101" s="58"/>
      <c r="CY101" s="58"/>
      <c r="CZ101" s="58"/>
      <c r="DA101" s="58"/>
      <c r="DB101" s="58"/>
      <c r="DC101" s="58"/>
      <c r="DD101" s="58"/>
      <c r="DE101" s="58"/>
      <c r="DF101" s="58"/>
      <c r="DG101" s="58"/>
      <c r="DH101" s="58"/>
      <c r="DI101" s="58"/>
      <c r="DJ101" s="58"/>
      <c r="DK101" s="58"/>
      <c r="DL101" s="58"/>
      <c r="DM101" s="58"/>
      <c r="DN101" s="58"/>
      <c r="DO101" s="58"/>
      <c r="DP101" s="58"/>
      <c r="DQ101" s="58"/>
      <c r="DR101" s="58"/>
      <c r="DS101" s="58"/>
      <c r="DT101" s="58"/>
      <c r="DU101" s="58"/>
      <c r="DV101" s="58"/>
      <c r="DW101" s="58"/>
      <c r="DX101" s="58"/>
      <c r="DY101" s="58"/>
      <c r="DZ101" s="58"/>
      <c r="EA101" s="58"/>
      <c r="EB101" s="58"/>
      <c r="EC101" s="58"/>
      <c r="ED101" s="58"/>
      <c r="EE101" s="58"/>
      <c r="EF101" s="58"/>
      <c r="EG101" s="58"/>
      <c r="EH101" s="58"/>
      <c r="EI101" s="58"/>
      <c r="EJ101" s="58"/>
      <c r="EK101" s="58"/>
      <c r="EL101" s="58"/>
      <c r="EM101" s="58"/>
      <c r="EN101" s="58"/>
      <c r="EO101" s="58"/>
      <c r="EP101" s="58"/>
      <c r="EQ101" s="58"/>
      <c r="ER101" s="58"/>
      <c r="ES101" s="58"/>
      <c r="ET101" s="58"/>
      <c r="EU101" s="58"/>
      <c r="EV101" s="58"/>
      <c r="EW101" s="58"/>
      <c r="EX101" s="58"/>
      <c r="EY101" s="58"/>
      <c r="EZ101" s="58"/>
      <c r="FA101" s="58"/>
      <c r="FB101" s="58"/>
      <c r="FC101" s="58"/>
      <c r="FD101" s="58"/>
      <c r="FE101" s="58"/>
      <c r="FF101" s="58"/>
      <c r="FG101" s="58"/>
      <c r="FH101" s="58"/>
      <c r="FI101" s="58"/>
      <c r="FJ101" s="58"/>
      <c r="FK101" s="58"/>
      <c r="FL101" s="58"/>
      <c r="FM101" s="58"/>
      <c r="FN101" s="58"/>
      <c r="FO101" s="58"/>
      <c r="FP101" s="58"/>
      <c r="FQ101" s="58"/>
      <c r="FR101" s="58"/>
      <c r="FS101" s="58"/>
      <c r="FT101" s="58"/>
      <c r="FU101" s="58"/>
      <c r="FV101" s="58"/>
      <c r="FW101" s="58"/>
      <c r="FX101" s="58"/>
      <c r="FY101" s="58"/>
      <c r="FZ101" s="58"/>
      <c r="GA101" s="58"/>
      <c r="GB101" s="58"/>
      <c r="GC101" s="58"/>
      <c r="GD101" s="58"/>
      <c r="GE101" s="58"/>
      <c r="GF101" s="58"/>
      <c r="GG101" s="58"/>
      <c r="GH101" s="58"/>
      <c r="GI101" s="58"/>
      <c r="GJ101" s="58"/>
      <c r="GK101" s="58"/>
      <c r="GL101" s="58"/>
      <c r="GM101" s="58"/>
      <c r="GN101" s="58"/>
      <c r="GO101" s="58"/>
      <c r="GP101" s="58"/>
      <c r="GQ101" s="58"/>
      <c r="GR101" s="58"/>
      <c r="GS101" s="58"/>
      <c r="GT101" s="58"/>
      <c r="GU101" s="58"/>
      <c r="GV101" s="58"/>
      <c r="GW101" s="58"/>
      <c r="GX101" s="58"/>
      <c r="GY101" s="58"/>
      <c r="GZ101" s="58"/>
      <c r="HA101" s="58"/>
      <c r="HB101" s="58"/>
      <c r="HC101" s="58"/>
      <c r="HD101" s="58"/>
      <c r="HE101" s="58"/>
      <c r="HF101" s="58"/>
      <c r="HG101" s="58"/>
      <c r="HH101" s="58"/>
      <c r="HI101" s="58"/>
      <c r="HJ101" s="58"/>
      <c r="HK101" s="58"/>
      <c r="HL101" s="58"/>
      <c r="HM101" s="58"/>
      <c r="HN101" s="58"/>
      <c r="HO101" s="58"/>
      <c r="HP101" s="58"/>
      <c r="HQ101" s="58"/>
      <c r="HR101" s="58"/>
      <c r="HS101" s="58"/>
      <c r="HT101" s="58"/>
      <c r="HU101" s="58"/>
      <c r="HV101" s="58"/>
      <c r="HW101" s="58"/>
      <c r="HX101" s="58"/>
      <c r="HY101" s="58"/>
      <c r="HZ101" s="58"/>
      <c r="IA101" s="58"/>
      <c r="IB101" s="58"/>
      <c r="IC101" s="58"/>
      <c r="ID101" s="58"/>
      <c r="IE101" s="58"/>
      <c r="IF101" s="58"/>
      <c r="IG101" s="58"/>
      <c r="IH101" s="58"/>
      <c r="II101" s="58"/>
      <c r="IJ101" s="58"/>
      <c r="IK101" s="58"/>
      <c r="IL101" s="58"/>
      <c r="IM101" s="58"/>
      <c r="IN101" s="58"/>
      <c r="IO101" s="58"/>
      <c r="IP101" s="58"/>
      <c r="IQ101" s="58"/>
      <c r="IR101" s="58"/>
      <c r="IS101" s="58"/>
      <c r="IT101" s="58"/>
      <c r="IU101" s="58"/>
    </row>
    <row r="102" spans="1:255" ht="33.75" customHeight="1" x14ac:dyDescent="0.25">
      <c r="A102" s="3" t="s">
        <v>203</v>
      </c>
      <c r="B102" s="31" t="s">
        <v>204</v>
      </c>
      <c r="C102" s="5">
        <f>C103+C107+C127+C145</f>
        <v>3863921.6999999993</v>
      </c>
      <c r="D102" s="5">
        <f>D103+D107+D127+D145</f>
        <v>3812930.6</v>
      </c>
      <c r="E102" s="5">
        <f>E103+E107+E127+E145</f>
        <v>3498832.4000000008</v>
      </c>
      <c r="F102" s="5">
        <f t="shared" si="5"/>
        <v>98.680327813061041</v>
      </c>
      <c r="G102" s="5">
        <f t="shared" si="6"/>
        <v>108.97722908933846</v>
      </c>
      <c r="H102" s="14">
        <f t="shared" si="7"/>
        <v>-50991.099999999162</v>
      </c>
      <c r="I102" s="5">
        <f t="shared" si="4"/>
        <v>314098.19999999925</v>
      </c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  <c r="AK102" s="58"/>
      <c r="AL102" s="58"/>
      <c r="AM102" s="58"/>
      <c r="AN102" s="58"/>
      <c r="AO102" s="58"/>
      <c r="AP102" s="58"/>
      <c r="AQ102" s="58"/>
      <c r="AR102" s="58"/>
      <c r="AS102" s="58"/>
      <c r="AT102" s="58"/>
      <c r="AU102" s="58"/>
      <c r="AV102" s="58"/>
      <c r="AW102" s="58"/>
      <c r="AX102" s="58"/>
      <c r="AY102" s="58"/>
      <c r="AZ102" s="58"/>
      <c r="BA102" s="58"/>
      <c r="BB102" s="58"/>
      <c r="BC102" s="58"/>
      <c r="BD102" s="58"/>
      <c r="BE102" s="58"/>
      <c r="BF102" s="58"/>
      <c r="BG102" s="58"/>
      <c r="BH102" s="58"/>
      <c r="BI102" s="58"/>
      <c r="BJ102" s="58"/>
      <c r="BK102" s="58"/>
      <c r="BL102" s="58"/>
      <c r="BM102" s="58"/>
      <c r="BN102" s="58"/>
      <c r="BO102" s="58"/>
      <c r="BP102" s="58"/>
      <c r="BQ102" s="58"/>
      <c r="BR102" s="58"/>
      <c r="BS102" s="58"/>
      <c r="BT102" s="58"/>
      <c r="BU102" s="58"/>
      <c r="BV102" s="58"/>
      <c r="BW102" s="58"/>
      <c r="BX102" s="58"/>
      <c r="BY102" s="58"/>
      <c r="BZ102" s="58"/>
      <c r="CA102" s="58"/>
      <c r="CB102" s="58"/>
      <c r="CC102" s="58"/>
      <c r="CD102" s="58"/>
      <c r="CE102" s="58"/>
      <c r="CF102" s="58"/>
      <c r="CG102" s="58"/>
      <c r="CH102" s="58"/>
      <c r="CI102" s="58"/>
      <c r="CJ102" s="58"/>
      <c r="CK102" s="58"/>
      <c r="CL102" s="58"/>
      <c r="CM102" s="58"/>
      <c r="CN102" s="58"/>
      <c r="CO102" s="58"/>
      <c r="CP102" s="58"/>
      <c r="CQ102" s="58"/>
      <c r="CR102" s="58"/>
      <c r="CS102" s="58"/>
      <c r="CT102" s="58"/>
      <c r="CU102" s="58"/>
      <c r="CV102" s="58"/>
      <c r="CW102" s="58"/>
      <c r="CX102" s="58"/>
      <c r="CY102" s="58"/>
      <c r="CZ102" s="58"/>
      <c r="DA102" s="58"/>
      <c r="DB102" s="58"/>
      <c r="DC102" s="58"/>
      <c r="DD102" s="58"/>
      <c r="DE102" s="58"/>
      <c r="DF102" s="58"/>
      <c r="DG102" s="58"/>
      <c r="DH102" s="58"/>
      <c r="DI102" s="58"/>
      <c r="DJ102" s="58"/>
      <c r="DK102" s="58"/>
      <c r="DL102" s="58"/>
      <c r="DM102" s="58"/>
      <c r="DN102" s="58"/>
      <c r="DO102" s="58"/>
      <c r="DP102" s="58"/>
      <c r="DQ102" s="58"/>
      <c r="DR102" s="58"/>
      <c r="DS102" s="58"/>
      <c r="DT102" s="58"/>
      <c r="DU102" s="58"/>
      <c r="DV102" s="58"/>
      <c r="DW102" s="58"/>
      <c r="DX102" s="58"/>
      <c r="DY102" s="58"/>
      <c r="DZ102" s="58"/>
      <c r="EA102" s="58"/>
      <c r="EB102" s="58"/>
      <c r="EC102" s="58"/>
      <c r="ED102" s="58"/>
      <c r="EE102" s="58"/>
      <c r="EF102" s="58"/>
      <c r="EG102" s="58"/>
      <c r="EH102" s="58"/>
      <c r="EI102" s="58"/>
      <c r="EJ102" s="58"/>
      <c r="EK102" s="58"/>
      <c r="EL102" s="58"/>
      <c r="EM102" s="58"/>
      <c r="EN102" s="58"/>
      <c r="EO102" s="58"/>
      <c r="EP102" s="58"/>
      <c r="EQ102" s="58"/>
      <c r="ER102" s="58"/>
      <c r="ES102" s="58"/>
      <c r="ET102" s="58"/>
      <c r="EU102" s="58"/>
      <c r="EV102" s="58"/>
      <c r="EW102" s="58"/>
      <c r="EX102" s="58"/>
      <c r="EY102" s="58"/>
      <c r="EZ102" s="58"/>
      <c r="FA102" s="58"/>
      <c r="FB102" s="58"/>
      <c r="FC102" s="58"/>
      <c r="FD102" s="58"/>
      <c r="FE102" s="58"/>
      <c r="FF102" s="58"/>
      <c r="FG102" s="58"/>
      <c r="FH102" s="58"/>
      <c r="FI102" s="58"/>
      <c r="FJ102" s="58"/>
      <c r="FK102" s="58"/>
      <c r="FL102" s="58"/>
      <c r="FM102" s="58"/>
      <c r="FN102" s="58"/>
      <c r="FO102" s="58"/>
      <c r="FP102" s="58"/>
      <c r="FQ102" s="58"/>
      <c r="FR102" s="58"/>
      <c r="FS102" s="58"/>
      <c r="FT102" s="58"/>
      <c r="FU102" s="58"/>
      <c r="FV102" s="58"/>
      <c r="FW102" s="58"/>
      <c r="FX102" s="58"/>
      <c r="FY102" s="58"/>
      <c r="FZ102" s="58"/>
      <c r="GA102" s="58"/>
      <c r="GB102" s="58"/>
      <c r="GC102" s="58"/>
      <c r="GD102" s="58"/>
      <c r="GE102" s="58"/>
      <c r="GF102" s="58"/>
      <c r="GG102" s="58"/>
      <c r="GH102" s="58"/>
      <c r="GI102" s="58"/>
      <c r="GJ102" s="58"/>
      <c r="GK102" s="58"/>
      <c r="GL102" s="58"/>
      <c r="GM102" s="58"/>
      <c r="GN102" s="58"/>
      <c r="GO102" s="58"/>
      <c r="GP102" s="58"/>
      <c r="GQ102" s="58"/>
      <c r="GR102" s="58"/>
      <c r="GS102" s="58"/>
      <c r="GT102" s="58"/>
      <c r="GU102" s="58"/>
      <c r="GV102" s="58"/>
      <c r="GW102" s="58"/>
      <c r="GX102" s="58"/>
      <c r="GY102" s="58"/>
      <c r="GZ102" s="58"/>
      <c r="HA102" s="58"/>
      <c r="HB102" s="58"/>
      <c r="HC102" s="58"/>
      <c r="HD102" s="58"/>
      <c r="HE102" s="58"/>
      <c r="HF102" s="58"/>
      <c r="HG102" s="58"/>
      <c r="HH102" s="58"/>
      <c r="HI102" s="58"/>
      <c r="HJ102" s="58"/>
      <c r="HK102" s="58"/>
      <c r="HL102" s="58"/>
      <c r="HM102" s="58"/>
      <c r="HN102" s="58"/>
      <c r="HO102" s="58"/>
      <c r="HP102" s="58"/>
      <c r="HQ102" s="58"/>
      <c r="HR102" s="58"/>
      <c r="HS102" s="58"/>
      <c r="HT102" s="58"/>
      <c r="HU102" s="58"/>
      <c r="HV102" s="58"/>
      <c r="HW102" s="58"/>
      <c r="HX102" s="58"/>
      <c r="HY102" s="58"/>
      <c r="HZ102" s="58"/>
      <c r="IA102" s="58"/>
      <c r="IB102" s="58"/>
      <c r="IC102" s="58"/>
      <c r="ID102" s="58"/>
      <c r="IE102" s="58"/>
      <c r="IF102" s="58"/>
      <c r="IG102" s="58"/>
      <c r="IH102" s="58"/>
      <c r="II102" s="58"/>
      <c r="IJ102" s="58"/>
      <c r="IK102" s="58"/>
      <c r="IL102" s="58"/>
      <c r="IM102" s="58"/>
      <c r="IN102" s="58"/>
      <c r="IO102" s="58"/>
      <c r="IP102" s="58"/>
      <c r="IQ102" s="58"/>
      <c r="IR102" s="58"/>
      <c r="IS102" s="58"/>
      <c r="IT102" s="58"/>
      <c r="IU102" s="58"/>
    </row>
    <row r="103" spans="1:255" ht="31.5" x14ac:dyDescent="0.25">
      <c r="A103" s="3" t="s">
        <v>205</v>
      </c>
      <c r="B103" s="32" t="s">
        <v>206</v>
      </c>
      <c r="C103" s="5">
        <f>SUM(C104:C106)</f>
        <v>528566.6</v>
      </c>
      <c r="D103" s="5">
        <f>SUM(D104:D106)</f>
        <v>516041.8</v>
      </c>
      <c r="E103" s="5">
        <f>SUM(E104:E106)</f>
        <v>430395.8</v>
      </c>
      <c r="F103" s="5">
        <f t="shared" si="5"/>
        <v>97.63042159682432</v>
      </c>
      <c r="G103" s="5">
        <f t="shared" si="6"/>
        <v>119.89935775395577</v>
      </c>
      <c r="H103" s="14">
        <f t="shared" si="7"/>
        <v>-12524.799999999988</v>
      </c>
      <c r="I103" s="5">
        <f t="shared" si="4"/>
        <v>85646</v>
      </c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58"/>
      <c r="BS103" s="58"/>
      <c r="BT103" s="58"/>
      <c r="BU103" s="58"/>
      <c r="BV103" s="58"/>
      <c r="BW103" s="58"/>
      <c r="BX103" s="58"/>
      <c r="BY103" s="58"/>
      <c r="BZ103" s="58"/>
      <c r="CA103" s="58"/>
      <c r="CB103" s="58"/>
      <c r="CC103" s="58"/>
      <c r="CD103" s="58"/>
      <c r="CE103" s="58"/>
      <c r="CF103" s="58"/>
      <c r="CG103" s="58"/>
      <c r="CH103" s="58"/>
      <c r="CI103" s="58"/>
      <c r="CJ103" s="58"/>
      <c r="CK103" s="58"/>
      <c r="CL103" s="58"/>
      <c r="CM103" s="58"/>
      <c r="CN103" s="58"/>
      <c r="CO103" s="58"/>
      <c r="CP103" s="58"/>
      <c r="CQ103" s="58"/>
      <c r="CR103" s="58"/>
      <c r="CS103" s="58"/>
      <c r="CT103" s="58"/>
      <c r="CU103" s="58"/>
      <c r="CV103" s="58"/>
      <c r="CW103" s="58"/>
      <c r="CX103" s="58"/>
      <c r="CY103" s="58"/>
      <c r="CZ103" s="58"/>
      <c r="DA103" s="58"/>
      <c r="DB103" s="58"/>
      <c r="DC103" s="58"/>
      <c r="DD103" s="58"/>
      <c r="DE103" s="58"/>
      <c r="DF103" s="58"/>
      <c r="DG103" s="58"/>
      <c r="DH103" s="58"/>
      <c r="DI103" s="58"/>
      <c r="DJ103" s="58"/>
      <c r="DK103" s="58"/>
      <c r="DL103" s="58"/>
      <c r="DM103" s="58"/>
      <c r="DN103" s="58"/>
      <c r="DO103" s="58"/>
      <c r="DP103" s="58"/>
      <c r="DQ103" s="58"/>
      <c r="DR103" s="58"/>
      <c r="DS103" s="58"/>
      <c r="DT103" s="58"/>
      <c r="DU103" s="58"/>
      <c r="DV103" s="58"/>
      <c r="DW103" s="58"/>
      <c r="DX103" s="58"/>
      <c r="DY103" s="58"/>
      <c r="DZ103" s="58"/>
      <c r="EA103" s="58"/>
      <c r="EB103" s="58"/>
      <c r="EC103" s="58"/>
      <c r="ED103" s="58"/>
      <c r="EE103" s="58"/>
      <c r="EF103" s="58"/>
      <c r="EG103" s="58"/>
      <c r="EH103" s="58"/>
      <c r="EI103" s="58"/>
      <c r="EJ103" s="58"/>
      <c r="EK103" s="58"/>
      <c r="EL103" s="58"/>
      <c r="EM103" s="58"/>
      <c r="EN103" s="58"/>
      <c r="EO103" s="58"/>
      <c r="EP103" s="58"/>
      <c r="EQ103" s="58"/>
      <c r="ER103" s="58"/>
      <c r="ES103" s="58"/>
      <c r="ET103" s="58"/>
      <c r="EU103" s="58"/>
      <c r="EV103" s="58"/>
      <c r="EW103" s="58"/>
      <c r="EX103" s="58"/>
      <c r="EY103" s="58"/>
      <c r="EZ103" s="58"/>
      <c r="FA103" s="58"/>
      <c r="FB103" s="58"/>
      <c r="FC103" s="58"/>
      <c r="FD103" s="58"/>
      <c r="FE103" s="58"/>
      <c r="FF103" s="58"/>
      <c r="FG103" s="58"/>
      <c r="FH103" s="58"/>
      <c r="FI103" s="58"/>
      <c r="FJ103" s="58"/>
      <c r="FK103" s="58"/>
      <c r="FL103" s="58"/>
      <c r="FM103" s="58"/>
      <c r="FN103" s="58"/>
      <c r="FO103" s="58"/>
      <c r="FP103" s="58"/>
      <c r="FQ103" s="58"/>
      <c r="FR103" s="58"/>
      <c r="FS103" s="58"/>
      <c r="FT103" s="58"/>
      <c r="FU103" s="58"/>
      <c r="FV103" s="58"/>
      <c r="FW103" s="58"/>
      <c r="FX103" s="58"/>
      <c r="FY103" s="58"/>
      <c r="FZ103" s="58"/>
      <c r="GA103" s="58"/>
      <c r="GB103" s="58"/>
      <c r="GC103" s="58"/>
      <c r="GD103" s="58"/>
      <c r="GE103" s="58"/>
      <c r="GF103" s="58"/>
      <c r="GG103" s="58"/>
      <c r="GH103" s="58"/>
      <c r="GI103" s="58"/>
      <c r="GJ103" s="58"/>
      <c r="GK103" s="58"/>
      <c r="GL103" s="58"/>
      <c r="GM103" s="58"/>
      <c r="GN103" s="58"/>
      <c r="GO103" s="58"/>
      <c r="GP103" s="58"/>
      <c r="GQ103" s="58"/>
      <c r="GR103" s="58"/>
      <c r="GS103" s="58"/>
      <c r="GT103" s="58"/>
      <c r="GU103" s="58"/>
      <c r="GV103" s="58"/>
      <c r="GW103" s="58"/>
      <c r="GX103" s="58"/>
      <c r="GY103" s="58"/>
      <c r="GZ103" s="58"/>
      <c r="HA103" s="58"/>
      <c r="HB103" s="58"/>
      <c r="HC103" s="58"/>
      <c r="HD103" s="58"/>
      <c r="HE103" s="58"/>
      <c r="HF103" s="58"/>
      <c r="HG103" s="58"/>
      <c r="HH103" s="58"/>
      <c r="HI103" s="58"/>
      <c r="HJ103" s="58"/>
      <c r="HK103" s="58"/>
      <c r="HL103" s="58"/>
      <c r="HM103" s="58"/>
      <c r="HN103" s="58"/>
      <c r="HO103" s="58"/>
      <c r="HP103" s="58"/>
      <c r="HQ103" s="58"/>
      <c r="HR103" s="58"/>
      <c r="HS103" s="58"/>
      <c r="HT103" s="58"/>
      <c r="HU103" s="58"/>
      <c r="HV103" s="58"/>
      <c r="HW103" s="58"/>
      <c r="HX103" s="58"/>
      <c r="HY103" s="58"/>
      <c r="HZ103" s="58"/>
      <c r="IA103" s="58"/>
      <c r="IB103" s="58"/>
      <c r="IC103" s="58"/>
      <c r="ID103" s="58"/>
      <c r="IE103" s="58"/>
      <c r="IF103" s="58"/>
      <c r="IG103" s="58"/>
      <c r="IH103" s="58"/>
      <c r="II103" s="58"/>
      <c r="IJ103" s="58"/>
      <c r="IK103" s="58"/>
      <c r="IL103" s="58"/>
      <c r="IM103" s="58"/>
      <c r="IN103" s="58"/>
      <c r="IO103" s="58"/>
      <c r="IP103" s="58"/>
      <c r="IQ103" s="58"/>
      <c r="IR103" s="58"/>
      <c r="IS103" s="58"/>
      <c r="IT103" s="58"/>
      <c r="IU103" s="58"/>
    </row>
    <row r="104" spans="1:255" ht="31.5" x14ac:dyDescent="0.25">
      <c r="A104" s="41" t="s">
        <v>207</v>
      </c>
      <c r="B104" s="33" t="s">
        <v>208</v>
      </c>
      <c r="C104" s="9">
        <v>248026</v>
      </c>
      <c r="D104" s="9">
        <v>248026</v>
      </c>
      <c r="E104" s="9">
        <v>260830</v>
      </c>
      <c r="F104" s="9">
        <f t="shared" si="5"/>
        <v>100</v>
      </c>
      <c r="G104" s="9">
        <f t="shared" si="6"/>
        <v>95.091055476747314</v>
      </c>
      <c r="H104" s="8">
        <f t="shared" si="7"/>
        <v>0</v>
      </c>
      <c r="I104" s="9">
        <f t="shared" si="4"/>
        <v>-12804</v>
      </c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  <c r="AH104" s="58"/>
      <c r="AI104" s="58"/>
      <c r="AJ104" s="58"/>
      <c r="AK104" s="58"/>
      <c r="AL104" s="58"/>
      <c r="AM104" s="58"/>
      <c r="AN104" s="58"/>
      <c r="AO104" s="58"/>
      <c r="AP104" s="58"/>
      <c r="AQ104" s="58"/>
      <c r="AR104" s="58"/>
      <c r="AS104" s="58"/>
      <c r="AT104" s="58"/>
      <c r="AU104" s="58"/>
      <c r="AV104" s="58"/>
      <c r="AW104" s="58"/>
      <c r="AX104" s="58"/>
      <c r="AY104" s="58"/>
      <c r="AZ104" s="58"/>
      <c r="BA104" s="58"/>
      <c r="BB104" s="58"/>
      <c r="BC104" s="58"/>
      <c r="BD104" s="58"/>
      <c r="BE104" s="58"/>
      <c r="BF104" s="58"/>
      <c r="BG104" s="58"/>
      <c r="BH104" s="58"/>
      <c r="BI104" s="58"/>
      <c r="BJ104" s="58"/>
      <c r="BK104" s="58"/>
      <c r="BL104" s="58"/>
      <c r="BM104" s="58"/>
      <c r="BN104" s="58"/>
      <c r="BO104" s="58"/>
      <c r="BP104" s="58"/>
      <c r="BQ104" s="58"/>
      <c r="BR104" s="58"/>
      <c r="BS104" s="58"/>
      <c r="BT104" s="58"/>
      <c r="BU104" s="58"/>
      <c r="BV104" s="58"/>
      <c r="BW104" s="58"/>
      <c r="BX104" s="58"/>
      <c r="BY104" s="58"/>
      <c r="BZ104" s="58"/>
      <c r="CA104" s="58"/>
      <c r="CB104" s="58"/>
      <c r="CC104" s="58"/>
      <c r="CD104" s="58"/>
      <c r="CE104" s="58"/>
      <c r="CF104" s="58"/>
      <c r="CG104" s="58"/>
      <c r="CH104" s="58"/>
      <c r="CI104" s="58"/>
      <c r="CJ104" s="58"/>
      <c r="CK104" s="58"/>
      <c r="CL104" s="58"/>
      <c r="CM104" s="58"/>
      <c r="CN104" s="58"/>
      <c r="CO104" s="58"/>
      <c r="CP104" s="58"/>
      <c r="CQ104" s="58"/>
      <c r="CR104" s="58"/>
      <c r="CS104" s="58"/>
      <c r="CT104" s="58"/>
      <c r="CU104" s="58"/>
      <c r="CV104" s="58"/>
      <c r="CW104" s="58"/>
      <c r="CX104" s="58"/>
      <c r="CY104" s="58"/>
      <c r="CZ104" s="58"/>
      <c r="DA104" s="58"/>
      <c r="DB104" s="58"/>
      <c r="DC104" s="58"/>
      <c r="DD104" s="58"/>
      <c r="DE104" s="58"/>
      <c r="DF104" s="58"/>
      <c r="DG104" s="58"/>
      <c r="DH104" s="58"/>
      <c r="DI104" s="58"/>
      <c r="DJ104" s="58"/>
      <c r="DK104" s="58"/>
      <c r="DL104" s="58"/>
      <c r="DM104" s="58"/>
      <c r="DN104" s="58"/>
      <c r="DO104" s="58"/>
      <c r="DP104" s="58"/>
      <c r="DQ104" s="58"/>
      <c r="DR104" s="58"/>
      <c r="DS104" s="58"/>
      <c r="DT104" s="58"/>
      <c r="DU104" s="58"/>
      <c r="DV104" s="58"/>
      <c r="DW104" s="58"/>
      <c r="DX104" s="58"/>
      <c r="DY104" s="58"/>
      <c r="DZ104" s="58"/>
      <c r="EA104" s="58"/>
      <c r="EB104" s="58"/>
      <c r="EC104" s="58"/>
      <c r="ED104" s="58"/>
      <c r="EE104" s="58"/>
      <c r="EF104" s="58"/>
      <c r="EG104" s="58"/>
      <c r="EH104" s="58"/>
      <c r="EI104" s="58"/>
      <c r="EJ104" s="58"/>
      <c r="EK104" s="58"/>
      <c r="EL104" s="58"/>
      <c r="EM104" s="58"/>
      <c r="EN104" s="58"/>
      <c r="EO104" s="58"/>
      <c r="EP104" s="58"/>
      <c r="EQ104" s="58"/>
      <c r="ER104" s="58"/>
      <c r="ES104" s="58"/>
      <c r="ET104" s="58"/>
      <c r="EU104" s="58"/>
      <c r="EV104" s="58"/>
      <c r="EW104" s="58"/>
      <c r="EX104" s="58"/>
      <c r="EY104" s="58"/>
      <c r="EZ104" s="58"/>
      <c r="FA104" s="58"/>
      <c r="FB104" s="58"/>
      <c r="FC104" s="58"/>
      <c r="FD104" s="58"/>
      <c r="FE104" s="58"/>
      <c r="FF104" s="58"/>
      <c r="FG104" s="58"/>
      <c r="FH104" s="58"/>
      <c r="FI104" s="58"/>
      <c r="FJ104" s="58"/>
      <c r="FK104" s="58"/>
      <c r="FL104" s="58"/>
      <c r="FM104" s="58"/>
      <c r="FN104" s="58"/>
      <c r="FO104" s="58"/>
      <c r="FP104" s="58"/>
      <c r="FQ104" s="58"/>
      <c r="FR104" s="58"/>
      <c r="FS104" s="58"/>
      <c r="FT104" s="58"/>
      <c r="FU104" s="58"/>
      <c r="FV104" s="58"/>
      <c r="FW104" s="58"/>
      <c r="FX104" s="58"/>
      <c r="FY104" s="58"/>
      <c r="FZ104" s="58"/>
      <c r="GA104" s="58"/>
      <c r="GB104" s="58"/>
      <c r="GC104" s="58"/>
      <c r="GD104" s="58"/>
      <c r="GE104" s="58"/>
      <c r="GF104" s="58"/>
      <c r="GG104" s="58"/>
      <c r="GH104" s="58"/>
      <c r="GI104" s="58"/>
      <c r="GJ104" s="58"/>
      <c r="GK104" s="58"/>
      <c r="GL104" s="58"/>
      <c r="GM104" s="58"/>
      <c r="GN104" s="58"/>
      <c r="GO104" s="58"/>
      <c r="GP104" s="58"/>
      <c r="GQ104" s="58"/>
      <c r="GR104" s="58"/>
      <c r="GS104" s="58"/>
      <c r="GT104" s="58"/>
      <c r="GU104" s="58"/>
      <c r="GV104" s="58"/>
      <c r="GW104" s="58"/>
      <c r="GX104" s="58"/>
      <c r="GY104" s="58"/>
      <c r="GZ104" s="58"/>
      <c r="HA104" s="58"/>
      <c r="HB104" s="58"/>
      <c r="HC104" s="58"/>
      <c r="HD104" s="58"/>
      <c r="HE104" s="58"/>
      <c r="HF104" s="58"/>
      <c r="HG104" s="58"/>
      <c r="HH104" s="58"/>
      <c r="HI104" s="58"/>
      <c r="HJ104" s="58"/>
      <c r="HK104" s="58"/>
      <c r="HL104" s="58"/>
      <c r="HM104" s="58"/>
      <c r="HN104" s="58"/>
      <c r="HO104" s="58"/>
      <c r="HP104" s="58"/>
      <c r="HQ104" s="58"/>
      <c r="HR104" s="58"/>
      <c r="HS104" s="58"/>
      <c r="HT104" s="58"/>
      <c r="HU104" s="58"/>
      <c r="HV104" s="58"/>
      <c r="HW104" s="58"/>
      <c r="HX104" s="58"/>
      <c r="HY104" s="58"/>
      <c r="HZ104" s="58"/>
      <c r="IA104" s="58"/>
      <c r="IB104" s="58"/>
      <c r="IC104" s="58"/>
      <c r="ID104" s="58"/>
      <c r="IE104" s="58"/>
      <c r="IF104" s="58"/>
      <c r="IG104" s="58"/>
      <c r="IH104" s="58"/>
      <c r="II104" s="58"/>
      <c r="IJ104" s="58"/>
      <c r="IK104" s="58"/>
      <c r="IL104" s="58"/>
      <c r="IM104" s="58"/>
      <c r="IN104" s="58"/>
      <c r="IO104" s="58"/>
      <c r="IP104" s="58"/>
      <c r="IQ104" s="58"/>
      <c r="IR104" s="58"/>
      <c r="IS104" s="58"/>
      <c r="IT104" s="58"/>
      <c r="IU104" s="58"/>
    </row>
    <row r="105" spans="1:255" ht="39.75" customHeight="1" x14ac:dyDescent="0.25">
      <c r="A105" s="41" t="s">
        <v>209</v>
      </c>
      <c r="B105" s="33" t="s">
        <v>210</v>
      </c>
      <c r="C105" s="9">
        <v>183125.4</v>
      </c>
      <c r="D105" s="9">
        <v>170600.6</v>
      </c>
      <c r="E105" s="9">
        <v>169565.8</v>
      </c>
      <c r="F105" s="9">
        <f t="shared" si="5"/>
        <v>93.160533710779617</v>
      </c>
      <c r="G105" s="9">
        <f t="shared" si="6"/>
        <v>100.61026456986019</v>
      </c>
      <c r="H105" s="8">
        <f t="shared" si="7"/>
        <v>-12524.799999999988</v>
      </c>
      <c r="I105" s="9">
        <f t="shared" si="4"/>
        <v>1034.8000000000175</v>
      </c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58"/>
      <c r="AG105" s="58"/>
      <c r="AH105" s="58"/>
      <c r="AI105" s="58"/>
      <c r="AJ105" s="58"/>
      <c r="AK105" s="58"/>
      <c r="AL105" s="58"/>
      <c r="AM105" s="58"/>
      <c r="AN105" s="58"/>
      <c r="AO105" s="58"/>
      <c r="AP105" s="58"/>
      <c r="AQ105" s="58"/>
      <c r="AR105" s="58"/>
      <c r="AS105" s="58"/>
      <c r="AT105" s="58"/>
      <c r="AU105" s="58"/>
      <c r="AV105" s="58"/>
      <c r="AW105" s="58"/>
      <c r="AX105" s="58"/>
      <c r="AY105" s="58"/>
      <c r="AZ105" s="58"/>
      <c r="BA105" s="58"/>
      <c r="BB105" s="58"/>
      <c r="BC105" s="58"/>
      <c r="BD105" s="58"/>
      <c r="BE105" s="58"/>
      <c r="BF105" s="58"/>
      <c r="BG105" s="58"/>
      <c r="BH105" s="58"/>
      <c r="BI105" s="58"/>
      <c r="BJ105" s="58"/>
      <c r="BK105" s="58"/>
      <c r="BL105" s="58"/>
      <c r="BM105" s="58"/>
      <c r="BN105" s="58"/>
      <c r="BO105" s="58"/>
      <c r="BP105" s="58"/>
      <c r="BQ105" s="58"/>
      <c r="BR105" s="58"/>
      <c r="BS105" s="58"/>
      <c r="BT105" s="58"/>
      <c r="BU105" s="58"/>
      <c r="BV105" s="58"/>
      <c r="BW105" s="58"/>
      <c r="BX105" s="58"/>
      <c r="BY105" s="58"/>
      <c r="BZ105" s="58"/>
      <c r="CA105" s="58"/>
      <c r="CB105" s="58"/>
      <c r="CC105" s="58"/>
      <c r="CD105" s="58"/>
      <c r="CE105" s="58"/>
      <c r="CF105" s="58"/>
      <c r="CG105" s="58"/>
      <c r="CH105" s="58"/>
      <c r="CI105" s="58"/>
      <c r="CJ105" s="58"/>
      <c r="CK105" s="58"/>
      <c r="CL105" s="58"/>
      <c r="CM105" s="58"/>
      <c r="CN105" s="58"/>
      <c r="CO105" s="58"/>
      <c r="CP105" s="58"/>
      <c r="CQ105" s="58"/>
      <c r="CR105" s="58"/>
      <c r="CS105" s="58"/>
      <c r="CT105" s="58"/>
      <c r="CU105" s="58"/>
      <c r="CV105" s="58"/>
      <c r="CW105" s="58"/>
      <c r="CX105" s="58"/>
      <c r="CY105" s="58"/>
      <c r="CZ105" s="58"/>
      <c r="DA105" s="58"/>
      <c r="DB105" s="58"/>
      <c r="DC105" s="58"/>
      <c r="DD105" s="58"/>
      <c r="DE105" s="58"/>
      <c r="DF105" s="58"/>
      <c r="DG105" s="58"/>
      <c r="DH105" s="58"/>
      <c r="DI105" s="58"/>
      <c r="DJ105" s="58"/>
      <c r="DK105" s="58"/>
      <c r="DL105" s="58"/>
      <c r="DM105" s="58"/>
      <c r="DN105" s="58"/>
      <c r="DO105" s="58"/>
      <c r="DP105" s="58"/>
      <c r="DQ105" s="58"/>
      <c r="DR105" s="58"/>
      <c r="DS105" s="58"/>
      <c r="DT105" s="58"/>
      <c r="DU105" s="58"/>
      <c r="DV105" s="58"/>
      <c r="DW105" s="58"/>
      <c r="DX105" s="58"/>
      <c r="DY105" s="58"/>
      <c r="DZ105" s="58"/>
      <c r="EA105" s="58"/>
      <c r="EB105" s="58"/>
      <c r="EC105" s="58"/>
      <c r="ED105" s="58"/>
      <c r="EE105" s="58"/>
      <c r="EF105" s="58"/>
      <c r="EG105" s="58"/>
      <c r="EH105" s="58"/>
      <c r="EI105" s="58"/>
      <c r="EJ105" s="58"/>
      <c r="EK105" s="58"/>
      <c r="EL105" s="58"/>
      <c r="EM105" s="58"/>
      <c r="EN105" s="58"/>
      <c r="EO105" s="58"/>
      <c r="EP105" s="58"/>
      <c r="EQ105" s="58"/>
      <c r="ER105" s="58"/>
      <c r="ES105" s="58"/>
      <c r="ET105" s="58"/>
      <c r="EU105" s="58"/>
      <c r="EV105" s="58"/>
      <c r="EW105" s="58"/>
      <c r="EX105" s="58"/>
      <c r="EY105" s="58"/>
      <c r="EZ105" s="58"/>
      <c r="FA105" s="58"/>
      <c r="FB105" s="58"/>
      <c r="FC105" s="58"/>
      <c r="FD105" s="58"/>
      <c r="FE105" s="58"/>
      <c r="FF105" s="58"/>
      <c r="FG105" s="58"/>
      <c r="FH105" s="58"/>
      <c r="FI105" s="58"/>
      <c r="FJ105" s="58"/>
      <c r="FK105" s="58"/>
      <c r="FL105" s="58"/>
      <c r="FM105" s="58"/>
      <c r="FN105" s="58"/>
      <c r="FO105" s="58"/>
      <c r="FP105" s="58"/>
      <c r="FQ105" s="58"/>
      <c r="FR105" s="58"/>
      <c r="FS105" s="58"/>
      <c r="FT105" s="58"/>
      <c r="FU105" s="58"/>
      <c r="FV105" s="58"/>
      <c r="FW105" s="58"/>
      <c r="FX105" s="58"/>
      <c r="FY105" s="58"/>
      <c r="FZ105" s="58"/>
      <c r="GA105" s="58"/>
      <c r="GB105" s="58"/>
      <c r="GC105" s="58"/>
      <c r="GD105" s="58"/>
      <c r="GE105" s="58"/>
      <c r="GF105" s="58"/>
      <c r="GG105" s="58"/>
      <c r="GH105" s="58"/>
      <c r="GI105" s="58"/>
      <c r="GJ105" s="58"/>
      <c r="GK105" s="58"/>
      <c r="GL105" s="58"/>
      <c r="GM105" s="58"/>
      <c r="GN105" s="58"/>
      <c r="GO105" s="58"/>
      <c r="GP105" s="58"/>
      <c r="GQ105" s="58"/>
      <c r="GR105" s="58"/>
      <c r="GS105" s="58"/>
      <c r="GT105" s="58"/>
      <c r="GU105" s="58"/>
      <c r="GV105" s="58"/>
      <c r="GW105" s="58"/>
      <c r="GX105" s="58"/>
      <c r="GY105" s="58"/>
      <c r="GZ105" s="58"/>
      <c r="HA105" s="58"/>
      <c r="HB105" s="58"/>
      <c r="HC105" s="58"/>
      <c r="HD105" s="58"/>
      <c r="HE105" s="58"/>
      <c r="HF105" s="58"/>
      <c r="HG105" s="58"/>
      <c r="HH105" s="58"/>
      <c r="HI105" s="58"/>
      <c r="HJ105" s="58"/>
      <c r="HK105" s="58"/>
      <c r="HL105" s="58"/>
      <c r="HM105" s="58"/>
      <c r="HN105" s="58"/>
      <c r="HO105" s="58"/>
      <c r="HP105" s="58"/>
      <c r="HQ105" s="58"/>
      <c r="HR105" s="58"/>
      <c r="HS105" s="58"/>
      <c r="HT105" s="58"/>
      <c r="HU105" s="58"/>
      <c r="HV105" s="58"/>
      <c r="HW105" s="58"/>
      <c r="HX105" s="58"/>
      <c r="HY105" s="58"/>
      <c r="HZ105" s="58"/>
      <c r="IA105" s="58"/>
      <c r="IB105" s="58"/>
      <c r="IC105" s="58"/>
      <c r="ID105" s="58"/>
      <c r="IE105" s="58"/>
      <c r="IF105" s="58"/>
      <c r="IG105" s="58"/>
      <c r="IH105" s="58"/>
      <c r="II105" s="58"/>
      <c r="IJ105" s="58"/>
      <c r="IK105" s="58"/>
      <c r="IL105" s="58"/>
      <c r="IM105" s="58"/>
      <c r="IN105" s="58"/>
      <c r="IO105" s="58"/>
      <c r="IP105" s="58"/>
      <c r="IQ105" s="58"/>
      <c r="IR105" s="58"/>
      <c r="IS105" s="58"/>
      <c r="IT105" s="58"/>
      <c r="IU105" s="58"/>
    </row>
    <row r="106" spans="1:255" ht="50.25" customHeight="1" x14ac:dyDescent="0.25">
      <c r="A106" s="41" t="s">
        <v>211</v>
      </c>
      <c r="B106" s="33" t="s">
        <v>212</v>
      </c>
      <c r="C106" s="9">
        <v>97415.2</v>
      </c>
      <c r="D106" s="9">
        <v>97415.2</v>
      </c>
      <c r="E106" s="9">
        <v>0</v>
      </c>
      <c r="F106" s="9">
        <f t="shared" si="5"/>
        <v>100</v>
      </c>
      <c r="G106" s="9" t="s">
        <v>23</v>
      </c>
      <c r="H106" s="8">
        <f t="shared" si="7"/>
        <v>0</v>
      </c>
      <c r="I106" s="9">
        <f t="shared" si="4"/>
        <v>97415.2</v>
      </c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  <c r="AN106" s="58"/>
      <c r="AO106" s="58"/>
      <c r="AP106" s="58"/>
      <c r="AQ106" s="58"/>
      <c r="AR106" s="58"/>
      <c r="AS106" s="58"/>
      <c r="AT106" s="58"/>
      <c r="AU106" s="58"/>
      <c r="AV106" s="58"/>
      <c r="AW106" s="58"/>
      <c r="AX106" s="58"/>
      <c r="AY106" s="58"/>
      <c r="AZ106" s="58"/>
      <c r="BA106" s="58"/>
      <c r="BB106" s="58"/>
      <c r="BC106" s="58"/>
      <c r="BD106" s="58"/>
      <c r="BE106" s="58"/>
      <c r="BF106" s="58"/>
      <c r="BG106" s="58"/>
      <c r="BH106" s="58"/>
      <c r="BI106" s="58"/>
      <c r="BJ106" s="58"/>
      <c r="BK106" s="58"/>
      <c r="BL106" s="58"/>
      <c r="BM106" s="58"/>
      <c r="BN106" s="58"/>
      <c r="BO106" s="58"/>
      <c r="BP106" s="58"/>
      <c r="BQ106" s="58"/>
      <c r="BR106" s="58"/>
      <c r="BS106" s="58"/>
      <c r="BT106" s="58"/>
      <c r="BU106" s="58"/>
      <c r="BV106" s="58"/>
      <c r="BW106" s="58"/>
      <c r="BX106" s="58"/>
      <c r="BY106" s="58"/>
      <c r="BZ106" s="58"/>
      <c r="CA106" s="58"/>
      <c r="CB106" s="58"/>
      <c r="CC106" s="58"/>
      <c r="CD106" s="58"/>
      <c r="CE106" s="58"/>
      <c r="CF106" s="58"/>
      <c r="CG106" s="58"/>
      <c r="CH106" s="58"/>
      <c r="CI106" s="58"/>
      <c r="CJ106" s="58"/>
      <c r="CK106" s="58"/>
      <c r="CL106" s="58"/>
      <c r="CM106" s="58"/>
      <c r="CN106" s="58"/>
      <c r="CO106" s="58"/>
      <c r="CP106" s="58"/>
      <c r="CQ106" s="58"/>
      <c r="CR106" s="58"/>
      <c r="CS106" s="58"/>
      <c r="CT106" s="58"/>
      <c r="CU106" s="58"/>
      <c r="CV106" s="58"/>
      <c r="CW106" s="58"/>
      <c r="CX106" s="58"/>
      <c r="CY106" s="58"/>
      <c r="CZ106" s="58"/>
      <c r="DA106" s="58"/>
      <c r="DB106" s="58"/>
      <c r="DC106" s="58"/>
      <c r="DD106" s="58"/>
      <c r="DE106" s="58"/>
      <c r="DF106" s="58"/>
      <c r="DG106" s="58"/>
      <c r="DH106" s="58"/>
      <c r="DI106" s="58"/>
      <c r="DJ106" s="58"/>
      <c r="DK106" s="58"/>
      <c r="DL106" s="58"/>
      <c r="DM106" s="58"/>
      <c r="DN106" s="58"/>
      <c r="DO106" s="58"/>
      <c r="DP106" s="58"/>
      <c r="DQ106" s="58"/>
      <c r="DR106" s="58"/>
      <c r="DS106" s="58"/>
      <c r="DT106" s="58"/>
      <c r="DU106" s="58"/>
      <c r="DV106" s="58"/>
      <c r="DW106" s="58"/>
      <c r="DX106" s="58"/>
      <c r="DY106" s="58"/>
      <c r="DZ106" s="58"/>
      <c r="EA106" s="58"/>
      <c r="EB106" s="58"/>
      <c r="EC106" s="58"/>
      <c r="ED106" s="58"/>
      <c r="EE106" s="58"/>
      <c r="EF106" s="58"/>
      <c r="EG106" s="58"/>
      <c r="EH106" s="58"/>
      <c r="EI106" s="58"/>
      <c r="EJ106" s="58"/>
      <c r="EK106" s="58"/>
      <c r="EL106" s="58"/>
      <c r="EM106" s="58"/>
      <c r="EN106" s="58"/>
      <c r="EO106" s="58"/>
      <c r="EP106" s="58"/>
      <c r="EQ106" s="58"/>
      <c r="ER106" s="58"/>
      <c r="ES106" s="58"/>
      <c r="ET106" s="58"/>
      <c r="EU106" s="58"/>
      <c r="EV106" s="58"/>
      <c r="EW106" s="58"/>
      <c r="EX106" s="58"/>
      <c r="EY106" s="58"/>
      <c r="EZ106" s="58"/>
      <c r="FA106" s="58"/>
      <c r="FB106" s="58"/>
      <c r="FC106" s="58"/>
      <c r="FD106" s="58"/>
      <c r="FE106" s="58"/>
      <c r="FF106" s="58"/>
      <c r="FG106" s="58"/>
      <c r="FH106" s="58"/>
      <c r="FI106" s="58"/>
      <c r="FJ106" s="58"/>
      <c r="FK106" s="58"/>
      <c r="FL106" s="58"/>
      <c r="FM106" s="58"/>
      <c r="FN106" s="58"/>
      <c r="FO106" s="58"/>
      <c r="FP106" s="58"/>
      <c r="FQ106" s="58"/>
      <c r="FR106" s="58"/>
      <c r="FS106" s="58"/>
      <c r="FT106" s="58"/>
      <c r="FU106" s="58"/>
      <c r="FV106" s="58"/>
      <c r="FW106" s="58"/>
      <c r="FX106" s="58"/>
      <c r="FY106" s="58"/>
      <c r="FZ106" s="58"/>
      <c r="GA106" s="58"/>
      <c r="GB106" s="58"/>
      <c r="GC106" s="58"/>
      <c r="GD106" s="58"/>
      <c r="GE106" s="58"/>
      <c r="GF106" s="58"/>
      <c r="GG106" s="58"/>
      <c r="GH106" s="58"/>
      <c r="GI106" s="58"/>
      <c r="GJ106" s="58"/>
      <c r="GK106" s="58"/>
      <c r="GL106" s="58"/>
      <c r="GM106" s="58"/>
      <c r="GN106" s="58"/>
      <c r="GO106" s="58"/>
      <c r="GP106" s="58"/>
      <c r="GQ106" s="58"/>
      <c r="GR106" s="58"/>
      <c r="GS106" s="58"/>
      <c r="GT106" s="58"/>
      <c r="GU106" s="58"/>
      <c r="GV106" s="58"/>
      <c r="GW106" s="58"/>
      <c r="GX106" s="58"/>
      <c r="GY106" s="58"/>
      <c r="GZ106" s="58"/>
      <c r="HA106" s="58"/>
      <c r="HB106" s="58"/>
      <c r="HC106" s="58"/>
      <c r="HD106" s="58"/>
      <c r="HE106" s="58"/>
      <c r="HF106" s="58"/>
      <c r="HG106" s="58"/>
      <c r="HH106" s="58"/>
      <c r="HI106" s="58"/>
      <c r="HJ106" s="58"/>
      <c r="HK106" s="58"/>
      <c r="HL106" s="58"/>
      <c r="HM106" s="58"/>
      <c r="HN106" s="58"/>
      <c r="HO106" s="58"/>
      <c r="HP106" s="58"/>
      <c r="HQ106" s="58"/>
      <c r="HR106" s="58"/>
      <c r="HS106" s="58"/>
      <c r="HT106" s="58"/>
      <c r="HU106" s="58"/>
      <c r="HV106" s="58"/>
      <c r="HW106" s="58"/>
      <c r="HX106" s="58"/>
      <c r="HY106" s="58"/>
      <c r="HZ106" s="58"/>
      <c r="IA106" s="58"/>
      <c r="IB106" s="58"/>
      <c r="IC106" s="58"/>
      <c r="ID106" s="58"/>
      <c r="IE106" s="58"/>
      <c r="IF106" s="58"/>
      <c r="IG106" s="58"/>
      <c r="IH106" s="58"/>
      <c r="II106" s="58"/>
      <c r="IJ106" s="58"/>
      <c r="IK106" s="58"/>
      <c r="IL106" s="58"/>
      <c r="IM106" s="58"/>
      <c r="IN106" s="58"/>
      <c r="IO106" s="58"/>
      <c r="IP106" s="58"/>
      <c r="IQ106" s="58"/>
      <c r="IR106" s="58"/>
      <c r="IS106" s="58"/>
      <c r="IT106" s="58"/>
      <c r="IU106" s="58"/>
    </row>
    <row r="107" spans="1:255" ht="36.75" customHeight="1" x14ac:dyDescent="0.25">
      <c r="A107" s="34" t="s">
        <v>213</v>
      </c>
      <c r="B107" s="35" t="s">
        <v>214</v>
      </c>
      <c r="C107" s="5">
        <f>SUM(C108:C126)</f>
        <v>577017.49999999988</v>
      </c>
      <c r="D107" s="5">
        <f>SUM(D108:D126)</f>
        <v>554267.79999999993</v>
      </c>
      <c r="E107" s="5">
        <f>SUM(E108:E126)</f>
        <v>449501.00000000006</v>
      </c>
      <c r="F107" s="5">
        <f t="shared" si="5"/>
        <v>96.057363944767715</v>
      </c>
      <c r="G107" s="5">
        <f t="shared" si="6"/>
        <v>123.30735637962982</v>
      </c>
      <c r="H107" s="14">
        <f t="shared" si="7"/>
        <v>-22749.699999999953</v>
      </c>
      <c r="I107" s="5">
        <f t="shared" si="4"/>
        <v>104766.79999999987</v>
      </c>
    </row>
    <row r="108" spans="1:255" ht="64.5" customHeight="1" x14ac:dyDescent="0.25">
      <c r="A108" s="41" t="s">
        <v>215</v>
      </c>
      <c r="B108" s="7" t="s">
        <v>216</v>
      </c>
      <c r="C108" s="9">
        <v>132619.29999999999</v>
      </c>
      <c r="D108" s="9">
        <v>132619.29999999999</v>
      </c>
      <c r="E108" s="9">
        <v>78793.7</v>
      </c>
      <c r="F108" s="9">
        <f t="shared" si="5"/>
        <v>100</v>
      </c>
      <c r="G108" s="9">
        <f t="shared" si="6"/>
        <v>168.31206048199283</v>
      </c>
      <c r="H108" s="8">
        <f t="shared" si="7"/>
        <v>0</v>
      </c>
      <c r="I108" s="9">
        <f t="shared" si="4"/>
        <v>53825.599999999991</v>
      </c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8"/>
      <c r="AG108" s="58"/>
      <c r="AH108" s="58"/>
      <c r="AI108" s="58"/>
      <c r="AJ108" s="58"/>
      <c r="AK108" s="58"/>
      <c r="AL108" s="58"/>
      <c r="AM108" s="58"/>
      <c r="AN108" s="58"/>
      <c r="AO108" s="58"/>
      <c r="AP108" s="58"/>
      <c r="AQ108" s="58"/>
      <c r="AR108" s="58"/>
      <c r="AS108" s="58"/>
      <c r="AT108" s="58"/>
      <c r="AU108" s="58"/>
      <c r="AV108" s="58"/>
      <c r="AW108" s="58"/>
      <c r="AX108" s="58"/>
      <c r="AY108" s="58"/>
      <c r="AZ108" s="58"/>
      <c r="BA108" s="58"/>
      <c r="BB108" s="58"/>
      <c r="BC108" s="58"/>
      <c r="BD108" s="58"/>
      <c r="BE108" s="58"/>
      <c r="BF108" s="58"/>
      <c r="BG108" s="58"/>
      <c r="BH108" s="58"/>
      <c r="BI108" s="58"/>
      <c r="BJ108" s="58"/>
      <c r="BK108" s="58"/>
      <c r="BL108" s="58"/>
      <c r="BM108" s="58"/>
      <c r="BN108" s="58"/>
      <c r="BO108" s="58"/>
      <c r="BP108" s="58"/>
      <c r="BQ108" s="58"/>
      <c r="BR108" s="58"/>
      <c r="BS108" s="58"/>
      <c r="BT108" s="58"/>
      <c r="BU108" s="58"/>
      <c r="BV108" s="58"/>
      <c r="BW108" s="58"/>
      <c r="BX108" s="58"/>
      <c r="BY108" s="58"/>
      <c r="BZ108" s="58"/>
      <c r="CA108" s="58"/>
      <c r="CB108" s="58"/>
      <c r="CC108" s="58"/>
      <c r="CD108" s="58"/>
      <c r="CE108" s="58"/>
      <c r="CF108" s="58"/>
      <c r="CG108" s="58"/>
      <c r="CH108" s="58"/>
      <c r="CI108" s="58"/>
      <c r="CJ108" s="58"/>
      <c r="CK108" s="58"/>
      <c r="CL108" s="58"/>
      <c r="CM108" s="58"/>
      <c r="CN108" s="58"/>
      <c r="CO108" s="58"/>
      <c r="CP108" s="58"/>
      <c r="CQ108" s="58"/>
      <c r="CR108" s="58"/>
      <c r="CS108" s="58"/>
      <c r="CT108" s="58"/>
      <c r="CU108" s="58"/>
      <c r="CV108" s="58"/>
      <c r="CW108" s="58"/>
      <c r="CX108" s="58"/>
      <c r="CY108" s="58"/>
      <c r="CZ108" s="58"/>
      <c r="DA108" s="58"/>
      <c r="DB108" s="58"/>
      <c r="DC108" s="58"/>
      <c r="DD108" s="58"/>
      <c r="DE108" s="58"/>
      <c r="DF108" s="58"/>
      <c r="DG108" s="58"/>
      <c r="DH108" s="58"/>
      <c r="DI108" s="58"/>
      <c r="DJ108" s="58"/>
      <c r="DK108" s="58"/>
      <c r="DL108" s="58"/>
      <c r="DM108" s="58"/>
      <c r="DN108" s="58"/>
      <c r="DO108" s="58"/>
      <c r="DP108" s="58"/>
      <c r="DQ108" s="58"/>
      <c r="DR108" s="58"/>
      <c r="DS108" s="58"/>
      <c r="DT108" s="58"/>
      <c r="DU108" s="58"/>
      <c r="DV108" s="58"/>
      <c r="DW108" s="58"/>
      <c r="DX108" s="58"/>
      <c r="DY108" s="58"/>
      <c r="DZ108" s="58"/>
      <c r="EA108" s="58"/>
      <c r="EB108" s="58"/>
      <c r="EC108" s="58"/>
      <c r="ED108" s="58"/>
      <c r="EE108" s="58"/>
      <c r="EF108" s="58"/>
      <c r="EG108" s="58"/>
      <c r="EH108" s="58"/>
      <c r="EI108" s="58"/>
      <c r="EJ108" s="58"/>
      <c r="EK108" s="58"/>
      <c r="EL108" s="58"/>
      <c r="EM108" s="58"/>
      <c r="EN108" s="58"/>
      <c r="EO108" s="58"/>
      <c r="EP108" s="58"/>
      <c r="EQ108" s="58"/>
      <c r="ER108" s="58"/>
      <c r="ES108" s="58"/>
      <c r="ET108" s="58"/>
      <c r="EU108" s="58"/>
      <c r="EV108" s="58"/>
      <c r="EW108" s="58"/>
      <c r="EX108" s="58"/>
      <c r="EY108" s="58"/>
      <c r="EZ108" s="58"/>
      <c r="FA108" s="58"/>
      <c r="FB108" s="58"/>
      <c r="FC108" s="58"/>
      <c r="FD108" s="58"/>
      <c r="FE108" s="58"/>
      <c r="FF108" s="58"/>
      <c r="FG108" s="58"/>
      <c r="FH108" s="58"/>
      <c r="FI108" s="58"/>
      <c r="FJ108" s="58"/>
      <c r="FK108" s="58"/>
      <c r="FL108" s="58"/>
      <c r="FM108" s="58"/>
      <c r="FN108" s="58"/>
      <c r="FO108" s="58"/>
      <c r="FP108" s="58"/>
      <c r="FQ108" s="58"/>
      <c r="FR108" s="58"/>
      <c r="FS108" s="58"/>
      <c r="FT108" s="58"/>
      <c r="FU108" s="58"/>
      <c r="FV108" s="58"/>
      <c r="FW108" s="58"/>
      <c r="FX108" s="58"/>
      <c r="FY108" s="58"/>
      <c r="FZ108" s="58"/>
      <c r="GA108" s="58"/>
      <c r="GB108" s="58"/>
      <c r="GC108" s="58"/>
      <c r="GD108" s="58"/>
      <c r="GE108" s="58"/>
      <c r="GF108" s="58"/>
      <c r="GG108" s="58"/>
      <c r="GH108" s="58"/>
      <c r="GI108" s="58"/>
      <c r="GJ108" s="58"/>
      <c r="GK108" s="58"/>
      <c r="GL108" s="58"/>
      <c r="GM108" s="58"/>
      <c r="GN108" s="58"/>
      <c r="GO108" s="58"/>
      <c r="GP108" s="58"/>
      <c r="GQ108" s="58"/>
      <c r="GR108" s="58"/>
      <c r="GS108" s="58"/>
      <c r="GT108" s="58"/>
      <c r="GU108" s="58"/>
      <c r="GV108" s="58"/>
      <c r="GW108" s="58"/>
      <c r="GX108" s="58"/>
      <c r="GY108" s="58"/>
      <c r="GZ108" s="58"/>
      <c r="HA108" s="58"/>
      <c r="HB108" s="58"/>
      <c r="HC108" s="58"/>
      <c r="HD108" s="58"/>
      <c r="HE108" s="58"/>
      <c r="HF108" s="58"/>
      <c r="HG108" s="58"/>
      <c r="HH108" s="58"/>
      <c r="HI108" s="58"/>
      <c r="HJ108" s="58"/>
      <c r="HK108" s="58"/>
      <c r="HL108" s="58"/>
      <c r="HM108" s="58"/>
      <c r="HN108" s="58"/>
      <c r="HO108" s="58"/>
      <c r="HP108" s="58"/>
      <c r="HQ108" s="58"/>
      <c r="HR108" s="58"/>
      <c r="HS108" s="58"/>
      <c r="HT108" s="58"/>
      <c r="HU108" s="58"/>
      <c r="HV108" s="58"/>
      <c r="HW108" s="58"/>
      <c r="HX108" s="58"/>
      <c r="HY108" s="58"/>
      <c r="HZ108" s="58"/>
      <c r="IA108" s="58"/>
      <c r="IB108" s="58"/>
      <c r="IC108" s="58"/>
      <c r="ID108" s="58"/>
      <c r="IE108" s="58"/>
      <c r="IF108" s="58"/>
      <c r="IG108" s="58"/>
      <c r="IH108" s="58"/>
      <c r="II108" s="58"/>
      <c r="IJ108" s="58"/>
      <c r="IK108" s="58"/>
      <c r="IL108" s="58"/>
      <c r="IM108" s="58"/>
      <c r="IN108" s="58"/>
      <c r="IO108" s="58"/>
      <c r="IP108" s="58"/>
      <c r="IQ108" s="58"/>
      <c r="IR108" s="58"/>
      <c r="IS108" s="58"/>
      <c r="IT108" s="58"/>
      <c r="IU108" s="58"/>
    </row>
    <row r="109" spans="1:255" ht="38.25" customHeight="1" x14ac:dyDescent="0.25">
      <c r="A109" s="2" t="s">
        <v>217</v>
      </c>
      <c r="B109" s="7" t="s">
        <v>218</v>
      </c>
      <c r="C109" s="9">
        <v>5371</v>
      </c>
      <c r="D109" s="9">
        <v>5371</v>
      </c>
      <c r="E109" s="9">
        <v>0</v>
      </c>
      <c r="F109" s="9">
        <f t="shared" si="5"/>
        <v>100</v>
      </c>
      <c r="G109" s="9" t="s">
        <v>23</v>
      </c>
      <c r="H109" s="8">
        <f t="shared" si="7"/>
        <v>0</v>
      </c>
      <c r="I109" s="9">
        <f t="shared" si="4"/>
        <v>5371</v>
      </c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  <c r="AH109" s="58"/>
      <c r="AI109" s="58"/>
      <c r="AJ109" s="58"/>
      <c r="AK109" s="58"/>
      <c r="AL109" s="58"/>
      <c r="AM109" s="58"/>
      <c r="AN109" s="58"/>
      <c r="AO109" s="58"/>
      <c r="AP109" s="58"/>
      <c r="AQ109" s="58"/>
      <c r="AR109" s="58"/>
      <c r="AS109" s="58"/>
      <c r="AT109" s="58"/>
      <c r="AU109" s="58"/>
      <c r="AV109" s="58"/>
      <c r="AW109" s="58"/>
      <c r="AX109" s="58"/>
      <c r="AY109" s="58"/>
      <c r="AZ109" s="58"/>
      <c r="BA109" s="58"/>
      <c r="BB109" s="58"/>
      <c r="BC109" s="58"/>
      <c r="BD109" s="58"/>
      <c r="BE109" s="58"/>
      <c r="BF109" s="58"/>
      <c r="BG109" s="58"/>
      <c r="BH109" s="58"/>
      <c r="BI109" s="58"/>
      <c r="BJ109" s="58"/>
      <c r="BK109" s="58"/>
      <c r="BL109" s="58"/>
      <c r="BM109" s="58"/>
      <c r="BN109" s="58"/>
      <c r="BO109" s="58"/>
      <c r="BP109" s="58"/>
      <c r="BQ109" s="58"/>
      <c r="BR109" s="58"/>
      <c r="BS109" s="58"/>
      <c r="BT109" s="58"/>
      <c r="BU109" s="58"/>
      <c r="BV109" s="58"/>
      <c r="BW109" s="58"/>
      <c r="BX109" s="58"/>
      <c r="BY109" s="58"/>
      <c r="BZ109" s="58"/>
      <c r="CA109" s="58"/>
      <c r="CB109" s="58"/>
      <c r="CC109" s="58"/>
      <c r="CD109" s="58"/>
      <c r="CE109" s="58"/>
      <c r="CF109" s="58"/>
      <c r="CG109" s="58"/>
      <c r="CH109" s="58"/>
      <c r="CI109" s="58"/>
      <c r="CJ109" s="58"/>
      <c r="CK109" s="58"/>
      <c r="CL109" s="58"/>
      <c r="CM109" s="58"/>
      <c r="CN109" s="58"/>
      <c r="CO109" s="58"/>
      <c r="CP109" s="58"/>
      <c r="CQ109" s="58"/>
      <c r="CR109" s="58"/>
      <c r="CS109" s="58"/>
      <c r="CT109" s="58"/>
      <c r="CU109" s="58"/>
      <c r="CV109" s="58"/>
      <c r="CW109" s="58"/>
      <c r="CX109" s="58"/>
      <c r="CY109" s="58"/>
      <c r="CZ109" s="58"/>
      <c r="DA109" s="58"/>
      <c r="DB109" s="58"/>
      <c r="DC109" s="58"/>
      <c r="DD109" s="58"/>
      <c r="DE109" s="58"/>
      <c r="DF109" s="58"/>
      <c r="DG109" s="58"/>
      <c r="DH109" s="58"/>
      <c r="DI109" s="58"/>
      <c r="DJ109" s="58"/>
      <c r="DK109" s="58"/>
      <c r="DL109" s="58"/>
      <c r="DM109" s="58"/>
      <c r="DN109" s="58"/>
      <c r="DO109" s="58"/>
      <c r="DP109" s="58"/>
      <c r="DQ109" s="58"/>
      <c r="DR109" s="58"/>
      <c r="DS109" s="58"/>
      <c r="DT109" s="58"/>
      <c r="DU109" s="58"/>
      <c r="DV109" s="58"/>
      <c r="DW109" s="58"/>
      <c r="DX109" s="58"/>
      <c r="DY109" s="58"/>
      <c r="DZ109" s="58"/>
      <c r="EA109" s="58"/>
      <c r="EB109" s="58"/>
      <c r="EC109" s="58"/>
      <c r="ED109" s="58"/>
      <c r="EE109" s="58"/>
      <c r="EF109" s="58"/>
      <c r="EG109" s="58"/>
      <c r="EH109" s="58"/>
      <c r="EI109" s="58"/>
      <c r="EJ109" s="58"/>
      <c r="EK109" s="58"/>
      <c r="EL109" s="58"/>
      <c r="EM109" s="58"/>
      <c r="EN109" s="58"/>
      <c r="EO109" s="58"/>
      <c r="EP109" s="58"/>
      <c r="EQ109" s="58"/>
      <c r="ER109" s="58"/>
      <c r="ES109" s="58"/>
      <c r="ET109" s="58"/>
      <c r="EU109" s="58"/>
      <c r="EV109" s="58"/>
      <c r="EW109" s="58"/>
      <c r="EX109" s="58"/>
      <c r="EY109" s="58"/>
      <c r="EZ109" s="58"/>
      <c r="FA109" s="58"/>
      <c r="FB109" s="58"/>
      <c r="FC109" s="58"/>
      <c r="FD109" s="58"/>
      <c r="FE109" s="58"/>
      <c r="FF109" s="58"/>
      <c r="FG109" s="58"/>
      <c r="FH109" s="58"/>
      <c r="FI109" s="58"/>
      <c r="FJ109" s="58"/>
      <c r="FK109" s="58"/>
      <c r="FL109" s="58"/>
      <c r="FM109" s="58"/>
      <c r="FN109" s="58"/>
      <c r="FO109" s="58"/>
      <c r="FP109" s="58"/>
      <c r="FQ109" s="58"/>
      <c r="FR109" s="58"/>
      <c r="FS109" s="58"/>
      <c r="FT109" s="58"/>
      <c r="FU109" s="58"/>
      <c r="FV109" s="58"/>
      <c r="FW109" s="58"/>
      <c r="FX109" s="58"/>
      <c r="FY109" s="58"/>
      <c r="FZ109" s="58"/>
      <c r="GA109" s="58"/>
      <c r="GB109" s="58"/>
      <c r="GC109" s="58"/>
      <c r="GD109" s="58"/>
      <c r="GE109" s="58"/>
      <c r="GF109" s="58"/>
      <c r="GG109" s="58"/>
      <c r="GH109" s="58"/>
      <c r="GI109" s="58"/>
      <c r="GJ109" s="58"/>
      <c r="GK109" s="58"/>
      <c r="GL109" s="58"/>
      <c r="GM109" s="58"/>
      <c r="GN109" s="58"/>
      <c r="GO109" s="58"/>
      <c r="GP109" s="58"/>
      <c r="GQ109" s="58"/>
      <c r="GR109" s="58"/>
      <c r="GS109" s="58"/>
      <c r="GT109" s="58"/>
      <c r="GU109" s="58"/>
      <c r="GV109" s="58"/>
      <c r="GW109" s="58"/>
      <c r="GX109" s="58"/>
      <c r="GY109" s="58"/>
      <c r="GZ109" s="58"/>
      <c r="HA109" s="58"/>
      <c r="HB109" s="58"/>
      <c r="HC109" s="58"/>
      <c r="HD109" s="58"/>
      <c r="HE109" s="58"/>
      <c r="HF109" s="58"/>
      <c r="HG109" s="58"/>
      <c r="HH109" s="58"/>
      <c r="HI109" s="58"/>
      <c r="HJ109" s="58"/>
      <c r="HK109" s="58"/>
      <c r="HL109" s="58"/>
      <c r="HM109" s="58"/>
      <c r="HN109" s="58"/>
      <c r="HO109" s="58"/>
      <c r="HP109" s="58"/>
      <c r="HQ109" s="58"/>
      <c r="HR109" s="58"/>
      <c r="HS109" s="58"/>
      <c r="HT109" s="58"/>
      <c r="HU109" s="58"/>
      <c r="HV109" s="58"/>
      <c r="HW109" s="58"/>
      <c r="HX109" s="58"/>
      <c r="HY109" s="58"/>
      <c r="HZ109" s="58"/>
      <c r="IA109" s="58"/>
      <c r="IB109" s="58"/>
      <c r="IC109" s="58"/>
      <c r="ID109" s="58"/>
      <c r="IE109" s="58"/>
      <c r="IF109" s="58"/>
      <c r="IG109" s="58"/>
      <c r="IH109" s="58"/>
      <c r="II109" s="58"/>
      <c r="IJ109" s="58"/>
      <c r="IK109" s="58"/>
      <c r="IL109" s="58"/>
      <c r="IM109" s="58"/>
      <c r="IN109" s="58"/>
      <c r="IO109" s="58"/>
      <c r="IP109" s="58"/>
      <c r="IQ109" s="58"/>
      <c r="IR109" s="58"/>
      <c r="IS109" s="58"/>
      <c r="IT109" s="58"/>
      <c r="IU109" s="58"/>
    </row>
    <row r="110" spans="1:255" ht="107.25" customHeight="1" x14ac:dyDescent="0.25">
      <c r="A110" s="2" t="s">
        <v>219</v>
      </c>
      <c r="B110" s="7" t="s">
        <v>220</v>
      </c>
      <c r="C110" s="9">
        <v>65486.5</v>
      </c>
      <c r="D110" s="9">
        <v>55516.800000000003</v>
      </c>
      <c r="E110" s="9">
        <v>0</v>
      </c>
      <c r="F110" s="9">
        <f t="shared" si="5"/>
        <v>84.775946187382132</v>
      </c>
      <c r="G110" s="9" t="s">
        <v>23</v>
      </c>
      <c r="H110" s="8">
        <f t="shared" si="7"/>
        <v>-9969.6999999999971</v>
      </c>
      <c r="I110" s="9">
        <f t="shared" si="4"/>
        <v>55516.800000000003</v>
      </c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  <c r="AH110" s="58"/>
      <c r="AI110" s="58"/>
      <c r="AJ110" s="58"/>
      <c r="AK110" s="58"/>
      <c r="AL110" s="58"/>
      <c r="AM110" s="58"/>
      <c r="AN110" s="58"/>
      <c r="AO110" s="58"/>
      <c r="AP110" s="58"/>
      <c r="AQ110" s="58"/>
      <c r="AR110" s="58"/>
      <c r="AS110" s="58"/>
      <c r="AT110" s="58"/>
      <c r="AU110" s="58"/>
      <c r="AV110" s="58"/>
      <c r="AW110" s="58"/>
      <c r="AX110" s="58"/>
      <c r="AY110" s="58"/>
      <c r="AZ110" s="58"/>
      <c r="BA110" s="58"/>
      <c r="BB110" s="58"/>
      <c r="BC110" s="58"/>
      <c r="BD110" s="58"/>
      <c r="BE110" s="58"/>
      <c r="BF110" s="58"/>
      <c r="BG110" s="58"/>
      <c r="BH110" s="58"/>
      <c r="BI110" s="58"/>
      <c r="BJ110" s="58"/>
      <c r="BK110" s="58"/>
      <c r="BL110" s="58"/>
      <c r="BM110" s="58"/>
      <c r="BN110" s="58"/>
      <c r="BO110" s="58"/>
      <c r="BP110" s="58"/>
      <c r="BQ110" s="58"/>
      <c r="BR110" s="58"/>
      <c r="BS110" s="58"/>
      <c r="BT110" s="58"/>
      <c r="BU110" s="58"/>
      <c r="BV110" s="58"/>
      <c r="BW110" s="58"/>
      <c r="BX110" s="58"/>
      <c r="BY110" s="58"/>
      <c r="BZ110" s="58"/>
      <c r="CA110" s="58"/>
      <c r="CB110" s="58"/>
      <c r="CC110" s="58"/>
      <c r="CD110" s="58"/>
      <c r="CE110" s="58"/>
      <c r="CF110" s="58"/>
      <c r="CG110" s="58"/>
      <c r="CH110" s="58"/>
      <c r="CI110" s="58"/>
      <c r="CJ110" s="58"/>
      <c r="CK110" s="58"/>
      <c r="CL110" s="58"/>
      <c r="CM110" s="58"/>
      <c r="CN110" s="58"/>
      <c r="CO110" s="58"/>
      <c r="CP110" s="58"/>
      <c r="CQ110" s="58"/>
      <c r="CR110" s="58"/>
      <c r="CS110" s="58"/>
      <c r="CT110" s="58"/>
      <c r="CU110" s="58"/>
      <c r="CV110" s="58"/>
      <c r="CW110" s="58"/>
      <c r="CX110" s="58"/>
      <c r="CY110" s="58"/>
      <c r="CZ110" s="58"/>
      <c r="DA110" s="58"/>
      <c r="DB110" s="58"/>
      <c r="DC110" s="58"/>
      <c r="DD110" s="58"/>
      <c r="DE110" s="58"/>
      <c r="DF110" s="58"/>
      <c r="DG110" s="58"/>
      <c r="DH110" s="58"/>
      <c r="DI110" s="58"/>
      <c r="DJ110" s="58"/>
      <c r="DK110" s="58"/>
      <c r="DL110" s="58"/>
      <c r="DM110" s="58"/>
      <c r="DN110" s="58"/>
      <c r="DO110" s="58"/>
      <c r="DP110" s="58"/>
      <c r="DQ110" s="58"/>
      <c r="DR110" s="58"/>
      <c r="DS110" s="58"/>
      <c r="DT110" s="58"/>
      <c r="DU110" s="58"/>
      <c r="DV110" s="58"/>
      <c r="DW110" s="58"/>
      <c r="DX110" s="58"/>
      <c r="DY110" s="58"/>
      <c r="DZ110" s="58"/>
      <c r="EA110" s="58"/>
      <c r="EB110" s="58"/>
      <c r="EC110" s="58"/>
      <c r="ED110" s="58"/>
      <c r="EE110" s="58"/>
      <c r="EF110" s="58"/>
      <c r="EG110" s="58"/>
      <c r="EH110" s="58"/>
      <c r="EI110" s="58"/>
      <c r="EJ110" s="58"/>
      <c r="EK110" s="58"/>
      <c r="EL110" s="58"/>
      <c r="EM110" s="58"/>
      <c r="EN110" s="58"/>
      <c r="EO110" s="58"/>
      <c r="EP110" s="58"/>
      <c r="EQ110" s="58"/>
      <c r="ER110" s="58"/>
      <c r="ES110" s="58"/>
      <c r="ET110" s="58"/>
      <c r="EU110" s="58"/>
      <c r="EV110" s="58"/>
      <c r="EW110" s="58"/>
      <c r="EX110" s="58"/>
      <c r="EY110" s="58"/>
      <c r="EZ110" s="58"/>
      <c r="FA110" s="58"/>
      <c r="FB110" s="58"/>
      <c r="FC110" s="58"/>
      <c r="FD110" s="58"/>
      <c r="FE110" s="58"/>
      <c r="FF110" s="58"/>
      <c r="FG110" s="58"/>
      <c r="FH110" s="58"/>
      <c r="FI110" s="58"/>
      <c r="FJ110" s="58"/>
      <c r="FK110" s="58"/>
      <c r="FL110" s="58"/>
      <c r="FM110" s="58"/>
      <c r="FN110" s="58"/>
      <c r="FO110" s="58"/>
      <c r="FP110" s="58"/>
      <c r="FQ110" s="58"/>
      <c r="FR110" s="58"/>
      <c r="FS110" s="58"/>
      <c r="FT110" s="58"/>
      <c r="FU110" s="58"/>
      <c r="FV110" s="58"/>
      <c r="FW110" s="58"/>
      <c r="FX110" s="58"/>
      <c r="FY110" s="58"/>
      <c r="FZ110" s="58"/>
      <c r="GA110" s="58"/>
      <c r="GB110" s="58"/>
      <c r="GC110" s="58"/>
      <c r="GD110" s="58"/>
      <c r="GE110" s="58"/>
      <c r="GF110" s="58"/>
      <c r="GG110" s="58"/>
      <c r="GH110" s="58"/>
      <c r="GI110" s="58"/>
      <c r="GJ110" s="58"/>
      <c r="GK110" s="58"/>
      <c r="GL110" s="58"/>
      <c r="GM110" s="58"/>
      <c r="GN110" s="58"/>
      <c r="GO110" s="58"/>
      <c r="GP110" s="58"/>
      <c r="GQ110" s="58"/>
      <c r="GR110" s="58"/>
      <c r="GS110" s="58"/>
      <c r="GT110" s="58"/>
      <c r="GU110" s="58"/>
      <c r="GV110" s="58"/>
      <c r="GW110" s="58"/>
      <c r="GX110" s="58"/>
      <c r="GY110" s="58"/>
      <c r="GZ110" s="58"/>
      <c r="HA110" s="58"/>
      <c r="HB110" s="58"/>
      <c r="HC110" s="58"/>
      <c r="HD110" s="58"/>
      <c r="HE110" s="58"/>
      <c r="HF110" s="58"/>
      <c r="HG110" s="58"/>
      <c r="HH110" s="58"/>
      <c r="HI110" s="58"/>
      <c r="HJ110" s="58"/>
      <c r="HK110" s="58"/>
      <c r="HL110" s="58"/>
      <c r="HM110" s="58"/>
      <c r="HN110" s="58"/>
      <c r="HO110" s="58"/>
      <c r="HP110" s="58"/>
      <c r="HQ110" s="58"/>
      <c r="HR110" s="58"/>
      <c r="HS110" s="58"/>
      <c r="HT110" s="58"/>
      <c r="HU110" s="58"/>
      <c r="HV110" s="58"/>
      <c r="HW110" s="58"/>
      <c r="HX110" s="58"/>
      <c r="HY110" s="58"/>
      <c r="HZ110" s="58"/>
      <c r="IA110" s="58"/>
      <c r="IB110" s="58"/>
      <c r="IC110" s="58"/>
      <c r="ID110" s="58"/>
      <c r="IE110" s="58"/>
      <c r="IF110" s="58"/>
      <c r="IG110" s="58"/>
      <c r="IH110" s="58"/>
      <c r="II110" s="58"/>
      <c r="IJ110" s="58"/>
      <c r="IK110" s="58"/>
      <c r="IL110" s="58"/>
      <c r="IM110" s="58"/>
      <c r="IN110" s="58"/>
      <c r="IO110" s="58"/>
      <c r="IP110" s="58"/>
      <c r="IQ110" s="58"/>
      <c r="IR110" s="58"/>
      <c r="IS110" s="58"/>
      <c r="IT110" s="58"/>
      <c r="IU110" s="58"/>
    </row>
    <row r="111" spans="1:255" ht="84.75" customHeight="1" x14ac:dyDescent="0.25">
      <c r="A111" s="2" t="s">
        <v>221</v>
      </c>
      <c r="B111" s="7" t="s">
        <v>222</v>
      </c>
      <c r="C111" s="9">
        <v>16371.6</v>
      </c>
      <c r="D111" s="9">
        <v>16371.6</v>
      </c>
      <c r="E111" s="9">
        <v>0</v>
      </c>
      <c r="F111" s="9">
        <f t="shared" si="5"/>
        <v>100</v>
      </c>
      <c r="G111" s="9" t="s">
        <v>23</v>
      </c>
      <c r="H111" s="8">
        <f t="shared" si="7"/>
        <v>0</v>
      </c>
      <c r="I111" s="9">
        <f t="shared" si="4"/>
        <v>16371.6</v>
      </c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58"/>
      <c r="AL111" s="58"/>
      <c r="AM111" s="58"/>
      <c r="AN111" s="58"/>
      <c r="AO111" s="58"/>
      <c r="AP111" s="58"/>
      <c r="AQ111" s="58"/>
      <c r="AR111" s="58"/>
      <c r="AS111" s="58"/>
      <c r="AT111" s="58"/>
      <c r="AU111" s="58"/>
      <c r="AV111" s="58"/>
      <c r="AW111" s="58"/>
      <c r="AX111" s="58"/>
      <c r="AY111" s="58"/>
      <c r="AZ111" s="58"/>
      <c r="BA111" s="58"/>
      <c r="BB111" s="58"/>
      <c r="BC111" s="58"/>
      <c r="BD111" s="58"/>
      <c r="BE111" s="58"/>
      <c r="BF111" s="58"/>
      <c r="BG111" s="58"/>
      <c r="BH111" s="58"/>
      <c r="BI111" s="58"/>
      <c r="BJ111" s="58"/>
      <c r="BK111" s="58"/>
      <c r="BL111" s="58"/>
      <c r="BM111" s="58"/>
      <c r="BN111" s="58"/>
      <c r="BO111" s="58"/>
      <c r="BP111" s="58"/>
      <c r="BQ111" s="58"/>
      <c r="BR111" s="58"/>
      <c r="BS111" s="58"/>
      <c r="BT111" s="58"/>
      <c r="BU111" s="58"/>
      <c r="BV111" s="58"/>
      <c r="BW111" s="58"/>
      <c r="BX111" s="58"/>
      <c r="BY111" s="58"/>
      <c r="BZ111" s="58"/>
      <c r="CA111" s="58"/>
      <c r="CB111" s="58"/>
      <c r="CC111" s="58"/>
      <c r="CD111" s="58"/>
      <c r="CE111" s="58"/>
      <c r="CF111" s="58"/>
      <c r="CG111" s="58"/>
      <c r="CH111" s="58"/>
      <c r="CI111" s="58"/>
      <c r="CJ111" s="58"/>
      <c r="CK111" s="58"/>
      <c r="CL111" s="58"/>
      <c r="CM111" s="58"/>
      <c r="CN111" s="58"/>
      <c r="CO111" s="58"/>
      <c r="CP111" s="58"/>
      <c r="CQ111" s="58"/>
      <c r="CR111" s="58"/>
      <c r="CS111" s="58"/>
      <c r="CT111" s="58"/>
      <c r="CU111" s="58"/>
      <c r="CV111" s="58"/>
      <c r="CW111" s="58"/>
      <c r="CX111" s="58"/>
      <c r="CY111" s="58"/>
      <c r="CZ111" s="58"/>
      <c r="DA111" s="58"/>
      <c r="DB111" s="58"/>
      <c r="DC111" s="58"/>
      <c r="DD111" s="58"/>
      <c r="DE111" s="58"/>
      <c r="DF111" s="58"/>
      <c r="DG111" s="58"/>
      <c r="DH111" s="58"/>
      <c r="DI111" s="58"/>
      <c r="DJ111" s="58"/>
      <c r="DK111" s="58"/>
      <c r="DL111" s="58"/>
      <c r="DM111" s="58"/>
      <c r="DN111" s="58"/>
      <c r="DO111" s="58"/>
      <c r="DP111" s="58"/>
      <c r="DQ111" s="58"/>
      <c r="DR111" s="58"/>
      <c r="DS111" s="58"/>
      <c r="DT111" s="58"/>
      <c r="DU111" s="58"/>
      <c r="DV111" s="58"/>
      <c r="DW111" s="58"/>
      <c r="DX111" s="58"/>
      <c r="DY111" s="58"/>
      <c r="DZ111" s="58"/>
      <c r="EA111" s="58"/>
      <c r="EB111" s="58"/>
      <c r="EC111" s="58"/>
      <c r="ED111" s="58"/>
      <c r="EE111" s="58"/>
      <c r="EF111" s="58"/>
      <c r="EG111" s="58"/>
      <c r="EH111" s="58"/>
      <c r="EI111" s="58"/>
      <c r="EJ111" s="58"/>
      <c r="EK111" s="58"/>
      <c r="EL111" s="58"/>
      <c r="EM111" s="58"/>
      <c r="EN111" s="58"/>
      <c r="EO111" s="58"/>
      <c r="EP111" s="58"/>
      <c r="EQ111" s="58"/>
      <c r="ER111" s="58"/>
      <c r="ES111" s="58"/>
      <c r="ET111" s="58"/>
      <c r="EU111" s="58"/>
      <c r="EV111" s="58"/>
      <c r="EW111" s="58"/>
      <c r="EX111" s="58"/>
      <c r="EY111" s="58"/>
      <c r="EZ111" s="58"/>
      <c r="FA111" s="58"/>
      <c r="FB111" s="58"/>
      <c r="FC111" s="58"/>
      <c r="FD111" s="58"/>
      <c r="FE111" s="58"/>
      <c r="FF111" s="58"/>
      <c r="FG111" s="58"/>
      <c r="FH111" s="58"/>
      <c r="FI111" s="58"/>
      <c r="FJ111" s="58"/>
      <c r="FK111" s="58"/>
      <c r="FL111" s="58"/>
      <c r="FM111" s="58"/>
      <c r="FN111" s="58"/>
      <c r="FO111" s="58"/>
      <c r="FP111" s="58"/>
      <c r="FQ111" s="58"/>
      <c r="FR111" s="58"/>
      <c r="FS111" s="58"/>
      <c r="FT111" s="58"/>
      <c r="FU111" s="58"/>
      <c r="FV111" s="58"/>
      <c r="FW111" s="58"/>
      <c r="FX111" s="58"/>
      <c r="FY111" s="58"/>
      <c r="FZ111" s="58"/>
      <c r="GA111" s="58"/>
      <c r="GB111" s="58"/>
      <c r="GC111" s="58"/>
      <c r="GD111" s="58"/>
      <c r="GE111" s="58"/>
      <c r="GF111" s="58"/>
      <c r="GG111" s="58"/>
      <c r="GH111" s="58"/>
      <c r="GI111" s="58"/>
      <c r="GJ111" s="58"/>
      <c r="GK111" s="58"/>
      <c r="GL111" s="58"/>
      <c r="GM111" s="58"/>
      <c r="GN111" s="58"/>
      <c r="GO111" s="58"/>
      <c r="GP111" s="58"/>
      <c r="GQ111" s="58"/>
      <c r="GR111" s="58"/>
      <c r="GS111" s="58"/>
      <c r="GT111" s="58"/>
      <c r="GU111" s="58"/>
      <c r="GV111" s="58"/>
      <c r="GW111" s="58"/>
      <c r="GX111" s="58"/>
      <c r="GY111" s="58"/>
      <c r="GZ111" s="58"/>
      <c r="HA111" s="58"/>
      <c r="HB111" s="58"/>
      <c r="HC111" s="58"/>
      <c r="HD111" s="58"/>
      <c r="HE111" s="58"/>
      <c r="HF111" s="58"/>
      <c r="HG111" s="58"/>
      <c r="HH111" s="58"/>
      <c r="HI111" s="58"/>
      <c r="HJ111" s="58"/>
      <c r="HK111" s="58"/>
      <c r="HL111" s="58"/>
      <c r="HM111" s="58"/>
      <c r="HN111" s="58"/>
      <c r="HO111" s="58"/>
      <c r="HP111" s="58"/>
      <c r="HQ111" s="58"/>
      <c r="HR111" s="58"/>
      <c r="HS111" s="58"/>
      <c r="HT111" s="58"/>
      <c r="HU111" s="58"/>
      <c r="HV111" s="58"/>
      <c r="HW111" s="58"/>
      <c r="HX111" s="58"/>
      <c r="HY111" s="58"/>
      <c r="HZ111" s="58"/>
      <c r="IA111" s="58"/>
      <c r="IB111" s="58"/>
      <c r="IC111" s="58"/>
      <c r="ID111" s="58"/>
      <c r="IE111" s="58"/>
      <c r="IF111" s="58"/>
      <c r="IG111" s="58"/>
      <c r="IH111" s="58"/>
      <c r="II111" s="58"/>
      <c r="IJ111" s="58"/>
      <c r="IK111" s="58"/>
      <c r="IL111" s="58"/>
      <c r="IM111" s="58"/>
      <c r="IN111" s="58"/>
      <c r="IO111" s="58"/>
      <c r="IP111" s="58"/>
      <c r="IQ111" s="58"/>
      <c r="IR111" s="58"/>
      <c r="IS111" s="58"/>
      <c r="IT111" s="58"/>
      <c r="IU111" s="58"/>
    </row>
    <row r="112" spans="1:255" ht="47.25" x14ac:dyDescent="0.25">
      <c r="A112" s="10" t="s">
        <v>223</v>
      </c>
      <c r="B112" s="7" t="s">
        <v>224</v>
      </c>
      <c r="C112" s="9">
        <v>2822.8</v>
      </c>
      <c r="D112" s="9">
        <v>2822.8</v>
      </c>
      <c r="E112" s="9">
        <v>1040.0999999999999</v>
      </c>
      <c r="F112" s="9">
        <f t="shared" si="5"/>
        <v>100</v>
      </c>
      <c r="G112" s="9" t="s">
        <v>121</v>
      </c>
      <c r="H112" s="8">
        <f t="shared" si="7"/>
        <v>0</v>
      </c>
      <c r="I112" s="9">
        <f t="shared" si="4"/>
        <v>1782.7000000000003</v>
      </c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L112" s="58"/>
      <c r="BM112" s="58"/>
      <c r="BN112" s="58"/>
      <c r="BO112" s="58"/>
      <c r="BP112" s="58"/>
      <c r="BQ112" s="58"/>
      <c r="BR112" s="58"/>
      <c r="BS112" s="58"/>
      <c r="BT112" s="58"/>
      <c r="BU112" s="58"/>
      <c r="BV112" s="58"/>
      <c r="BW112" s="58"/>
      <c r="BX112" s="58"/>
      <c r="BY112" s="58"/>
      <c r="BZ112" s="58"/>
      <c r="CA112" s="58"/>
      <c r="CB112" s="58"/>
      <c r="CC112" s="58"/>
      <c r="CD112" s="58"/>
      <c r="CE112" s="58"/>
      <c r="CF112" s="58"/>
      <c r="CG112" s="58"/>
      <c r="CH112" s="58"/>
      <c r="CI112" s="58"/>
      <c r="CJ112" s="58"/>
      <c r="CK112" s="58"/>
      <c r="CL112" s="58"/>
      <c r="CM112" s="58"/>
      <c r="CN112" s="58"/>
      <c r="CO112" s="58"/>
      <c r="CP112" s="58"/>
      <c r="CQ112" s="58"/>
      <c r="CR112" s="58"/>
      <c r="CS112" s="58"/>
      <c r="CT112" s="58"/>
      <c r="CU112" s="58"/>
      <c r="CV112" s="58"/>
      <c r="CW112" s="58"/>
      <c r="CX112" s="58"/>
      <c r="CY112" s="58"/>
      <c r="CZ112" s="58"/>
      <c r="DA112" s="58"/>
      <c r="DB112" s="58"/>
      <c r="DC112" s="58"/>
      <c r="DD112" s="58"/>
      <c r="DE112" s="58"/>
      <c r="DF112" s="58"/>
      <c r="DG112" s="58"/>
      <c r="DH112" s="58"/>
      <c r="DI112" s="58"/>
      <c r="DJ112" s="58"/>
      <c r="DK112" s="58"/>
      <c r="DL112" s="58"/>
      <c r="DM112" s="58"/>
      <c r="DN112" s="58"/>
      <c r="DO112" s="58"/>
      <c r="DP112" s="58"/>
      <c r="DQ112" s="58"/>
      <c r="DR112" s="58"/>
      <c r="DS112" s="58"/>
      <c r="DT112" s="58"/>
      <c r="DU112" s="58"/>
      <c r="DV112" s="58"/>
      <c r="DW112" s="58"/>
      <c r="DX112" s="58"/>
      <c r="DY112" s="58"/>
      <c r="DZ112" s="58"/>
      <c r="EA112" s="58"/>
      <c r="EB112" s="58"/>
      <c r="EC112" s="58"/>
      <c r="ED112" s="58"/>
      <c r="EE112" s="58"/>
      <c r="EF112" s="58"/>
      <c r="EG112" s="58"/>
      <c r="EH112" s="58"/>
      <c r="EI112" s="58"/>
      <c r="EJ112" s="58"/>
      <c r="EK112" s="58"/>
      <c r="EL112" s="58"/>
      <c r="EM112" s="58"/>
      <c r="EN112" s="58"/>
      <c r="EO112" s="58"/>
      <c r="EP112" s="58"/>
      <c r="EQ112" s="58"/>
      <c r="ER112" s="58"/>
      <c r="ES112" s="58"/>
      <c r="ET112" s="58"/>
      <c r="EU112" s="58"/>
      <c r="EV112" s="58"/>
      <c r="EW112" s="58"/>
      <c r="EX112" s="58"/>
      <c r="EY112" s="58"/>
      <c r="EZ112" s="58"/>
      <c r="FA112" s="58"/>
      <c r="FB112" s="58"/>
      <c r="FC112" s="58"/>
      <c r="FD112" s="58"/>
      <c r="FE112" s="58"/>
      <c r="FF112" s="58"/>
      <c r="FG112" s="58"/>
      <c r="FH112" s="58"/>
      <c r="FI112" s="58"/>
      <c r="FJ112" s="58"/>
      <c r="FK112" s="58"/>
      <c r="FL112" s="58"/>
      <c r="FM112" s="58"/>
      <c r="FN112" s="58"/>
      <c r="FO112" s="58"/>
      <c r="FP112" s="58"/>
      <c r="FQ112" s="58"/>
      <c r="FR112" s="58"/>
      <c r="FS112" s="58"/>
      <c r="FT112" s="58"/>
      <c r="FU112" s="58"/>
      <c r="FV112" s="58"/>
      <c r="FW112" s="58"/>
      <c r="FX112" s="58"/>
      <c r="FY112" s="58"/>
      <c r="FZ112" s="58"/>
      <c r="GA112" s="58"/>
      <c r="GB112" s="58"/>
      <c r="GC112" s="58"/>
      <c r="GD112" s="58"/>
      <c r="GE112" s="58"/>
      <c r="GF112" s="58"/>
      <c r="GG112" s="58"/>
      <c r="GH112" s="58"/>
      <c r="GI112" s="58"/>
      <c r="GJ112" s="58"/>
      <c r="GK112" s="58"/>
      <c r="GL112" s="58"/>
      <c r="GM112" s="58"/>
      <c r="GN112" s="58"/>
      <c r="GO112" s="58"/>
      <c r="GP112" s="58"/>
      <c r="GQ112" s="58"/>
      <c r="GR112" s="58"/>
      <c r="GS112" s="58"/>
      <c r="GT112" s="58"/>
      <c r="GU112" s="58"/>
      <c r="GV112" s="58"/>
      <c r="GW112" s="58"/>
      <c r="GX112" s="58"/>
      <c r="GY112" s="58"/>
      <c r="GZ112" s="58"/>
      <c r="HA112" s="58"/>
      <c r="HB112" s="58"/>
      <c r="HC112" s="58"/>
      <c r="HD112" s="58"/>
      <c r="HE112" s="58"/>
      <c r="HF112" s="58"/>
      <c r="HG112" s="58"/>
      <c r="HH112" s="58"/>
      <c r="HI112" s="58"/>
      <c r="HJ112" s="58"/>
      <c r="HK112" s="58"/>
      <c r="HL112" s="58"/>
      <c r="HM112" s="58"/>
      <c r="HN112" s="58"/>
      <c r="HO112" s="58"/>
      <c r="HP112" s="58"/>
      <c r="HQ112" s="58"/>
      <c r="HR112" s="58"/>
      <c r="HS112" s="58"/>
      <c r="HT112" s="58"/>
      <c r="HU112" s="58"/>
      <c r="HV112" s="58"/>
      <c r="HW112" s="58"/>
      <c r="HX112" s="58"/>
      <c r="HY112" s="58"/>
      <c r="HZ112" s="58"/>
      <c r="IA112" s="58"/>
      <c r="IB112" s="58"/>
      <c r="IC112" s="58"/>
      <c r="ID112" s="58"/>
      <c r="IE112" s="58"/>
      <c r="IF112" s="58"/>
      <c r="IG112" s="58"/>
      <c r="IH112" s="58"/>
      <c r="II112" s="58"/>
      <c r="IJ112" s="58"/>
      <c r="IK112" s="58"/>
      <c r="IL112" s="58"/>
      <c r="IM112" s="58"/>
      <c r="IN112" s="58"/>
      <c r="IO112" s="58"/>
      <c r="IP112" s="58"/>
      <c r="IQ112" s="58"/>
      <c r="IR112" s="58"/>
      <c r="IS112" s="58"/>
      <c r="IT112" s="58"/>
      <c r="IU112" s="58"/>
    </row>
    <row r="113" spans="1:255" ht="63" x14ac:dyDescent="0.25">
      <c r="A113" s="41" t="s">
        <v>225</v>
      </c>
      <c r="B113" s="7" t="s">
        <v>226</v>
      </c>
      <c r="C113" s="9">
        <v>6204</v>
      </c>
      <c r="D113" s="9">
        <v>6204</v>
      </c>
      <c r="E113" s="9">
        <v>7250.6</v>
      </c>
      <c r="F113" s="9">
        <f t="shared" si="5"/>
        <v>100</v>
      </c>
      <c r="G113" s="9">
        <f t="shared" si="6"/>
        <v>85.565332524204891</v>
      </c>
      <c r="H113" s="8">
        <f t="shared" si="7"/>
        <v>0</v>
      </c>
      <c r="I113" s="9">
        <f t="shared" si="4"/>
        <v>-1046.6000000000004</v>
      </c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  <c r="AJ113" s="58"/>
      <c r="AK113" s="58"/>
      <c r="AL113" s="58"/>
      <c r="AM113" s="58"/>
      <c r="AN113" s="58"/>
      <c r="AO113" s="58"/>
      <c r="AP113" s="58"/>
      <c r="AQ113" s="58"/>
      <c r="AR113" s="58"/>
      <c r="AS113" s="58"/>
      <c r="AT113" s="58"/>
      <c r="AU113" s="58"/>
      <c r="AV113" s="58"/>
      <c r="AW113" s="58"/>
      <c r="AX113" s="58"/>
      <c r="AY113" s="58"/>
      <c r="AZ113" s="58"/>
      <c r="BA113" s="58"/>
      <c r="BB113" s="58"/>
      <c r="BC113" s="58"/>
      <c r="BD113" s="58"/>
      <c r="BE113" s="58"/>
      <c r="BF113" s="58"/>
      <c r="BG113" s="58"/>
      <c r="BH113" s="58"/>
      <c r="BI113" s="58"/>
      <c r="BJ113" s="58"/>
      <c r="BK113" s="58"/>
      <c r="BL113" s="58"/>
      <c r="BM113" s="58"/>
      <c r="BN113" s="58"/>
      <c r="BO113" s="58"/>
      <c r="BP113" s="58"/>
      <c r="BQ113" s="58"/>
      <c r="BR113" s="58"/>
      <c r="BS113" s="58"/>
      <c r="BT113" s="58"/>
      <c r="BU113" s="58"/>
      <c r="BV113" s="58"/>
      <c r="BW113" s="58"/>
      <c r="BX113" s="58"/>
      <c r="BY113" s="58"/>
      <c r="BZ113" s="58"/>
      <c r="CA113" s="58"/>
      <c r="CB113" s="58"/>
      <c r="CC113" s="58"/>
      <c r="CD113" s="58"/>
      <c r="CE113" s="58"/>
      <c r="CF113" s="58"/>
      <c r="CG113" s="58"/>
      <c r="CH113" s="58"/>
      <c r="CI113" s="58"/>
      <c r="CJ113" s="58"/>
      <c r="CK113" s="58"/>
      <c r="CL113" s="58"/>
      <c r="CM113" s="58"/>
      <c r="CN113" s="58"/>
      <c r="CO113" s="58"/>
      <c r="CP113" s="58"/>
      <c r="CQ113" s="58"/>
      <c r="CR113" s="58"/>
      <c r="CS113" s="58"/>
      <c r="CT113" s="58"/>
      <c r="CU113" s="58"/>
      <c r="CV113" s="58"/>
      <c r="CW113" s="58"/>
      <c r="CX113" s="58"/>
      <c r="CY113" s="58"/>
      <c r="CZ113" s="58"/>
      <c r="DA113" s="58"/>
      <c r="DB113" s="58"/>
      <c r="DC113" s="58"/>
      <c r="DD113" s="58"/>
      <c r="DE113" s="58"/>
      <c r="DF113" s="58"/>
      <c r="DG113" s="58"/>
      <c r="DH113" s="58"/>
      <c r="DI113" s="58"/>
      <c r="DJ113" s="58"/>
      <c r="DK113" s="58"/>
      <c r="DL113" s="58"/>
      <c r="DM113" s="58"/>
      <c r="DN113" s="58"/>
      <c r="DO113" s="58"/>
      <c r="DP113" s="58"/>
      <c r="DQ113" s="58"/>
      <c r="DR113" s="58"/>
      <c r="DS113" s="58"/>
      <c r="DT113" s="58"/>
      <c r="DU113" s="58"/>
      <c r="DV113" s="58"/>
      <c r="DW113" s="58"/>
      <c r="DX113" s="58"/>
      <c r="DY113" s="58"/>
      <c r="DZ113" s="58"/>
      <c r="EA113" s="58"/>
      <c r="EB113" s="58"/>
      <c r="EC113" s="58"/>
      <c r="ED113" s="58"/>
      <c r="EE113" s="58"/>
      <c r="EF113" s="58"/>
      <c r="EG113" s="58"/>
      <c r="EH113" s="58"/>
      <c r="EI113" s="58"/>
      <c r="EJ113" s="58"/>
      <c r="EK113" s="58"/>
      <c r="EL113" s="58"/>
      <c r="EM113" s="58"/>
      <c r="EN113" s="58"/>
      <c r="EO113" s="58"/>
      <c r="EP113" s="58"/>
      <c r="EQ113" s="58"/>
      <c r="ER113" s="58"/>
      <c r="ES113" s="58"/>
      <c r="ET113" s="58"/>
      <c r="EU113" s="58"/>
      <c r="EV113" s="58"/>
      <c r="EW113" s="58"/>
      <c r="EX113" s="58"/>
      <c r="EY113" s="58"/>
      <c r="EZ113" s="58"/>
      <c r="FA113" s="58"/>
      <c r="FB113" s="58"/>
      <c r="FC113" s="58"/>
      <c r="FD113" s="58"/>
      <c r="FE113" s="58"/>
      <c r="FF113" s="58"/>
      <c r="FG113" s="58"/>
      <c r="FH113" s="58"/>
      <c r="FI113" s="58"/>
      <c r="FJ113" s="58"/>
      <c r="FK113" s="58"/>
      <c r="FL113" s="58"/>
      <c r="FM113" s="58"/>
      <c r="FN113" s="58"/>
      <c r="FO113" s="58"/>
      <c r="FP113" s="58"/>
      <c r="FQ113" s="58"/>
      <c r="FR113" s="58"/>
      <c r="FS113" s="58"/>
      <c r="FT113" s="58"/>
      <c r="FU113" s="58"/>
      <c r="FV113" s="58"/>
      <c r="FW113" s="58"/>
      <c r="FX113" s="58"/>
      <c r="FY113" s="58"/>
      <c r="FZ113" s="58"/>
      <c r="GA113" s="58"/>
      <c r="GB113" s="58"/>
      <c r="GC113" s="58"/>
      <c r="GD113" s="58"/>
      <c r="GE113" s="58"/>
      <c r="GF113" s="58"/>
      <c r="GG113" s="58"/>
      <c r="GH113" s="58"/>
      <c r="GI113" s="58"/>
      <c r="GJ113" s="58"/>
      <c r="GK113" s="58"/>
      <c r="GL113" s="58"/>
      <c r="GM113" s="58"/>
      <c r="GN113" s="58"/>
      <c r="GO113" s="58"/>
      <c r="GP113" s="58"/>
      <c r="GQ113" s="58"/>
      <c r="GR113" s="58"/>
      <c r="GS113" s="58"/>
      <c r="GT113" s="58"/>
      <c r="GU113" s="58"/>
      <c r="GV113" s="58"/>
      <c r="GW113" s="58"/>
      <c r="GX113" s="58"/>
      <c r="GY113" s="58"/>
      <c r="GZ113" s="58"/>
      <c r="HA113" s="58"/>
      <c r="HB113" s="58"/>
      <c r="HC113" s="58"/>
      <c r="HD113" s="58"/>
      <c r="HE113" s="58"/>
      <c r="HF113" s="58"/>
      <c r="HG113" s="58"/>
      <c r="HH113" s="58"/>
      <c r="HI113" s="58"/>
      <c r="HJ113" s="58"/>
      <c r="HK113" s="58"/>
      <c r="HL113" s="58"/>
      <c r="HM113" s="58"/>
      <c r="HN113" s="58"/>
      <c r="HO113" s="58"/>
      <c r="HP113" s="58"/>
      <c r="HQ113" s="58"/>
      <c r="HR113" s="58"/>
      <c r="HS113" s="58"/>
      <c r="HT113" s="58"/>
      <c r="HU113" s="58"/>
      <c r="HV113" s="58"/>
      <c r="HW113" s="58"/>
      <c r="HX113" s="58"/>
      <c r="HY113" s="58"/>
      <c r="HZ113" s="58"/>
      <c r="IA113" s="58"/>
      <c r="IB113" s="58"/>
      <c r="IC113" s="58"/>
      <c r="ID113" s="58"/>
      <c r="IE113" s="58"/>
      <c r="IF113" s="58"/>
      <c r="IG113" s="58"/>
      <c r="IH113" s="58"/>
      <c r="II113" s="58"/>
      <c r="IJ113" s="58"/>
      <c r="IK113" s="58"/>
      <c r="IL113" s="58"/>
      <c r="IM113" s="58"/>
      <c r="IN113" s="58"/>
      <c r="IO113" s="58"/>
      <c r="IP113" s="58"/>
      <c r="IQ113" s="58"/>
      <c r="IR113" s="58"/>
      <c r="IS113" s="58"/>
      <c r="IT113" s="58"/>
      <c r="IU113" s="58"/>
    </row>
    <row r="114" spans="1:255" ht="63" customHeight="1" x14ac:dyDescent="0.25">
      <c r="A114" s="41" t="s">
        <v>227</v>
      </c>
      <c r="B114" s="7" t="s">
        <v>228</v>
      </c>
      <c r="C114" s="9">
        <v>6717.5</v>
      </c>
      <c r="D114" s="9">
        <v>6717.5</v>
      </c>
      <c r="E114" s="9">
        <v>0</v>
      </c>
      <c r="F114" s="9">
        <f t="shared" si="5"/>
        <v>100</v>
      </c>
      <c r="G114" s="9" t="s">
        <v>23</v>
      </c>
      <c r="H114" s="8">
        <f t="shared" si="7"/>
        <v>0</v>
      </c>
      <c r="I114" s="9">
        <f t="shared" si="4"/>
        <v>6717.5</v>
      </c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  <c r="AJ114" s="58"/>
      <c r="AK114" s="58"/>
      <c r="AL114" s="58"/>
      <c r="AM114" s="58"/>
      <c r="AN114" s="58"/>
      <c r="AO114" s="58"/>
      <c r="AP114" s="58"/>
      <c r="AQ114" s="58"/>
      <c r="AR114" s="58"/>
      <c r="AS114" s="58"/>
      <c r="AT114" s="58"/>
      <c r="AU114" s="58"/>
      <c r="AV114" s="58"/>
      <c r="AW114" s="58"/>
      <c r="AX114" s="58"/>
      <c r="AY114" s="58"/>
      <c r="AZ114" s="58"/>
      <c r="BA114" s="58"/>
      <c r="BB114" s="58"/>
      <c r="BC114" s="58"/>
      <c r="BD114" s="58"/>
      <c r="BE114" s="58"/>
      <c r="BF114" s="58"/>
      <c r="BG114" s="58"/>
      <c r="BH114" s="58"/>
      <c r="BI114" s="58"/>
      <c r="BJ114" s="58"/>
      <c r="BK114" s="58"/>
      <c r="BL114" s="58"/>
      <c r="BM114" s="58"/>
      <c r="BN114" s="58"/>
      <c r="BO114" s="58"/>
      <c r="BP114" s="58"/>
      <c r="BQ114" s="58"/>
      <c r="BR114" s="58"/>
      <c r="BS114" s="58"/>
      <c r="BT114" s="58"/>
      <c r="BU114" s="58"/>
      <c r="BV114" s="58"/>
      <c r="BW114" s="58"/>
      <c r="BX114" s="58"/>
      <c r="BY114" s="58"/>
      <c r="BZ114" s="58"/>
      <c r="CA114" s="58"/>
      <c r="CB114" s="58"/>
      <c r="CC114" s="58"/>
      <c r="CD114" s="58"/>
      <c r="CE114" s="58"/>
      <c r="CF114" s="58"/>
      <c r="CG114" s="58"/>
      <c r="CH114" s="58"/>
      <c r="CI114" s="58"/>
      <c r="CJ114" s="58"/>
      <c r="CK114" s="58"/>
      <c r="CL114" s="58"/>
      <c r="CM114" s="58"/>
      <c r="CN114" s="58"/>
      <c r="CO114" s="58"/>
      <c r="CP114" s="58"/>
      <c r="CQ114" s="58"/>
      <c r="CR114" s="58"/>
      <c r="CS114" s="58"/>
      <c r="CT114" s="58"/>
      <c r="CU114" s="58"/>
      <c r="CV114" s="58"/>
      <c r="CW114" s="58"/>
      <c r="CX114" s="58"/>
      <c r="CY114" s="58"/>
      <c r="CZ114" s="58"/>
      <c r="DA114" s="58"/>
      <c r="DB114" s="58"/>
      <c r="DC114" s="58"/>
      <c r="DD114" s="58"/>
      <c r="DE114" s="58"/>
      <c r="DF114" s="58"/>
      <c r="DG114" s="58"/>
      <c r="DH114" s="58"/>
      <c r="DI114" s="58"/>
      <c r="DJ114" s="58"/>
      <c r="DK114" s="58"/>
      <c r="DL114" s="58"/>
      <c r="DM114" s="58"/>
      <c r="DN114" s="58"/>
      <c r="DO114" s="58"/>
      <c r="DP114" s="58"/>
      <c r="DQ114" s="58"/>
      <c r="DR114" s="58"/>
      <c r="DS114" s="58"/>
      <c r="DT114" s="58"/>
      <c r="DU114" s="58"/>
      <c r="DV114" s="58"/>
      <c r="DW114" s="58"/>
      <c r="DX114" s="58"/>
      <c r="DY114" s="58"/>
      <c r="DZ114" s="58"/>
      <c r="EA114" s="58"/>
      <c r="EB114" s="58"/>
      <c r="EC114" s="58"/>
      <c r="ED114" s="58"/>
      <c r="EE114" s="58"/>
      <c r="EF114" s="58"/>
      <c r="EG114" s="58"/>
      <c r="EH114" s="58"/>
      <c r="EI114" s="58"/>
      <c r="EJ114" s="58"/>
      <c r="EK114" s="58"/>
      <c r="EL114" s="58"/>
      <c r="EM114" s="58"/>
      <c r="EN114" s="58"/>
      <c r="EO114" s="58"/>
      <c r="EP114" s="58"/>
      <c r="EQ114" s="58"/>
      <c r="ER114" s="58"/>
      <c r="ES114" s="58"/>
      <c r="ET114" s="58"/>
      <c r="EU114" s="58"/>
      <c r="EV114" s="58"/>
      <c r="EW114" s="58"/>
      <c r="EX114" s="58"/>
      <c r="EY114" s="58"/>
      <c r="EZ114" s="58"/>
      <c r="FA114" s="58"/>
      <c r="FB114" s="58"/>
      <c r="FC114" s="58"/>
      <c r="FD114" s="58"/>
      <c r="FE114" s="58"/>
      <c r="FF114" s="58"/>
      <c r="FG114" s="58"/>
      <c r="FH114" s="58"/>
      <c r="FI114" s="58"/>
      <c r="FJ114" s="58"/>
      <c r="FK114" s="58"/>
      <c r="FL114" s="58"/>
      <c r="FM114" s="58"/>
      <c r="FN114" s="58"/>
      <c r="FO114" s="58"/>
      <c r="FP114" s="58"/>
      <c r="FQ114" s="58"/>
      <c r="FR114" s="58"/>
      <c r="FS114" s="58"/>
      <c r="FT114" s="58"/>
      <c r="FU114" s="58"/>
      <c r="FV114" s="58"/>
      <c r="FW114" s="58"/>
      <c r="FX114" s="58"/>
      <c r="FY114" s="58"/>
      <c r="FZ114" s="58"/>
      <c r="GA114" s="58"/>
      <c r="GB114" s="58"/>
      <c r="GC114" s="58"/>
      <c r="GD114" s="58"/>
      <c r="GE114" s="58"/>
      <c r="GF114" s="58"/>
      <c r="GG114" s="58"/>
      <c r="GH114" s="58"/>
      <c r="GI114" s="58"/>
      <c r="GJ114" s="58"/>
      <c r="GK114" s="58"/>
      <c r="GL114" s="58"/>
      <c r="GM114" s="58"/>
      <c r="GN114" s="58"/>
      <c r="GO114" s="58"/>
      <c r="GP114" s="58"/>
      <c r="GQ114" s="58"/>
      <c r="GR114" s="58"/>
      <c r="GS114" s="58"/>
      <c r="GT114" s="58"/>
      <c r="GU114" s="58"/>
      <c r="GV114" s="58"/>
      <c r="GW114" s="58"/>
      <c r="GX114" s="58"/>
      <c r="GY114" s="58"/>
      <c r="GZ114" s="58"/>
      <c r="HA114" s="58"/>
      <c r="HB114" s="58"/>
      <c r="HC114" s="58"/>
      <c r="HD114" s="58"/>
      <c r="HE114" s="58"/>
      <c r="HF114" s="58"/>
      <c r="HG114" s="58"/>
      <c r="HH114" s="58"/>
      <c r="HI114" s="58"/>
      <c r="HJ114" s="58"/>
      <c r="HK114" s="58"/>
      <c r="HL114" s="58"/>
      <c r="HM114" s="58"/>
      <c r="HN114" s="58"/>
      <c r="HO114" s="58"/>
      <c r="HP114" s="58"/>
      <c r="HQ114" s="58"/>
      <c r="HR114" s="58"/>
      <c r="HS114" s="58"/>
      <c r="HT114" s="58"/>
      <c r="HU114" s="58"/>
      <c r="HV114" s="58"/>
      <c r="HW114" s="58"/>
      <c r="HX114" s="58"/>
      <c r="HY114" s="58"/>
      <c r="HZ114" s="58"/>
      <c r="IA114" s="58"/>
      <c r="IB114" s="58"/>
      <c r="IC114" s="58"/>
      <c r="ID114" s="58"/>
      <c r="IE114" s="58"/>
      <c r="IF114" s="58"/>
      <c r="IG114" s="58"/>
      <c r="IH114" s="58"/>
      <c r="II114" s="58"/>
      <c r="IJ114" s="58"/>
      <c r="IK114" s="58"/>
      <c r="IL114" s="58"/>
      <c r="IM114" s="58"/>
      <c r="IN114" s="58"/>
      <c r="IO114" s="58"/>
      <c r="IP114" s="58"/>
      <c r="IQ114" s="58"/>
      <c r="IR114" s="58"/>
      <c r="IS114" s="58"/>
      <c r="IT114" s="58"/>
      <c r="IU114" s="58"/>
    </row>
    <row r="115" spans="1:255" ht="51.75" customHeight="1" x14ac:dyDescent="0.25">
      <c r="A115" s="41" t="s">
        <v>229</v>
      </c>
      <c r="B115" s="7" t="s">
        <v>230</v>
      </c>
      <c r="C115" s="9">
        <v>41666.699999999997</v>
      </c>
      <c r="D115" s="9">
        <v>32208.1</v>
      </c>
      <c r="E115" s="9">
        <v>0</v>
      </c>
      <c r="F115" s="9">
        <f t="shared" si="5"/>
        <v>77.299378160497483</v>
      </c>
      <c r="G115" s="9" t="s">
        <v>23</v>
      </c>
      <c r="H115" s="8">
        <f t="shared" si="7"/>
        <v>-9458.5999999999985</v>
      </c>
      <c r="I115" s="9">
        <f t="shared" si="4"/>
        <v>32208.1</v>
      </c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  <c r="AH115" s="58"/>
      <c r="AI115" s="58"/>
      <c r="AJ115" s="58"/>
      <c r="AK115" s="58"/>
      <c r="AL115" s="58"/>
      <c r="AM115" s="58"/>
      <c r="AN115" s="58"/>
      <c r="AO115" s="58"/>
      <c r="AP115" s="58"/>
      <c r="AQ115" s="58"/>
      <c r="AR115" s="58"/>
      <c r="AS115" s="58"/>
      <c r="AT115" s="58"/>
      <c r="AU115" s="58"/>
      <c r="AV115" s="58"/>
      <c r="AW115" s="58"/>
      <c r="AX115" s="58"/>
      <c r="AY115" s="58"/>
      <c r="AZ115" s="58"/>
      <c r="BA115" s="58"/>
      <c r="BB115" s="58"/>
      <c r="BC115" s="58"/>
      <c r="BD115" s="58"/>
      <c r="BE115" s="58"/>
      <c r="BF115" s="58"/>
      <c r="BG115" s="58"/>
      <c r="BH115" s="58"/>
      <c r="BI115" s="58"/>
      <c r="BJ115" s="58"/>
      <c r="BK115" s="58"/>
      <c r="BL115" s="58"/>
      <c r="BM115" s="58"/>
      <c r="BN115" s="58"/>
      <c r="BO115" s="58"/>
      <c r="BP115" s="58"/>
      <c r="BQ115" s="58"/>
      <c r="BR115" s="58"/>
      <c r="BS115" s="58"/>
      <c r="BT115" s="58"/>
      <c r="BU115" s="58"/>
      <c r="BV115" s="58"/>
      <c r="BW115" s="58"/>
      <c r="BX115" s="58"/>
      <c r="BY115" s="58"/>
      <c r="BZ115" s="58"/>
      <c r="CA115" s="58"/>
      <c r="CB115" s="58"/>
      <c r="CC115" s="58"/>
      <c r="CD115" s="58"/>
      <c r="CE115" s="58"/>
      <c r="CF115" s="58"/>
      <c r="CG115" s="58"/>
      <c r="CH115" s="58"/>
      <c r="CI115" s="58"/>
      <c r="CJ115" s="58"/>
      <c r="CK115" s="58"/>
      <c r="CL115" s="58"/>
      <c r="CM115" s="58"/>
      <c r="CN115" s="58"/>
      <c r="CO115" s="58"/>
      <c r="CP115" s="58"/>
      <c r="CQ115" s="58"/>
      <c r="CR115" s="58"/>
      <c r="CS115" s="58"/>
      <c r="CT115" s="58"/>
      <c r="CU115" s="58"/>
      <c r="CV115" s="58"/>
      <c r="CW115" s="58"/>
      <c r="CX115" s="58"/>
      <c r="CY115" s="58"/>
      <c r="CZ115" s="58"/>
      <c r="DA115" s="58"/>
      <c r="DB115" s="58"/>
      <c r="DC115" s="58"/>
      <c r="DD115" s="58"/>
      <c r="DE115" s="58"/>
      <c r="DF115" s="58"/>
      <c r="DG115" s="58"/>
      <c r="DH115" s="58"/>
      <c r="DI115" s="58"/>
      <c r="DJ115" s="58"/>
      <c r="DK115" s="58"/>
      <c r="DL115" s="58"/>
      <c r="DM115" s="58"/>
      <c r="DN115" s="58"/>
      <c r="DO115" s="58"/>
      <c r="DP115" s="58"/>
      <c r="DQ115" s="58"/>
      <c r="DR115" s="58"/>
      <c r="DS115" s="58"/>
      <c r="DT115" s="58"/>
      <c r="DU115" s="58"/>
      <c r="DV115" s="58"/>
      <c r="DW115" s="58"/>
      <c r="DX115" s="58"/>
      <c r="DY115" s="58"/>
      <c r="DZ115" s="58"/>
      <c r="EA115" s="58"/>
      <c r="EB115" s="58"/>
      <c r="EC115" s="58"/>
      <c r="ED115" s="58"/>
      <c r="EE115" s="58"/>
      <c r="EF115" s="58"/>
      <c r="EG115" s="58"/>
      <c r="EH115" s="58"/>
      <c r="EI115" s="58"/>
      <c r="EJ115" s="58"/>
      <c r="EK115" s="58"/>
      <c r="EL115" s="58"/>
      <c r="EM115" s="58"/>
      <c r="EN115" s="58"/>
      <c r="EO115" s="58"/>
      <c r="EP115" s="58"/>
      <c r="EQ115" s="58"/>
      <c r="ER115" s="58"/>
      <c r="ES115" s="58"/>
      <c r="ET115" s="58"/>
      <c r="EU115" s="58"/>
      <c r="EV115" s="58"/>
      <c r="EW115" s="58"/>
      <c r="EX115" s="58"/>
      <c r="EY115" s="58"/>
      <c r="EZ115" s="58"/>
      <c r="FA115" s="58"/>
      <c r="FB115" s="58"/>
      <c r="FC115" s="58"/>
      <c r="FD115" s="58"/>
      <c r="FE115" s="58"/>
      <c r="FF115" s="58"/>
      <c r="FG115" s="58"/>
      <c r="FH115" s="58"/>
      <c r="FI115" s="58"/>
      <c r="FJ115" s="58"/>
      <c r="FK115" s="58"/>
      <c r="FL115" s="58"/>
      <c r="FM115" s="58"/>
      <c r="FN115" s="58"/>
      <c r="FO115" s="58"/>
      <c r="FP115" s="58"/>
      <c r="FQ115" s="58"/>
      <c r="FR115" s="58"/>
      <c r="FS115" s="58"/>
      <c r="FT115" s="58"/>
      <c r="FU115" s="58"/>
      <c r="FV115" s="58"/>
      <c r="FW115" s="58"/>
      <c r="FX115" s="58"/>
      <c r="FY115" s="58"/>
      <c r="FZ115" s="58"/>
      <c r="GA115" s="58"/>
      <c r="GB115" s="58"/>
      <c r="GC115" s="58"/>
      <c r="GD115" s="58"/>
      <c r="GE115" s="58"/>
      <c r="GF115" s="58"/>
      <c r="GG115" s="58"/>
      <c r="GH115" s="58"/>
      <c r="GI115" s="58"/>
      <c r="GJ115" s="58"/>
      <c r="GK115" s="58"/>
      <c r="GL115" s="58"/>
      <c r="GM115" s="58"/>
      <c r="GN115" s="58"/>
      <c r="GO115" s="58"/>
      <c r="GP115" s="58"/>
      <c r="GQ115" s="58"/>
      <c r="GR115" s="58"/>
      <c r="GS115" s="58"/>
      <c r="GT115" s="58"/>
      <c r="GU115" s="58"/>
      <c r="GV115" s="58"/>
      <c r="GW115" s="58"/>
      <c r="GX115" s="58"/>
      <c r="GY115" s="58"/>
      <c r="GZ115" s="58"/>
      <c r="HA115" s="58"/>
      <c r="HB115" s="58"/>
      <c r="HC115" s="58"/>
      <c r="HD115" s="58"/>
      <c r="HE115" s="58"/>
      <c r="HF115" s="58"/>
      <c r="HG115" s="58"/>
      <c r="HH115" s="58"/>
      <c r="HI115" s="58"/>
      <c r="HJ115" s="58"/>
      <c r="HK115" s="58"/>
      <c r="HL115" s="58"/>
      <c r="HM115" s="58"/>
      <c r="HN115" s="58"/>
      <c r="HO115" s="58"/>
      <c r="HP115" s="58"/>
      <c r="HQ115" s="58"/>
      <c r="HR115" s="58"/>
      <c r="HS115" s="58"/>
      <c r="HT115" s="58"/>
      <c r="HU115" s="58"/>
      <c r="HV115" s="58"/>
      <c r="HW115" s="58"/>
      <c r="HX115" s="58"/>
      <c r="HY115" s="58"/>
      <c r="HZ115" s="58"/>
      <c r="IA115" s="58"/>
      <c r="IB115" s="58"/>
      <c r="IC115" s="58"/>
      <c r="ID115" s="58"/>
      <c r="IE115" s="58"/>
      <c r="IF115" s="58"/>
      <c r="IG115" s="58"/>
      <c r="IH115" s="58"/>
      <c r="II115" s="58"/>
      <c r="IJ115" s="58"/>
      <c r="IK115" s="58"/>
      <c r="IL115" s="58"/>
      <c r="IM115" s="58"/>
      <c r="IN115" s="58"/>
      <c r="IO115" s="58"/>
      <c r="IP115" s="58"/>
      <c r="IQ115" s="58"/>
      <c r="IR115" s="58"/>
      <c r="IS115" s="58"/>
      <c r="IT115" s="58"/>
      <c r="IU115" s="58"/>
    </row>
    <row r="116" spans="1:255" ht="63" customHeight="1" x14ac:dyDescent="0.25">
      <c r="A116" s="41" t="s">
        <v>231</v>
      </c>
      <c r="B116" s="7" t="s">
        <v>232</v>
      </c>
      <c r="C116" s="9">
        <v>34942.300000000003</v>
      </c>
      <c r="D116" s="9">
        <v>34942.300000000003</v>
      </c>
      <c r="E116" s="9">
        <v>0</v>
      </c>
      <c r="F116" s="9">
        <f t="shared" si="5"/>
        <v>100</v>
      </c>
      <c r="G116" s="9" t="s">
        <v>23</v>
      </c>
      <c r="H116" s="8">
        <f t="shared" si="7"/>
        <v>0</v>
      </c>
      <c r="I116" s="9">
        <f t="shared" si="4"/>
        <v>34942.300000000003</v>
      </c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  <c r="AH116" s="58"/>
      <c r="AI116" s="58"/>
      <c r="AJ116" s="58"/>
      <c r="AK116" s="58"/>
      <c r="AL116" s="58"/>
      <c r="AM116" s="58"/>
      <c r="AN116" s="58"/>
      <c r="AO116" s="58"/>
      <c r="AP116" s="58"/>
      <c r="AQ116" s="58"/>
      <c r="AR116" s="58"/>
      <c r="AS116" s="58"/>
      <c r="AT116" s="58"/>
      <c r="AU116" s="58"/>
      <c r="AV116" s="58"/>
      <c r="AW116" s="58"/>
      <c r="AX116" s="58"/>
      <c r="AY116" s="58"/>
      <c r="AZ116" s="58"/>
      <c r="BA116" s="58"/>
      <c r="BB116" s="58"/>
      <c r="BC116" s="58"/>
      <c r="BD116" s="58"/>
      <c r="BE116" s="58"/>
      <c r="BF116" s="58"/>
      <c r="BG116" s="58"/>
      <c r="BH116" s="58"/>
      <c r="BI116" s="58"/>
      <c r="BJ116" s="58"/>
      <c r="BK116" s="58"/>
      <c r="BL116" s="58"/>
      <c r="BM116" s="58"/>
      <c r="BN116" s="58"/>
      <c r="BO116" s="58"/>
      <c r="BP116" s="58"/>
      <c r="BQ116" s="58"/>
      <c r="BR116" s="58"/>
      <c r="BS116" s="58"/>
      <c r="BT116" s="58"/>
      <c r="BU116" s="58"/>
      <c r="BV116" s="58"/>
      <c r="BW116" s="58"/>
      <c r="BX116" s="58"/>
      <c r="BY116" s="58"/>
      <c r="BZ116" s="58"/>
      <c r="CA116" s="58"/>
      <c r="CB116" s="58"/>
      <c r="CC116" s="58"/>
      <c r="CD116" s="58"/>
      <c r="CE116" s="58"/>
      <c r="CF116" s="58"/>
      <c r="CG116" s="58"/>
      <c r="CH116" s="58"/>
      <c r="CI116" s="58"/>
      <c r="CJ116" s="58"/>
      <c r="CK116" s="58"/>
      <c r="CL116" s="58"/>
      <c r="CM116" s="58"/>
      <c r="CN116" s="58"/>
      <c r="CO116" s="58"/>
      <c r="CP116" s="58"/>
      <c r="CQ116" s="58"/>
      <c r="CR116" s="58"/>
      <c r="CS116" s="58"/>
      <c r="CT116" s="58"/>
      <c r="CU116" s="58"/>
      <c r="CV116" s="58"/>
      <c r="CW116" s="58"/>
      <c r="CX116" s="58"/>
      <c r="CY116" s="58"/>
      <c r="CZ116" s="58"/>
      <c r="DA116" s="58"/>
      <c r="DB116" s="58"/>
      <c r="DC116" s="58"/>
      <c r="DD116" s="58"/>
      <c r="DE116" s="58"/>
      <c r="DF116" s="58"/>
      <c r="DG116" s="58"/>
      <c r="DH116" s="58"/>
      <c r="DI116" s="58"/>
      <c r="DJ116" s="58"/>
      <c r="DK116" s="58"/>
      <c r="DL116" s="58"/>
      <c r="DM116" s="58"/>
      <c r="DN116" s="58"/>
      <c r="DO116" s="58"/>
      <c r="DP116" s="58"/>
      <c r="DQ116" s="58"/>
      <c r="DR116" s="58"/>
      <c r="DS116" s="58"/>
      <c r="DT116" s="58"/>
      <c r="DU116" s="58"/>
      <c r="DV116" s="58"/>
      <c r="DW116" s="58"/>
      <c r="DX116" s="58"/>
      <c r="DY116" s="58"/>
      <c r="DZ116" s="58"/>
      <c r="EA116" s="58"/>
      <c r="EB116" s="58"/>
      <c r="EC116" s="58"/>
      <c r="ED116" s="58"/>
      <c r="EE116" s="58"/>
      <c r="EF116" s="58"/>
      <c r="EG116" s="58"/>
      <c r="EH116" s="58"/>
      <c r="EI116" s="58"/>
      <c r="EJ116" s="58"/>
      <c r="EK116" s="58"/>
      <c r="EL116" s="58"/>
      <c r="EM116" s="58"/>
      <c r="EN116" s="58"/>
      <c r="EO116" s="58"/>
      <c r="EP116" s="58"/>
      <c r="EQ116" s="58"/>
      <c r="ER116" s="58"/>
      <c r="ES116" s="58"/>
      <c r="ET116" s="58"/>
      <c r="EU116" s="58"/>
      <c r="EV116" s="58"/>
      <c r="EW116" s="58"/>
      <c r="EX116" s="58"/>
      <c r="EY116" s="58"/>
      <c r="EZ116" s="58"/>
      <c r="FA116" s="58"/>
      <c r="FB116" s="58"/>
      <c r="FC116" s="58"/>
      <c r="FD116" s="58"/>
      <c r="FE116" s="58"/>
      <c r="FF116" s="58"/>
      <c r="FG116" s="58"/>
      <c r="FH116" s="58"/>
      <c r="FI116" s="58"/>
      <c r="FJ116" s="58"/>
      <c r="FK116" s="58"/>
      <c r="FL116" s="58"/>
      <c r="FM116" s="58"/>
      <c r="FN116" s="58"/>
      <c r="FO116" s="58"/>
      <c r="FP116" s="58"/>
      <c r="FQ116" s="58"/>
      <c r="FR116" s="58"/>
      <c r="FS116" s="58"/>
      <c r="FT116" s="58"/>
      <c r="FU116" s="58"/>
      <c r="FV116" s="58"/>
      <c r="FW116" s="58"/>
      <c r="FX116" s="58"/>
      <c r="FY116" s="58"/>
      <c r="FZ116" s="58"/>
      <c r="GA116" s="58"/>
      <c r="GB116" s="58"/>
      <c r="GC116" s="58"/>
      <c r="GD116" s="58"/>
      <c r="GE116" s="58"/>
      <c r="GF116" s="58"/>
      <c r="GG116" s="58"/>
      <c r="GH116" s="58"/>
      <c r="GI116" s="58"/>
      <c r="GJ116" s="58"/>
      <c r="GK116" s="58"/>
      <c r="GL116" s="58"/>
      <c r="GM116" s="58"/>
      <c r="GN116" s="58"/>
      <c r="GO116" s="58"/>
      <c r="GP116" s="58"/>
      <c r="GQ116" s="58"/>
      <c r="GR116" s="58"/>
      <c r="GS116" s="58"/>
      <c r="GT116" s="58"/>
      <c r="GU116" s="58"/>
      <c r="GV116" s="58"/>
      <c r="GW116" s="58"/>
      <c r="GX116" s="58"/>
      <c r="GY116" s="58"/>
      <c r="GZ116" s="58"/>
      <c r="HA116" s="58"/>
      <c r="HB116" s="58"/>
      <c r="HC116" s="58"/>
      <c r="HD116" s="58"/>
      <c r="HE116" s="58"/>
      <c r="HF116" s="58"/>
      <c r="HG116" s="58"/>
      <c r="HH116" s="58"/>
      <c r="HI116" s="58"/>
      <c r="HJ116" s="58"/>
      <c r="HK116" s="58"/>
      <c r="HL116" s="58"/>
      <c r="HM116" s="58"/>
      <c r="HN116" s="58"/>
      <c r="HO116" s="58"/>
      <c r="HP116" s="58"/>
      <c r="HQ116" s="58"/>
      <c r="HR116" s="58"/>
      <c r="HS116" s="58"/>
      <c r="HT116" s="58"/>
      <c r="HU116" s="58"/>
      <c r="HV116" s="58"/>
      <c r="HW116" s="58"/>
      <c r="HX116" s="58"/>
      <c r="HY116" s="58"/>
      <c r="HZ116" s="58"/>
      <c r="IA116" s="58"/>
      <c r="IB116" s="58"/>
      <c r="IC116" s="58"/>
      <c r="ID116" s="58"/>
      <c r="IE116" s="58"/>
      <c r="IF116" s="58"/>
      <c r="IG116" s="58"/>
      <c r="IH116" s="58"/>
      <c r="II116" s="58"/>
      <c r="IJ116" s="58"/>
      <c r="IK116" s="58"/>
      <c r="IL116" s="58"/>
      <c r="IM116" s="58"/>
      <c r="IN116" s="58"/>
      <c r="IO116" s="58"/>
      <c r="IP116" s="58"/>
      <c r="IQ116" s="58"/>
      <c r="IR116" s="58"/>
      <c r="IS116" s="58"/>
      <c r="IT116" s="58"/>
      <c r="IU116" s="58"/>
    </row>
    <row r="117" spans="1:255" ht="55.5" customHeight="1" x14ac:dyDescent="0.25">
      <c r="A117" s="41" t="s">
        <v>233</v>
      </c>
      <c r="B117" s="7" t="s">
        <v>234</v>
      </c>
      <c r="C117" s="9">
        <v>3360.8</v>
      </c>
      <c r="D117" s="9">
        <v>3360.8</v>
      </c>
      <c r="E117" s="9">
        <v>0</v>
      </c>
      <c r="F117" s="9">
        <f t="shared" si="5"/>
        <v>100</v>
      </c>
      <c r="G117" s="9" t="s">
        <v>23</v>
      </c>
      <c r="H117" s="8">
        <f t="shared" si="7"/>
        <v>0</v>
      </c>
      <c r="I117" s="9">
        <f t="shared" si="4"/>
        <v>3360.8</v>
      </c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  <c r="AH117" s="58"/>
      <c r="AI117" s="58"/>
      <c r="AJ117" s="58"/>
      <c r="AK117" s="58"/>
      <c r="AL117" s="58"/>
      <c r="AM117" s="58"/>
      <c r="AN117" s="58"/>
      <c r="AO117" s="58"/>
      <c r="AP117" s="58"/>
      <c r="AQ117" s="58"/>
      <c r="AR117" s="58"/>
      <c r="AS117" s="58"/>
      <c r="AT117" s="58"/>
      <c r="AU117" s="58"/>
      <c r="AV117" s="58"/>
      <c r="AW117" s="58"/>
      <c r="AX117" s="58"/>
      <c r="AY117" s="58"/>
      <c r="AZ117" s="58"/>
      <c r="BA117" s="58"/>
      <c r="BB117" s="58"/>
      <c r="BC117" s="58"/>
      <c r="BD117" s="58"/>
      <c r="BE117" s="58"/>
      <c r="BF117" s="58"/>
      <c r="BG117" s="58"/>
      <c r="BH117" s="58"/>
      <c r="BI117" s="58"/>
      <c r="BJ117" s="58"/>
      <c r="BK117" s="58"/>
      <c r="BL117" s="58"/>
      <c r="BM117" s="58"/>
      <c r="BN117" s="58"/>
      <c r="BO117" s="58"/>
      <c r="BP117" s="58"/>
      <c r="BQ117" s="58"/>
      <c r="BR117" s="58"/>
      <c r="BS117" s="58"/>
      <c r="BT117" s="58"/>
      <c r="BU117" s="58"/>
      <c r="BV117" s="58"/>
      <c r="BW117" s="58"/>
      <c r="BX117" s="58"/>
      <c r="BY117" s="58"/>
      <c r="BZ117" s="58"/>
      <c r="CA117" s="58"/>
      <c r="CB117" s="58"/>
      <c r="CC117" s="58"/>
      <c r="CD117" s="58"/>
      <c r="CE117" s="58"/>
      <c r="CF117" s="58"/>
      <c r="CG117" s="58"/>
      <c r="CH117" s="58"/>
      <c r="CI117" s="58"/>
      <c r="CJ117" s="58"/>
      <c r="CK117" s="58"/>
      <c r="CL117" s="58"/>
      <c r="CM117" s="58"/>
      <c r="CN117" s="58"/>
      <c r="CO117" s="58"/>
      <c r="CP117" s="58"/>
      <c r="CQ117" s="58"/>
      <c r="CR117" s="58"/>
      <c r="CS117" s="58"/>
      <c r="CT117" s="58"/>
      <c r="CU117" s="58"/>
      <c r="CV117" s="58"/>
      <c r="CW117" s="58"/>
      <c r="CX117" s="58"/>
      <c r="CY117" s="58"/>
      <c r="CZ117" s="58"/>
      <c r="DA117" s="58"/>
      <c r="DB117" s="58"/>
      <c r="DC117" s="58"/>
      <c r="DD117" s="58"/>
      <c r="DE117" s="58"/>
      <c r="DF117" s="58"/>
      <c r="DG117" s="58"/>
      <c r="DH117" s="58"/>
      <c r="DI117" s="58"/>
      <c r="DJ117" s="58"/>
      <c r="DK117" s="58"/>
      <c r="DL117" s="58"/>
      <c r="DM117" s="58"/>
      <c r="DN117" s="58"/>
      <c r="DO117" s="58"/>
      <c r="DP117" s="58"/>
      <c r="DQ117" s="58"/>
      <c r="DR117" s="58"/>
      <c r="DS117" s="58"/>
      <c r="DT117" s="58"/>
      <c r="DU117" s="58"/>
      <c r="DV117" s="58"/>
      <c r="DW117" s="58"/>
      <c r="DX117" s="58"/>
      <c r="DY117" s="58"/>
      <c r="DZ117" s="58"/>
      <c r="EA117" s="58"/>
      <c r="EB117" s="58"/>
      <c r="EC117" s="58"/>
      <c r="ED117" s="58"/>
      <c r="EE117" s="58"/>
      <c r="EF117" s="58"/>
      <c r="EG117" s="58"/>
      <c r="EH117" s="58"/>
      <c r="EI117" s="58"/>
      <c r="EJ117" s="58"/>
      <c r="EK117" s="58"/>
      <c r="EL117" s="58"/>
      <c r="EM117" s="58"/>
      <c r="EN117" s="58"/>
      <c r="EO117" s="58"/>
      <c r="EP117" s="58"/>
      <c r="EQ117" s="58"/>
      <c r="ER117" s="58"/>
      <c r="ES117" s="58"/>
      <c r="ET117" s="58"/>
      <c r="EU117" s="58"/>
      <c r="EV117" s="58"/>
      <c r="EW117" s="58"/>
      <c r="EX117" s="58"/>
      <c r="EY117" s="58"/>
      <c r="EZ117" s="58"/>
      <c r="FA117" s="58"/>
      <c r="FB117" s="58"/>
      <c r="FC117" s="58"/>
      <c r="FD117" s="58"/>
      <c r="FE117" s="58"/>
      <c r="FF117" s="58"/>
      <c r="FG117" s="58"/>
      <c r="FH117" s="58"/>
      <c r="FI117" s="58"/>
      <c r="FJ117" s="58"/>
      <c r="FK117" s="58"/>
      <c r="FL117" s="58"/>
      <c r="FM117" s="58"/>
      <c r="FN117" s="58"/>
      <c r="FO117" s="58"/>
      <c r="FP117" s="58"/>
      <c r="FQ117" s="58"/>
      <c r="FR117" s="58"/>
      <c r="FS117" s="58"/>
      <c r="FT117" s="58"/>
      <c r="FU117" s="58"/>
      <c r="FV117" s="58"/>
      <c r="FW117" s="58"/>
      <c r="FX117" s="58"/>
      <c r="FY117" s="58"/>
      <c r="FZ117" s="58"/>
      <c r="GA117" s="58"/>
      <c r="GB117" s="58"/>
      <c r="GC117" s="58"/>
      <c r="GD117" s="58"/>
      <c r="GE117" s="58"/>
      <c r="GF117" s="58"/>
      <c r="GG117" s="58"/>
      <c r="GH117" s="58"/>
      <c r="GI117" s="58"/>
      <c r="GJ117" s="58"/>
      <c r="GK117" s="58"/>
      <c r="GL117" s="58"/>
      <c r="GM117" s="58"/>
      <c r="GN117" s="58"/>
      <c r="GO117" s="58"/>
      <c r="GP117" s="58"/>
      <c r="GQ117" s="58"/>
      <c r="GR117" s="58"/>
      <c r="GS117" s="58"/>
      <c r="GT117" s="58"/>
      <c r="GU117" s="58"/>
      <c r="GV117" s="58"/>
      <c r="GW117" s="58"/>
      <c r="GX117" s="58"/>
      <c r="GY117" s="58"/>
      <c r="GZ117" s="58"/>
      <c r="HA117" s="58"/>
      <c r="HB117" s="58"/>
      <c r="HC117" s="58"/>
      <c r="HD117" s="58"/>
      <c r="HE117" s="58"/>
      <c r="HF117" s="58"/>
      <c r="HG117" s="58"/>
      <c r="HH117" s="58"/>
      <c r="HI117" s="58"/>
      <c r="HJ117" s="58"/>
      <c r="HK117" s="58"/>
      <c r="HL117" s="58"/>
      <c r="HM117" s="58"/>
      <c r="HN117" s="58"/>
      <c r="HO117" s="58"/>
      <c r="HP117" s="58"/>
      <c r="HQ117" s="58"/>
      <c r="HR117" s="58"/>
      <c r="HS117" s="58"/>
      <c r="HT117" s="58"/>
      <c r="HU117" s="58"/>
      <c r="HV117" s="58"/>
      <c r="HW117" s="58"/>
      <c r="HX117" s="58"/>
      <c r="HY117" s="58"/>
      <c r="HZ117" s="58"/>
      <c r="IA117" s="58"/>
      <c r="IB117" s="58"/>
      <c r="IC117" s="58"/>
      <c r="ID117" s="58"/>
      <c r="IE117" s="58"/>
      <c r="IF117" s="58"/>
      <c r="IG117" s="58"/>
      <c r="IH117" s="58"/>
      <c r="II117" s="58"/>
      <c r="IJ117" s="58"/>
      <c r="IK117" s="58"/>
      <c r="IL117" s="58"/>
      <c r="IM117" s="58"/>
      <c r="IN117" s="58"/>
      <c r="IO117" s="58"/>
      <c r="IP117" s="58"/>
      <c r="IQ117" s="58"/>
      <c r="IR117" s="58"/>
      <c r="IS117" s="58"/>
      <c r="IT117" s="58"/>
      <c r="IU117" s="58"/>
    </row>
    <row r="118" spans="1:255" ht="33" customHeight="1" x14ac:dyDescent="0.25">
      <c r="A118" s="10" t="s">
        <v>235</v>
      </c>
      <c r="B118" s="7" t="s">
        <v>236</v>
      </c>
      <c r="C118" s="9">
        <v>690.1</v>
      </c>
      <c r="D118" s="9">
        <v>690.1</v>
      </c>
      <c r="E118" s="9">
        <v>1237.3</v>
      </c>
      <c r="F118" s="9">
        <f t="shared" si="5"/>
        <v>100</v>
      </c>
      <c r="G118" s="9">
        <f t="shared" si="6"/>
        <v>55.774670653843053</v>
      </c>
      <c r="H118" s="8">
        <f t="shared" si="7"/>
        <v>0</v>
      </c>
      <c r="I118" s="9">
        <f t="shared" si="4"/>
        <v>-547.19999999999993</v>
      </c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  <c r="AI118" s="58"/>
      <c r="AJ118" s="58"/>
      <c r="AK118" s="58"/>
      <c r="AL118" s="58"/>
      <c r="AM118" s="58"/>
      <c r="AN118" s="58"/>
      <c r="AO118" s="58"/>
      <c r="AP118" s="58"/>
      <c r="AQ118" s="58"/>
      <c r="AR118" s="58"/>
      <c r="AS118" s="58"/>
      <c r="AT118" s="58"/>
      <c r="AU118" s="58"/>
      <c r="AV118" s="58"/>
      <c r="AW118" s="58"/>
      <c r="AX118" s="58"/>
      <c r="AY118" s="58"/>
      <c r="AZ118" s="58"/>
      <c r="BA118" s="58"/>
      <c r="BB118" s="58"/>
      <c r="BC118" s="58"/>
      <c r="BD118" s="58"/>
      <c r="BE118" s="58"/>
      <c r="BF118" s="58"/>
      <c r="BG118" s="58"/>
      <c r="BH118" s="58"/>
      <c r="BI118" s="58"/>
      <c r="BJ118" s="58"/>
      <c r="BK118" s="58"/>
      <c r="BL118" s="58"/>
      <c r="BM118" s="58"/>
      <c r="BN118" s="58"/>
      <c r="BO118" s="58"/>
      <c r="BP118" s="58"/>
      <c r="BQ118" s="58"/>
      <c r="BR118" s="58"/>
      <c r="BS118" s="58"/>
      <c r="BT118" s="58"/>
      <c r="BU118" s="58"/>
      <c r="BV118" s="58"/>
      <c r="BW118" s="58"/>
      <c r="BX118" s="58"/>
      <c r="BY118" s="58"/>
      <c r="BZ118" s="58"/>
      <c r="CA118" s="58"/>
      <c r="CB118" s="58"/>
      <c r="CC118" s="58"/>
      <c r="CD118" s="58"/>
      <c r="CE118" s="58"/>
      <c r="CF118" s="58"/>
      <c r="CG118" s="58"/>
      <c r="CH118" s="58"/>
      <c r="CI118" s="58"/>
      <c r="CJ118" s="58"/>
      <c r="CK118" s="58"/>
      <c r="CL118" s="58"/>
      <c r="CM118" s="58"/>
      <c r="CN118" s="58"/>
      <c r="CO118" s="58"/>
      <c r="CP118" s="58"/>
      <c r="CQ118" s="58"/>
      <c r="CR118" s="58"/>
      <c r="CS118" s="58"/>
      <c r="CT118" s="58"/>
      <c r="CU118" s="58"/>
      <c r="CV118" s="58"/>
      <c r="CW118" s="58"/>
      <c r="CX118" s="58"/>
      <c r="CY118" s="58"/>
      <c r="CZ118" s="58"/>
      <c r="DA118" s="58"/>
      <c r="DB118" s="58"/>
      <c r="DC118" s="58"/>
      <c r="DD118" s="58"/>
      <c r="DE118" s="58"/>
      <c r="DF118" s="58"/>
      <c r="DG118" s="58"/>
      <c r="DH118" s="58"/>
      <c r="DI118" s="58"/>
      <c r="DJ118" s="58"/>
      <c r="DK118" s="58"/>
      <c r="DL118" s="58"/>
      <c r="DM118" s="58"/>
      <c r="DN118" s="58"/>
      <c r="DO118" s="58"/>
      <c r="DP118" s="58"/>
      <c r="DQ118" s="58"/>
      <c r="DR118" s="58"/>
      <c r="DS118" s="58"/>
      <c r="DT118" s="58"/>
      <c r="DU118" s="58"/>
      <c r="DV118" s="58"/>
      <c r="DW118" s="58"/>
      <c r="DX118" s="58"/>
      <c r="DY118" s="58"/>
      <c r="DZ118" s="58"/>
      <c r="EA118" s="58"/>
      <c r="EB118" s="58"/>
      <c r="EC118" s="58"/>
      <c r="ED118" s="58"/>
      <c r="EE118" s="58"/>
      <c r="EF118" s="58"/>
      <c r="EG118" s="58"/>
      <c r="EH118" s="58"/>
      <c r="EI118" s="58"/>
      <c r="EJ118" s="58"/>
      <c r="EK118" s="58"/>
      <c r="EL118" s="58"/>
      <c r="EM118" s="58"/>
      <c r="EN118" s="58"/>
      <c r="EO118" s="58"/>
      <c r="EP118" s="58"/>
      <c r="EQ118" s="58"/>
      <c r="ER118" s="58"/>
      <c r="ES118" s="58"/>
      <c r="ET118" s="58"/>
      <c r="EU118" s="58"/>
      <c r="EV118" s="58"/>
      <c r="EW118" s="58"/>
      <c r="EX118" s="58"/>
      <c r="EY118" s="58"/>
      <c r="EZ118" s="58"/>
      <c r="FA118" s="58"/>
      <c r="FB118" s="58"/>
      <c r="FC118" s="58"/>
      <c r="FD118" s="58"/>
      <c r="FE118" s="58"/>
      <c r="FF118" s="58"/>
      <c r="FG118" s="58"/>
      <c r="FH118" s="58"/>
      <c r="FI118" s="58"/>
      <c r="FJ118" s="58"/>
      <c r="FK118" s="58"/>
      <c r="FL118" s="58"/>
      <c r="FM118" s="58"/>
      <c r="FN118" s="58"/>
      <c r="FO118" s="58"/>
      <c r="FP118" s="58"/>
      <c r="FQ118" s="58"/>
      <c r="FR118" s="58"/>
      <c r="FS118" s="58"/>
      <c r="FT118" s="58"/>
      <c r="FU118" s="58"/>
      <c r="FV118" s="58"/>
      <c r="FW118" s="58"/>
      <c r="FX118" s="58"/>
      <c r="FY118" s="58"/>
      <c r="FZ118" s="58"/>
      <c r="GA118" s="58"/>
      <c r="GB118" s="58"/>
      <c r="GC118" s="58"/>
      <c r="GD118" s="58"/>
      <c r="GE118" s="58"/>
      <c r="GF118" s="58"/>
      <c r="GG118" s="58"/>
      <c r="GH118" s="58"/>
      <c r="GI118" s="58"/>
      <c r="GJ118" s="58"/>
      <c r="GK118" s="58"/>
      <c r="GL118" s="58"/>
      <c r="GM118" s="58"/>
      <c r="GN118" s="58"/>
      <c r="GO118" s="58"/>
      <c r="GP118" s="58"/>
      <c r="GQ118" s="58"/>
      <c r="GR118" s="58"/>
      <c r="GS118" s="58"/>
      <c r="GT118" s="58"/>
      <c r="GU118" s="58"/>
      <c r="GV118" s="58"/>
      <c r="GW118" s="58"/>
      <c r="GX118" s="58"/>
      <c r="GY118" s="58"/>
      <c r="GZ118" s="58"/>
      <c r="HA118" s="58"/>
      <c r="HB118" s="58"/>
      <c r="HC118" s="58"/>
      <c r="HD118" s="58"/>
      <c r="HE118" s="58"/>
      <c r="HF118" s="58"/>
      <c r="HG118" s="58"/>
      <c r="HH118" s="58"/>
      <c r="HI118" s="58"/>
      <c r="HJ118" s="58"/>
      <c r="HK118" s="58"/>
      <c r="HL118" s="58"/>
      <c r="HM118" s="58"/>
      <c r="HN118" s="58"/>
      <c r="HO118" s="58"/>
      <c r="HP118" s="58"/>
      <c r="HQ118" s="58"/>
      <c r="HR118" s="58"/>
      <c r="HS118" s="58"/>
      <c r="HT118" s="58"/>
      <c r="HU118" s="58"/>
      <c r="HV118" s="58"/>
      <c r="HW118" s="58"/>
      <c r="HX118" s="58"/>
      <c r="HY118" s="58"/>
      <c r="HZ118" s="58"/>
      <c r="IA118" s="58"/>
      <c r="IB118" s="58"/>
      <c r="IC118" s="58"/>
      <c r="ID118" s="58"/>
      <c r="IE118" s="58"/>
      <c r="IF118" s="58"/>
      <c r="IG118" s="58"/>
      <c r="IH118" s="58"/>
      <c r="II118" s="58"/>
      <c r="IJ118" s="58"/>
      <c r="IK118" s="58"/>
      <c r="IL118" s="58"/>
      <c r="IM118" s="58"/>
      <c r="IN118" s="58"/>
      <c r="IO118" s="58"/>
      <c r="IP118" s="58"/>
      <c r="IQ118" s="58"/>
      <c r="IR118" s="58"/>
      <c r="IS118" s="58"/>
      <c r="IT118" s="58"/>
      <c r="IU118" s="58"/>
    </row>
    <row r="119" spans="1:255" ht="50.25" customHeight="1" x14ac:dyDescent="0.25">
      <c r="A119" s="41" t="s">
        <v>237</v>
      </c>
      <c r="B119" s="7" t="s">
        <v>238</v>
      </c>
      <c r="C119" s="9">
        <v>0</v>
      </c>
      <c r="D119" s="9">
        <v>0</v>
      </c>
      <c r="E119" s="9">
        <v>5268</v>
      </c>
      <c r="F119" s="9" t="s">
        <v>23</v>
      </c>
      <c r="G119" s="9">
        <f t="shared" si="6"/>
        <v>0</v>
      </c>
      <c r="H119" s="8">
        <f t="shared" si="7"/>
        <v>0</v>
      </c>
      <c r="I119" s="9">
        <f t="shared" si="4"/>
        <v>-5268</v>
      </c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L119" s="58"/>
      <c r="BM119" s="58"/>
      <c r="BN119" s="58"/>
      <c r="BO119" s="58"/>
      <c r="BP119" s="58"/>
      <c r="BQ119" s="58"/>
      <c r="BR119" s="58"/>
      <c r="BS119" s="58"/>
      <c r="BT119" s="58"/>
      <c r="BU119" s="58"/>
      <c r="BV119" s="58"/>
      <c r="BW119" s="58"/>
      <c r="BX119" s="58"/>
      <c r="BY119" s="58"/>
      <c r="BZ119" s="58"/>
      <c r="CA119" s="58"/>
      <c r="CB119" s="58"/>
      <c r="CC119" s="58"/>
      <c r="CD119" s="58"/>
      <c r="CE119" s="58"/>
      <c r="CF119" s="58"/>
      <c r="CG119" s="58"/>
      <c r="CH119" s="58"/>
      <c r="CI119" s="58"/>
      <c r="CJ119" s="58"/>
      <c r="CK119" s="58"/>
      <c r="CL119" s="58"/>
      <c r="CM119" s="58"/>
      <c r="CN119" s="58"/>
      <c r="CO119" s="58"/>
      <c r="CP119" s="58"/>
      <c r="CQ119" s="58"/>
      <c r="CR119" s="58"/>
      <c r="CS119" s="58"/>
      <c r="CT119" s="58"/>
      <c r="CU119" s="58"/>
      <c r="CV119" s="58"/>
      <c r="CW119" s="58"/>
      <c r="CX119" s="58"/>
      <c r="CY119" s="58"/>
      <c r="CZ119" s="58"/>
      <c r="DA119" s="58"/>
      <c r="DB119" s="58"/>
      <c r="DC119" s="58"/>
      <c r="DD119" s="58"/>
      <c r="DE119" s="58"/>
      <c r="DF119" s="58"/>
      <c r="DG119" s="58"/>
      <c r="DH119" s="58"/>
      <c r="DI119" s="58"/>
      <c r="DJ119" s="58"/>
      <c r="DK119" s="58"/>
      <c r="DL119" s="58"/>
      <c r="DM119" s="58"/>
      <c r="DN119" s="58"/>
      <c r="DO119" s="58"/>
      <c r="DP119" s="58"/>
      <c r="DQ119" s="58"/>
      <c r="DR119" s="58"/>
      <c r="DS119" s="58"/>
      <c r="DT119" s="58"/>
      <c r="DU119" s="58"/>
      <c r="DV119" s="58"/>
      <c r="DW119" s="58"/>
      <c r="DX119" s="58"/>
      <c r="DY119" s="58"/>
      <c r="DZ119" s="58"/>
      <c r="EA119" s="58"/>
      <c r="EB119" s="58"/>
      <c r="EC119" s="58"/>
      <c r="ED119" s="58"/>
      <c r="EE119" s="58"/>
      <c r="EF119" s="58"/>
      <c r="EG119" s="58"/>
      <c r="EH119" s="58"/>
      <c r="EI119" s="58"/>
      <c r="EJ119" s="58"/>
      <c r="EK119" s="58"/>
      <c r="EL119" s="58"/>
      <c r="EM119" s="58"/>
      <c r="EN119" s="58"/>
      <c r="EO119" s="58"/>
      <c r="EP119" s="58"/>
      <c r="EQ119" s="58"/>
      <c r="ER119" s="58"/>
      <c r="ES119" s="58"/>
      <c r="ET119" s="58"/>
      <c r="EU119" s="58"/>
      <c r="EV119" s="58"/>
      <c r="EW119" s="58"/>
      <c r="EX119" s="58"/>
      <c r="EY119" s="58"/>
      <c r="EZ119" s="58"/>
      <c r="FA119" s="58"/>
      <c r="FB119" s="58"/>
      <c r="FC119" s="58"/>
      <c r="FD119" s="58"/>
      <c r="FE119" s="58"/>
      <c r="FF119" s="58"/>
      <c r="FG119" s="58"/>
      <c r="FH119" s="58"/>
      <c r="FI119" s="58"/>
      <c r="FJ119" s="58"/>
      <c r="FK119" s="58"/>
      <c r="FL119" s="58"/>
      <c r="FM119" s="58"/>
      <c r="FN119" s="58"/>
      <c r="FO119" s="58"/>
      <c r="FP119" s="58"/>
      <c r="FQ119" s="58"/>
      <c r="FR119" s="58"/>
      <c r="FS119" s="58"/>
      <c r="FT119" s="58"/>
      <c r="FU119" s="58"/>
      <c r="FV119" s="58"/>
      <c r="FW119" s="58"/>
      <c r="FX119" s="58"/>
      <c r="FY119" s="58"/>
      <c r="FZ119" s="58"/>
      <c r="GA119" s="58"/>
      <c r="GB119" s="58"/>
      <c r="GC119" s="58"/>
      <c r="GD119" s="58"/>
      <c r="GE119" s="58"/>
      <c r="GF119" s="58"/>
      <c r="GG119" s="58"/>
      <c r="GH119" s="58"/>
      <c r="GI119" s="58"/>
      <c r="GJ119" s="58"/>
      <c r="GK119" s="58"/>
      <c r="GL119" s="58"/>
      <c r="GM119" s="58"/>
      <c r="GN119" s="58"/>
      <c r="GO119" s="58"/>
      <c r="GP119" s="58"/>
      <c r="GQ119" s="58"/>
      <c r="GR119" s="58"/>
      <c r="GS119" s="58"/>
      <c r="GT119" s="58"/>
      <c r="GU119" s="58"/>
      <c r="GV119" s="58"/>
      <c r="GW119" s="58"/>
      <c r="GX119" s="58"/>
      <c r="GY119" s="58"/>
      <c r="GZ119" s="58"/>
      <c r="HA119" s="58"/>
      <c r="HB119" s="58"/>
      <c r="HC119" s="58"/>
      <c r="HD119" s="58"/>
      <c r="HE119" s="58"/>
      <c r="HF119" s="58"/>
      <c r="HG119" s="58"/>
      <c r="HH119" s="58"/>
      <c r="HI119" s="58"/>
      <c r="HJ119" s="58"/>
      <c r="HK119" s="58"/>
      <c r="HL119" s="58"/>
      <c r="HM119" s="58"/>
      <c r="HN119" s="58"/>
      <c r="HO119" s="58"/>
      <c r="HP119" s="58"/>
      <c r="HQ119" s="58"/>
      <c r="HR119" s="58"/>
      <c r="HS119" s="58"/>
      <c r="HT119" s="58"/>
      <c r="HU119" s="58"/>
      <c r="HV119" s="58"/>
      <c r="HW119" s="58"/>
      <c r="HX119" s="58"/>
      <c r="HY119" s="58"/>
      <c r="HZ119" s="58"/>
      <c r="IA119" s="58"/>
      <c r="IB119" s="58"/>
      <c r="IC119" s="58"/>
      <c r="ID119" s="58"/>
      <c r="IE119" s="58"/>
      <c r="IF119" s="58"/>
      <c r="IG119" s="58"/>
      <c r="IH119" s="58"/>
      <c r="II119" s="58"/>
      <c r="IJ119" s="58"/>
      <c r="IK119" s="58"/>
      <c r="IL119" s="58"/>
      <c r="IM119" s="58"/>
      <c r="IN119" s="58"/>
      <c r="IO119" s="58"/>
      <c r="IP119" s="58"/>
      <c r="IQ119" s="58"/>
      <c r="IR119" s="58"/>
      <c r="IS119" s="58"/>
      <c r="IT119" s="58"/>
      <c r="IU119" s="58"/>
    </row>
    <row r="120" spans="1:255" ht="64.5" customHeight="1" x14ac:dyDescent="0.25">
      <c r="A120" s="41" t="s">
        <v>239</v>
      </c>
      <c r="B120" s="7" t="s">
        <v>240</v>
      </c>
      <c r="C120" s="9">
        <v>56545.599999999999</v>
      </c>
      <c r="D120" s="9">
        <v>56543.7</v>
      </c>
      <c r="E120" s="9">
        <v>59937.1</v>
      </c>
      <c r="F120" s="9">
        <f t="shared" si="5"/>
        <v>99.996639880026024</v>
      </c>
      <c r="G120" s="9">
        <f t="shared" si="6"/>
        <v>94.338398087328216</v>
      </c>
      <c r="H120" s="8">
        <f t="shared" si="7"/>
        <v>-1.9000000000014552</v>
      </c>
      <c r="I120" s="9">
        <f t="shared" si="4"/>
        <v>-3393.4000000000015</v>
      </c>
      <c r="J120" s="52"/>
      <c r="K120" s="55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  <c r="BB120" s="52"/>
      <c r="BC120" s="52"/>
      <c r="BD120" s="52"/>
      <c r="BE120" s="52"/>
      <c r="BF120" s="52"/>
      <c r="BG120" s="52"/>
      <c r="BH120" s="52"/>
      <c r="BI120" s="52"/>
      <c r="BJ120" s="52"/>
      <c r="BK120" s="52"/>
      <c r="BL120" s="52"/>
      <c r="BM120" s="52"/>
      <c r="BN120" s="52"/>
      <c r="BO120" s="52"/>
      <c r="BP120" s="52"/>
      <c r="BQ120" s="52"/>
      <c r="BR120" s="52"/>
      <c r="BS120" s="52"/>
      <c r="BT120" s="52"/>
      <c r="BU120" s="52"/>
      <c r="BV120" s="52"/>
      <c r="BW120" s="52"/>
      <c r="BX120" s="52"/>
      <c r="BY120" s="52"/>
      <c r="BZ120" s="52"/>
      <c r="CA120" s="52"/>
      <c r="CB120" s="52"/>
      <c r="CC120" s="52"/>
      <c r="CD120" s="52"/>
      <c r="CE120" s="52"/>
      <c r="CF120" s="52"/>
      <c r="CG120" s="52"/>
      <c r="CH120" s="52"/>
      <c r="CI120" s="52"/>
      <c r="CJ120" s="52"/>
      <c r="CK120" s="52"/>
      <c r="CL120" s="52"/>
      <c r="CM120" s="52"/>
      <c r="CN120" s="52"/>
      <c r="CO120" s="52"/>
      <c r="CP120" s="52"/>
      <c r="CQ120" s="52"/>
      <c r="CR120" s="52"/>
      <c r="CS120" s="52"/>
      <c r="CT120" s="52"/>
      <c r="CU120" s="52"/>
      <c r="CV120" s="52"/>
      <c r="CW120" s="52"/>
      <c r="CX120" s="52"/>
      <c r="CY120" s="52"/>
      <c r="CZ120" s="52"/>
      <c r="DA120" s="52"/>
      <c r="DB120" s="52"/>
      <c r="DC120" s="52"/>
      <c r="DD120" s="52"/>
      <c r="DE120" s="52"/>
      <c r="DF120" s="52"/>
      <c r="DG120" s="52"/>
      <c r="DH120" s="52"/>
      <c r="DI120" s="52"/>
      <c r="DJ120" s="52"/>
      <c r="DK120" s="52"/>
      <c r="DL120" s="52"/>
      <c r="DM120" s="52"/>
      <c r="DN120" s="52"/>
      <c r="DO120" s="52"/>
      <c r="DP120" s="52"/>
      <c r="DQ120" s="52"/>
      <c r="DR120" s="52"/>
      <c r="DS120" s="52"/>
      <c r="DT120" s="52"/>
      <c r="DU120" s="52"/>
      <c r="DV120" s="52"/>
      <c r="DW120" s="52"/>
      <c r="DX120" s="52"/>
      <c r="DY120" s="52"/>
      <c r="DZ120" s="52"/>
      <c r="EA120" s="52"/>
      <c r="EB120" s="52"/>
      <c r="EC120" s="52"/>
      <c r="ED120" s="52"/>
      <c r="EE120" s="52"/>
      <c r="EF120" s="52"/>
      <c r="EG120" s="52"/>
      <c r="EH120" s="52"/>
      <c r="EI120" s="52"/>
      <c r="EJ120" s="52"/>
      <c r="EK120" s="52"/>
      <c r="EL120" s="52"/>
      <c r="EM120" s="52"/>
      <c r="EN120" s="52"/>
      <c r="EO120" s="52"/>
      <c r="EP120" s="52"/>
      <c r="EQ120" s="52"/>
      <c r="ER120" s="52"/>
      <c r="ES120" s="52"/>
      <c r="ET120" s="52"/>
      <c r="EU120" s="52"/>
      <c r="EV120" s="52"/>
      <c r="EW120" s="52"/>
      <c r="EX120" s="52"/>
      <c r="EY120" s="52"/>
      <c r="EZ120" s="52"/>
      <c r="FA120" s="52"/>
      <c r="FB120" s="52"/>
      <c r="FC120" s="52"/>
      <c r="FD120" s="52"/>
      <c r="FE120" s="52"/>
      <c r="FF120" s="52"/>
      <c r="FG120" s="52"/>
      <c r="FH120" s="52"/>
      <c r="FI120" s="52"/>
      <c r="FJ120" s="52"/>
      <c r="FK120" s="52"/>
      <c r="FL120" s="52"/>
      <c r="FM120" s="52"/>
      <c r="FN120" s="52"/>
      <c r="FO120" s="52"/>
      <c r="FP120" s="52"/>
      <c r="FQ120" s="52"/>
      <c r="FR120" s="52"/>
      <c r="FS120" s="52"/>
      <c r="FT120" s="52"/>
      <c r="FU120" s="52"/>
      <c r="FV120" s="52"/>
      <c r="FW120" s="52"/>
      <c r="FX120" s="52"/>
      <c r="FY120" s="52"/>
      <c r="FZ120" s="52"/>
      <c r="GA120" s="52"/>
      <c r="GB120" s="52"/>
      <c r="GC120" s="52"/>
      <c r="GD120" s="52"/>
      <c r="GE120" s="52"/>
      <c r="GF120" s="52"/>
      <c r="GG120" s="52"/>
      <c r="GH120" s="52"/>
      <c r="GI120" s="52"/>
      <c r="GJ120" s="52"/>
      <c r="GK120" s="52"/>
      <c r="GL120" s="52"/>
      <c r="GM120" s="52"/>
      <c r="GN120" s="52"/>
      <c r="GO120" s="52"/>
      <c r="GP120" s="52"/>
      <c r="GQ120" s="52"/>
      <c r="GR120" s="52"/>
      <c r="GS120" s="52"/>
      <c r="GT120" s="52"/>
      <c r="GU120" s="52"/>
      <c r="GV120" s="52"/>
      <c r="GW120" s="52"/>
      <c r="GX120" s="52"/>
      <c r="GY120" s="52"/>
      <c r="GZ120" s="52"/>
      <c r="HA120" s="52"/>
      <c r="HB120" s="52"/>
      <c r="HC120" s="52"/>
      <c r="HD120" s="52"/>
      <c r="HE120" s="52"/>
      <c r="HF120" s="52"/>
      <c r="HG120" s="52"/>
      <c r="HH120" s="52"/>
      <c r="HI120" s="52"/>
      <c r="HJ120" s="52"/>
      <c r="HK120" s="52"/>
      <c r="HL120" s="52"/>
      <c r="HM120" s="52"/>
      <c r="HN120" s="52"/>
      <c r="HO120" s="52"/>
      <c r="HP120" s="52"/>
      <c r="HQ120" s="52"/>
      <c r="HR120" s="52"/>
      <c r="HS120" s="52"/>
      <c r="HT120" s="52"/>
      <c r="HU120" s="52"/>
      <c r="HV120" s="52"/>
      <c r="HW120" s="52"/>
      <c r="HX120" s="52"/>
      <c r="HY120" s="52"/>
      <c r="HZ120" s="52"/>
      <c r="IA120" s="52"/>
      <c r="IB120" s="52"/>
      <c r="IC120" s="52"/>
      <c r="ID120" s="52"/>
      <c r="IE120" s="52"/>
      <c r="IF120" s="52"/>
      <c r="IG120" s="52"/>
      <c r="IH120" s="52"/>
      <c r="II120" s="52"/>
      <c r="IJ120" s="52"/>
      <c r="IK120" s="52"/>
      <c r="IL120" s="52"/>
      <c r="IM120" s="52"/>
      <c r="IN120" s="52"/>
      <c r="IO120" s="52"/>
      <c r="IP120" s="52"/>
      <c r="IQ120" s="52"/>
      <c r="IR120" s="52"/>
      <c r="IS120" s="52"/>
      <c r="IT120" s="52"/>
      <c r="IU120" s="52"/>
    </row>
    <row r="121" spans="1:255" ht="31.5" x14ac:dyDescent="0.25">
      <c r="A121" s="41" t="s">
        <v>241</v>
      </c>
      <c r="B121" s="7" t="s">
        <v>242</v>
      </c>
      <c r="C121" s="9">
        <v>41900</v>
      </c>
      <c r="D121" s="9">
        <v>41838.9</v>
      </c>
      <c r="E121" s="9">
        <v>69077.600000000006</v>
      </c>
      <c r="F121" s="9">
        <f t="shared" si="5"/>
        <v>99.854176610978527</v>
      </c>
      <c r="G121" s="9">
        <f t="shared" si="6"/>
        <v>60.56796993526121</v>
      </c>
      <c r="H121" s="8">
        <f t="shared" si="7"/>
        <v>-61.099999999998545</v>
      </c>
      <c r="I121" s="9">
        <f t="shared" si="4"/>
        <v>-27238.700000000004</v>
      </c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2"/>
      <c r="BJ121" s="52"/>
      <c r="BK121" s="52"/>
      <c r="BL121" s="52"/>
      <c r="BM121" s="52"/>
      <c r="BN121" s="52"/>
      <c r="BO121" s="52"/>
      <c r="BP121" s="52"/>
      <c r="BQ121" s="52"/>
      <c r="BR121" s="52"/>
      <c r="BS121" s="52"/>
      <c r="BT121" s="52"/>
      <c r="BU121" s="52"/>
      <c r="BV121" s="52"/>
      <c r="BW121" s="52"/>
      <c r="BX121" s="52"/>
      <c r="BY121" s="52"/>
      <c r="BZ121" s="52"/>
      <c r="CA121" s="52"/>
      <c r="CB121" s="52"/>
      <c r="CC121" s="52"/>
      <c r="CD121" s="52"/>
      <c r="CE121" s="52"/>
      <c r="CF121" s="52"/>
      <c r="CG121" s="52"/>
      <c r="CH121" s="52"/>
      <c r="CI121" s="52"/>
      <c r="CJ121" s="52"/>
      <c r="CK121" s="52"/>
      <c r="CL121" s="52"/>
      <c r="CM121" s="52"/>
      <c r="CN121" s="52"/>
      <c r="CO121" s="52"/>
      <c r="CP121" s="52"/>
      <c r="CQ121" s="52"/>
      <c r="CR121" s="52"/>
      <c r="CS121" s="52"/>
      <c r="CT121" s="52"/>
      <c r="CU121" s="52"/>
      <c r="CV121" s="52"/>
      <c r="CW121" s="52"/>
      <c r="CX121" s="52"/>
      <c r="CY121" s="52"/>
      <c r="CZ121" s="52"/>
      <c r="DA121" s="52"/>
      <c r="DB121" s="52"/>
      <c r="DC121" s="52"/>
      <c r="DD121" s="52"/>
      <c r="DE121" s="52"/>
      <c r="DF121" s="52"/>
      <c r="DG121" s="52"/>
      <c r="DH121" s="52"/>
      <c r="DI121" s="52"/>
      <c r="DJ121" s="52"/>
      <c r="DK121" s="52"/>
      <c r="DL121" s="52"/>
      <c r="DM121" s="52"/>
      <c r="DN121" s="52"/>
      <c r="DO121" s="52"/>
      <c r="DP121" s="52"/>
      <c r="DQ121" s="52"/>
      <c r="DR121" s="52"/>
      <c r="DS121" s="52"/>
      <c r="DT121" s="52"/>
      <c r="DU121" s="52"/>
      <c r="DV121" s="52"/>
      <c r="DW121" s="52"/>
      <c r="DX121" s="52"/>
      <c r="DY121" s="52"/>
      <c r="DZ121" s="52"/>
      <c r="EA121" s="52"/>
      <c r="EB121" s="52"/>
      <c r="EC121" s="52"/>
      <c r="ED121" s="52"/>
      <c r="EE121" s="52"/>
      <c r="EF121" s="52"/>
      <c r="EG121" s="52"/>
      <c r="EH121" s="52"/>
      <c r="EI121" s="52"/>
      <c r="EJ121" s="52"/>
      <c r="EK121" s="52"/>
      <c r="EL121" s="52"/>
      <c r="EM121" s="52"/>
      <c r="EN121" s="52"/>
      <c r="EO121" s="52"/>
      <c r="EP121" s="52"/>
      <c r="EQ121" s="52"/>
      <c r="ER121" s="52"/>
      <c r="ES121" s="52"/>
      <c r="ET121" s="52"/>
      <c r="EU121" s="52"/>
      <c r="EV121" s="52"/>
      <c r="EW121" s="52"/>
      <c r="EX121" s="52"/>
      <c r="EY121" s="52"/>
      <c r="EZ121" s="52"/>
      <c r="FA121" s="52"/>
      <c r="FB121" s="52"/>
      <c r="FC121" s="52"/>
      <c r="FD121" s="52"/>
      <c r="FE121" s="52"/>
      <c r="FF121" s="52"/>
      <c r="FG121" s="52"/>
      <c r="FH121" s="52"/>
      <c r="FI121" s="52"/>
      <c r="FJ121" s="52"/>
      <c r="FK121" s="52"/>
      <c r="FL121" s="52"/>
      <c r="FM121" s="52"/>
      <c r="FN121" s="52"/>
      <c r="FO121" s="52"/>
      <c r="FP121" s="52"/>
      <c r="FQ121" s="52"/>
      <c r="FR121" s="52"/>
      <c r="FS121" s="52"/>
      <c r="FT121" s="52"/>
      <c r="FU121" s="52"/>
      <c r="FV121" s="52"/>
      <c r="FW121" s="52"/>
      <c r="FX121" s="52"/>
      <c r="FY121" s="52"/>
      <c r="FZ121" s="52"/>
      <c r="GA121" s="52"/>
      <c r="GB121" s="52"/>
      <c r="GC121" s="52"/>
      <c r="GD121" s="52"/>
      <c r="GE121" s="52"/>
      <c r="GF121" s="52"/>
      <c r="GG121" s="52"/>
      <c r="GH121" s="52"/>
      <c r="GI121" s="52"/>
      <c r="GJ121" s="52"/>
      <c r="GK121" s="52"/>
      <c r="GL121" s="52"/>
      <c r="GM121" s="52"/>
      <c r="GN121" s="52"/>
      <c r="GO121" s="52"/>
      <c r="GP121" s="52"/>
      <c r="GQ121" s="52"/>
      <c r="GR121" s="52"/>
      <c r="GS121" s="52"/>
      <c r="GT121" s="52"/>
      <c r="GU121" s="52"/>
      <c r="GV121" s="52"/>
      <c r="GW121" s="52"/>
      <c r="GX121" s="52"/>
      <c r="GY121" s="52"/>
      <c r="GZ121" s="52"/>
      <c r="HA121" s="52"/>
      <c r="HB121" s="52"/>
      <c r="HC121" s="52"/>
      <c r="HD121" s="52"/>
      <c r="HE121" s="52"/>
      <c r="HF121" s="52"/>
      <c r="HG121" s="52"/>
      <c r="HH121" s="52"/>
      <c r="HI121" s="52"/>
      <c r="HJ121" s="52"/>
      <c r="HK121" s="52"/>
      <c r="HL121" s="52"/>
      <c r="HM121" s="52"/>
      <c r="HN121" s="52"/>
      <c r="HO121" s="52"/>
      <c r="HP121" s="52"/>
      <c r="HQ121" s="52"/>
      <c r="HR121" s="52"/>
      <c r="HS121" s="52"/>
      <c r="HT121" s="52"/>
      <c r="HU121" s="52"/>
      <c r="HV121" s="52"/>
      <c r="HW121" s="52"/>
      <c r="HX121" s="52"/>
      <c r="HY121" s="52"/>
      <c r="HZ121" s="52"/>
      <c r="IA121" s="52"/>
      <c r="IB121" s="52"/>
      <c r="IC121" s="52"/>
      <c r="ID121" s="52"/>
      <c r="IE121" s="52"/>
      <c r="IF121" s="52"/>
      <c r="IG121" s="52"/>
      <c r="IH121" s="52"/>
      <c r="II121" s="52"/>
      <c r="IJ121" s="52"/>
      <c r="IK121" s="52"/>
      <c r="IL121" s="52"/>
      <c r="IM121" s="52"/>
      <c r="IN121" s="52"/>
      <c r="IO121" s="52"/>
      <c r="IP121" s="52"/>
      <c r="IQ121" s="52"/>
      <c r="IR121" s="52"/>
      <c r="IS121" s="52"/>
      <c r="IT121" s="52"/>
      <c r="IU121" s="52"/>
    </row>
    <row r="122" spans="1:255" x14ac:dyDescent="0.25">
      <c r="A122" s="41" t="s">
        <v>243</v>
      </c>
      <c r="B122" s="7" t="s">
        <v>244</v>
      </c>
      <c r="C122" s="9">
        <v>29796.2</v>
      </c>
      <c r="D122" s="9">
        <v>26537.8</v>
      </c>
      <c r="E122" s="9">
        <v>1647</v>
      </c>
      <c r="F122" s="9">
        <f t="shared" si="5"/>
        <v>89.064377336707352</v>
      </c>
      <c r="G122" s="9" t="s">
        <v>245</v>
      </c>
      <c r="H122" s="8">
        <f t="shared" si="7"/>
        <v>-3258.4000000000015</v>
      </c>
      <c r="I122" s="9">
        <f t="shared" si="4"/>
        <v>24890.799999999999</v>
      </c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  <c r="AH122" s="58"/>
      <c r="AI122" s="58"/>
      <c r="AJ122" s="58"/>
      <c r="AK122" s="58"/>
      <c r="AL122" s="58"/>
      <c r="AM122" s="58"/>
      <c r="AN122" s="58"/>
      <c r="AO122" s="58"/>
      <c r="AP122" s="58"/>
      <c r="AQ122" s="58"/>
      <c r="AR122" s="58"/>
      <c r="AS122" s="58"/>
      <c r="AT122" s="58"/>
      <c r="AU122" s="58"/>
      <c r="AV122" s="58"/>
      <c r="AW122" s="58"/>
      <c r="AX122" s="58"/>
      <c r="AY122" s="58"/>
      <c r="AZ122" s="58"/>
      <c r="BA122" s="58"/>
      <c r="BB122" s="58"/>
      <c r="BC122" s="58"/>
      <c r="BD122" s="58"/>
      <c r="BE122" s="58"/>
      <c r="BF122" s="58"/>
      <c r="BG122" s="58"/>
      <c r="BH122" s="58"/>
      <c r="BI122" s="58"/>
      <c r="BJ122" s="58"/>
      <c r="BK122" s="58"/>
      <c r="BL122" s="58"/>
      <c r="BM122" s="58"/>
      <c r="BN122" s="58"/>
      <c r="BO122" s="58"/>
      <c r="BP122" s="58"/>
      <c r="BQ122" s="58"/>
      <c r="BR122" s="58"/>
      <c r="BS122" s="58"/>
      <c r="BT122" s="58"/>
      <c r="BU122" s="58"/>
      <c r="BV122" s="58"/>
      <c r="BW122" s="58"/>
      <c r="BX122" s="58"/>
      <c r="BY122" s="58"/>
      <c r="BZ122" s="58"/>
      <c r="CA122" s="58"/>
      <c r="CB122" s="58"/>
      <c r="CC122" s="58"/>
      <c r="CD122" s="58"/>
      <c r="CE122" s="58"/>
      <c r="CF122" s="58"/>
      <c r="CG122" s="58"/>
      <c r="CH122" s="58"/>
      <c r="CI122" s="58"/>
      <c r="CJ122" s="58"/>
      <c r="CK122" s="58"/>
      <c r="CL122" s="58"/>
      <c r="CM122" s="58"/>
      <c r="CN122" s="58"/>
      <c r="CO122" s="58"/>
      <c r="CP122" s="58"/>
      <c r="CQ122" s="58"/>
      <c r="CR122" s="58"/>
      <c r="CS122" s="58"/>
      <c r="CT122" s="58"/>
      <c r="CU122" s="58"/>
      <c r="CV122" s="58"/>
      <c r="CW122" s="58"/>
      <c r="CX122" s="58"/>
      <c r="CY122" s="58"/>
      <c r="CZ122" s="58"/>
      <c r="DA122" s="58"/>
      <c r="DB122" s="58"/>
      <c r="DC122" s="58"/>
      <c r="DD122" s="58"/>
      <c r="DE122" s="58"/>
      <c r="DF122" s="58"/>
      <c r="DG122" s="58"/>
      <c r="DH122" s="58"/>
      <c r="DI122" s="58"/>
      <c r="DJ122" s="58"/>
      <c r="DK122" s="58"/>
      <c r="DL122" s="58"/>
      <c r="DM122" s="58"/>
      <c r="DN122" s="58"/>
      <c r="DO122" s="58"/>
      <c r="DP122" s="58"/>
      <c r="DQ122" s="58"/>
      <c r="DR122" s="58"/>
      <c r="DS122" s="58"/>
      <c r="DT122" s="58"/>
      <c r="DU122" s="58"/>
      <c r="DV122" s="58"/>
      <c r="DW122" s="58"/>
      <c r="DX122" s="58"/>
      <c r="DY122" s="58"/>
      <c r="DZ122" s="58"/>
      <c r="EA122" s="58"/>
      <c r="EB122" s="58"/>
      <c r="EC122" s="58"/>
      <c r="ED122" s="58"/>
      <c r="EE122" s="58"/>
      <c r="EF122" s="58"/>
      <c r="EG122" s="58"/>
      <c r="EH122" s="58"/>
      <c r="EI122" s="58"/>
      <c r="EJ122" s="58"/>
      <c r="EK122" s="58"/>
      <c r="EL122" s="58"/>
      <c r="EM122" s="58"/>
      <c r="EN122" s="58"/>
      <c r="EO122" s="58"/>
      <c r="EP122" s="58"/>
      <c r="EQ122" s="58"/>
      <c r="ER122" s="58"/>
      <c r="ES122" s="58"/>
      <c r="ET122" s="58"/>
      <c r="EU122" s="58"/>
      <c r="EV122" s="58"/>
      <c r="EW122" s="58"/>
      <c r="EX122" s="58"/>
      <c r="EY122" s="58"/>
      <c r="EZ122" s="58"/>
      <c r="FA122" s="58"/>
      <c r="FB122" s="58"/>
      <c r="FC122" s="58"/>
      <c r="FD122" s="58"/>
      <c r="FE122" s="58"/>
      <c r="FF122" s="58"/>
      <c r="FG122" s="58"/>
      <c r="FH122" s="58"/>
      <c r="FI122" s="58"/>
      <c r="FJ122" s="58"/>
      <c r="FK122" s="58"/>
      <c r="FL122" s="58"/>
      <c r="FM122" s="58"/>
      <c r="FN122" s="58"/>
      <c r="FO122" s="58"/>
      <c r="FP122" s="58"/>
      <c r="FQ122" s="58"/>
      <c r="FR122" s="58"/>
      <c r="FS122" s="58"/>
      <c r="FT122" s="58"/>
      <c r="FU122" s="58"/>
      <c r="FV122" s="58"/>
      <c r="FW122" s="58"/>
      <c r="FX122" s="58"/>
      <c r="FY122" s="58"/>
      <c r="FZ122" s="58"/>
      <c r="GA122" s="58"/>
      <c r="GB122" s="58"/>
      <c r="GC122" s="58"/>
      <c r="GD122" s="58"/>
      <c r="GE122" s="58"/>
      <c r="GF122" s="58"/>
      <c r="GG122" s="58"/>
      <c r="GH122" s="58"/>
      <c r="GI122" s="58"/>
      <c r="GJ122" s="58"/>
      <c r="GK122" s="58"/>
      <c r="GL122" s="58"/>
      <c r="GM122" s="58"/>
      <c r="GN122" s="58"/>
      <c r="GO122" s="58"/>
      <c r="GP122" s="58"/>
      <c r="GQ122" s="58"/>
      <c r="GR122" s="58"/>
      <c r="GS122" s="58"/>
      <c r="GT122" s="58"/>
      <c r="GU122" s="58"/>
      <c r="GV122" s="58"/>
      <c r="GW122" s="58"/>
      <c r="GX122" s="58"/>
      <c r="GY122" s="58"/>
      <c r="GZ122" s="58"/>
      <c r="HA122" s="58"/>
      <c r="HB122" s="58"/>
      <c r="HC122" s="58"/>
      <c r="HD122" s="58"/>
      <c r="HE122" s="58"/>
      <c r="HF122" s="58"/>
      <c r="HG122" s="58"/>
      <c r="HH122" s="58"/>
      <c r="HI122" s="58"/>
      <c r="HJ122" s="58"/>
      <c r="HK122" s="58"/>
      <c r="HL122" s="58"/>
      <c r="HM122" s="58"/>
      <c r="HN122" s="58"/>
      <c r="HO122" s="58"/>
      <c r="HP122" s="58"/>
      <c r="HQ122" s="58"/>
      <c r="HR122" s="58"/>
      <c r="HS122" s="58"/>
      <c r="HT122" s="58"/>
      <c r="HU122" s="58"/>
      <c r="HV122" s="58"/>
      <c r="HW122" s="58"/>
      <c r="HX122" s="58"/>
      <c r="HY122" s="58"/>
      <c r="HZ122" s="58"/>
      <c r="IA122" s="58"/>
      <c r="IB122" s="58"/>
      <c r="IC122" s="58"/>
      <c r="ID122" s="58"/>
      <c r="IE122" s="58"/>
      <c r="IF122" s="58"/>
      <c r="IG122" s="58"/>
      <c r="IH122" s="58"/>
      <c r="II122" s="58"/>
      <c r="IJ122" s="58"/>
      <c r="IK122" s="58"/>
      <c r="IL122" s="58"/>
      <c r="IM122" s="58"/>
      <c r="IN122" s="58"/>
      <c r="IO122" s="58"/>
      <c r="IP122" s="58"/>
      <c r="IQ122" s="58"/>
      <c r="IR122" s="58"/>
      <c r="IS122" s="58"/>
      <c r="IT122" s="58"/>
      <c r="IU122" s="58"/>
    </row>
    <row r="123" spans="1:255" ht="63" x14ac:dyDescent="0.25">
      <c r="A123" s="41" t="s">
        <v>246</v>
      </c>
      <c r="B123" s="7" t="s">
        <v>247</v>
      </c>
      <c r="C123" s="8">
        <v>0</v>
      </c>
      <c r="D123" s="8">
        <v>0</v>
      </c>
      <c r="E123" s="8">
        <v>168094.8</v>
      </c>
      <c r="F123" s="9" t="s">
        <v>23</v>
      </c>
      <c r="G123" s="9">
        <f t="shared" si="6"/>
        <v>0</v>
      </c>
      <c r="H123" s="8">
        <f t="shared" si="7"/>
        <v>0</v>
      </c>
      <c r="I123" s="9">
        <f t="shared" si="4"/>
        <v>-168094.8</v>
      </c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  <c r="BB123" s="52"/>
      <c r="BC123" s="52"/>
      <c r="BD123" s="52"/>
      <c r="BE123" s="52"/>
      <c r="BF123" s="52"/>
      <c r="BG123" s="52"/>
      <c r="BH123" s="52"/>
      <c r="BI123" s="52"/>
      <c r="BJ123" s="52"/>
      <c r="BK123" s="52"/>
      <c r="BL123" s="52"/>
      <c r="BM123" s="52"/>
      <c r="BN123" s="52"/>
      <c r="BO123" s="52"/>
      <c r="BP123" s="52"/>
      <c r="BQ123" s="52"/>
      <c r="BR123" s="52"/>
      <c r="BS123" s="52"/>
      <c r="BT123" s="52"/>
      <c r="BU123" s="52"/>
      <c r="BV123" s="52"/>
      <c r="BW123" s="52"/>
      <c r="BX123" s="52"/>
      <c r="BY123" s="52"/>
      <c r="BZ123" s="52"/>
      <c r="CA123" s="52"/>
      <c r="CB123" s="52"/>
      <c r="CC123" s="52"/>
      <c r="CD123" s="52"/>
      <c r="CE123" s="52"/>
      <c r="CF123" s="52"/>
      <c r="CG123" s="52"/>
      <c r="CH123" s="52"/>
      <c r="CI123" s="52"/>
      <c r="CJ123" s="52"/>
      <c r="CK123" s="52"/>
      <c r="CL123" s="52"/>
      <c r="CM123" s="52"/>
      <c r="CN123" s="52"/>
      <c r="CO123" s="52"/>
      <c r="CP123" s="52"/>
      <c r="CQ123" s="52"/>
      <c r="CR123" s="52"/>
      <c r="CS123" s="52"/>
      <c r="CT123" s="52"/>
      <c r="CU123" s="52"/>
      <c r="CV123" s="52"/>
      <c r="CW123" s="52"/>
      <c r="CX123" s="52"/>
      <c r="CY123" s="52"/>
      <c r="CZ123" s="52"/>
      <c r="DA123" s="52"/>
      <c r="DB123" s="52"/>
      <c r="DC123" s="52"/>
      <c r="DD123" s="52"/>
      <c r="DE123" s="52"/>
      <c r="DF123" s="52"/>
      <c r="DG123" s="52"/>
      <c r="DH123" s="52"/>
      <c r="DI123" s="52"/>
      <c r="DJ123" s="52"/>
      <c r="DK123" s="52"/>
      <c r="DL123" s="52"/>
      <c r="DM123" s="52"/>
      <c r="DN123" s="52"/>
      <c r="DO123" s="52"/>
      <c r="DP123" s="52"/>
      <c r="DQ123" s="52"/>
      <c r="DR123" s="52"/>
      <c r="DS123" s="52"/>
      <c r="DT123" s="52"/>
      <c r="DU123" s="52"/>
      <c r="DV123" s="52"/>
      <c r="DW123" s="52"/>
      <c r="DX123" s="52"/>
      <c r="DY123" s="52"/>
      <c r="DZ123" s="52"/>
      <c r="EA123" s="52"/>
      <c r="EB123" s="52"/>
      <c r="EC123" s="52"/>
      <c r="ED123" s="52"/>
      <c r="EE123" s="52"/>
      <c r="EF123" s="52"/>
      <c r="EG123" s="52"/>
      <c r="EH123" s="52"/>
      <c r="EI123" s="52"/>
      <c r="EJ123" s="52"/>
      <c r="EK123" s="52"/>
      <c r="EL123" s="52"/>
      <c r="EM123" s="52"/>
      <c r="EN123" s="52"/>
      <c r="EO123" s="52"/>
      <c r="EP123" s="52"/>
      <c r="EQ123" s="52"/>
      <c r="ER123" s="52"/>
      <c r="ES123" s="52"/>
      <c r="ET123" s="52"/>
      <c r="EU123" s="52"/>
      <c r="EV123" s="52"/>
      <c r="EW123" s="52"/>
      <c r="EX123" s="52"/>
      <c r="EY123" s="52"/>
      <c r="EZ123" s="52"/>
      <c r="FA123" s="52"/>
      <c r="FB123" s="52"/>
      <c r="FC123" s="52"/>
      <c r="FD123" s="52"/>
      <c r="FE123" s="52"/>
      <c r="FF123" s="52"/>
      <c r="FG123" s="52"/>
      <c r="FH123" s="52"/>
      <c r="FI123" s="52"/>
      <c r="FJ123" s="52"/>
      <c r="FK123" s="52"/>
      <c r="FL123" s="52"/>
      <c r="FM123" s="52"/>
      <c r="FN123" s="52"/>
      <c r="FO123" s="52"/>
      <c r="FP123" s="52"/>
      <c r="FQ123" s="52"/>
      <c r="FR123" s="52"/>
      <c r="FS123" s="52"/>
      <c r="FT123" s="52"/>
      <c r="FU123" s="52"/>
      <c r="FV123" s="52"/>
      <c r="FW123" s="52"/>
      <c r="FX123" s="52"/>
      <c r="FY123" s="52"/>
      <c r="FZ123" s="52"/>
      <c r="GA123" s="52"/>
      <c r="GB123" s="52"/>
      <c r="GC123" s="52"/>
      <c r="GD123" s="52"/>
      <c r="GE123" s="52"/>
      <c r="GF123" s="52"/>
      <c r="GG123" s="52"/>
      <c r="GH123" s="52"/>
      <c r="GI123" s="52"/>
      <c r="GJ123" s="52"/>
      <c r="GK123" s="52"/>
      <c r="GL123" s="52"/>
      <c r="GM123" s="52"/>
      <c r="GN123" s="52"/>
      <c r="GO123" s="52"/>
      <c r="GP123" s="52"/>
      <c r="GQ123" s="52"/>
      <c r="GR123" s="52"/>
      <c r="GS123" s="52"/>
      <c r="GT123" s="52"/>
      <c r="GU123" s="52"/>
      <c r="GV123" s="52"/>
      <c r="GW123" s="52"/>
      <c r="GX123" s="52"/>
      <c r="GY123" s="52"/>
      <c r="GZ123" s="52"/>
      <c r="HA123" s="52"/>
      <c r="HB123" s="52"/>
      <c r="HC123" s="52"/>
      <c r="HD123" s="52"/>
      <c r="HE123" s="52"/>
      <c r="HF123" s="52"/>
      <c r="HG123" s="52"/>
      <c r="HH123" s="52"/>
      <c r="HI123" s="52"/>
      <c r="HJ123" s="52"/>
      <c r="HK123" s="52"/>
      <c r="HL123" s="52"/>
      <c r="HM123" s="52"/>
      <c r="HN123" s="52"/>
      <c r="HO123" s="52"/>
      <c r="HP123" s="52"/>
      <c r="HQ123" s="52"/>
      <c r="HR123" s="52"/>
      <c r="HS123" s="52"/>
      <c r="HT123" s="52"/>
      <c r="HU123" s="52"/>
      <c r="HV123" s="52"/>
      <c r="HW123" s="52"/>
      <c r="HX123" s="52"/>
      <c r="HY123" s="52"/>
      <c r="HZ123" s="52"/>
      <c r="IA123" s="52"/>
      <c r="IB123" s="52"/>
      <c r="IC123" s="52"/>
      <c r="ID123" s="52"/>
      <c r="IE123" s="52"/>
      <c r="IF123" s="52"/>
      <c r="IG123" s="52"/>
      <c r="IH123" s="52"/>
      <c r="II123" s="52"/>
      <c r="IJ123" s="52"/>
      <c r="IK123" s="52"/>
      <c r="IL123" s="52"/>
      <c r="IM123" s="52"/>
      <c r="IN123" s="52"/>
      <c r="IO123" s="52"/>
      <c r="IP123" s="52"/>
      <c r="IQ123" s="52"/>
      <c r="IR123" s="52"/>
      <c r="IS123" s="52"/>
      <c r="IT123" s="52"/>
      <c r="IU123" s="52"/>
    </row>
    <row r="124" spans="1:255" x14ac:dyDescent="0.25">
      <c r="A124" s="41" t="s">
        <v>248</v>
      </c>
      <c r="B124" s="23" t="s">
        <v>249</v>
      </c>
      <c r="C124" s="9">
        <v>21971</v>
      </c>
      <c r="D124" s="9">
        <v>21971</v>
      </c>
      <c r="E124" s="9">
        <v>18633.7</v>
      </c>
      <c r="F124" s="9">
        <f t="shared" si="5"/>
        <v>100</v>
      </c>
      <c r="G124" s="9">
        <f t="shared" si="6"/>
        <v>117.9100232374676</v>
      </c>
      <c r="H124" s="8">
        <f t="shared" si="7"/>
        <v>0</v>
      </c>
      <c r="I124" s="9">
        <f t="shared" si="4"/>
        <v>3337.2999999999993</v>
      </c>
    </row>
    <row r="125" spans="1:255" x14ac:dyDescent="0.25">
      <c r="A125" s="41" t="s">
        <v>250</v>
      </c>
      <c r="B125" s="23" t="s">
        <v>244</v>
      </c>
      <c r="C125" s="9">
        <v>53473.1</v>
      </c>
      <c r="D125" s="9">
        <v>53473.1</v>
      </c>
      <c r="E125" s="9">
        <v>6612.4</v>
      </c>
      <c r="F125" s="9">
        <f t="shared" si="5"/>
        <v>100</v>
      </c>
      <c r="G125" s="9" t="s">
        <v>251</v>
      </c>
      <c r="H125" s="8">
        <f t="shared" si="7"/>
        <v>0</v>
      </c>
      <c r="I125" s="9">
        <f t="shared" si="4"/>
        <v>46860.7</v>
      </c>
    </row>
    <row r="126" spans="1:255" x14ac:dyDescent="0.25">
      <c r="A126" s="41" t="s">
        <v>252</v>
      </c>
      <c r="B126" s="23" t="s">
        <v>244</v>
      </c>
      <c r="C126" s="9">
        <v>57079</v>
      </c>
      <c r="D126" s="9">
        <v>57079</v>
      </c>
      <c r="E126" s="9">
        <v>31908.7</v>
      </c>
      <c r="F126" s="9">
        <f t="shared" si="5"/>
        <v>100</v>
      </c>
      <c r="G126" s="9">
        <f t="shared" si="6"/>
        <v>178.88224841500906</v>
      </c>
      <c r="H126" s="8">
        <f t="shared" si="7"/>
        <v>0</v>
      </c>
      <c r="I126" s="9">
        <f t="shared" si="4"/>
        <v>25170.3</v>
      </c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  <c r="BB126" s="52"/>
      <c r="BC126" s="52"/>
      <c r="BD126" s="52"/>
      <c r="BE126" s="52"/>
      <c r="BF126" s="52"/>
      <c r="BG126" s="52"/>
      <c r="BH126" s="52"/>
      <c r="BI126" s="52"/>
      <c r="BJ126" s="52"/>
      <c r="BK126" s="52"/>
      <c r="BL126" s="52"/>
      <c r="BM126" s="52"/>
      <c r="BN126" s="52"/>
      <c r="BO126" s="52"/>
      <c r="BP126" s="52"/>
      <c r="BQ126" s="52"/>
      <c r="BR126" s="52"/>
      <c r="BS126" s="52"/>
      <c r="BT126" s="52"/>
      <c r="BU126" s="52"/>
      <c r="BV126" s="52"/>
      <c r="BW126" s="52"/>
      <c r="BX126" s="52"/>
      <c r="BY126" s="52"/>
      <c r="BZ126" s="52"/>
      <c r="CA126" s="52"/>
      <c r="CB126" s="52"/>
      <c r="CC126" s="52"/>
      <c r="CD126" s="52"/>
      <c r="CE126" s="52"/>
      <c r="CF126" s="52"/>
      <c r="CG126" s="52"/>
      <c r="CH126" s="52"/>
      <c r="CI126" s="52"/>
      <c r="CJ126" s="52"/>
      <c r="CK126" s="52"/>
      <c r="CL126" s="52"/>
      <c r="CM126" s="52"/>
      <c r="CN126" s="52"/>
      <c r="CO126" s="52"/>
      <c r="CP126" s="52"/>
      <c r="CQ126" s="52"/>
      <c r="CR126" s="52"/>
      <c r="CS126" s="52"/>
      <c r="CT126" s="52"/>
      <c r="CU126" s="52"/>
      <c r="CV126" s="52"/>
      <c r="CW126" s="52"/>
      <c r="CX126" s="52"/>
      <c r="CY126" s="52"/>
      <c r="CZ126" s="52"/>
      <c r="DA126" s="52"/>
      <c r="DB126" s="52"/>
      <c r="DC126" s="52"/>
      <c r="DD126" s="52"/>
      <c r="DE126" s="52"/>
      <c r="DF126" s="52"/>
      <c r="DG126" s="52"/>
      <c r="DH126" s="52"/>
      <c r="DI126" s="52"/>
      <c r="DJ126" s="52"/>
      <c r="DK126" s="52"/>
      <c r="DL126" s="52"/>
      <c r="DM126" s="52"/>
      <c r="DN126" s="52"/>
      <c r="DO126" s="52"/>
      <c r="DP126" s="52"/>
      <c r="DQ126" s="52"/>
      <c r="DR126" s="52"/>
      <c r="DS126" s="52"/>
      <c r="DT126" s="52"/>
      <c r="DU126" s="52"/>
      <c r="DV126" s="52"/>
      <c r="DW126" s="52"/>
      <c r="DX126" s="52"/>
      <c r="DY126" s="52"/>
      <c r="DZ126" s="52"/>
      <c r="EA126" s="52"/>
      <c r="EB126" s="52"/>
      <c r="EC126" s="52"/>
      <c r="ED126" s="52"/>
      <c r="EE126" s="52"/>
      <c r="EF126" s="52"/>
      <c r="EG126" s="52"/>
      <c r="EH126" s="52"/>
      <c r="EI126" s="52"/>
      <c r="EJ126" s="52"/>
      <c r="EK126" s="52"/>
      <c r="EL126" s="52"/>
      <c r="EM126" s="52"/>
      <c r="EN126" s="52"/>
      <c r="EO126" s="52"/>
      <c r="EP126" s="52"/>
      <c r="EQ126" s="52"/>
      <c r="ER126" s="52"/>
      <c r="ES126" s="52"/>
      <c r="ET126" s="52"/>
      <c r="EU126" s="52"/>
      <c r="EV126" s="52"/>
      <c r="EW126" s="52"/>
      <c r="EX126" s="52"/>
      <c r="EY126" s="52"/>
      <c r="EZ126" s="52"/>
      <c r="FA126" s="52"/>
      <c r="FB126" s="52"/>
      <c r="FC126" s="52"/>
      <c r="FD126" s="52"/>
      <c r="FE126" s="52"/>
      <c r="FF126" s="52"/>
      <c r="FG126" s="52"/>
      <c r="FH126" s="52"/>
      <c r="FI126" s="52"/>
      <c r="FJ126" s="52"/>
      <c r="FK126" s="52"/>
      <c r="FL126" s="52"/>
      <c r="FM126" s="52"/>
      <c r="FN126" s="52"/>
      <c r="FO126" s="52"/>
      <c r="FP126" s="52"/>
      <c r="FQ126" s="52"/>
      <c r="FR126" s="52"/>
      <c r="FS126" s="52"/>
      <c r="FT126" s="52"/>
      <c r="FU126" s="52"/>
      <c r="FV126" s="52"/>
      <c r="FW126" s="52"/>
      <c r="FX126" s="52"/>
      <c r="FY126" s="52"/>
      <c r="FZ126" s="52"/>
      <c r="GA126" s="52"/>
      <c r="GB126" s="52"/>
      <c r="GC126" s="52"/>
      <c r="GD126" s="52"/>
      <c r="GE126" s="52"/>
      <c r="GF126" s="52"/>
      <c r="GG126" s="52"/>
      <c r="GH126" s="52"/>
      <c r="GI126" s="52"/>
      <c r="GJ126" s="52"/>
      <c r="GK126" s="52"/>
      <c r="GL126" s="52"/>
      <c r="GM126" s="52"/>
      <c r="GN126" s="52"/>
      <c r="GO126" s="52"/>
      <c r="GP126" s="52"/>
      <c r="GQ126" s="52"/>
      <c r="GR126" s="52"/>
      <c r="GS126" s="52"/>
      <c r="GT126" s="52"/>
      <c r="GU126" s="52"/>
      <c r="GV126" s="52"/>
      <c r="GW126" s="52"/>
      <c r="GX126" s="52"/>
      <c r="GY126" s="52"/>
      <c r="GZ126" s="52"/>
      <c r="HA126" s="52"/>
      <c r="HB126" s="52"/>
      <c r="HC126" s="52"/>
      <c r="HD126" s="52"/>
      <c r="HE126" s="52"/>
      <c r="HF126" s="52"/>
      <c r="HG126" s="52"/>
      <c r="HH126" s="52"/>
      <c r="HI126" s="52"/>
      <c r="HJ126" s="52"/>
      <c r="HK126" s="52"/>
      <c r="HL126" s="52"/>
      <c r="HM126" s="52"/>
      <c r="HN126" s="52"/>
      <c r="HO126" s="52"/>
      <c r="HP126" s="52"/>
      <c r="HQ126" s="52"/>
      <c r="HR126" s="52"/>
      <c r="HS126" s="52"/>
      <c r="HT126" s="52"/>
      <c r="HU126" s="52"/>
      <c r="HV126" s="52"/>
      <c r="HW126" s="52"/>
      <c r="HX126" s="52"/>
      <c r="HY126" s="52"/>
      <c r="HZ126" s="52"/>
      <c r="IA126" s="52"/>
      <c r="IB126" s="52"/>
      <c r="IC126" s="52"/>
      <c r="ID126" s="52"/>
      <c r="IE126" s="52"/>
      <c r="IF126" s="52"/>
      <c r="IG126" s="52"/>
      <c r="IH126" s="52"/>
      <c r="II126" s="52"/>
      <c r="IJ126" s="52"/>
      <c r="IK126" s="52"/>
      <c r="IL126" s="52"/>
      <c r="IM126" s="52"/>
      <c r="IN126" s="52"/>
      <c r="IO126" s="52"/>
      <c r="IP126" s="52"/>
      <c r="IQ126" s="52"/>
      <c r="IR126" s="52"/>
      <c r="IS126" s="52"/>
      <c r="IT126" s="52"/>
      <c r="IU126" s="52"/>
    </row>
    <row r="127" spans="1:255" ht="31.5" x14ac:dyDescent="0.25">
      <c r="A127" s="3" t="s">
        <v>253</v>
      </c>
      <c r="B127" s="4" t="s">
        <v>254</v>
      </c>
      <c r="C127" s="5">
        <f>SUM(C128:C144)</f>
        <v>2721290.8</v>
      </c>
      <c r="D127" s="5">
        <f>SUM(D128:D144)</f>
        <v>2700581.6000000006</v>
      </c>
      <c r="E127" s="5">
        <f>SUM(E128:E144)</f>
        <v>2609359.2000000007</v>
      </c>
      <c r="F127" s="5">
        <f t="shared" si="5"/>
        <v>99.238993495292775</v>
      </c>
      <c r="G127" s="5">
        <f t="shared" si="6"/>
        <v>103.49596943188197</v>
      </c>
      <c r="H127" s="14">
        <f t="shared" si="7"/>
        <v>-20709.199999999255</v>
      </c>
      <c r="I127" s="5">
        <f t="shared" si="4"/>
        <v>91222.399999999907</v>
      </c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/>
      <c r="BD127" s="52"/>
      <c r="BE127" s="52"/>
      <c r="BF127" s="52"/>
      <c r="BG127" s="52"/>
      <c r="BH127" s="52"/>
      <c r="BI127" s="52"/>
      <c r="BJ127" s="52"/>
      <c r="BK127" s="52"/>
      <c r="BL127" s="52"/>
      <c r="BM127" s="52"/>
      <c r="BN127" s="52"/>
      <c r="BO127" s="52"/>
      <c r="BP127" s="52"/>
      <c r="BQ127" s="52"/>
      <c r="BR127" s="52"/>
      <c r="BS127" s="52"/>
      <c r="BT127" s="52"/>
      <c r="BU127" s="52"/>
      <c r="BV127" s="52"/>
      <c r="BW127" s="52"/>
      <c r="BX127" s="52"/>
      <c r="BY127" s="52"/>
      <c r="BZ127" s="52"/>
      <c r="CA127" s="52"/>
      <c r="CB127" s="52"/>
      <c r="CC127" s="52"/>
      <c r="CD127" s="52"/>
      <c r="CE127" s="52"/>
      <c r="CF127" s="52"/>
      <c r="CG127" s="52"/>
      <c r="CH127" s="52"/>
      <c r="CI127" s="52"/>
      <c r="CJ127" s="52"/>
      <c r="CK127" s="52"/>
      <c r="CL127" s="52"/>
      <c r="CM127" s="52"/>
      <c r="CN127" s="52"/>
      <c r="CO127" s="52"/>
      <c r="CP127" s="52"/>
      <c r="CQ127" s="52"/>
      <c r="CR127" s="52"/>
      <c r="CS127" s="52"/>
      <c r="CT127" s="52"/>
      <c r="CU127" s="52"/>
      <c r="CV127" s="52"/>
      <c r="CW127" s="52"/>
      <c r="CX127" s="52"/>
      <c r="CY127" s="52"/>
      <c r="CZ127" s="52"/>
      <c r="DA127" s="52"/>
      <c r="DB127" s="52"/>
      <c r="DC127" s="52"/>
      <c r="DD127" s="52"/>
      <c r="DE127" s="52"/>
      <c r="DF127" s="52"/>
      <c r="DG127" s="52"/>
      <c r="DH127" s="52"/>
      <c r="DI127" s="52"/>
      <c r="DJ127" s="52"/>
      <c r="DK127" s="52"/>
      <c r="DL127" s="52"/>
      <c r="DM127" s="52"/>
      <c r="DN127" s="52"/>
      <c r="DO127" s="52"/>
      <c r="DP127" s="52"/>
      <c r="DQ127" s="52"/>
      <c r="DR127" s="52"/>
      <c r="DS127" s="52"/>
      <c r="DT127" s="52"/>
      <c r="DU127" s="52"/>
      <c r="DV127" s="52"/>
      <c r="DW127" s="52"/>
      <c r="DX127" s="52"/>
      <c r="DY127" s="52"/>
      <c r="DZ127" s="52"/>
      <c r="EA127" s="52"/>
      <c r="EB127" s="52"/>
      <c r="EC127" s="52"/>
      <c r="ED127" s="52"/>
      <c r="EE127" s="52"/>
      <c r="EF127" s="52"/>
      <c r="EG127" s="52"/>
      <c r="EH127" s="52"/>
      <c r="EI127" s="52"/>
      <c r="EJ127" s="52"/>
      <c r="EK127" s="52"/>
      <c r="EL127" s="52"/>
      <c r="EM127" s="52"/>
      <c r="EN127" s="52"/>
      <c r="EO127" s="52"/>
      <c r="EP127" s="52"/>
      <c r="EQ127" s="52"/>
      <c r="ER127" s="52"/>
      <c r="ES127" s="52"/>
      <c r="ET127" s="52"/>
      <c r="EU127" s="52"/>
      <c r="EV127" s="52"/>
      <c r="EW127" s="52"/>
      <c r="EX127" s="52"/>
      <c r="EY127" s="52"/>
      <c r="EZ127" s="52"/>
      <c r="FA127" s="52"/>
      <c r="FB127" s="52"/>
      <c r="FC127" s="52"/>
      <c r="FD127" s="52"/>
      <c r="FE127" s="52"/>
      <c r="FF127" s="52"/>
      <c r="FG127" s="52"/>
      <c r="FH127" s="52"/>
      <c r="FI127" s="52"/>
      <c r="FJ127" s="52"/>
      <c r="FK127" s="52"/>
      <c r="FL127" s="52"/>
      <c r="FM127" s="52"/>
      <c r="FN127" s="52"/>
      <c r="FO127" s="52"/>
      <c r="FP127" s="52"/>
      <c r="FQ127" s="52"/>
      <c r="FR127" s="52"/>
      <c r="FS127" s="52"/>
      <c r="FT127" s="52"/>
      <c r="FU127" s="52"/>
      <c r="FV127" s="52"/>
      <c r="FW127" s="52"/>
      <c r="FX127" s="52"/>
      <c r="FY127" s="52"/>
      <c r="FZ127" s="52"/>
      <c r="GA127" s="52"/>
      <c r="GB127" s="52"/>
      <c r="GC127" s="52"/>
      <c r="GD127" s="52"/>
      <c r="GE127" s="52"/>
      <c r="GF127" s="52"/>
      <c r="GG127" s="52"/>
      <c r="GH127" s="52"/>
      <c r="GI127" s="52"/>
      <c r="GJ127" s="52"/>
      <c r="GK127" s="52"/>
      <c r="GL127" s="52"/>
      <c r="GM127" s="52"/>
      <c r="GN127" s="52"/>
      <c r="GO127" s="52"/>
      <c r="GP127" s="52"/>
      <c r="GQ127" s="52"/>
      <c r="GR127" s="52"/>
      <c r="GS127" s="52"/>
      <c r="GT127" s="52"/>
      <c r="GU127" s="52"/>
      <c r="GV127" s="52"/>
      <c r="GW127" s="52"/>
      <c r="GX127" s="52"/>
      <c r="GY127" s="52"/>
      <c r="GZ127" s="52"/>
      <c r="HA127" s="52"/>
      <c r="HB127" s="52"/>
      <c r="HC127" s="52"/>
      <c r="HD127" s="52"/>
      <c r="HE127" s="52"/>
      <c r="HF127" s="52"/>
      <c r="HG127" s="52"/>
      <c r="HH127" s="52"/>
      <c r="HI127" s="52"/>
      <c r="HJ127" s="52"/>
      <c r="HK127" s="52"/>
      <c r="HL127" s="52"/>
      <c r="HM127" s="52"/>
      <c r="HN127" s="52"/>
      <c r="HO127" s="52"/>
      <c r="HP127" s="52"/>
      <c r="HQ127" s="52"/>
      <c r="HR127" s="52"/>
      <c r="HS127" s="52"/>
      <c r="HT127" s="52"/>
      <c r="HU127" s="52"/>
      <c r="HV127" s="52"/>
      <c r="HW127" s="52"/>
      <c r="HX127" s="52"/>
      <c r="HY127" s="52"/>
      <c r="HZ127" s="52"/>
      <c r="IA127" s="52"/>
      <c r="IB127" s="52"/>
      <c r="IC127" s="52"/>
      <c r="ID127" s="52"/>
      <c r="IE127" s="52"/>
      <c r="IF127" s="52"/>
      <c r="IG127" s="52"/>
      <c r="IH127" s="52"/>
      <c r="II127" s="52"/>
      <c r="IJ127" s="52"/>
      <c r="IK127" s="52"/>
      <c r="IL127" s="52"/>
      <c r="IM127" s="52"/>
      <c r="IN127" s="52"/>
      <c r="IO127" s="52"/>
      <c r="IP127" s="52"/>
      <c r="IQ127" s="52"/>
      <c r="IR127" s="52"/>
      <c r="IS127" s="52"/>
      <c r="IT127" s="52"/>
      <c r="IU127" s="52"/>
    </row>
    <row r="128" spans="1:255" ht="47.25" x14ac:dyDescent="0.25">
      <c r="A128" s="41" t="s">
        <v>255</v>
      </c>
      <c r="B128" s="7" t="s">
        <v>256</v>
      </c>
      <c r="C128" s="9">
        <v>8935.4</v>
      </c>
      <c r="D128" s="9">
        <v>8898.1</v>
      </c>
      <c r="E128" s="9">
        <v>8945</v>
      </c>
      <c r="F128" s="9">
        <f t="shared" si="5"/>
        <v>99.58255925867897</v>
      </c>
      <c r="G128" s="9">
        <f t="shared" si="6"/>
        <v>99.475684740078265</v>
      </c>
      <c r="H128" s="8">
        <f t="shared" si="7"/>
        <v>-37.299999999999272</v>
      </c>
      <c r="I128" s="9">
        <f t="shared" si="4"/>
        <v>-46.899999999999636</v>
      </c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  <c r="BB128" s="52"/>
      <c r="BC128" s="52"/>
      <c r="BD128" s="52"/>
      <c r="BE128" s="52"/>
      <c r="BF128" s="52"/>
      <c r="BG128" s="52"/>
      <c r="BH128" s="52"/>
      <c r="BI128" s="52"/>
      <c r="BJ128" s="52"/>
      <c r="BK128" s="52"/>
      <c r="BL128" s="52"/>
      <c r="BM128" s="52"/>
      <c r="BN128" s="52"/>
      <c r="BO128" s="52"/>
      <c r="BP128" s="52"/>
      <c r="BQ128" s="52"/>
      <c r="BR128" s="52"/>
      <c r="BS128" s="52"/>
      <c r="BT128" s="52"/>
      <c r="BU128" s="52"/>
      <c r="BV128" s="52"/>
      <c r="BW128" s="52"/>
      <c r="BX128" s="52"/>
      <c r="BY128" s="52"/>
      <c r="BZ128" s="52"/>
      <c r="CA128" s="52"/>
      <c r="CB128" s="52"/>
      <c r="CC128" s="52"/>
      <c r="CD128" s="52"/>
      <c r="CE128" s="52"/>
      <c r="CF128" s="52"/>
      <c r="CG128" s="52"/>
      <c r="CH128" s="52"/>
      <c r="CI128" s="52"/>
      <c r="CJ128" s="52"/>
      <c r="CK128" s="52"/>
      <c r="CL128" s="52"/>
      <c r="CM128" s="52"/>
      <c r="CN128" s="52"/>
      <c r="CO128" s="52"/>
      <c r="CP128" s="52"/>
      <c r="CQ128" s="52"/>
      <c r="CR128" s="52"/>
      <c r="CS128" s="52"/>
      <c r="CT128" s="52"/>
      <c r="CU128" s="52"/>
      <c r="CV128" s="52"/>
      <c r="CW128" s="52"/>
      <c r="CX128" s="52"/>
      <c r="CY128" s="52"/>
      <c r="CZ128" s="52"/>
      <c r="DA128" s="52"/>
      <c r="DB128" s="52"/>
      <c r="DC128" s="52"/>
      <c r="DD128" s="52"/>
      <c r="DE128" s="52"/>
      <c r="DF128" s="52"/>
      <c r="DG128" s="52"/>
      <c r="DH128" s="52"/>
      <c r="DI128" s="52"/>
      <c r="DJ128" s="52"/>
      <c r="DK128" s="52"/>
      <c r="DL128" s="52"/>
      <c r="DM128" s="52"/>
      <c r="DN128" s="52"/>
      <c r="DO128" s="52"/>
      <c r="DP128" s="52"/>
      <c r="DQ128" s="52"/>
      <c r="DR128" s="52"/>
      <c r="DS128" s="52"/>
      <c r="DT128" s="52"/>
      <c r="DU128" s="52"/>
      <c r="DV128" s="52"/>
      <c r="DW128" s="52"/>
      <c r="DX128" s="52"/>
      <c r="DY128" s="52"/>
      <c r="DZ128" s="52"/>
      <c r="EA128" s="52"/>
      <c r="EB128" s="52"/>
      <c r="EC128" s="52"/>
      <c r="ED128" s="52"/>
      <c r="EE128" s="52"/>
      <c r="EF128" s="52"/>
      <c r="EG128" s="52"/>
      <c r="EH128" s="52"/>
      <c r="EI128" s="52"/>
      <c r="EJ128" s="52"/>
      <c r="EK128" s="52"/>
      <c r="EL128" s="52"/>
      <c r="EM128" s="52"/>
      <c r="EN128" s="52"/>
      <c r="EO128" s="52"/>
      <c r="EP128" s="52"/>
      <c r="EQ128" s="52"/>
      <c r="ER128" s="52"/>
      <c r="ES128" s="52"/>
      <c r="ET128" s="52"/>
      <c r="EU128" s="52"/>
      <c r="EV128" s="52"/>
      <c r="EW128" s="52"/>
      <c r="EX128" s="52"/>
      <c r="EY128" s="52"/>
      <c r="EZ128" s="52"/>
      <c r="FA128" s="52"/>
      <c r="FB128" s="52"/>
      <c r="FC128" s="52"/>
      <c r="FD128" s="52"/>
      <c r="FE128" s="52"/>
      <c r="FF128" s="52"/>
      <c r="FG128" s="52"/>
      <c r="FH128" s="52"/>
      <c r="FI128" s="52"/>
      <c r="FJ128" s="52"/>
      <c r="FK128" s="52"/>
      <c r="FL128" s="52"/>
      <c r="FM128" s="52"/>
      <c r="FN128" s="52"/>
      <c r="FO128" s="52"/>
      <c r="FP128" s="52"/>
      <c r="FQ128" s="52"/>
      <c r="FR128" s="52"/>
      <c r="FS128" s="52"/>
      <c r="FT128" s="52"/>
      <c r="FU128" s="52"/>
      <c r="FV128" s="52"/>
      <c r="FW128" s="52"/>
      <c r="FX128" s="52"/>
      <c r="FY128" s="52"/>
      <c r="FZ128" s="52"/>
      <c r="GA128" s="52"/>
      <c r="GB128" s="52"/>
      <c r="GC128" s="52"/>
      <c r="GD128" s="52"/>
      <c r="GE128" s="52"/>
      <c r="GF128" s="52"/>
      <c r="GG128" s="52"/>
      <c r="GH128" s="52"/>
      <c r="GI128" s="52"/>
      <c r="GJ128" s="52"/>
      <c r="GK128" s="52"/>
      <c r="GL128" s="52"/>
      <c r="GM128" s="52"/>
      <c r="GN128" s="52"/>
      <c r="GO128" s="52"/>
      <c r="GP128" s="52"/>
      <c r="GQ128" s="52"/>
      <c r="GR128" s="52"/>
      <c r="GS128" s="52"/>
      <c r="GT128" s="52"/>
      <c r="GU128" s="52"/>
      <c r="GV128" s="52"/>
      <c r="GW128" s="52"/>
      <c r="GX128" s="52"/>
      <c r="GY128" s="52"/>
      <c r="GZ128" s="52"/>
      <c r="HA128" s="52"/>
      <c r="HB128" s="52"/>
      <c r="HC128" s="52"/>
      <c r="HD128" s="52"/>
      <c r="HE128" s="52"/>
      <c r="HF128" s="52"/>
      <c r="HG128" s="52"/>
      <c r="HH128" s="52"/>
      <c r="HI128" s="52"/>
      <c r="HJ128" s="52"/>
      <c r="HK128" s="52"/>
      <c r="HL128" s="52"/>
      <c r="HM128" s="52"/>
      <c r="HN128" s="52"/>
      <c r="HO128" s="52"/>
      <c r="HP128" s="52"/>
      <c r="HQ128" s="52"/>
      <c r="HR128" s="52"/>
      <c r="HS128" s="52"/>
      <c r="HT128" s="52"/>
      <c r="HU128" s="52"/>
      <c r="HV128" s="52"/>
      <c r="HW128" s="52"/>
      <c r="HX128" s="52"/>
      <c r="HY128" s="52"/>
      <c r="HZ128" s="52"/>
      <c r="IA128" s="52"/>
      <c r="IB128" s="52"/>
      <c r="IC128" s="52"/>
      <c r="ID128" s="52"/>
      <c r="IE128" s="52"/>
      <c r="IF128" s="52"/>
      <c r="IG128" s="52"/>
      <c r="IH128" s="52"/>
      <c r="II128" s="52"/>
      <c r="IJ128" s="52"/>
      <c r="IK128" s="52"/>
      <c r="IL128" s="52"/>
      <c r="IM128" s="52"/>
      <c r="IN128" s="52"/>
      <c r="IO128" s="52"/>
      <c r="IP128" s="52"/>
      <c r="IQ128" s="52"/>
      <c r="IR128" s="52"/>
      <c r="IS128" s="52"/>
      <c r="IT128" s="52"/>
      <c r="IU128" s="52"/>
    </row>
    <row r="129" spans="1:255" ht="47.25" x14ac:dyDescent="0.25">
      <c r="A129" s="41" t="s">
        <v>257</v>
      </c>
      <c r="B129" s="7" t="s">
        <v>258</v>
      </c>
      <c r="C129" s="9">
        <v>213741.1</v>
      </c>
      <c r="D129" s="9">
        <v>213741.1</v>
      </c>
      <c r="E129" s="9">
        <v>197300</v>
      </c>
      <c r="F129" s="9">
        <f t="shared" si="5"/>
        <v>100</v>
      </c>
      <c r="G129" s="9">
        <f t="shared" si="6"/>
        <v>108.33304612265586</v>
      </c>
      <c r="H129" s="8">
        <f t="shared" si="7"/>
        <v>0</v>
      </c>
      <c r="I129" s="9">
        <f t="shared" si="4"/>
        <v>16441.100000000006</v>
      </c>
    </row>
    <row r="130" spans="1:255" ht="38.25" customHeight="1" x14ac:dyDescent="0.25">
      <c r="A130" s="36" t="s">
        <v>259</v>
      </c>
      <c r="B130" s="37" t="s">
        <v>260</v>
      </c>
      <c r="C130" s="9">
        <v>3038.4</v>
      </c>
      <c r="D130" s="9">
        <v>3013.1</v>
      </c>
      <c r="E130" s="9">
        <v>2577.1999999999998</v>
      </c>
      <c r="F130" s="9">
        <f t="shared" si="5"/>
        <v>99.167324907846236</v>
      </c>
      <c r="G130" s="9">
        <f t="shared" si="6"/>
        <v>116.91370479590253</v>
      </c>
      <c r="H130" s="8">
        <f t="shared" si="7"/>
        <v>-25.300000000000182</v>
      </c>
      <c r="I130" s="9">
        <f t="shared" si="4"/>
        <v>435.90000000000009</v>
      </c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  <c r="BB130" s="52"/>
      <c r="BC130" s="52"/>
      <c r="BD130" s="52"/>
      <c r="BE130" s="52"/>
      <c r="BF130" s="52"/>
      <c r="BG130" s="52"/>
      <c r="BH130" s="52"/>
      <c r="BI130" s="52"/>
      <c r="BJ130" s="52"/>
      <c r="BK130" s="52"/>
      <c r="BL130" s="52"/>
      <c r="BM130" s="52"/>
      <c r="BN130" s="52"/>
      <c r="BO130" s="52"/>
      <c r="BP130" s="52"/>
      <c r="BQ130" s="52"/>
      <c r="BR130" s="52"/>
      <c r="BS130" s="52"/>
      <c r="BT130" s="52"/>
      <c r="BU130" s="52"/>
      <c r="BV130" s="52"/>
      <c r="BW130" s="52"/>
      <c r="BX130" s="52"/>
      <c r="BY130" s="52"/>
      <c r="BZ130" s="52"/>
      <c r="CA130" s="52"/>
      <c r="CB130" s="52"/>
      <c r="CC130" s="52"/>
      <c r="CD130" s="52"/>
      <c r="CE130" s="52"/>
      <c r="CF130" s="52"/>
      <c r="CG130" s="52"/>
      <c r="CH130" s="52"/>
      <c r="CI130" s="52"/>
      <c r="CJ130" s="52"/>
      <c r="CK130" s="52"/>
      <c r="CL130" s="52"/>
      <c r="CM130" s="52"/>
      <c r="CN130" s="52"/>
      <c r="CO130" s="52"/>
      <c r="CP130" s="52"/>
      <c r="CQ130" s="52"/>
      <c r="CR130" s="52"/>
      <c r="CS130" s="52"/>
      <c r="CT130" s="52"/>
      <c r="CU130" s="52"/>
      <c r="CV130" s="52"/>
      <c r="CW130" s="52"/>
      <c r="CX130" s="52"/>
      <c r="CY130" s="52"/>
      <c r="CZ130" s="52"/>
      <c r="DA130" s="52"/>
      <c r="DB130" s="52"/>
      <c r="DC130" s="52"/>
      <c r="DD130" s="52"/>
      <c r="DE130" s="52"/>
      <c r="DF130" s="52"/>
      <c r="DG130" s="52"/>
      <c r="DH130" s="52"/>
      <c r="DI130" s="52"/>
      <c r="DJ130" s="52"/>
      <c r="DK130" s="52"/>
      <c r="DL130" s="52"/>
      <c r="DM130" s="52"/>
      <c r="DN130" s="52"/>
      <c r="DO130" s="52"/>
      <c r="DP130" s="52"/>
      <c r="DQ130" s="52"/>
      <c r="DR130" s="52"/>
      <c r="DS130" s="52"/>
      <c r="DT130" s="52"/>
      <c r="DU130" s="52"/>
      <c r="DV130" s="52"/>
      <c r="DW130" s="52"/>
      <c r="DX130" s="52"/>
      <c r="DY130" s="52"/>
      <c r="DZ130" s="52"/>
      <c r="EA130" s="52"/>
      <c r="EB130" s="52"/>
      <c r="EC130" s="52"/>
      <c r="ED130" s="52"/>
      <c r="EE130" s="52"/>
      <c r="EF130" s="52"/>
      <c r="EG130" s="52"/>
      <c r="EH130" s="52"/>
      <c r="EI130" s="52"/>
      <c r="EJ130" s="52"/>
      <c r="EK130" s="52"/>
      <c r="EL130" s="52"/>
      <c r="EM130" s="52"/>
      <c r="EN130" s="52"/>
      <c r="EO130" s="52"/>
      <c r="EP130" s="52"/>
      <c r="EQ130" s="52"/>
      <c r="ER130" s="52"/>
      <c r="ES130" s="52"/>
      <c r="ET130" s="52"/>
      <c r="EU130" s="52"/>
      <c r="EV130" s="52"/>
      <c r="EW130" s="52"/>
      <c r="EX130" s="52"/>
      <c r="EY130" s="52"/>
      <c r="EZ130" s="52"/>
      <c r="FA130" s="52"/>
      <c r="FB130" s="52"/>
      <c r="FC130" s="52"/>
      <c r="FD130" s="52"/>
      <c r="FE130" s="52"/>
      <c r="FF130" s="52"/>
      <c r="FG130" s="52"/>
      <c r="FH130" s="52"/>
      <c r="FI130" s="52"/>
      <c r="FJ130" s="52"/>
      <c r="FK130" s="52"/>
      <c r="FL130" s="52"/>
      <c r="FM130" s="52"/>
      <c r="FN130" s="52"/>
      <c r="FO130" s="52"/>
      <c r="FP130" s="52"/>
      <c r="FQ130" s="52"/>
      <c r="FR130" s="52"/>
      <c r="FS130" s="52"/>
      <c r="FT130" s="52"/>
      <c r="FU130" s="52"/>
      <c r="FV130" s="52"/>
      <c r="FW130" s="52"/>
      <c r="FX130" s="52"/>
      <c r="FY130" s="52"/>
      <c r="FZ130" s="52"/>
      <c r="GA130" s="52"/>
      <c r="GB130" s="52"/>
      <c r="GC130" s="52"/>
      <c r="GD130" s="52"/>
      <c r="GE130" s="52"/>
      <c r="GF130" s="52"/>
      <c r="GG130" s="52"/>
      <c r="GH130" s="52"/>
      <c r="GI130" s="52"/>
      <c r="GJ130" s="52"/>
      <c r="GK130" s="52"/>
      <c r="GL130" s="52"/>
      <c r="GM130" s="52"/>
      <c r="GN130" s="52"/>
      <c r="GO130" s="52"/>
      <c r="GP130" s="52"/>
      <c r="GQ130" s="52"/>
      <c r="GR130" s="52"/>
      <c r="GS130" s="52"/>
      <c r="GT130" s="52"/>
      <c r="GU130" s="52"/>
      <c r="GV130" s="52"/>
      <c r="GW130" s="52"/>
      <c r="GX130" s="52"/>
      <c r="GY130" s="52"/>
      <c r="GZ130" s="52"/>
      <c r="HA130" s="52"/>
      <c r="HB130" s="52"/>
      <c r="HC130" s="52"/>
      <c r="HD130" s="52"/>
      <c r="HE130" s="52"/>
      <c r="HF130" s="52"/>
      <c r="HG130" s="52"/>
      <c r="HH130" s="52"/>
      <c r="HI130" s="52"/>
      <c r="HJ130" s="52"/>
      <c r="HK130" s="52"/>
      <c r="HL130" s="52"/>
      <c r="HM130" s="52"/>
      <c r="HN130" s="52"/>
      <c r="HO130" s="52"/>
      <c r="HP130" s="52"/>
      <c r="HQ130" s="52"/>
      <c r="HR130" s="52"/>
      <c r="HS130" s="52"/>
      <c r="HT130" s="52"/>
      <c r="HU130" s="52"/>
      <c r="HV130" s="52"/>
      <c r="HW130" s="52"/>
      <c r="HX130" s="52"/>
      <c r="HY130" s="52"/>
      <c r="HZ130" s="52"/>
      <c r="IA130" s="52"/>
      <c r="IB130" s="52"/>
      <c r="IC130" s="52"/>
      <c r="ID130" s="52"/>
      <c r="IE130" s="52"/>
      <c r="IF130" s="52"/>
      <c r="IG130" s="52"/>
      <c r="IH130" s="52"/>
      <c r="II130" s="52"/>
      <c r="IJ130" s="52"/>
      <c r="IK130" s="52"/>
      <c r="IL130" s="52"/>
      <c r="IM130" s="52"/>
      <c r="IN130" s="52"/>
      <c r="IO130" s="52"/>
      <c r="IP130" s="52"/>
      <c r="IQ130" s="52"/>
      <c r="IR130" s="52"/>
      <c r="IS130" s="52"/>
      <c r="IT130" s="52"/>
      <c r="IU130" s="52"/>
    </row>
    <row r="131" spans="1:255" ht="31.5" x14ac:dyDescent="0.25">
      <c r="A131" s="36" t="s">
        <v>261</v>
      </c>
      <c r="B131" s="37" t="s">
        <v>260</v>
      </c>
      <c r="C131" s="9">
        <v>589359.6</v>
      </c>
      <c r="D131" s="9">
        <v>588160.69999999995</v>
      </c>
      <c r="E131" s="9">
        <v>557780</v>
      </c>
      <c r="F131" s="9">
        <f t="shared" si="5"/>
        <v>99.796575808725265</v>
      </c>
      <c r="G131" s="9">
        <f t="shared" si="6"/>
        <v>105.44671734375559</v>
      </c>
      <c r="H131" s="8">
        <f t="shared" si="7"/>
        <v>-1198.9000000000233</v>
      </c>
      <c r="I131" s="9">
        <f t="shared" si="4"/>
        <v>30380.699999999953</v>
      </c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/>
      <c r="BD131" s="52"/>
      <c r="BE131" s="52"/>
      <c r="BF131" s="52"/>
      <c r="BG131" s="52"/>
      <c r="BH131" s="52"/>
      <c r="BI131" s="52"/>
      <c r="BJ131" s="52"/>
      <c r="BK131" s="52"/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  <c r="BV131" s="52"/>
      <c r="BW131" s="52"/>
      <c r="BX131" s="52"/>
      <c r="BY131" s="52"/>
      <c r="BZ131" s="52"/>
      <c r="CA131" s="52"/>
      <c r="CB131" s="52"/>
      <c r="CC131" s="52"/>
      <c r="CD131" s="52"/>
      <c r="CE131" s="52"/>
      <c r="CF131" s="52"/>
      <c r="CG131" s="52"/>
      <c r="CH131" s="52"/>
      <c r="CI131" s="52"/>
      <c r="CJ131" s="52"/>
      <c r="CK131" s="52"/>
      <c r="CL131" s="52"/>
      <c r="CM131" s="52"/>
      <c r="CN131" s="52"/>
      <c r="CO131" s="52"/>
      <c r="CP131" s="52"/>
      <c r="CQ131" s="52"/>
      <c r="CR131" s="52"/>
      <c r="CS131" s="52"/>
      <c r="CT131" s="52"/>
      <c r="CU131" s="52"/>
      <c r="CV131" s="52"/>
      <c r="CW131" s="52"/>
      <c r="CX131" s="52"/>
      <c r="CY131" s="52"/>
      <c r="CZ131" s="52"/>
      <c r="DA131" s="52"/>
      <c r="DB131" s="52"/>
      <c r="DC131" s="52"/>
      <c r="DD131" s="52"/>
      <c r="DE131" s="52"/>
      <c r="DF131" s="52"/>
      <c r="DG131" s="52"/>
      <c r="DH131" s="52"/>
      <c r="DI131" s="52"/>
      <c r="DJ131" s="52"/>
      <c r="DK131" s="52"/>
      <c r="DL131" s="52"/>
      <c r="DM131" s="52"/>
      <c r="DN131" s="52"/>
      <c r="DO131" s="52"/>
      <c r="DP131" s="52"/>
      <c r="DQ131" s="52"/>
      <c r="DR131" s="52"/>
      <c r="DS131" s="52"/>
      <c r="DT131" s="52"/>
      <c r="DU131" s="52"/>
      <c r="DV131" s="52"/>
      <c r="DW131" s="52"/>
      <c r="DX131" s="52"/>
      <c r="DY131" s="52"/>
      <c r="DZ131" s="52"/>
      <c r="EA131" s="52"/>
      <c r="EB131" s="52"/>
      <c r="EC131" s="52"/>
      <c r="ED131" s="52"/>
      <c r="EE131" s="52"/>
      <c r="EF131" s="52"/>
      <c r="EG131" s="52"/>
      <c r="EH131" s="52"/>
      <c r="EI131" s="52"/>
      <c r="EJ131" s="52"/>
      <c r="EK131" s="52"/>
      <c r="EL131" s="52"/>
      <c r="EM131" s="52"/>
      <c r="EN131" s="52"/>
      <c r="EO131" s="52"/>
      <c r="EP131" s="52"/>
      <c r="EQ131" s="52"/>
      <c r="ER131" s="52"/>
      <c r="ES131" s="52"/>
      <c r="ET131" s="52"/>
      <c r="EU131" s="52"/>
      <c r="EV131" s="52"/>
      <c r="EW131" s="52"/>
      <c r="EX131" s="52"/>
      <c r="EY131" s="52"/>
      <c r="EZ131" s="52"/>
      <c r="FA131" s="52"/>
      <c r="FB131" s="52"/>
      <c r="FC131" s="52"/>
      <c r="FD131" s="52"/>
      <c r="FE131" s="52"/>
      <c r="FF131" s="52"/>
      <c r="FG131" s="52"/>
      <c r="FH131" s="52"/>
      <c r="FI131" s="52"/>
      <c r="FJ131" s="52"/>
      <c r="FK131" s="52"/>
      <c r="FL131" s="52"/>
      <c r="FM131" s="52"/>
      <c r="FN131" s="52"/>
      <c r="FO131" s="52"/>
      <c r="FP131" s="52"/>
      <c r="FQ131" s="52"/>
      <c r="FR131" s="52"/>
      <c r="FS131" s="52"/>
      <c r="FT131" s="52"/>
      <c r="FU131" s="52"/>
      <c r="FV131" s="52"/>
      <c r="FW131" s="52"/>
      <c r="FX131" s="52"/>
      <c r="FY131" s="52"/>
      <c r="FZ131" s="52"/>
      <c r="GA131" s="52"/>
      <c r="GB131" s="52"/>
      <c r="GC131" s="52"/>
      <c r="GD131" s="52"/>
      <c r="GE131" s="52"/>
      <c r="GF131" s="52"/>
      <c r="GG131" s="52"/>
      <c r="GH131" s="52"/>
      <c r="GI131" s="52"/>
      <c r="GJ131" s="52"/>
      <c r="GK131" s="52"/>
      <c r="GL131" s="52"/>
      <c r="GM131" s="52"/>
      <c r="GN131" s="52"/>
      <c r="GO131" s="52"/>
      <c r="GP131" s="52"/>
      <c r="GQ131" s="52"/>
      <c r="GR131" s="52"/>
      <c r="GS131" s="52"/>
      <c r="GT131" s="52"/>
      <c r="GU131" s="52"/>
      <c r="GV131" s="52"/>
      <c r="GW131" s="52"/>
      <c r="GX131" s="52"/>
      <c r="GY131" s="52"/>
      <c r="GZ131" s="52"/>
      <c r="HA131" s="52"/>
      <c r="HB131" s="52"/>
      <c r="HC131" s="52"/>
      <c r="HD131" s="52"/>
      <c r="HE131" s="52"/>
      <c r="HF131" s="52"/>
      <c r="HG131" s="52"/>
      <c r="HH131" s="52"/>
      <c r="HI131" s="52"/>
      <c r="HJ131" s="52"/>
      <c r="HK131" s="52"/>
      <c r="HL131" s="52"/>
      <c r="HM131" s="52"/>
      <c r="HN131" s="52"/>
      <c r="HO131" s="52"/>
      <c r="HP131" s="52"/>
      <c r="HQ131" s="52"/>
      <c r="HR131" s="52"/>
      <c r="HS131" s="52"/>
      <c r="HT131" s="52"/>
      <c r="HU131" s="52"/>
      <c r="HV131" s="52"/>
      <c r="HW131" s="52"/>
      <c r="HX131" s="52"/>
      <c r="HY131" s="52"/>
      <c r="HZ131" s="52"/>
      <c r="IA131" s="52"/>
      <c r="IB131" s="52"/>
      <c r="IC131" s="52"/>
      <c r="ID131" s="52"/>
      <c r="IE131" s="52"/>
      <c r="IF131" s="52"/>
      <c r="IG131" s="52"/>
      <c r="IH131" s="52"/>
      <c r="II131" s="52"/>
      <c r="IJ131" s="52"/>
      <c r="IK131" s="52"/>
      <c r="IL131" s="52"/>
      <c r="IM131" s="52"/>
      <c r="IN131" s="52"/>
      <c r="IO131" s="52"/>
      <c r="IP131" s="52"/>
      <c r="IQ131" s="52"/>
      <c r="IR131" s="52"/>
      <c r="IS131" s="52"/>
      <c r="IT131" s="52"/>
      <c r="IU131" s="52"/>
    </row>
    <row r="132" spans="1:255" ht="31.5" x14ac:dyDescent="0.25">
      <c r="A132" s="36" t="s">
        <v>262</v>
      </c>
      <c r="B132" s="37" t="s">
        <v>260</v>
      </c>
      <c r="C132" s="9">
        <v>1509920.6</v>
      </c>
      <c r="D132" s="9">
        <v>1509920.6</v>
      </c>
      <c r="E132" s="9">
        <v>1479493.8</v>
      </c>
      <c r="F132" s="9">
        <f t="shared" si="5"/>
        <v>100</v>
      </c>
      <c r="G132" s="9">
        <f t="shared" si="6"/>
        <v>102.05656826679504</v>
      </c>
      <c r="H132" s="8">
        <f t="shared" si="7"/>
        <v>0</v>
      </c>
      <c r="I132" s="9">
        <f t="shared" si="4"/>
        <v>30426.800000000047</v>
      </c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  <c r="BB132" s="52"/>
      <c r="BC132" s="52"/>
      <c r="BD132" s="52"/>
      <c r="BE132" s="52"/>
      <c r="BF132" s="52"/>
      <c r="BG132" s="52"/>
      <c r="BH132" s="52"/>
      <c r="BI132" s="52"/>
      <c r="BJ132" s="52"/>
      <c r="BK132" s="52"/>
      <c r="BL132" s="52"/>
      <c r="BM132" s="52"/>
      <c r="BN132" s="52"/>
      <c r="BO132" s="52"/>
      <c r="BP132" s="52"/>
      <c r="BQ132" s="52"/>
      <c r="BR132" s="52"/>
      <c r="BS132" s="52"/>
      <c r="BT132" s="52"/>
      <c r="BU132" s="52"/>
      <c r="BV132" s="52"/>
      <c r="BW132" s="52"/>
      <c r="BX132" s="52"/>
      <c r="BY132" s="52"/>
      <c r="BZ132" s="52"/>
      <c r="CA132" s="52"/>
      <c r="CB132" s="52"/>
      <c r="CC132" s="52"/>
      <c r="CD132" s="52"/>
      <c r="CE132" s="52"/>
      <c r="CF132" s="52"/>
      <c r="CG132" s="52"/>
      <c r="CH132" s="52"/>
      <c r="CI132" s="52"/>
      <c r="CJ132" s="52"/>
      <c r="CK132" s="52"/>
      <c r="CL132" s="52"/>
      <c r="CM132" s="52"/>
      <c r="CN132" s="52"/>
      <c r="CO132" s="52"/>
      <c r="CP132" s="52"/>
      <c r="CQ132" s="52"/>
      <c r="CR132" s="52"/>
      <c r="CS132" s="52"/>
      <c r="CT132" s="52"/>
      <c r="CU132" s="52"/>
      <c r="CV132" s="52"/>
      <c r="CW132" s="52"/>
      <c r="CX132" s="52"/>
      <c r="CY132" s="52"/>
      <c r="CZ132" s="52"/>
      <c r="DA132" s="52"/>
      <c r="DB132" s="52"/>
      <c r="DC132" s="52"/>
      <c r="DD132" s="52"/>
      <c r="DE132" s="52"/>
      <c r="DF132" s="52"/>
      <c r="DG132" s="52"/>
      <c r="DH132" s="52"/>
      <c r="DI132" s="52"/>
      <c r="DJ132" s="52"/>
      <c r="DK132" s="52"/>
      <c r="DL132" s="52"/>
      <c r="DM132" s="52"/>
      <c r="DN132" s="52"/>
      <c r="DO132" s="52"/>
      <c r="DP132" s="52"/>
      <c r="DQ132" s="52"/>
      <c r="DR132" s="52"/>
      <c r="DS132" s="52"/>
      <c r="DT132" s="52"/>
      <c r="DU132" s="52"/>
      <c r="DV132" s="52"/>
      <c r="DW132" s="52"/>
      <c r="DX132" s="52"/>
      <c r="DY132" s="52"/>
      <c r="DZ132" s="52"/>
      <c r="EA132" s="52"/>
      <c r="EB132" s="52"/>
      <c r="EC132" s="52"/>
      <c r="ED132" s="52"/>
      <c r="EE132" s="52"/>
      <c r="EF132" s="52"/>
      <c r="EG132" s="52"/>
      <c r="EH132" s="52"/>
      <c r="EI132" s="52"/>
      <c r="EJ132" s="52"/>
      <c r="EK132" s="52"/>
      <c r="EL132" s="52"/>
      <c r="EM132" s="52"/>
      <c r="EN132" s="52"/>
      <c r="EO132" s="52"/>
      <c r="EP132" s="52"/>
      <c r="EQ132" s="52"/>
      <c r="ER132" s="52"/>
      <c r="ES132" s="52"/>
      <c r="ET132" s="52"/>
      <c r="EU132" s="52"/>
      <c r="EV132" s="52"/>
      <c r="EW132" s="52"/>
      <c r="EX132" s="52"/>
      <c r="EY132" s="52"/>
      <c r="EZ132" s="52"/>
      <c r="FA132" s="52"/>
      <c r="FB132" s="52"/>
      <c r="FC132" s="52"/>
      <c r="FD132" s="52"/>
      <c r="FE132" s="52"/>
      <c r="FF132" s="52"/>
      <c r="FG132" s="52"/>
      <c r="FH132" s="52"/>
      <c r="FI132" s="52"/>
      <c r="FJ132" s="52"/>
      <c r="FK132" s="52"/>
      <c r="FL132" s="52"/>
      <c r="FM132" s="52"/>
      <c r="FN132" s="52"/>
      <c r="FO132" s="52"/>
      <c r="FP132" s="52"/>
      <c r="FQ132" s="52"/>
      <c r="FR132" s="52"/>
      <c r="FS132" s="52"/>
      <c r="FT132" s="52"/>
      <c r="FU132" s="52"/>
      <c r="FV132" s="52"/>
      <c r="FW132" s="52"/>
      <c r="FX132" s="52"/>
      <c r="FY132" s="52"/>
      <c r="FZ132" s="52"/>
      <c r="GA132" s="52"/>
      <c r="GB132" s="52"/>
      <c r="GC132" s="52"/>
      <c r="GD132" s="52"/>
      <c r="GE132" s="52"/>
      <c r="GF132" s="52"/>
      <c r="GG132" s="52"/>
      <c r="GH132" s="52"/>
      <c r="GI132" s="52"/>
      <c r="GJ132" s="52"/>
      <c r="GK132" s="52"/>
      <c r="GL132" s="52"/>
      <c r="GM132" s="52"/>
      <c r="GN132" s="52"/>
      <c r="GO132" s="52"/>
      <c r="GP132" s="52"/>
      <c r="GQ132" s="52"/>
      <c r="GR132" s="52"/>
      <c r="GS132" s="52"/>
      <c r="GT132" s="52"/>
      <c r="GU132" s="52"/>
      <c r="GV132" s="52"/>
      <c r="GW132" s="52"/>
      <c r="GX132" s="52"/>
      <c r="GY132" s="52"/>
      <c r="GZ132" s="52"/>
      <c r="HA132" s="52"/>
      <c r="HB132" s="52"/>
      <c r="HC132" s="52"/>
      <c r="HD132" s="52"/>
      <c r="HE132" s="52"/>
      <c r="HF132" s="52"/>
      <c r="HG132" s="52"/>
      <c r="HH132" s="52"/>
      <c r="HI132" s="52"/>
      <c r="HJ132" s="52"/>
      <c r="HK132" s="52"/>
      <c r="HL132" s="52"/>
      <c r="HM132" s="52"/>
      <c r="HN132" s="52"/>
      <c r="HO132" s="52"/>
      <c r="HP132" s="52"/>
      <c r="HQ132" s="52"/>
      <c r="HR132" s="52"/>
      <c r="HS132" s="52"/>
      <c r="HT132" s="52"/>
      <c r="HU132" s="52"/>
      <c r="HV132" s="52"/>
      <c r="HW132" s="52"/>
      <c r="HX132" s="52"/>
      <c r="HY132" s="52"/>
      <c r="HZ132" s="52"/>
      <c r="IA132" s="52"/>
      <c r="IB132" s="52"/>
      <c r="IC132" s="52"/>
      <c r="ID132" s="52"/>
      <c r="IE132" s="52"/>
      <c r="IF132" s="52"/>
      <c r="IG132" s="52"/>
      <c r="IH132" s="52"/>
      <c r="II132" s="52"/>
      <c r="IJ132" s="52"/>
      <c r="IK132" s="52"/>
      <c r="IL132" s="52"/>
      <c r="IM132" s="52"/>
      <c r="IN132" s="52"/>
      <c r="IO132" s="52"/>
      <c r="IP132" s="52"/>
      <c r="IQ132" s="52"/>
      <c r="IR132" s="52"/>
      <c r="IS132" s="52"/>
      <c r="IT132" s="52"/>
      <c r="IU132" s="52"/>
    </row>
    <row r="133" spans="1:255" ht="63" x14ac:dyDescent="0.25">
      <c r="A133" s="41" t="s">
        <v>263</v>
      </c>
      <c r="B133" s="7" t="s">
        <v>264</v>
      </c>
      <c r="C133" s="9">
        <v>90119.8</v>
      </c>
      <c r="D133" s="9">
        <v>88745.9</v>
      </c>
      <c r="E133" s="9">
        <v>73286.100000000006</v>
      </c>
      <c r="F133" s="9">
        <f t="shared" si="5"/>
        <v>98.475473758263988</v>
      </c>
      <c r="G133" s="9">
        <f t="shared" si="6"/>
        <v>121.09513263770344</v>
      </c>
      <c r="H133" s="8">
        <f t="shared" si="7"/>
        <v>-1373.9000000000087</v>
      </c>
      <c r="I133" s="9">
        <f t="shared" ref="I133:I161" si="8">D133-E133</f>
        <v>15459.799999999988</v>
      </c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  <c r="BB133" s="52"/>
      <c r="BC133" s="52"/>
      <c r="BD133" s="52"/>
      <c r="BE133" s="52"/>
      <c r="BF133" s="52"/>
      <c r="BG133" s="52"/>
      <c r="BH133" s="52"/>
      <c r="BI133" s="52"/>
      <c r="BJ133" s="52"/>
      <c r="BK133" s="52"/>
      <c r="BL133" s="52"/>
      <c r="BM133" s="52"/>
      <c r="BN133" s="52"/>
      <c r="BO133" s="52"/>
      <c r="BP133" s="52"/>
      <c r="BQ133" s="52"/>
      <c r="BR133" s="52"/>
      <c r="BS133" s="52"/>
      <c r="BT133" s="52"/>
      <c r="BU133" s="52"/>
      <c r="BV133" s="52"/>
      <c r="BW133" s="52"/>
      <c r="BX133" s="52"/>
      <c r="BY133" s="52"/>
      <c r="BZ133" s="52"/>
      <c r="CA133" s="52"/>
      <c r="CB133" s="52"/>
      <c r="CC133" s="52"/>
      <c r="CD133" s="52"/>
      <c r="CE133" s="52"/>
      <c r="CF133" s="52"/>
      <c r="CG133" s="52"/>
      <c r="CH133" s="52"/>
      <c r="CI133" s="52"/>
      <c r="CJ133" s="52"/>
      <c r="CK133" s="52"/>
      <c r="CL133" s="52"/>
      <c r="CM133" s="52"/>
      <c r="CN133" s="52"/>
      <c r="CO133" s="52"/>
      <c r="CP133" s="52"/>
      <c r="CQ133" s="52"/>
      <c r="CR133" s="52"/>
      <c r="CS133" s="52"/>
      <c r="CT133" s="52"/>
      <c r="CU133" s="52"/>
      <c r="CV133" s="52"/>
      <c r="CW133" s="52"/>
      <c r="CX133" s="52"/>
      <c r="CY133" s="52"/>
      <c r="CZ133" s="52"/>
      <c r="DA133" s="52"/>
      <c r="DB133" s="52"/>
      <c r="DC133" s="52"/>
      <c r="DD133" s="52"/>
      <c r="DE133" s="52"/>
      <c r="DF133" s="52"/>
      <c r="DG133" s="52"/>
      <c r="DH133" s="52"/>
      <c r="DI133" s="52"/>
      <c r="DJ133" s="52"/>
      <c r="DK133" s="52"/>
      <c r="DL133" s="52"/>
      <c r="DM133" s="52"/>
      <c r="DN133" s="52"/>
      <c r="DO133" s="52"/>
      <c r="DP133" s="52"/>
      <c r="DQ133" s="52"/>
      <c r="DR133" s="52"/>
      <c r="DS133" s="52"/>
      <c r="DT133" s="52"/>
      <c r="DU133" s="52"/>
      <c r="DV133" s="52"/>
      <c r="DW133" s="52"/>
      <c r="DX133" s="52"/>
      <c r="DY133" s="52"/>
      <c r="DZ133" s="52"/>
      <c r="EA133" s="52"/>
      <c r="EB133" s="52"/>
      <c r="EC133" s="52"/>
      <c r="ED133" s="52"/>
      <c r="EE133" s="52"/>
      <c r="EF133" s="52"/>
      <c r="EG133" s="52"/>
      <c r="EH133" s="52"/>
      <c r="EI133" s="52"/>
      <c r="EJ133" s="52"/>
      <c r="EK133" s="52"/>
      <c r="EL133" s="52"/>
      <c r="EM133" s="52"/>
      <c r="EN133" s="52"/>
      <c r="EO133" s="52"/>
      <c r="EP133" s="52"/>
      <c r="EQ133" s="52"/>
      <c r="ER133" s="52"/>
      <c r="ES133" s="52"/>
      <c r="ET133" s="52"/>
      <c r="EU133" s="52"/>
      <c r="EV133" s="52"/>
      <c r="EW133" s="52"/>
      <c r="EX133" s="52"/>
      <c r="EY133" s="52"/>
      <c r="EZ133" s="52"/>
      <c r="FA133" s="52"/>
      <c r="FB133" s="52"/>
      <c r="FC133" s="52"/>
      <c r="FD133" s="52"/>
      <c r="FE133" s="52"/>
      <c r="FF133" s="52"/>
      <c r="FG133" s="52"/>
      <c r="FH133" s="52"/>
      <c r="FI133" s="52"/>
      <c r="FJ133" s="52"/>
      <c r="FK133" s="52"/>
      <c r="FL133" s="52"/>
      <c r="FM133" s="52"/>
      <c r="FN133" s="52"/>
      <c r="FO133" s="52"/>
      <c r="FP133" s="52"/>
      <c r="FQ133" s="52"/>
      <c r="FR133" s="52"/>
      <c r="FS133" s="52"/>
      <c r="FT133" s="52"/>
      <c r="FU133" s="52"/>
      <c r="FV133" s="52"/>
      <c r="FW133" s="52"/>
      <c r="FX133" s="52"/>
      <c r="FY133" s="52"/>
      <c r="FZ133" s="52"/>
      <c r="GA133" s="52"/>
      <c r="GB133" s="52"/>
      <c r="GC133" s="52"/>
      <c r="GD133" s="52"/>
      <c r="GE133" s="52"/>
      <c r="GF133" s="52"/>
      <c r="GG133" s="52"/>
      <c r="GH133" s="52"/>
      <c r="GI133" s="52"/>
      <c r="GJ133" s="52"/>
      <c r="GK133" s="52"/>
      <c r="GL133" s="52"/>
      <c r="GM133" s="52"/>
      <c r="GN133" s="52"/>
      <c r="GO133" s="52"/>
      <c r="GP133" s="52"/>
      <c r="GQ133" s="52"/>
      <c r="GR133" s="52"/>
      <c r="GS133" s="52"/>
      <c r="GT133" s="52"/>
      <c r="GU133" s="52"/>
      <c r="GV133" s="52"/>
      <c r="GW133" s="52"/>
      <c r="GX133" s="52"/>
      <c r="GY133" s="52"/>
      <c r="GZ133" s="52"/>
      <c r="HA133" s="52"/>
      <c r="HB133" s="52"/>
      <c r="HC133" s="52"/>
      <c r="HD133" s="52"/>
      <c r="HE133" s="52"/>
      <c r="HF133" s="52"/>
      <c r="HG133" s="52"/>
      <c r="HH133" s="52"/>
      <c r="HI133" s="52"/>
      <c r="HJ133" s="52"/>
      <c r="HK133" s="52"/>
      <c r="HL133" s="52"/>
      <c r="HM133" s="52"/>
      <c r="HN133" s="52"/>
      <c r="HO133" s="52"/>
      <c r="HP133" s="52"/>
      <c r="HQ133" s="52"/>
      <c r="HR133" s="52"/>
      <c r="HS133" s="52"/>
      <c r="HT133" s="52"/>
      <c r="HU133" s="52"/>
      <c r="HV133" s="52"/>
      <c r="HW133" s="52"/>
      <c r="HX133" s="52"/>
      <c r="HY133" s="52"/>
      <c r="HZ133" s="52"/>
      <c r="IA133" s="52"/>
      <c r="IB133" s="52"/>
      <c r="IC133" s="52"/>
      <c r="ID133" s="52"/>
      <c r="IE133" s="52"/>
      <c r="IF133" s="52"/>
      <c r="IG133" s="52"/>
      <c r="IH133" s="52"/>
      <c r="II133" s="52"/>
      <c r="IJ133" s="52"/>
      <c r="IK133" s="52"/>
      <c r="IL133" s="52"/>
      <c r="IM133" s="52"/>
      <c r="IN133" s="52"/>
      <c r="IO133" s="52"/>
      <c r="IP133" s="52"/>
      <c r="IQ133" s="52"/>
      <c r="IR133" s="52"/>
      <c r="IS133" s="52"/>
      <c r="IT133" s="52"/>
      <c r="IU133" s="52"/>
    </row>
    <row r="134" spans="1:255" ht="63" x14ac:dyDescent="0.25">
      <c r="A134" s="36" t="s">
        <v>265</v>
      </c>
      <c r="B134" s="7" t="s">
        <v>266</v>
      </c>
      <c r="C134" s="9">
        <v>23718.3</v>
      </c>
      <c r="D134" s="9">
        <v>23718.3</v>
      </c>
      <c r="E134" s="9">
        <v>31318.3</v>
      </c>
      <c r="F134" s="9">
        <f t="shared" ref="F134:F161" si="9">D134/C134*100</f>
        <v>100</v>
      </c>
      <c r="G134" s="9">
        <f t="shared" ref="G134:G161" si="10">D134/E134*100</f>
        <v>75.733037872426024</v>
      </c>
      <c r="H134" s="8">
        <f t="shared" ref="H134:H161" si="11">D134-C134</f>
        <v>0</v>
      </c>
      <c r="I134" s="9">
        <f t="shared" si="8"/>
        <v>-7600</v>
      </c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  <c r="BB134" s="52"/>
      <c r="BC134" s="52"/>
      <c r="BD134" s="52"/>
      <c r="BE134" s="52"/>
      <c r="BF134" s="52"/>
      <c r="BG134" s="52"/>
      <c r="BH134" s="52"/>
      <c r="BI134" s="52"/>
      <c r="BJ134" s="52"/>
      <c r="BK134" s="52"/>
      <c r="BL134" s="52"/>
      <c r="BM134" s="52"/>
      <c r="BN134" s="52"/>
      <c r="BO134" s="52"/>
      <c r="BP134" s="52"/>
      <c r="BQ134" s="52"/>
      <c r="BR134" s="52"/>
      <c r="BS134" s="52"/>
      <c r="BT134" s="52"/>
      <c r="BU134" s="52"/>
      <c r="BV134" s="52"/>
      <c r="BW134" s="52"/>
      <c r="BX134" s="52"/>
      <c r="BY134" s="52"/>
      <c r="BZ134" s="52"/>
      <c r="CA134" s="52"/>
      <c r="CB134" s="52"/>
      <c r="CC134" s="52"/>
      <c r="CD134" s="52"/>
      <c r="CE134" s="52"/>
      <c r="CF134" s="52"/>
      <c r="CG134" s="52"/>
      <c r="CH134" s="52"/>
      <c r="CI134" s="52"/>
      <c r="CJ134" s="52"/>
      <c r="CK134" s="52"/>
      <c r="CL134" s="52"/>
      <c r="CM134" s="52"/>
      <c r="CN134" s="52"/>
      <c r="CO134" s="52"/>
      <c r="CP134" s="52"/>
      <c r="CQ134" s="52"/>
      <c r="CR134" s="52"/>
      <c r="CS134" s="52"/>
      <c r="CT134" s="52"/>
      <c r="CU134" s="52"/>
      <c r="CV134" s="52"/>
      <c r="CW134" s="52"/>
      <c r="CX134" s="52"/>
      <c r="CY134" s="52"/>
      <c r="CZ134" s="52"/>
      <c r="DA134" s="52"/>
      <c r="DB134" s="52"/>
      <c r="DC134" s="52"/>
      <c r="DD134" s="52"/>
      <c r="DE134" s="52"/>
      <c r="DF134" s="52"/>
      <c r="DG134" s="52"/>
      <c r="DH134" s="52"/>
      <c r="DI134" s="52"/>
      <c r="DJ134" s="52"/>
      <c r="DK134" s="52"/>
      <c r="DL134" s="52"/>
      <c r="DM134" s="52"/>
      <c r="DN134" s="52"/>
      <c r="DO134" s="52"/>
      <c r="DP134" s="52"/>
      <c r="DQ134" s="52"/>
      <c r="DR134" s="52"/>
      <c r="DS134" s="52"/>
      <c r="DT134" s="52"/>
      <c r="DU134" s="52"/>
      <c r="DV134" s="52"/>
      <c r="DW134" s="52"/>
      <c r="DX134" s="52"/>
      <c r="DY134" s="52"/>
      <c r="DZ134" s="52"/>
      <c r="EA134" s="52"/>
      <c r="EB134" s="52"/>
      <c r="EC134" s="52"/>
      <c r="ED134" s="52"/>
      <c r="EE134" s="52"/>
      <c r="EF134" s="52"/>
      <c r="EG134" s="52"/>
      <c r="EH134" s="52"/>
      <c r="EI134" s="52"/>
      <c r="EJ134" s="52"/>
      <c r="EK134" s="52"/>
      <c r="EL134" s="52"/>
      <c r="EM134" s="52"/>
      <c r="EN134" s="52"/>
      <c r="EO134" s="52"/>
      <c r="EP134" s="52"/>
      <c r="EQ134" s="52"/>
      <c r="ER134" s="52"/>
      <c r="ES134" s="52"/>
      <c r="ET134" s="52"/>
      <c r="EU134" s="52"/>
      <c r="EV134" s="52"/>
      <c r="EW134" s="52"/>
      <c r="EX134" s="52"/>
      <c r="EY134" s="52"/>
      <c r="EZ134" s="52"/>
      <c r="FA134" s="52"/>
      <c r="FB134" s="52"/>
      <c r="FC134" s="52"/>
      <c r="FD134" s="52"/>
      <c r="FE134" s="52"/>
      <c r="FF134" s="52"/>
      <c r="FG134" s="52"/>
      <c r="FH134" s="52"/>
      <c r="FI134" s="52"/>
      <c r="FJ134" s="52"/>
      <c r="FK134" s="52"/>
      <c r="FL134" s="52"/>
      <c r="FM134" s="52"/>
      <c r="FN134" s="52"/>
      <c r="FO134" s="52"/>
      <c r="FP134" s="52"/>
      <c r="FQ134" s="52"/>
      <c r="FR134" s="52"/>
      <c r="FS134" s="52"/>
      <c r="FT134" s="52"/>
      <c r="FU134" s="52"/>
      <c r="FV134" s="52"/>
      <c r="FW134" s="52"/>
      <c r="FX134" s="52"/>
      <c r="FY134" s="52"/>
      <c r="FZ134" s="52"/>
      <c r="GA134" s="52"/>
      <c r="GB134" s="52"/>
      <c r="GC134" s="52"/>
      <c r="GD134" s="52"/>
      <c r="GE134" s="52"/>
      <c r="GF134" s="52"/>
      <c r="GG134" s="52"/>
      <c r="GH134" s="52"/>
      <c r="GI134" s="52"/>
      <c r="GJ134" s="52"/>
      <c r="GK134" s="52"/>
      <c r="GL134" s="52"/>
      <c r="GM134" s="52"/>
      <c r="GN134" s="52"/>
      <c r="GO134" s="52"/>
      <c r="GP134" s="52"/>
      <c r="GQ134" s="52"/>
      <c r="GR134" s="52"/>
      <c r="GS134" s="52"/>
      <c r="GT134" s="52"/>
      <c r="GU134" s="52"/>
      <c r="GV134" s="52"/>
      <c r="GW134" s="52"/>
      <c r="GX134" s="52"/>
      <c r="GY134" s="52"/>
      <c r="GZ134" s="52"/>
      <c r="HA134" s="52"/>
      <c r="HB134" s="52"/>
      <c r="HC134" s="52"/>
      <c r="HD134" s="52"/>
      <c r="HE134" s="52"/>
      <c r="HF134" s="52"/>
      <c r="HG134" s="52"/>
      <c r="HH134" s="52"/>
      <c r="HI134" s="52"/>
      <c r="HJ134" s="52"/>
      <c r="HK134" s="52"/>
      <c r="HL134" s="52"/>
      <c r="HM134" s="52"/>
      <c r="HN134" s="52"/>
      <c r="HO134" s="52"/>
      <c r="HP134" s="52"/>
      <c r="HQ134" s="52"/>
      <c r="HR134" s="52"/>
      <c r="HS134" s="52"/>
      <c r="HT134" s="52"/>
      <c r="HU134" s="52"/>
      <c r="HV134" s="52"/>
      <c r="HW134" s="52"/>
      <c r="HX134" s="52"/>
      <c r="HY134" s="52"/>
      <c r="HZ134" s="52"/>
      <c r="IA134" s="52"/>
      <c r="IB134" s="52"/>
      <c r="IC134" s="52"/>
      <c r="ID134" s="52"/>
      <c r="IE134" s="52"/>
      <c r="IF134" s="52"/>
      <c r="IG134" s="52"/>
      <c r="IH134" s="52"/>
      <c r="II134" s="52"/>
      <c r="IJ134" s="52"/>
      <c r="IK134" s="52"/>
      <c r="IL134" s="52"/>
      <c r="IM134" s="52"/>
      <c r="IN134" s="52"/>
      <c r="IO134" s="52"/>
      <c r="IP134" s="52"/>
      <c r="IQ134" s="52"/>
      <c r="IR134" s="52"/>
      <c r="IS134" s="52"/>
      <c r="IT134" s="52"/>
      <c r="IU134" s="52"/>
    </row>
    <row r="135" spans="1:255" ht="63" x14ac:dyDescent="0.25">
      <c r="A135" s="38" t="s">
        <v>267</v>
      </c>
      <c r="B135" s="7" t="s">
        <v>268</v>
      </c>
      <c r="C135" s="9">
        <v>56994.2</v>
      </c>
      <c r="D135" s="9">
        <v>55788.5</v>
      </c>
      <c r="E135" s="9">
        <v>53392.7</v>
      </c>
      <c r="F135" s="9">
        <f t="shared" si="9"/>
        <v>97.884521582897904</v>
      </c>
      <c r="G135" s="9">
        <f t="shared" si="10"/>
        <v>104.48713026312586</v>
      </c>
      <c r="H135" s="8">
        <f t="shared" si="11"/>
        <v>-1205.6999999999971</v>
      </c>
      <c r="I135" s="9">
        <f t="shared" si="8"/>
        <v>2395.8000000000029</v>
      </c>
    </row>
    <row r="136" spans="1:255" ht="63" x14ac:dyDescent="0.25">
      <c r="A136" s="38" t="s">
        <v>269</v>
      </c>
      <c r="B136" s="7" t="s">
        <v>270</v>
      </c>
      <c r="C136" s="9">
        <v>24.8</v>
      </c>
      <c r="D136" s="9">
        <v>23.9</v>
      </c>
      <c r="E136" s="9">
        <v>19.2</v>
      </c>
      <c r="F136" s="9">
        <f t="shared" si="9"/>
        <v>96.370967741935473</v>
      </c>
      <c r="G136" s="9">
        <f t="shared" si="10"/>
        <v>124.47916666666667</v>
      </c>
      <c r="H136" s="8">
        <f t="shared" si="11"/>
        <v>-0.90000000000000213</v>
      </c>
      <c r="I136" s="9">
        <f t="shared" si="8"/>
        <v>4.6999999999999993</v>
      </c>
    </row>
    <row r="137" spans="1:255" ht="63" x14ac:dyDescent="0.25">
      <c r="A137" s="41" t="s">
        <v>271</v>
      </c>
      <c r="B137" s="7" t="s">
        <v>272</v>
      </c>
      <c r="C137" s="9">
        <v>1880.9</v>
      </c>
      <c r="D137" s="9">
        <v>1687.6</v>
      </c>
      <c r="E137" s="9">
        <v>1763.5</v>
      </c>
      <c r="F137" s="9">
        <f t="shared" si="9"/>
        <v>89.723004944441485</v>
      </c>
      <c r="G137" s="9">
        <f t="shared" si="10"/>
        <v>95.696058973631978</v>
      </c>
      <c r="H137" s="8">
        <f t="shared" si="11"/>
        <v>-193.30000000000018</v>
      </c>
      <c r="I137" s="9">
        <f t="shared" si="8"/>
        <v>-75.900000000000091</v>
      </c>
    </row>
    <row r="138" spans="1:255" ht="63" x14ac:dyDescent="0.25">
      <c r="A138" s="36" t="s">
        <v>273</v>
      </c>
      <c r="B138" s="37" t="s">
        <v>274</v>
      </c>
      <c r="C138" s="9">
        <v>14782.7</v>
      </c>
      <c r="D138" s="9">
        <v>14782.7</v>
      </c>
      <c r="E138" s="9">
        <v>14014.4</v>
      </c>
      <c r="F138" s="9">
        <f t="shared" si="9"/>
        <v>100</v>
      </c>
      <c r="G138" s="9">
        <f t="shared" si="10"/>
        <v>105.48221828975912</v>
      </c>
      <c r="H138" s="8">
        <f t="shared" si="11"/>
        <v>0</v>
      </c>
      <c r="I138" s="9">
        <f t="shared" si="8"/>
        <v>768.30000000000109</v>
      </c>
    </row>
    <row r="139" spans="1:255" ht="31.5" x14ac:dyDescent="0.25">
      <c r="A139" s="41" t="s">
        <v>275</v>
      </c>
      <c r="B139" s="37" t="s">
        <v>276</v>
      </c>
      <c r="C139" s="9">
        <v>97999</v>
      </c>
      <c r="D139" s="9">
        <v>87649.600000000006</v>
      </c>
      <c r="E139" s="9">
        <v>91851.4</v>
      </c>
      <c r="F139" s="9">
        <f t="shared" si="9"/>
        <v>89.439279992652985</v>
      </c>
      <c r="G139" s="9">
        <f t="shared" si="10"/>
        <v>95.425437173521587</v>
      </c>
      <c r="H139" s="8">
        <f t="shared" si="11"/>
        <v>-10349.399999999994</v>
      </c>
      <c r="I139" s="9">
        <f t="shared" si="8"/>
        <v>-4201.7999999999884</v>
      </c>
    </row>
    <row r="140" spans="1:255" ht="63" x14ac:dyDescent="0.25">
      <c r="A140" s="41" t="s">
        <v>277</v>
      </c>
      <c r="B140" s="7" t="s">
        <v>278</v>
      </c>
      <c r="C140" s="9">
        <v>50.8</v>
      </c>
      <c r="D140" s="9">
        <v>49.1</v>
      </c>
      <c r="E140" s="9">
        <v>47.1</v>
      </c>
      <c r="F140" s="9">
        <f t="shared" si="9"/>
        <v>96.653543307086622</v>
      </c>
      <c r="G140" s="9">
        <f t="shared" si="10"/>
        <v>104.24628450106157</v>
      </c>
      <c r="H140" s="8">
        <f t="shared" si="11"/>
        <v>-1.6999999999999957</v>
      </c>
      <c r="I140" s="9">
        <f t="shared" si="8"/>
        <v>2</v>
      </c>
    </row>
    <row r="141" spans="1:255" ht="94.5" x14ac:dyDescent="0.25">
      <c r="A141" s="41" t="s">
        <v>279</v>
      </c>
      <c r="B141" s="7" t="s">
        <v>280</v>
      </c>
      <c r="C141" s="9">
        <v>89452.4</v>
      </c>
      <c r="D141" s="9">
        <v>83129.600000000006</v>
      </c>
      <c r="E141" s="9">
        <v>74846</v>
      </c>
      <c r="F141" s="9">
        <f t="shared" si="9"/>
        <v>92.931659743058887</v>
      </c>
      <c r="G141" s="9">
        <f t="shared" si="10"/>
        <v>111.06752531865432</v>
      </c>
      <c r="H141" s="8">
        <f t="shared" si="11"/>
        <v>-6322.7999999999884</v>
      </c>
      <c r="I141" s="9">
        <f t="shared" si="8"/>
        <v>8283.6000000000058</v>
      </c>
    </row>
    <row r="142" spans="1:255" ht="47.25" x14ac:dyDescent="0.25">
      <c r="A142" s="41" t="s">
        <v>281</v>
      </c>
      <c r="B142" s="7" t="s">
        <v>282</v>
      </c>
      <c r="C142" s="9">
        <v>16042.1</v>
      </c>
      <c r="D142" s="9">
        <v>16042.1</v>
      </c>
      <c r="E142" s="9">
        <v>14190.2</v>
      </c>
      <c r="F142" s="9">
        <f t="shared" si="9"/>
        <v>100</v>
      </c>
      <c r="G142" s="9">
        <f t="shared" si="10"/>
        <v>113.05055601753322</v>
      </c>
      <c r="H142" s="8">
        <f t="shared" si="11"/>
        <v>0</v>
      </c>
      <c r="I142" s="9">
        <f t="shared" si="8"/>
        <v>1851.8999999999996</v>
      </c>
    </row>
    <row r="143" spans="1:255" ht="31.5" x14ac:dyDescent="0.25">
      <c r="A143" s="36" t="s">
        <v>283</v>
      </c>
      <c r="B143" s="37" t="s">
        <v>284</v>
      </c>
      <c r="C143" s="9">
        <v>5081.5</v>
      </c>
      <c r="D143" s="9">
        <v>5081.5</v>
      </c>
      <c r="E143" s="9">
        <v>8444.2000000000007</v>
      </c>
      <c r="F143" s="9">
        <f t="shared" si="9"/>
        <v>100</v>
      </c>
      <c r="G143" s="9">
        <f t="shared" si="10"/>
        <v>60.177399872101553</v>
      </c>
      <c r="H143" s="8">
        <f t="shared" si="11"/>
        <v>0</v>
      </c>
      <c r="I143" s="9">
        <f t="shared" si="8"/>
        <v>-3362.7000000000007</v>
      </c>
    </row>
    <row r="144" spans="1:255" ht="26.45" customHeight="1" x14ac:dyDescent="0.25">
      <c r="A144" s="41" t="s">
        <v>285</v>
      </c>
      <c r="B144" s="23" t="s">
        <v>286</v>
      </c>
      <c r="C144" s="9">
        <v>149.19999999999999</v>
      </c>
      <c r="D144" s="9">
        <v>149.19999999999999</v>
      </c>
      <c r="E144" s="9">
        <v>90.1</v>
      </c>
      <c r="F144" s="9">
        <f t="shared" si="9"/>
        <v>100</v>
      </c>
      <c r="G144" s="9">
        <f t="shared" si="10"/>
        <v>165.59378468368479</v>
      </c>
      <c r="H144" s="8">
        <f t="shared" si="11"/>
        <v>0</v>
      </c>
      <c r="I144" s="9">
        <f t="shared" si="8"/>
        <v>59.099999999999994</v>
      </c>
    </row>
    <row r="145" spans="1:255" x14ac:dyDescent="0.25">
      <c r="A145" s="3" t="s">
        <v>287</v>
      </c>
      <c r="B145" s="32" t="s">
        <v>288</v>
      </c>
      <c r="C145" s="5">
        <f>SUM(C146:C148)</f>
        <v>37046.800000000003</v>
      </c>
      <c r="D145" s="5">
        <f>SUM(D146:D148)</f>
        <v>42039.399999999994</v>
      </c>
      <c r="E145" s="5">
        <f>E146+E147</f>
        <v>9576.4</v>
      </c>
      <c r="F145" s="5">
        <f t="shared" si="9"/>
        <v>113.47646760313978</v>
      </c>
      <c r="G145" s="5" t="s">
        <v>289</v>
      </c>
      <c r="H145" s="8">
        <f t="shared" si="11"/>
        <v>4992.5999999999913</v>
      </c>
      <c r="I145" s="5">
        <f t="shared" si="8"/>
        <v>32462.999999999993</v>
      </c>
    </row>
    <row r="146" spans="1:255" ht="66" customHeight="1" x14ac:dyDescent="0.25">
      <c r="A146" s="10" t="s">
        <v>290</v>
      </c>
      <c r="B146" s="39" t="s">
        <v>291</v>
      </c>
      <c r="C146" s="9">
        <v>25363.8</v>
      </c>
      <c r="D146" s="9">
        <v>25363.8</v>
      </c>
      <c r="E146" s="9">
        <v>0</v>
      </c>
      <c r="F146" s="9">
        <f t="shared" si="9"/>
        <v>100</v>
      </c>
      <c r="G146" s="9" t="s">
        <v>23</v>
      </c>
      <c r="H146" s="8">
        <f t="shared" si="11"/>
        <v>0</v>
      </c>
      <c r="I146" s="9">
        <f t="shared" si="8"/>
        <v>25363.8</v>
      </c>
    </row>
    <row r="147" spans="1:255" ht="31.5" x14ac:dyDescent="0.25">
      <c r="A147" s="36" t="s">
        <v>292</v>
      </c>
      <c r="B147" s="39" t="s">
        <v>293</v>
      </c>
      <c r="C147" s="9">
        <v>5304</v>
      </c>
      <c r="D147" s="9">
        <v>4964.8</v>
      </c>
      <c r="E147" s="9">
        <v>9576.4</v>
      </c>
      <c r="F147" s="9">
        <f t="shared" si="9"/>
        <v>93.604826546003011</v>
      </c>
      <c r="G147" s="9">
        <f t="shared" si="10"/>
        <v>51.844116787101626</v>
      </c>
      <c r="H147" s="8">
        <f t="shared" si="11"/>
        <v>-339.19999999999982</v>
      </c>
      <c r="I147" s="9">
        <f t="shared" si="8"/>
        <v>-4611.5999999999995</v>
      </c>
    </row>
    <row r="148" spans="1:255" ht="31.5" x14ac:dyDescent="0.25">
      <c r="A148" s="36" t="s">
        <v>294</v>
      </c>
      <c r="B148" s="39" t="s">
        <v>293</v>
      </c>
      <c r="C148" s="9">
        <v>6379</v>
      </c>
      <c r="D148" s="9">
        <v>11710.8</v>
      </c>
      <c r="E148" s="9">
        <v>0</v>
      </c>
      <c r="F148" s="9">
        <f t="shared" si="9"/>
        <v>183.583633798401</v>
      </c>
      <c r="G148" s="9" t="s">
        <v>23</v>
      </c>
      <c r="H148" s="8">
        <f t="shared" si="11"/>
        <v>5331.7999999999993</v>
      </c>
      <c r="I148" s="9">
        <f t="shared" si="8"/>
        <v>11710.8</v>
      </c>
    </row>
    <row r="149" spans="1:255" x14ac:dyDescent="0.25">
      <c r="A149" s="3" t="s">
        <v>295</v>
      </c>
      <c r="B149" s="32" t="s">
        <v>296</v>
      </c>
      <c r="C149" s="5">
        <f>SUM(C151:C152)</f>
        <v>586</v>
      </c>
      <c r="D149" s="5">
        <f>SUM(D150:D152)</f>
        <v>586</v>
      </c>
      <c r="E149" s="5">
        <f>SUM(E150:E151)</f>
        <v>61.3</v>
      </c>
      <c r="F149" s="5">
        <f t="shared" si="9"/>
        <v>100</v>
      </c>
      <c r="G149" s="5" t="s">
        <v>297</v>
      </c>
      <c r="H149" s="14">
        <f t="shared" si="11"/>
        <v>0</v>
      </c>
      <c r="I149" s="5">
        <f t="shared" si="8"/>
        <v>524.70000000000005</v>
      </c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  <c r="CQ149" s="42"/>
      <c r="CR149" s="42"/>
      <c r="CS149" s="42"/>
      <c r="CT149" s="42"/>
      <c r="CU149" s="42"/>
      <c r="CV149" s="42"/>
      <c r="CW149" s="42"/>
      <c r="CX149" s="42"/>
      <c r="CY149" s="42"/>
      <c r="CZ149" s="42"/>
      <c r="DA149" s="42"/>
      <c r="DB149" s="42"/>
      <c r="DC149" s="42"/>
      <c r="DD149" s="42"/>
      <c r="DE149" s="42"/>
      <c r="DF149" s="42"/>
      <c r="DG149" s="42"/>
      <c r="DH149" s="42"/>
      <c r="DI149" s="42"/>
      <c r="DJ149" s="42"/>
      <c r="DK149" s="42"/>
      <c r="DL149" s="42"/>
      <c r="DM149" s="42"/>
      <c r="DN149" s="42"/>
      <c r="DO149" s="42"/>
      <c r="DP149" s="42"/>
      <c r="DQ149" s="42"/>
      <c r="DR149" s="42"/>
      <c r="DS149" s="42"/>
      <c r="DT149" s="42"/>
      <c r="DU149" s="42"/>
      <c r="DV149" s="42"/>
      <c r="DW149" s="42"/>
      <c r="DX149" s="42"/>
      <c r="DY149" s="42"/>
      <c r="DZ149" s="42"/>
      <c r="EA149" s="42"/>
      <c r="EB149" s="42"/>
      <c r="EC149" s="42"/>
      <c r="ED149" s="42"/>
      <c r="EE149" s="42"/>
      <c r="EF149" s="42"/>
      <c r="EG149" s="42"/>
      <c r="EH149" s="42"/>
      <c r="EI149" s="42"/>
      <c r="EJ149" s="42"/>
      <c r="EK149" s="42"/>
      <c r="EL149" s="42"/>
      <c r="EM149" s="42"/>
      <c r="EN149" s="42"/>
      <c r="EO149" s="42"/>
      <c r="EP149" s="42"/>
      <c r="EQ149" s="42"/>
      <c r="ER149" s="42"/>
      <c r="ES149" s="42"/>
      <c r="ET149" s="42"/>
      <c r="EU149" s="42"/>
      <c r="EV149" s="42"/>
      <c r="EW149" s="42"/>
      <c r="EX149" s="42"/>
      <c r="EY149" s="42"/>
      <c r="EZ149" s="42"/>
      <c r="FA149" s="42"/>
      <c r="FB149" s="42"/>
      <c r="FC149" s="42"/>
      <c r="FD149" s="42"/>
      <c r="FE149" s="42"/>
      <c r="FF149" s="42"/>
      <c r="FG149" s="42"/>
      <c r="FH149" s="42"/>
      <c r="FI149" s="42"/>
      <c r="FJ149" s="42"/>
      <c r="FK149" s="42"/>
      <c r="FL149" s="42"/>
      <c r="FM149" s="42"/>
      <c r="FN149" s="42"/>
      <c r="FO149" s="42"/>
      <c r="FP149" s="42"/>
      <c r="FQ149" s="42"/>
      <c r="FR149" s="42"/>
      <c r="FS149" s="42"/>
      <c r="FT149" s="42"/>
      <c r="FU149" s="42"/>
      <c r="FV149" s="42"/>
      <c r="FW149" s="42"/>
      <c r="FX149" s="42"/>
      <c r="FY149" s="42"/>
      <c r="FZ149" s="42"/>
      <c r="GA149" s="42"/>
      <c r="GB149" s="42"/>
      <c r="GC149" s="42"/>
      <c r="GD149" s="42"/>
      <c r="GE149" s="42"/>
      <c r="GF149" s="42"/>
      <c r="GG149" s="42"/>
      <c r="GH149" s="42"/>
      <c r="GI149" s="42"/>
      <c r="GJ149" s="42"/>
      <c r="GK149" s="42"/>
      <c r="GL149" s="42"/>
      <c r="GM149" s="42"/>
      <c r="GN149" s="42"/>
      <c r="GO149" s="42"/>
      <c r="GP149" s="42"/>
      <c r="GQ149" s="42"/>
      <c r="GR149" s="42"/>
      <c r="GS149" s="42"/>
      <c r="GT149" s="42"/>
      <c r="GU149" s="42"/>
      <c r="GV149" s="42"/>
      <c r="GW149" s="42"/>
      <c r="GX149" s="42"/>
      <c r="GY149" s="42"/>
      <c r="GZ149" s="42"/>
      <c r="HA149" s="42"/>
      <c r="HB149" s="42"/>
      <c r="HC149" s="42"/>
      <c r="HD149" s="42"/>
      <c r="HE149" s="42"/>
      <c r="HF149" s="42"/>
      <c r="HG149" s="42"/>
      <c r="HH149" s="42"/>
      <c r="HI149" s="42"/>
      <c r="HJ149" s="42"/>
      <c r="HK149" s="42"/>
      <c r="HL149" s="42"/>
      <c r="HM149" s="42"/>
      <c r="HN149" s="42"/>
      <c r="HO149" s="42"/>
      <c r="HP149" s="42"/>
      <c r="HQ149" s="42"/>
      <c r="HR149" s="42"/>
      <c r="HS149" s="42"/>
      <c r="HT149" s="42"/>
      <c r="HU149" s="42"/>
      <c r="HV149" s="42"/>
      <c r="HW149" s="42"/>
      <c r="HX149" s="42"/>
      <c r="HY149" s="42"/>
      <c r="HZ149" s="42"/>
      <c r="IA149" s="42"/>
      <c r="IB149" s="42"/>
      <c r="IC149" s="42"/>
      <c r="ID149" s="42"/>
      <c r="IE149" s="42"/>
      <c r="IF149" s="42"/>
      <c r="IG149" s="42"/>
      <c r="IH149" s="42"/>
      <c r="II149" s="42"/>
      <c r="IJ149" s="42"/>
      <c r="IK149" s="42"/>
      <c r="IL149" s="42"/>
      <c r="IM149" s="42"/>
      <c r="IN149" s="42"/>
      <c r="IO149" s="42"/>
      <c r="IP149" s="42"/>
      <c r="IQ149" s="42"/>
      <c r="IR149" s="42"/>
      <c r="IS149" s="42"/>
      <c r="IT149" s="42"/>
      <c r="IU149" s="42"/>
    </row>
    <row r="150" spans="1:255" ht="47.25" x14ac:dyDescent="0.25">
      <c r="A150" s="10" t="s">
        <v>298</v>
      </c>
      <c r="B150" s="33" t="s">
        <v>299</v>
      </c>
      <c r="C150" s="9">
        <v>0</v>
      </c>
      <c r="D150" s="9">
        <v>0</v>
      </c>
      <c r="E150" s="9">
        <v>0.9</v>
      </c>
      <c r="F150" s="9" t="s">
        <v>23</v>
      </c>
      <c r="G150" s="9">
        <f t="shared" si="10"/>
        <v>0</v>
      </c>
      <c r="H150" s="8">
        <f t="shared" si="11"/>
        <v>0</v>
      </c>
      <c r="I150" s="9">
        <f t="shared" si="8"/>
        <v>-0.9</v>
      </c>
    </row>
    <row r="151" spans="1:255" ht="47.25" x14ac:dyDescent="0.25">
      <c r="A151" s="10" t="s">
        <v>300</v>
      </c>
      <c r="B151" s="33" t="s">
        <v>299</v>
      </c>
      <c r="C151" s="9">
        <v>165.5</v>
      </c>
      <c r="D151" s="9">
        <v>165.5</v>
      </c>
      <c r="E151" s="9">
        <v>60.4</v>
      </c>
      <c r="F151" s="9">
        <f t="shared" si="9"/>
        <v>100</v>
      </c>
      <c r="G151" s="9" t="s">
        <v>121</v>
      </c>
      <c r="H151" s="8">
        <f t="shared" si="11"/>
        <v>0</v>
      </c>
      <c r="I151" s="9">
        <f t="shared" si="8"/>
        <v>105.1</v>
      </c>
    </row>
    <row r="152" spans="1:255" ht="47.25" x14ac:dyDescent="0.25">
      <c r="A152" s="10" t="s">
        <v>301</v>
      </c>
      <c r="B152" s="33" t="s">
        <v>299</v>
      </c>
      <c r="C152" s="9">
        <v>420.5</v>
      </c>
      <c r="D152" s="9">
        <v>420.5</v>
      </c>
      <c r="E152" s="9">
        <v>0</v>
      </c>
      <c r="F152" s="9">
        <f t="shared" si="9"/>
        <v>100</v>
      </c>
      <c r="G152" s="9" t="s">
        <v>23</v>
      </c>
      <c r="H152" s="8">
        <f t="shared" si="11"/>
        <v>0</v>
      </c>
      <c r="I152" s="9">
        <f t="shared" si="8"/>
        <v>420.5</v>
      </c>
    </row>
    <row r="153" spans="1:255" x14ac:dyDescent="0.25">
      <c r="A153" s="3" t="s">
        <v>302</v>
      </c>
      <c r="B153" s="32" t="s">
        <v>303</v>
      </c>
      <c r="C153" s="5">
        <f>SUM(C154:C157)</f>
        <v>47.7</v>
      </c>
      <c r="D153" s="5">
        <f>SUM(D154:D157)</f>
        <v>47.7</v>
      </c>
      <c r="E153" s="5">
        <f>SUM(E154:E157)</f>
        <v>1329.5</v>
      </c>
      <c r="F153" s="5">
        <f t="shared" si="9"/>
        <v>100</v>
      </c>
      <c r="G153" s="5">
        <f t="shared" si="10"/>
        <v>3.5878149680330957</v>
      </c>
      <c r="H153" s="14">
        <f t="shared" si="11"/>
        <v>0</v>
      </c>
      <c r="I153" s="5">
        <f t="shared" si="8"/>
        <v>-1281.8</v>
      </c>
    </row>
    <row r="154" spans="1:255" ht="47.25" x14ac:dyDescent="0.25">
      <c r="A154" s="41" t="s">
        <v>304</v>
      </c>
      <c r="B154" s="23" t="s">
        <v>305</v>
      </c>
      <c r="C154" s="9">
        <v>0</v>
      </c>
      <c r="D154" s="9">
        <v>0</v>
      </c>
      <c r="E154" s="9">
        <v>52.6</v>
      </c>
      <c r="F154" s="9" t="s">
        <v>23</v>
      </c>
      <c r="G154" s="9">
        <f t="shared" si="10"/>
        <v>0</v>
      </c>
      <c r="H154" s="8">
        <f t="shared" si="11"/>
        <v>0</v>
      </c>
      <c r="I154" s="9">
        <f t="shared" si="8"/>
        <v>-52.6</v>
      </c>
    </row>
    <row r="155" spans="1:255" ht="47.25" x14ac:dyDescent="0.25">
      <c r="A155" s="41" t="s">
        <v>306</v>
      </c>
      <c r="B155" s="23" t="s">
        <v>305</v>
      </c>
      <c r="C155" s="9">
        <v>0</v>
      </c>
      <c r="D155" s="9">
        <v>0</v>
      </c>
      <c r="E155" s="9">
        <v>0.6</v>
      </c>
      <c r="F155" s="9" t="s">
        <v>23</v>
      </c>
      <c r="G155" s="9">
        <f t="shared" si="10"/>
        <v>0</v>
      </c>
      <c r="H155" s="8">
        <f t="shared" si="11"/>
        <v>0</v>
      </c>
      <c r="I155" s="9">
        <f t="shared" si="8"/>
        <v>-0.6</v>
      </c>
    </row>
    <row r="156" spans="1:255" ht="47.25" x14ac:dyDescent="0.25">
      <c r="A156" s="41" t="s">
        <v>307</v>
      </c>
      <c r="B156" s="23" t="s">
        <v>305</v>
      </c>
      <c r="C156" s="9">
        <v>47.7</v>
      </c>
      <c r="D156" s="9">
        <v>47.7</v>
      </c>
      <c r="E156" s="9">
        <v>252.3</v>
      </c>
      <c r="F156" s="9">
        <f t="shared" si="9"/>
        <v>100</v>
      </c>
      <c r="G156" s="9">
        <f t="shared" si="10"/>
        <v>18.906064209274671</v>
      </c>
      <c r="H156" s="8">
        <f t="shared" si="11"/>
        <v>0</v>
      </c>
      <c r="I156" s="9">
        <f t="shared" si="8"/>
        <v>-204.60000000000002</v>
      </c>
    </row>
    <row r="157" spans="1:255" ht="26.45" customHeight="1" x14ac:dyDescent="0.25">
      <c r="A157" s="41" t="s">
        <v>308</v>
      </c>
      <c r="B157" s="23" t="s">
        <v>309</v>
      </c>
      <c r="C157" s="9">
        <v>0</v>
      </c>
      <c r="D157" s="9">
        <v>0</v>
      </c>
      <c r="E157" s="9">
        <v>1024</v>
      </c>
      <c r="F157" s="9" t="s">
        <v>23</v>
      </c>
      <c r="G157" s="9">
        <f t="shared" si="10"/>
        <v>0</v>
      </c>
      <c r="H157" s="8">
        <f t="shared" si="11"/>
        <v>0</v>
      </c>
      <c r="I157" s="9">
        <f t="shared" si="8"/>
        <v>-1024</v>
      </c>
    </row>
    <row r="158" spans="1:255" ht="31.5" x14ac:dyDescent="0.25">
      <c r="A158" s="34" t="s">
        <v>310</v>
      </c>
      <c r="B158" s="40" t="s">
        <v>311</v>
      </c>
      <c r="C158" s="9">
        <v>0</v>
      </c>
      <c r="D158" s="9">
        <v>101.7</v>
      </c>
      <c r="E158" s="9">
        <v>84.7</v>
      </c>
      <c r="F158" s="9" t="s">
        <v>23</v>
      </c>
      <c r="G158" s="9">
        <f t="shared" si="10"/>
        <v>120.07083825265643</v>
      </c>
      <c r="H158" s="8">
        <f t="shared" si="11"/>
        <v>101.7</v>
      </c>
      <c r="I158" s="9">
        <f t="shared" si="8"/>
        <v>17</v>
      </c>
    </row>
    <row r="159" spans="1:255" ht="31.5" x14ac:dyDescent="0.25">
      <c r="A159" s="34" t="s">
        <v>312</v>
      </c>
      <c r="B159" s="40" t="s">
        <v>313</v>
      </c>
      <c r="C159" s="9">
        <v>0</v>
      </c>
      <c r="D159" s="9">
        <v>-322.39999999999998</v>
      </c>
      <c r="E159" s="9">
        <v>-465.1</v>
      </c>
      <c r="F159" s="9" t="s">
        <v>23</v>
      </c>
      <c r="G159" s="9">
        <f t="shared" si="10"/>
        <v>69.318426144915065</v>
      </c>
      <c r="H159" s="8">
        <f t="shared" si="11"/>
        <v>-322.39999999999998</v>
      </c>
      <c r="I159" s="9">
        <f t="shared" si="8"/>
        <v>142.70000000000005</v>
      </c>
    </row>
    <row r="160" spans="1:255" x14ac:dyDescent="0.25">
      <c r="A160" s="71" t="s">
        <v>314</v>
      </c>
      <c r="B160" s="72"/>
      <c r="C160" s="5">
        <f>C102+C149+C153+C158+C159</f>
        <v>3864555.3999999994</v>
      </c>
      <c r="D160" s="5">
        <f>D102+D149+D153+D158+D159</f>
        <v>3813343.6000000006</v>
      </c>
      <c r="E160" s="5">
        <f>E102+E149+E153+E158+E159</f>
        <v>3499842.8000000007</v>
      </c>
      <c r="F160" s="5">
        <f t="shared" si="9"/>
        <v>98.674833332703699</v>
      </c>
      <c r="G160" s="5">
        <f t="shared" si="10"/>
        <v>108.95756803705584</v>
      </c>
      <c r="H160" s="14">
        <f t="shared" si="11"/>
        <v>-51211.799999998882</v>
      </c>
      <c r="I160" s="5">
        <f t="shared" si="8"/>
        <v>313500.79999999981</v>
      </c>
    </row>
    <row r="161" spans="1:9" x14ac:dyDescent="0.25">
      <c r="A161" s="73" t="s">
        <v>315</v>
      </c>
      <c r="B161" s="73"/>
      <c r="C161" s="5">
        <f>C160+C101</f>
        <v>5582214.7999999989</v>
      </c>
      <c r="D161" s="5">
        <f>D160+D101</f>
        <v>5562807.7000000011</v>
      </c>
      <c r="E161" s="5">
        <f>E160+E101</f>
        <v>5026661.2000000011</v>
      </c>
      <c r="F161" s="5">
        <f t="shared" si="9"/>
        <v>99.652340501121557</v>
      </c>
      <c r="G161" s="5">
        <f t="shared" si="10"/>
        <v>110.66605602939781</v>
      </c>
      <c r="H161" s="14">
        <f t="shared" si="11"/>
        <v>-19407.099999997765</v>
      </c>
      <c r="I161" s="5">
        <f t="shared" si="8"/>
        <v>536146.5</v>
      </c>
    </row>
    <row r="162" spans="1:9" x14ac:dyDescent="0.25">
      <c r="A162" s="62"/>
      <c r="B162" s="63"/>
      <c r="C162" s="64"/>
      <c r="D162" s="65"/>
      <c r="E162" s="48"/>
      <c r="F162" s="66"/>
      <c r="G162" s="66"/>
      <c r="H162" s="49"/>
      <c r="I162" s="49"/>
    </row>
    <row r="163" spans="1:9" x14ac:dyDescent="0.25">
      <c r="A163" s="74"/>
      <c r="B163" s="74"/>
      <c r="C163" s="74"/>
      <c r="D163" s="74"/>
      <c r="E163" s="74"/>
      <c r="F163" s="74"/>
      <c r="G163" s="74"/>
      <c r="H163" s="74"/>
      <c r="I163" s="74"/>
    </row>
    <row r="164" spans="1:9" x14ac:dyDescent="0.25">
      <c r="B164" s="63"/>
      <c r="C164" s="49"/>
      <c r="E164" s="63"/>
    </row>
    <row r="165" spans="1:9" x14ac:dyDescent="0.25">
      <c r="B165" s="63"/>
      <c r="C165" s="49"/>
      <c r="E165" s="63"/>
    </row>
    <row r="166" spans="1:9" x14ac:dyDescent="0.25">
      <c r="B166" s="63"/>
      <c r="C166" s="49"/>
      <c r="E166" s="63"/>
    </row>
    <row r="167" spans="1:9" x14ac:dyDescent="0.25">
      <c r="B167" s="63"/>
      <c r="C167" s="49"/>
      <c r="E167" s="63"/>
    </row>
    <row r="168" spans="1:9" x14ac:dyDescent="0.25">
      <c r="B168" s="63"/>
      <c r="C168" s="49"/>
      <c r="E168" s="63"/>
    </row>
    <row r="169" spans="1:9" x14ac:dyDescent="0.25">
      <c r="B169" s="63"/>
      <c r="C169" s="49"/>
      <c r="E169" s="63"/>
    </row>
    <row r="170" spans="1:9" x14ac:dyDescent="0.25">
      <c r="B170" s="63"/>
      <c r="C170" s="49"/>
      <c r="E170" s="63"/>
    </row>
    <row r="171" spans="1:9" x14ac:dyDescent="0.25">
      <c r="B171" s="63"/>
      <c r="C171" s="49"/>
      <c r="E171" s="63"/>
    </row>
    <row r="172" spans="1:9" x14ac:dyDescent="0.25">
      <c r="B172" s="63"/>
      <c r="C172" s="49"/>
      <c r="E172" s="63"/>
    </row>
    <row r="173" spans="1:9" x14ac:dyDescent="0.25">
      <c r="B173" s="63"/>
      <c r="C173" s="49"/>
      <c r="E173" s="63"/>
    </row>
    <row r="174" spans="1:9" x14ac:dyDescent="0.25">
      <c r="B174" s="63"/>
      <c r="C174" s="49"/>
      <c r="E174" s="63"/>
    </row>
    <row r="175" spans="1:9" x14ac:dyDescent="0.25">
      <c r="B175" s="63"/>
      <c r="C175" s="49"/>
      <c r="E175" s="63"/>
    </row>
    <row r="176" spans="1:9" x14ac:dyDescent="0.25">
      <c r="B176" s="63"/>
      <c r="C176" s="49"/>
      <c r="E176" s="63"/>
    </row>
    <row r="177" spans="2:5" x14ac:dyDescent="0.25">
      <c r="B177" s="63"/>
      <c r="C177" s="49"/>
      <c r="E177" s="63"/>
    </row>
    <row r="178" spans="2:5" x14ac:dyDescent="0.25">
      <c r="B178" s="63"/>
      <c r="C178" s="49"/>
      <c r="E178" s="63"/>
    </row>
  </sheetData>
  <mergeCells count="13">
    <mergeCell ref="H1:I1"/>
    <mergeCell ref="A2:I2"/>
    <mergeCell ref="A4:A5"/>
    <mergeCell ref="B4:B5"/>
    <mergeCell ref="C4:C5"/>
    <mergeCell ref="D4:E4"/>
    <mergeCell ref="F4:G4"/>
    <mergeCell ref="H4:I4"/>
    <mergeCell ref="A38:B38"/>
    <mergeCell ref="A100:B100"/>
    <mergeCell ref="A160:B160"/>
    <mergeCell ref="A161:B161"/>
    <mergeCell ref="A163:I163"/>
  </mergeCells>
  <pageMargins left="0.23622047244094491" right="0.19685039370078741" top="0.23622047244094491" bottom="0.19685039370078741" header="0.27559055118110237" footer="0.15748031496062992"/>
  <pageSetup paperSize="9" scale="72" orientation="landscape" verticalDpi="0" r:id="rId1"/>
  <colBreaks count="6" manualBreakCount="6">
    <brk id="54" max="178" man="1"/>
    <brk id="57" max="178" man="1"/>
    <brk id="58" max="178" man="1"/>
    <brk id="170" max="1048575" man="1"/>
    <brk id="175" max="1048575" man="1"/>
    <brk id="17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</vt:lpstr>
      <vt:lpstr>'Доходы '!Заголовки_для_печати</vt:lpstr>
      <vt:lpstr>'Доходы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2021-03-16T06:09:08Z</dcterms:modified>
</cp:coreProperties>
</file>