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405" windowWidth="27555" windowHeight="12300"/>
  </bookViews>
  <sheets>
    <sheet name="Доходы" sheetId="1" r:id="rId1"/>
  </sheets>
  <definedNames>
    <definedName name="_xlnm.Print_Titles" localSheetId="0">Доходы!$9:$9</definedName>
    <definedName name="_xlnm.Print_Area" localSheetId="0">Доходы!$A$1:$E$256</definedName>
  </definedNames>
  <calcPr calcId="125725"/>
</workbook>
</file>

<file path=xl/calcChain.xml><?xml version="1.0" encoding="utf-8"?>
<calcChain xmlns="http://schemas.openxmlformats.org/spreadsheetml/2006/main">
  <c r="C252" i="1"/>
  <c r="C255" s="1"/>
  <c r="C249"/>
  <c r="E242"/>
  <c r="E255" s="1"/>
  <c r="D242"/>
  <c r="D255" s="1"/>
  <c r="C242"/>
  <c r="C227"/>
  <c r="E198"/>
  <c r="D198"/>
  <c r="C198"/>
  <c r="E145"/>
  <c r="D145"/>
  <c r="C145"/>
  <c r="E141"/>
  <c r="E140" s="1"/>
  <c r="D141"/>
  <c r="C141"/>
  <c r="C140" s="1"/>
  <c r="D140"/>
  <c r="E136"/>
  <c r="D136"/>
  <c r="C136"/>
  <c r="E90"/>
  <c r="D90"/>
  <c r="C90"/>
  <c r="E78"/>
  <c r="D78"/>
  <c r="C78"/>
  <c r="E70"/>
  <c r="D70"/>
  <c r="C70"/>
  <c r="E67"/>
  <c r="E66" s="1"/>
  <c r="D67"/>
  <c r="C67"/>
  <c r="D66"/>
  <c r="C66"/>
  <c r="E60"/>
  <c r="D60"/>
  <c r="D59" s="1"/>
  <c r="C60"/>
  <c r="C59" s="1"/>
  <c r="E54"/>
  <c r="D54"/>
  <c r="C54"/>
  <c r="E45"/>
  <c r="D45"/>
  <c r="C45"/>
  <c r="E36"/>
  <c r="D36"/>
  <c r="C36"/>
  <c r="E33"/>
  <c r="E31" s="1"/>
  <c r="D33"/>
  <c r="C33"/>
  <c r="D31"/>
  <c r="C31"/>
  <c r="E23"/>
  <c r="D23"/>
  <c r="D22" s="1"/>
  <c r="C23"/>
  <c r="C22" s="1"/>
  <c r="E22"/>
  <c r="E17"/>
  <c r="D17"/>
  <c r="C17"/>
  <c r="E12"/>
  <c r="D12"/>
  <c r="D11" s="1"/>
  <c r="E11"/>
  <c r="C11"/>
  <c r="E10"/>
  <c r="E44" s="1"/>
  <c r="D10"/>
  <c r="C10"/>
  <c r="C44" s="1"/>
  <c r="D44" l="1"/>
  <c r="C138"/>
  <c r="C139" s="1"/>
  <c r="E59"/>
  <c r="D138"/>
  <c r="D139" s="1"/>
  <c r="D256" s="1"/>
  <c r="E138"/>
  <c r="E139" s="1"/>
  <c r="E256" s="1"/>
  <c r="C256"/>
</calcChain>
</file>

<file path=xl/sharedStrings.xml><?xml version="1.0" encoding="utf-8"?>
<sst xmlns="http://schemas.openxmlformats.org/spreadsheetml/2006/main" count="500" uniqueCount="399">
  <si>
    <t>к решению Собрания депутатов</t>
  </si>
  <si>
    <t>Миасского городскогоокруга</t>
  </si>
  <si>
    <t>Объем бюджета Миасского городского округа по доходам на 2020 год и на плановый период 2021-2022 годов</t>
  </si>
  <si>
    <t>(тыс. рублей)</t>
  </si>
  <si>
    <t>Коды бюджетной классификации</t>
  </si>
  <si>
    <t>Наименование доходов</t>
  </si>
  <si>
    <t xml:space="preserve">Сумма на 
2020 год </t>
  </si>
  <si>
    <t xml:space="preserve">Сумма на
2021 год </t>
  </si>
  <si>
    <t xml:space="preserve">Сумма на
 2022 год </t>
  </si>
  <si>
    <t xml:space="preserve"> 000 1 01 02000 01 0000 110</t>
  </si>
  <si>
    <t xml:space="preserve"> Налог на доходы физических лиц</t>
  </si>
  <si>
    <t>в т.ч. дополнительный норматив отчислений от НДФЛ, заменяющий дотацию из областного ФФП МР, 2020 год - 16,55750572 %, 2021 год - 16,79627615 %, 2022 год - 16,75241432 %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</si>
  <si>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</si>
  <si>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</si>
  <si>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 от долевого участия в деятельности организаций, полученных в виде дивидендов физическими лицами, являющимися налоговыми резидентами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</si>
  <si>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</si>
  <si>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</si>
  <si>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</si>
  <si>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</si>
  <si>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</si>
  <si>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</si>
  <si>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100 1 03 02000 01 0000 110</t>
  </si>
  <si>
    <t>Акцизы по подакцизным товарам (продукции), производимым на территории Российской Федерации</t>
  </si>
  <si>
    <t>100 1 03 02231 01 0000 110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</si>
  <si>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</si>
  <si>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</si>
  <si>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</si>
  <si>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</si>
  <si>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</si>
  <si>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</si>
  <si>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</si>
  <si>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182 105 00000 00 0000 000</t>
  </si>
  <si>
    <t>Налоги  на  совокупный  доход</t>
  </si>
  <si>
    <t xml:space="preserve">182 1 05 01000 00 0000 110   </t>
  </si>
  <si>
    <t>Налог, взимаемый в связи с применением упрощенной системы налогообложения</t>
  </si>
  <si>
    <t>182 1 05 01011 01 0000 110</t>
  </si>
  <si>
    <t>Налог, взимаемый с налогоплательщиков, выбравших в качестве объекта налогообложения доходы</t>
  </si>
  <si>
    <t>182 1 05 01012 01 0000 110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</si>
  <si>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</si>
  <si>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</si>
  <si>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</si>
  <si>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182 1 05 01050 01 0000 110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</si>
  <si>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</si>
  <si>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 xml:space="preserve">182 1 05 02010 02 0000 110   </t>
  </si>
  <si>
    <t>Единый налог на вмененный доход для отдельных видов деятельности</t>
  </si>
  <si>
    <t>182 1 05 03010 01 0000 110</t>
  </si>
  <si>
    <t>Единый сельскохозяйственный налог</t>
  </si>
  <si>
    <t>182 1 05 04010 02 0000 110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</si>
  <si>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</si>
  <si>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182 1 06 00000 00 0000 000</t>
  </si>
  <si>
    <t>Налоги  на  имущество</t>
  </si>
  <si>
    <t>182 1 06 01020 04 0000 110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</si>
  <si>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</si>
  <si>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182 1 06 06000 00 0000 110</t>
  </si>
  <si>
    <t>Земельный налог, в т.ч.:</t>
  </si>
  <si>
    <t>182 1 06 06032 04 0000 110</t>
  </si>
  <si>
    <t>Земельный налог с организаций, обладающих земельным участком, расположенным в границах городских округов</t>
  </si>
  <si>
    <t>182 1 06 06042 04 0000 110</t>
  </si>
  <si>
    <t>Земельный налог с физических лиц, обладающих земельным участком, расположенным в границах городских округов</t>
  </si>
  <si>
    <t>000 1 08 00000 00 0000 000</t>
  </si>
  <si>
    <t>Государственная  пошлина</t>
  </si>
  <si>
    <t>182 1 08 03010 01 0000 110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</si>
  <si>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</si>
  <si>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188 1 08 06000 01 0000 110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</si>
  <si>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</si>
  <si>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321 1 08 07020 01 0000 110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</si>
  <si>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</si>
  <si>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188 1 08 07100 01 0000 110</t>
  </si>
  <si>
    <t>Государственная пошлина за выдачу и обмен паспорта гражданина Российской Федерации</t>
  </si>
  <si>
    <t>188 1 08 07141 01 0000 110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</si>
  <si>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</si>
  <si>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283 1 08 07150 01 0000 110</t>
  </si>
  <si>
    <t>Государственная пошлина за выдачу разрешения на установку рекламной конструкции</t>
  </si>
  <si>
    <t>283 1 08 07173 01 0000 110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</si>
  <si>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</si>
  <si>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НАЛОГОВЫЕ ДОХОДЫ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</si>
  <si>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</si>
  <si>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</si>
  <si>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283 1 11 05012 04 0000 120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</si>
  <si>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</si>
  <si>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283 1 11 05024 04 0000 120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</si>
  <si>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</si>
  <si>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283 1 11 05034 04 0000 120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</si>
  <si>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</si>
  <si>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288 1 11 05034 04 0000 120</t>
  </si>
  <si>
    <t>289 1 11 05034 04 0000 120</t>
  </si>
  <si>
    <t>283 1 11 05074 04 0000 120</t>
  </si>
  <si>
    <t>Доходы от сдачи в аренду имущества, составляющего казну городских округов (за исключением земельных участков)</t>
  </si>
  <si>
    <t>283 1 11 07014 04 0000 120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</si>
  <si>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</si>
  <si>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283 1 11 09044 04 0000 120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</si>
  <si>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</si>
  <si>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048 1 12 01000 01 0000 120</t>
  </si>
  <si>
    <t>Плата за негативное воздействие на окружающую среду</t>
  </si>
  <si>
    <t>048 1 12 01010 01 6000 120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</si>
  <si>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</si>
  <si>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048 1 12 01030 01 6000 120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</si>
  <si>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</si>
  <si>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048 1 12 01041 01 6000 120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</si>
  <si>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</si>
  <si>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048 1 12 01042 01 6000 120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</si>
  <si>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</si>
  <si>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000 1 13 00000 00 0000 000</t>
  </si>
  <si>
    <t>Доходы от оказания платных услуг (работ) и компенсации затрат государства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</si>
  <si>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</si>
  <si>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</si>
  <si>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283 1 13 01994 04 0000 130</t>
  </si>
  <si>
    <t>285 1 13 01994 04 0000 130</t>
  </si>
  <si>
    <t>288 1 13 01994 04 0000 130</t>
  </si>
  <si>
    <t>288 1 13 01994 04 0010 130</t>
  </si>
  <si>
    <t>Прочие доходы от оказания платных услуг (работ) получателями средств бюджетов городских округов (поступление средств по родительской плате за содержание детей в муниципальных казенных дошкольных образовательных учреждениях)</t>
  </si>
  <si>
    <t>289 1 13 01994 04 0000 130</t>
  </si>
  <si>
    <t>000 1 13 02000 00 0000 130</t>
  </si>
  <si>
    <t>Доходы от компенсации затрат государства</t>
  </si>
  <si>
    <t>000 1 13 02064 04 0000 130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</si>
  <si>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</si>
  <si>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283 1 13 02064 04 0000 130</t>
  </si>
  <si>
    <t>288 1 13 02064 04 0000 130</t>
  </si>
  <si>
    <t>000 1 13 02994 04 0000 130</t>
  </si>
  <si>
    <t>Прочие доходы от компенсации затрат бюджетов городских округов</t>
  </si>
  <si>
    <t>283 1 13 02994 04 0000 130</t>
  </si>
  <si>
    <t>284 1 13 02994 04 0000 130</t>
  </si>
  <si>
    <t>285 1 13 02994 04 0000 130</t>
  </si>
  <si>
    <t>287 1 13 02994 04 0000 130</t>
  </si>
  <si>
    <t>288 1 13 02994 04 0000 130</t>
  </si>
  <si>
    <t>289 1 13 02994 04 0000 130</t>
  </si>
  <si>
    <t>291 1 13 02994 04 0000 130</t>
  </si>
  <si>
    <t>000 1 14 00000 00 0000  000</t>
  </si>
  <si>
    <t>Доходы от продажи материальных и нематериальных активов</t>
  </si>
  <si>
    <t>285 1 14 02042 04 0000 410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</si>
  <si>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</si>
  <si>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289 1 14 02042 04 0000 410</t>
  </si>
  <si>
    <t>283 114 02043 04 0000 410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</si>
  <si>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</si>
  <si>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284 1 14 02042 04 0000 440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</si>
  <si>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</si>
  <si>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288 1 14 02042 04 0000 440</t>
  </si>
  <si>
    <t>289 1 14 02042 04 0000 440</t>
  </si>
  <si>
    <t>283 1 14 02043 04 0000 440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</si>
  <si>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</si>
  <si>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283 1 14 06012 04 0000 430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</si>
  <si>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</si>
  <si>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283 1 14 06024 04 0000 430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</si>
  <si>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</si>
  <si>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283 1 14 06312 04 0000 430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</si>
  <si>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</si>
  <si>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283 1 14 13040 04 0000 410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</si>
  <si>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</si>
  <si>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 xml:space="preserve"> 000 1 16 00000 00 0000 000</t>
  </si>
  <si>
    <t>Штрафы, санкции, возмещение ущерба</t>
  </si>
  <si>
    <t>012 1 16 01053 01 0000 140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</si>
  <si>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</si>
  <si>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024 1 16 01053 01 0000 140</t>
  </si>
  <si>
    <t>012 1 16 01063 01 0000 140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</si>
  <si>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</si>
  <si>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024 1 16 01063 01 0000 140</t>
  </si>
  <si>
    <t>012 1 16 01073 01 0000 140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</si>
  <si>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</t>
  </si>
  <si>
    <t>024 1 16 01073 01 0000 140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</si>
  <si>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&lt;1,3&gt;</t>
  </si>
  <si>
    <t>034 1 16 01074 01 0000 140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</si>
  <si>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</si>
  <si>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283 1 16 01074 01 0000 140</t>
  </si>
  <si>
    <t>321 1 16 01074 01 0000 140</t>
  </si>
  <si>
    <t>024 1 16 01083 01 0000 140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</si>
  <si>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</t>
  </si>
  <si>
    <t>283 1 16 01084 01 0000 140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</si>
  <si>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</si>
  <si>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024 1 16 01093 01 0000 140</t>
  </si>
  <si>
    <t xml:space="preserve"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</t>
  </si>
  <si>
    <t>024 1 16 01133 01 0000 140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</si>
  <si>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</t>
  </si>
  <si>
    <t>024 1 16 01143 01 0000 140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</si>
  <si>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</si>
  <si>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024 1 16 01153 01 0000 140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</si>
  <si>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</t>
  </si>
  <si>
    <t>292 1 16 01154 01 0000 140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</si>
  <si>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 </t>
  </si>
  <si>
    <t>024 1 16 01173 01 0000 140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</si>
  <si>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</t>
  </si>
  <si>
    <t>012 1 16 01183 01 0000 140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</si>
  <si>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</si>
  <si>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024 1 16 01193 01 0000 140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</si>
  <si>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</si>
  <si>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321 1 16 01193 01 0000 140</t>
  </si>
  <si>
    <t>012 1 16 01203 01 0000 140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</si>
  <si>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</si>
  <si>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024 1 16 01203 01 0000 140</t>
  </si>
  <si>
    <t>321 1 16 01203 01 0000 140</t>
  </si>
  <si>
    <t>283 1 16 02020 02 0000 140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</si>
  <si>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</t>
  </si>
  <si>
    <t>283 1 16 07010 04 0000 140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</si>
  <si>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</si>
  <si>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285 1 16 07010 04 0000 140</t>
  </si>
  <si>
    <t>287 1 16 07010 04 0000 140</t>
  </si>
  <si>
    <t>283 1 16 07090 04 0000 140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</si>
  <si>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</si>
  <si>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283 1 16 10031 04 0000 140</t>
  </si>
  <si>
    <t xml:space="preserve">Возмещение ущерба при возникновении страховых случаев, когда выгодоприобретателями выступают получатели средств бюджета городского округа </t>
  </si>
  <si>
    <t>283 1 16 10061 04 0000 140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</si>
  <si>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</si>
  <si>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288 1 16 10100 04 0000 140</t>
  </si>
  <si>
    <t xml:space="preserve"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 </t>
  </si>
  <si>
    <t>008 1 16 10123 01 0000 140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</si>
  <si>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</si>
  <si>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009 1 16 10123 01 0000 140</t>
  </si>
  <si>
    <t>048 1 16 10123 01 0000 140</t>
  </si>
  <si>
    <t>141 1 16 10123 01 0000 140</t>
  </si>
  <si>
    <t>188 1 16 10123 01 0000 140</t>
  </si>
  <si>
    <t>283 116 10123 01 0000 140</t>
  </si>
  <si>
    <t>318 116 10123 01 0000 140</t>
  </si>
  <si>
    <t>321 1 16 10123 01 0000 140</t>
  </si>
  <si>
    <t>322 1 16 10123 01 0000 140</t>
  </si>
  <si>
    <t>415 1 16 10123 01 0000 140</t>
  </si>
  <si>
    <t>182 116 10129 01 0000 140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</si>
  <si>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</si>
  <si>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009 1 16 11030 01 0000 140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</si>
  <si>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на особо охраняемых природных территориях местного значения</t>
  </si>
  <si>
    <t>033 1 16 11050 01 0000 140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</si>
  <si>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</si>
  <si>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048 1 16 11050 01 0000 140</t>
  </si>
  <si>
    <t>000 1 17 05000 00 0000 180</t>
  </si>
  <si>
    <t>Прочие неналоговые доходы</t>
  </si>
  <si>
    <t>283 1 17 05040 04 0000 180</t>
  </si>
  <si>
    <t>Прочие неналоговые доходы бюджетов городских округов</t>
  </si>
  <si>
    <t>НЕНАЛОГОВЫЕ ДОХОДЫ</t>
  </si>
  <si>
    <t>000 1 00 00000 00  0000 000</t>
  </si>
  <si>
    <t>НАЛОГОВЫЕ И НЕНАЛОГОВЫЕ ДОХОДЫ</t>
  </si>
  <si>
    <t>000 2 02 00000 00  0000 000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</si>
  <si>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</si>
  <si>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</si>
  <si>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</si>
  <si>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284 2 02 15001 04 0000 150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</si>
  <si>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</si>
  <si>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284 2 02 15002 04 0000 150</t>
  </si>
  <si>
    <t>Дотации бюджетам городских округов на поддержку мер по обеспечению сбалансированности бюджетов</t>
  </si>
  <si>
    <t>284 2 02 15009 04 0000 150</t>
  </si>
  <si>
    <t>Дотации бюджетам городских округов  на частичную компенсацию дополнительных расходов на повышение оплаты труда работников бюджетной сферы и иные цели</t>
  </si>
  <si>
    <t>000 2 02 20000 00 0000 150</t>
  </si>
  <si>
    <t>Субсидии бюджетам бюджетной системы Российской Федерации (межбюджетные субсидии)</t>
  </si>
  <si>
    <t>283 2 02 20041 04 0000 150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</si>
  <si>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</si>
  <si>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287 2 02 20077 04 0000 150</t>
  </si>
  <si>
    <t>Прочие субсидии бюджетам городских округов (на строительство, ремонт, реконструкцию и оснащение спортивных объектов, универсальных спортивных площадок, лыжероллерных трасс и троп здоровья в местах массового отдыха населения)</t>
  </si>
  <si>
    <t>287 2 02 27112 04 0000 150</t>
  </si>
  <si>
    <t>283 2 02 20299 04 0000 150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</si>
  <si>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</si>
  <si>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283 2 02 20302 04 0000 150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</si>
  <si>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</si>
  <si>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288 2 02 25027 04 0000 150</t>
  </si>
  <si>
    <t>Субсидии бюджетам городских округов на реализацию мероприятий государственной программы Российской Федерации "Доступная среда" на 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</si>
  <si>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287 2 02 25081 04 0000 150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</si>
  <si>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</si>
  <si>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288 2 02 25210 04 0000 150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</si>
  <si>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</si>
  <si>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287 2 02 25228 04 0000 150 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</si>
  <si>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</si>
  <si>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288 2 02 25304 04 0000 150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</si>
  <si>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</si>
  <si>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288 2 02 25491 04 0000 150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</si>
  <si>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</si>
  <si>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283 2 02 25497 04 0000 150</t>
  </si>
  <si>
    <t>Субсидии бюджетам городских округов на реализацию мероприятий по обеспечению жильем молодых семей (на предоставление молодым семьям - участникам подпрограммы  социальных выплат на приобретение жилого помещения эконом-класса или создание объекта индивидуального жилищного строительства эконом-класса  на 2020 год и на плановый период 2021 и 2022 годов)</t>
  </si>
  <si>
    <t>289 2 02 25519 04 0000 150</t>
  </si>
  <si>
    <t>Субсидии бюджетам городских округов на поддержку отрасли культуры (на укрепление материально-технической базы и оснащение оборудованием детских музыкальных, художественных, хореографических школ и школ искусств)</t>
  </si>
  <si>
    <t>Субсидии бюджетам городских округов на поддержку отрасли культуры (на создание модельных муниципальных библиотек за счет средств областного бюджета )</t>
  </si>
  <si>
    <t xml:space="preserve">283 2 02 25555 04 0000 150 </t>
  </si>
  <si>
    <t>Субсидии бюджетам городских округов на реализацию программ формирования современной городской среды</t>
  </si>
  <si>
    <t>Субсидии бюджетам городских округов на реализацию программ формирования современной городской среды (на обустройство мест массового отдыха населения (городских парков))</t>
  </si>
  <si>
    <t>283 2 02 27112 04 0000 150</t>
  </si>
  <si>
    <t>Субсидии бюджетам городских округов на софинансирование капитальных вложений в объекты муниципальной собственности (на выкуп зданий для размещения общеобразовательных организаций на 2020-20221гг.)</t>
  </si>
  <si>
    <t>Субсидии бюджетам городских округов на софинансирование капитальных вложений в объекты муниципальной собственности (на строительство газопроводов и газовых сетей)</t>
  </si>
  <si>
    <t xml:space="preserve">Субсидии бюджетам городских округов на софинансирование капитальных вложений в объекты муниципальной собственности  (на обеспечение мероприятий по переселению граждан из аварийного жилищного фонда) </t>
  </si>
  <si>
    <t>283 2 02 29999 04 0000 150</t>
  </si>
  <si>
    <t>Прочие субсидии бюджетам городских округов (на оснащение многофункциональных центров в муниципальных образованиях Челябинской области на 2020 год и на плановый период 2021 и 2022 годов)</t>
  </si>
  <si>
    <t>Прочие субсидии бюджетам городских округов (на обновление и (или) капитально-восстановительный ремонт пассажирского подвижного состава общественного транспорта)</t>
  </si>
  <si>
    <t>Прочие субсидии бюджетам городских округов (на создание условий для доступного пользования услугами автомобильного и городского наземного электрического транспорта общего пользования)</t>
  </si>
  <si>
    <t>Прочие субсидии бюджетам городских округов (на рекультивацию земельных участков, нарушенных размещением твердых коммунальных отходов, и ликвидацию объектов накопленного экологического вреда)</t>
  </si>
  <si>
    <t>Прочие субсидии бюджетам городских округов (на софинансирование капитальных вложений в объекты муниципальной собственности на модернизацию, реконструкцию,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 работы)</t>
  </si>
  <si>
    <t>Прочие субсидии бюджетам городских округов (на предоставление молодым семьям -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за счет средств областного бюджета)</t>
  </si>
  <si>
    <t>Прочие субсидии бюджетам городских округов (на проведение работ по описанию местоположения границ территориальных зон)</t>
  </si>
  <si>
    <t>Прочие субсидии бюджетам городских округов (на проведение работ по описанию местоположения границ населенных пунктов Челябинской области)</t>
  </si>
  <si>
    <t>Прочие субсидии бюджетам городских округов на строительство и реконструкцию автомобильных дорог общего пользования местного значения</t>
  </si>
  <si>
    <t>285 2 02 29999 04 0000 150</t>
  </si>
  <si>
    <t xml:space="preserve">Прочие субсидии бюджетам городских округов (на приобретение технических средств реабилитации для пунктов проката в муниципальных учреждениях системы социальной защиты населения)
</t>
  </si>
  <si>
    <t>Прочие субсидии бюджетам городских округов (на организацию работы органов управления социальной защиты населения муниципальных образований)</t>
  </si>
  <si>
    <t>287 2 02 29999 04 0000 150</t>
  </si>
  <si>
    <t>Прочие субсидии бюджетам городских округов (на содержание, развитие и поддержку ведущих команд (клубов) по игровым и техническим видам спорта, участвующих в чемпионатах и первенствах Челябинской области и России)</t>
  </si>
  <si>
    <t>Прочие субсидии бюджетам городских округов (на приобретение спортивного инвентаря и оборудования для физкультурно-спортивных организаций)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</si>
  <si>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населением от 6 до 18 лет)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</si>
  <si>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лицами с ограниченными возможностями здоровья)</t>
  </si>
  <si>
    <t xml:space="preserve">Прочие субсидии бюджетам городских округов (на оказание  финансовой поддержки  организаций спортивной подготовки по базовым видам спорта) 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</si>
  <si>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населением, занятым в экономике, и гражданами старшего поколения)</t>
  </si>
  <si>
    <t>288 2 02 29999 04 0000 150</t>
  </si>
  <si>
    <t>Прочие субсидии бюджетам городских округов (на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на 2020 год и на плановый период 2021 и 2022 годов)</t>
  </si>
  <si>
    <t>Прочие субсидии бюджетам городских округов (на организацию отдыха детей в каникулярное время)</t>
  </si>
  <si>
    <t xml:space="preserve">Прочие субсидии бюджетам городских округов (на обеспечение питанием детей из малообеспеченных семей и детей с нарушениями здоровья, обучающихся в муниципальных общеобразовательных организациях) </t>
  </si>
  <si>
    <t>Прочие субсидии бюджетам городских округов (приобретения транспортных средств для организации перевозки обучающихся)</t>
  </si>
  <si>
    <t>Прочие субсидии местным бюджетам (на приобретение оборудования для пищеблоков муниципальных общеобразовательных организаций, реализующих программы начального общего образования)</t>
  </si>
  <si>
    <t>Прочие субсидии бюджетам городских округов (на обеспечение молоком (молочной продукцией) обучающихся по программам начального общего образования в муниципальных общеобразовательных организациях)</t>
  </si>
  <si>
    <t>Прочие субсидии бюджетам городских округов (на проведение капитального ремонта зданий и сооружений муниципальных организаций дополнительного образования)</t>
  </si>
  <si>
    <t xml:space="preserve">Прочие субсидии бюджетам городских округов (на проведение капитального ремонта зданий муниципальных общеобразовательных организаций)
</t>
  </si>
  <si>
    <t>Прочие субсидии бюджетам городских округов (на проведение ремонтных работ по замене оконных блоков в муниципальных 
общеобразовательных организациях)</t>
  </si>
  <si>
    <t>Прочие субсидии бюджетам городских округов (на приобретение образовательными организациями, реализующим программы дошкольного образования, средств защиты для обеспечения санитарно-эпидемиологической безопасности)</t>
  </si>
  <si>
    <t>Прочие субсидии бюджетам городских округов (на приобретение образовательными организациями, реализующим дополнительные общеобразовательные программы, средств защиты для обеспечения санитарно-эпидемиологической безопасности)</t>
  </si>
  <si>
    <t>Прочие субсидии бюджетам городских округов ( на приобретение образовательными организациями, реализующим программы начального общего, основного общего, среднего общего образования средств защиты для обеспечения санитарно-эпидемиологической безопасности)</t>
  </si>
  <si>
    <t>Прочие субсидии бюджетам городских округов (на оборудование пунктов проведения экзаменов государственной итоговой аттестации по образовательным программам среднего общего образования)</t>
  </si>
  <si>
    <t>Прочие субсидии бюджетам городских округов (на 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платы)</t>
  </si>
  <si>
    <t xml:space="preserve">Прочие субсидии бюджетам городских округов (на проведение капитального ремонта зданий и сооружений муниципальных организаций дошкольного образования )
</t>
  </si>
  <si>
    <t>Прочие субсидии местным бюджетам (на организацию и проведение мероприятий с детьми и молодежью)</t>
  </si>
  <si>
    <t>000 2 02 30000 00 0000 150</t>
  </si>
  <si>
    <t xml:space="preserve">Субвенции бюджетам бюджетной системы Российской Федерации </t>
  </si>
  <si>
    <t>285 2 02 30013 04 0000 150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</si>
  <si>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</si>
  <si>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285 2 02 30022 04 0000 150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</si>
  <si>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</si>
  <si>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283 2 02 30024 04 0000 150</t>
  </si>
  <si>
    <t>Субвенции бюджетам городских округов на выполнение передаваемых полномочий субъектов Российской Федерации (на организацию мероприятий по отлову животных без владельцев, в том числе их транспортировке и немедленной передаче в приюты для животных)</t>
  </si>
  <si>
    <t>Субвенции бюджетам городских округов на выполнение передаваемых полномочий субъектов Российской Федерации (на содержание в приютах животных без владельцев)</t>
  </si>
  <si>
    <t>Субвенции бюджетам городских округов на выполнение передаваемых полномочий субъектов Российской Федерации (на организацию работы комиссий по делам  несовершеннолетних и защите их прав)</t>
  </si>
  <si>
    <t>Субвенции бюджетам городских округов на выполнение передаваемых полномочий субъектов Российской Федерации (комплектование, учет, использование и хранение архивных документов, отнесенных к государственной собственности ЧО)</t>
  </si>
  <si>
    <t>Субвенции бюджетам городских округов на выполнение передаваемых полномочий субъектов Российской Федерации (создание административных комиссий и определение перечня должностных лиц, уполномоченных составлять протоколы об административных правонарушениях)</t>
  </si>
  <si>
    <t>Субвенции бюджетам городских округов на выполнение передаваемых полномочий субъектов Российской Федерации (на реализацию переданных государственных полномочий в области охраны труда)</t>
  </si>
  <si>
    <t>285 2 02 30024 04 0000 150</t>
  </si>
  <si>
    <t>Субвенции бюджетам городских округов на выполнение передаваемых полномочий субъектов Российской Федерации (на социальную поддержку детей-сирот и детей, оставшихся без попечения родителей, находящихся в МОУ для детей-сирот и детей, оставшихся без попечения родителей)</t>
  </si>
  <si>
    <t>Субвенции бюджетам городских округов на выполнение передаваемых полномочий субъектов Российской Федерации (на организацию и осуществление деятельности по опеке и попечительству)</t>
  </si>
  <si>
    <t>Субвенции бюджетам городских округов на выполнение передаваемых полномочий субъектов Российской Федерации (на выплату  пособия на ребенка)</t>
  </si>
  <si>
    <t>Субвенции бюджетам городских округов на выполнение передаваемых полномочий субъектов Российской Федерации (на ежемесячную денежную выплату на оплату жилья и коммунальных услуг многодетной семье)</t>
  </si>
  <si>
    <t>Субвенции бюджетам городских округов на выполнение передаваемых полномочий субъектов Российской Федерации (на обеспечение мер социальной поддержки ветеранов труда и тружеников тыла)</t>
  </si>
  <si>
    <t>Субвенции бюджетам городских округов на выполнение передаваемых полномочий субъектов Российской Федерации (на обеспечение мер социальной поддержки граждан, имеющих звание "Ветеран труда ЧО")</t>
  </si>
  <si>
    <t>Субвенции бюджетам городских округов на выполнение передаваемых полномочий субъектов Российской Федерации (на обеспечение дополнительных мер соцзащиты ветеранов в ЧО) (компенсация расходов на оплату жилых помещений и коммунальных услуг)</t>
  </si>
  <si>
    <t>Субвенции бюджетам городских округов на выполнение передаваемых полномочий субъектов Российской Федерации (на обеспечение дополнительных мер соцзащиты ветеранов в ЧО)  (компенсационные выплаты за пользование услугами связи)</t>
  </si>
  <si>
    <t>Субвенции бюджетам городских округов на выполнение передаваемых полномочий субъектов Российской Федерации (на компенсацию отдельным категориям граждан оплаты взноса на капитальный ремонт общего имущества в многоквартирном доме)</t>
  </si>
  <si>
    <t>Субвенции бюджетам городских округов на выполнение передаваемых полномочий субъектов Российской Федерации (на осуществление мер социальной поддержки граждан, работающих и проживающих в сельских населенных пунктах и рабочих поселках ЧО)</t>
  </si>
  <si>
    <t xml:space="preserve">Субвенции бюджетам городских округов на выполнение передаваемых полномочий субъектов Российской Федерации (возмещение стоимости услуг по погребению и выплата социального пособия на погребение) </t>
  </si>
  <si>
    <t>Субвенции бюджетам городских округов на выполнение передаваемых полномочий субъектов Российской Федерации (на предоставление адресной  субсидии гражданам в связи с ростом платы за  коммунальные услуги)</t>
  </si>
  <si>
    <t>Субвенции бюджетам городских округов на выполнение передаваемых полномочий субъектов Российской Федерации (на ежемесячные денежные выплаты и возмещение расходов, связанных с проездом к местам захоронения)</t>
  </si>
  <si>
    <t>Субвенции бюджетам городских округов на выполнение передаваемых полномочий субъектов Российской Федерации  (на осуществление единовременной выплаты в соответствии с Законом Челябинской области «О дополнительных мерах социальной поддержки отдельных категорий граждан в связи с переходом к цифровому телерадиовещанию»)</t>
  </si>
  <si>
    <t>Субвенции бюджетам городских округов на выполнение передаваемых полномочий субъектов Российской Федерации
(реализация переданных государственных полномочий по социальному  обслуживанию граждан)</t>
  </si>
  <si>
    <t>Субвенции бюджетам городских округов на выполнение передаваемых полномочий субъектов Российской Федерации (выплата областного единовременного пособия при рождении ребенка)</t>
  </si>
  <si>
    <t>288 2 02 30024 04 0000 150</t>
  </si>
  <si>
    <r>
      <t xml:space="preserve">Субвенции бюджетам городских округов на выполнение передаваемых полномочий субъектов Российской Федерации  (на компенсацию затрат родителей (законных представителей) детей-инвалидов в части организации обучения по основным общеобразовательным программам </t>
    </r>
    <r>
      <rPr>
        <u/>
        <sz val="12"/>
        <rFont val="Times New Roman"/>
        <family val="1"/>
        <charset val="204"/>
      </rPr>
      <t>на дому</t>
    </r>
    <r>
      <rPr>
        <sz val="12"/>
        <rFont val="Times New Roman"/>
        <family val="1"/>
        <charset val="204"/>
      </rPr>
      <t>)</t>
    </r>
  </si>
  <si>
    <t>Субвенции бюджетам городских округов на выполнение передаваемых полномочий субъектов Российской Федерации (на  организацию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адаптации)</t>
  </si>
  <si>
    <r>
      <t>Субвенции бюджетам городских округов на выполнение передаваемых полномочий субъектов Российской Федерации (на обеспечение госгарантий реализации прав на получение общедоступного и бесплатного дошкольного, начального общего, основного общего, среднего общего образования в МОО для обучающихся с ограниченными возможностями здоровья, обеспечение дополнительного образования детей в МОО для обучающихся</t>
    </r>
    <r>
      <rPr>
        <u/>
        <sz val="12"/>
        <rFont val="Times New Roman"/>
        <family val="1"/>
        <charset val="204"/>
      </rPr>
      <t xml:space="preserve"> с ограниченными возможностями здоровья</t>
    </r>
    <r>
      <rPr>
        <sz val="12"/>
        <rFont val="Times New Roman"/>
        <family val="1"/>
        <charset val="204"/>
      </rPr>
      <t>)</t>
    </r>
  </si>
  <si>
    <r>
      <t xml:space="preserve">Субвенции бюджетам городских округов на выполнение передаваемых полномочий субъектов  Российской Федерации (на обеспечение госгарантий реализации прав на получение общедоступного и бесплатного дошкольного, начального общего, основного общего, среднего общего образования в МОО, обеспечение </t>
    </r>
    <r>
      <rPr>
        <u/>
        <sz val="12"/>
        <rFont val="Times New Roman"/>
        <family val="1"/>
        <charset val="204"/>
      </rPr>
      <t>дополнительного образования</t>
    </r>
    <r>
      <rPr>
        <sz val="12"/>
        <rFont val="Times New Roman"/>
        <family val="1"/>
        <charset val="204"/>
      </rPr>
      <t xml:space="preserve"> детей в МОО)</t>
    </r>
  </si>
  <si>
    <r>
      <t xml:space="preserve">Субвенции бюджетам городских округов на выполнение передаваемых полномочий субъектов Российской Федерации (обеспечение госгарантий реализации прав на получение общедоступного и бесплатного </t>
    </r>
    <r>
      <rPr>
        <u/>
        <sz val="12"/>
        <rFont val="Times New Roman"/>
        <family val="1"/>
        <charset val="204"/>
      </rPr>
      <t>дошкольного</t>
    </r>
    <r>
      <rPr>
        <sz val="12"/>
        <rFont val="Times New Roman"/>
        <family val="1"/>
        <charset val="204"/>
      </rPr>
      <t xml:space="preserve"> образования в МДОО)</t>
    </r>
  </si>
  <si>
    <t>285 2 02 30027 04 0000 150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</si>
  <si>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</si>
  <si>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288 2 02 30029 04 0000 150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</si>
  <si>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</si>
  <si>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283 2 02 35082 04 0000 150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</si>
  <si>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</si>
  <si>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283 2 02 35120 04 0000 150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</si>
  <si>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</si>
  <si>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285 2 02 35137 04 0000 150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</si>
  <si>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</si>
  <si>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285 2 02 35220 04 0000 150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</si>
  <si>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</si>
  <si>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285 2 02 35250 04 0000 150</t>
  </si>
  <si>
    <t>Субвенции бюджетам городских округов на оплату жилищно-коммунальных услуг отдельным категориям граждан</t>
  </si>
  <si>
    <t>285 2 02 35280 04 0000 150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</si>
  <si>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</si>
  <si>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285 2 02 35380 04 0000 150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</si>
  <si>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</si>
  <si>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местным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детей", за счет средств резервного фонда Правительства Российской Федерации</t>
  </si>
  <si>
    <t xml:space="preserve">285 2 02 35462 04 0000 150 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</si>
  <si>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</si>
  <si>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283 2 02 35930 04 0000 150</t>
  </si>
  <si>
    <t>Субвенции бюджетам городских округов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</si>
  <si>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 за счет средств резервного фонда Правительства Российской Федерации</t>
  </si>
  <si>
    <t>283 2 02 39999 04 0000 150</t>
  </si>
  <si>
    <t>Прочие субвенции бюджетам городских округов (по установлению необходимости проведения капитального ремонта общего имущества в многоквартирном доме)</t>
  </si>
  <si>
    <t>000 2 02 40000 00 0000 150</t>
  </si>
  <si>
    <t>Иные межбюджетные трансферты</t>
  </si>
  <si>
    <t>288 2 02 45303 04 0000 150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</si>
  <si>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</si>
  <si>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283 2 02 49999 04 0000 150</t>
  </si>
  <si>
    <t>Прочие межбюджетные трансферты, передаваемые бюджетам городских округов на оказание поддержки садоводческим некоммерческим товариществам</t>
  </si>
  <si>
    <t>Прочие межбюджетные трансферты, передаваемые бюджетам городских округов на выплату денежного вознаграждения победителям областного конкурса на звание "Самое благоустроенное гордское (сельское) поселение Челябинской области"</t>
  </si>
  <si>
    <t>Прочие межбюджетные трансферты, передаваемые бюджетам городских округов на создание и содержание мест (площадок) накопления твердых коммунальных отходов</t>
  </si>
  <si>
    <t>285 2 02 49999 04 0000 150</t>
  </si>
  <si>
    <t>Прочие межбюджетные трансферты, передаваемые бюджетам городских округов на обеспечение биологической безопасности, создание условий проживания и осуществление выплат стимулирующего характера работникам учреждений за работу в режиме превентивной изоляции в период коронавирусной инфекции</t>
  </si>
  <si>
    <t>Прочие межбюджетные трансферты, передаваемые бюджетам городских округов(на 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бюджета)</t>
  </si>
  <si>
    <t>000 2 04 00000 00 0000 000</t>
  </si>
  <si>
    <t>Безвозмездные поступления от негосударственных организаций</t>
  </si>
  <si>
    <t>288 2 04 04020 04 0000 150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</si>
  <si>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</si>
  <si>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289 2 04 04020 04 0000 150</t>
  </si>
  <si>
    <t>000 2 07 00000 00 0000 000</t>
  </si>
  <si>
    <t>Прочие безвозмездные поступления</t>
  </si>
  <si>
    <t>288 2 07 04020 04 0000 150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</si>
  <si>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</si>
  <si>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283 2 07 04 05004 0000 150</t>
  </si>
  <si>
    <t>Прочие безвозмездные поступления в бюджеты городских округов</t>
  </si>
  <si>
    <t>000 2 00 00000 00  0000 000</t>
  </si>
  <si>
    <t>БЕЗВОЗМЕЗДНЫЕ ПОСТУПЛЕНИЯ</t>
  </si>
  <si>
    <t>ВСЕГО ДОХОДОВ</t>
  </si>
  <si>
    <t>ПРИЛОЖЕНИЕ 1</t>
  </si>
  <si>
    <t>от 25.12.2020 г. №2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</si>
</sst>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1" fillId="0" borderId="0"/>
    <xf numFmtId="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0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justify" vertical="center" wrapText="1"/>
    </xf>
    <xf numFmtId="0" fontId="2" fillId="2" borderId="0" xfId="1" applyFont="1" applyFill="1" applyAlignment="1">
      <alignment vertical="center" wrapText="1"/>
    </xf>
    <xf numFmtId="164" fontId="3" fillId="2" borderId="0" xfId="1" applyNumberFormat="1" applyFont="1" applyFill="1" applyBorder="1" applyAlignment="1">
      <alignment horizont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justify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justify" vertical="center" wrapText="1"/>
    </xf>
    <xf numFmtId="165" fontId="3" fillId="2" borderId="3" xfId="2" applyNumberFormat="1" applyFont="1" applyFill="1" applyBorder="1" applyAlignment="1">
      <alignment horizontal="center" vertical="center" wrapText="1"/>
    </xf>
    <xf numFmtId="165" fontId="3" fillId="2" borderId="0" xfId="2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4" fillId="2" borderId="3" xfId="1" applyFont="1" applyFill="1" applyBorder="1" applyAlignment="1">
      <alignment horizontal="justify" vertical="center" wrapText="1"/>
    </xf>
    <xf numFmtId="165" fontId="2" fillId="2" borderId="3" xfId="3" applyNumberFormat="1" applyFont="1" applyFill="1" applyBorder="1" applyAlignment="1">
      <alignment horizontal="center" vertical="center" wrapText="1"/>
    </xf>
    <xf numFmtId="165" fontId="2" fillId="2" borderId="0" xfId="3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center" wrapText="1"/>
    </xf>
    <xf numFmtId="0" fontId="2" fillId="2" borderId="3" xfId="1" applyFont="1" applyFill="1" applyBorder="1" applyAlignment="1">
      <alignment horizontal="justify" vertical="center" wrapText="1"/>
    </xf>
    <xf numFmtId="165" fontId="2" fillId="2" borderId="3" xfId="2" applyNumberFormat="1" applyFont="1" applyFill="1" applyBorder="1" applyAlignment="1">
      <alignment horizontal="center" vertical="center" wrapText="1"/>
    </xf>
    <xf numFmtId="165" fontId="2" fillId="2" borderId="0" xfId="2" applyNumberFormat="1" applyFont="1" applyFill="1" applyBorder="1" applyAlignment="1">
      <alignment horizontal="center" vertical="center" wrapText="1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3" xfId="1" applyNumberFormat="1" applyFont="1" applyFill="1" applyBorder="1" applyAlignment="1">
      <alignment horizontal="justify" vertical="center" wrapText="1"/>
    </xf>
    <xf numFmtId="165" fontId="2" fillId="2" borderId="0" xfId="1" applyNumberFormat="1" applyFont="1" applyFill="1" applyAlignment="1">
      <alignment vertical="center" wrapText="1"/>
    </xf>
    <xf numFmtId="3" fontId="3" fillId="2" borderId="3" xfId="1" applyNumberFormat="1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justify" vertical="center" wrapText="1"/>
    </xf>
    <xf numFmtId="0" fontId="2" fillId="2" borderId="3" xfId="4" applyFont="1" applyFill="1" applyBorder="1" applyAlignment="1">
      <alignment horizontal="justify" vertical="center" wrapText="1"/>
    </xf>
    <xf numFmtId="0" fontId="3" fillId="2" borderId="3" xfId="1" quotePrefix="1" applyFont="1" applyFill="1" applyBorder="1" applyAlignment="1">
      <alignment horizontal="justify" vertical="center" wrapText="1"/>
    </xf>
    <xf numFmtId="165" fontId="4" fillId="2" borderId="3" xfId="2" applyNumberFormat="1" applyFont="1" applyFill="1" applyBorder="1" applyAlignment="1">
      <alignment horizontal="center" vertical="center" wrapText="1"/>
    </xf>
    <xf numFmtId="165" fontId="4" fillId="2" borderId="0" xfId="2" applyNumberFormat="1" applyFont="1" applyFill="1" applyBorder="1" applyAlignment="1">
      <alignment horizontal="center" vertical="center" wrapText="1"/>
    </xf>
    <xf numFmtId="49" fontId="2" fillId="2" borderId="3" xfId="5" applyNumberFormat="1" applyFont="1" applyFill="1" applyBorder="1" applyAlignment="1">
      <alignment horizontal="center" vertical="center" wrapText="1"/>
    </xf>
    <xf numFmtId="0" fontId="2" fillId="2" borderId="3" xfId="5" applyNumberFormat="1" applyFont="1" applyFill="1" applyBorder="1" applyAlignment="1">
      <alignment horizontal="justify" vertical="center" wrapText="1"/>
    </xf>
    <xf numFmtId="165" fontId="3" fillId="2" borderId="0" xfId="1" applyNumberFormat="1" applyFont="1" applyFill="1" applyAlignment="1">
      <alignment vertical="center" wrapText="1"/>
    </xf>
    <xf numFmtId="0" fontId="2" fillId="2" borderId="3" xfId="1" applyNumberFormat="1" applyFont="1" applyFill="1" applyBorder="1" applyAlignment="1">
      <alignment horizontal="justify" vertical="center" wrapText="1"/>
    </xf>
    <xf numFmtId="0" fontId="2" fillId="2" borderId="0" xfId="1" applyFont="1" applyFill="1"/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49" fontId="2" fillId="2" borderId="2" xfId="4" applyNumberFormat="1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horizontal="justify" vertical="center" wrapText="1" readingOrder="1"/>
    </xf>
    <xf numFmtId="165" fontId="2" fillId="2" borderId="0" xfId="1" applyNumberFormat="1" applyFont="1" applyFill="1" applyBorder="1" applyAlignment="1">
      <alignment horizontal="center" vertical="center" wrapText="1"/>
    </xf>
    <xf numFmtId="49" fontId="2" fillId="2" borderId="3" xfId="4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vertical="center" wrapText="1"/>
    </xf>
    <xf numFmtId="49" fontId="3" fillId="2" borderId="7" xfId="5" applyNumberFormat="1" applyFont="1" applyFill="1" applyBorder="1" applyAlignment="1">
      <alignment horizontal="justify" vertical="center" wrapText="1"/>
    </xf>
    <xf numFmtId="0" fontId="2" fillId="2" borderId="3" xfId="6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 applyProtection="1">
      <alignment horizontal="center" vertical="center" wrapText="1"/>
    </xf>
    <xf numFmtId="49" fontId="4" fillId="2" borderId="8" xfId="1" applyNumberFormat="1" applyFont="1" applyFill="1" applyBorder="1" applyAlignment="1" applyProtection="1">
      <alignment horizontal="justify" vertical="center" wrapText="1"/>
    </xf>
    <xf numFmtId="49" fontId="4" fillId="2" borderId="3" xfId="1" applyNumberFormat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>
      <alignment horizontal="center" vertical="center"/>
    </xf>
    <xf numFmtId="49" fontId="2" fillId="2" borderId="8" xfId="1" applyNumberFormat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>
      <alignment horizontal="justify" vertical="center" wrapText="1"/>
    </xf>
    <xf numFmtId="0" fontId="2" fillId="2" borderId="0" xfId="4" applyFont="1" applyFill="1" applyAlignment="1">
      <alignment horizontal="center" wrapText="1"/>
    </xf>
    <xf numFmtId="0" fontId="2" fillId="2" borderId="3" xfId="1" applyNumberFormat="1" applyFont="1" applyFill="1" applyBorder="1" applyAlignment="1">
      <alignment horizontal="justify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justify" vertical="center" wrapText="1"/>
    </xf>
    <xf numFmtId="3" fontId="4" fillId="2" borderId="3" xfId="1" applyNumberFormat="1" applyFont="1" applyFill="1" applyBorder="1" applyAlignment="1">
      <alignment horizontal="center" vertical="center"/>
    </xf>
    <xf numFmtId="2" fontId="2" fillId="2" borderId="0" xfId="1" applyNumberFormat="1" applyFont="1" applyFill="1" applyAlignment="1">
      <alignment horizontal="center" vertical="center" wrapText="1"/>
    </xf>
    <xf numFmtId="49" fontId="3" fillId="2" borderId="5" xfId="5" applyNumberFormat="1" applyFont="1" applyFill="1" applyBorder="1" applyAlignment="1">
      <alignment horizontal="center" vertical="center" wrapText="1"/>
    </xf>
    <xf numFmtId="49" fontId="3" fillId="2" borderId="6" xfId="5" applyNumberFormat="1" applyFont="1" applyFill="1" applyBorder="1" applyAlignment="1">
      <alignment horizontal="center" vertical="center" wrapText="1"/>
    </xf>
    <xf numFmtId="49" fontId="3" fillId="2" borderId="3" xfId="5" applyNumberFormat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 vertical="center" wrapText="1"/>
    </xf>
    <xf numFmtId="164" fontId="3" fillId="2" borderId="0" xfId="1" applyNumberFormat="1" applyFont="1" applyFill="1" applyBorder="1" applyAlignment="1">
      <alignment horizont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</cellXfs>
  <cellStyles count="15">
    <cellStyle name="Normal" xfId="7"/>
    <cellStyle name="Обычный" xfId="0" builtinId="0"/>
    <cellStyle name="Обычный 2" xfId="8"/>
    <cellStyle name="Обычный 2 2" xfId="1"/>
    <cellStyle name="Обычный 2 3" xfId="4"/>
    <cellStyle name="Обычный 3" xfId="6"/>
    <cellStyle name="Обычный_Лист2" xfId="5"/>
    <cellStyle name="Процентный 2" xfId="3"/>
    <cellStyle name="Финансовый 2" xfId="9"/>
    <cellStyle name="Финансовый 2 2" xfId="10"/>
    <cellStyle name="Финансовый 2 2 2" xfId="2"/>
    <cellStyle name="Финансовый 2 3" xfId="11"/>
    <cellStyle name="Финансовый 2 4" xfId="12"/>
    <cellStyle name="Финансовый 2 5" xfId="13"/>
    <cellStyle name="Финансовый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D42EAC7BD398020209D35F6AF6672FBA6F13F77B84F225875A8095FA102A9B2D8E358CD609751112B9E7A4869E64DFF883BAA8D38BAB06D8YDV9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A5C545EE8C1C93B0B058E1FFE19DF454C219EB0B98198F2DC0D7B691EFFF64CC26DC8ECE4D9F7B181B1727911B979A94C0CB426D4AE9j9HFG" TargetMode="External"/><Relationship Id="rId1" Type="http://schemas.openxmlformats.org/officeDocument/2006/relationships/hyperlink" Target="consultantplus://offline/ref=988EC015ECBBF128B41797C3F93EFEE418A639455C871F0F56FDEF5480375203D55CBFEB8F11FA2C863F8EB8F7B01CF71C7C854735E60A15i2XAK" TargetMode="External"/><Relationship Id="rId6" Type="http://schemas.openxmlformats.org/officeDocument/2006/relationships/hyperlink" Target="consultantplus://offline/ref=293E5F5FBFB7BF00707EA3B3909C009FACF86C5B0DC1225241F5E671E418AFA8719B0D0082DB2BC3D12632D05CB8D412B2D35ED172AEB625bAg2L" TargetMode="External"/><Relationship Id="rId5" Type="http://schemas.openxmlformats.org/officeDocument/2006/relationships/hyperlink" Target="consultantplus://offline/ref=64FC3C9F96C0230A0CECA4E56C028B5E86A06F799E50F1FABBE4A6CFAC6E9A2AB2A69A82FE33DE9CACC0441FC29EF02FFBFA7ABCF960A970JDh7G" TargetMode="External"/><Relationship Id="rId4" Type="http://schemas.openxmlformats.org/officeDocument/2006/relationships/hyperlink" Target="consultantplus://offline/ref=D42EAC7BD398020209D35F6AF6672FBA6F13F77B84F225875A8095FA102A9B2D8E358CD609751112B9E7A4869E64DFF883BAA8D38BAB06D8YDV9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J358"/>
  <sheetViews>
    <sheetView tabSelected="1" zoomScaleNormal="100" workbookViewId="0">
      <selection activeCell="D4" sqref="D4:E4"/>
    </sheetView>
  </sheetViews>
  <sheetFormatPr defaultColWidth="9.140625" defaultRowHeight="15.75"/>
  <cols>
    <col min="1" max="1" width="31.42578125" style="1" customWidth="1"/>
    <col min="2" max="2" width="67.5703125" style="2" customWidth="1"/>
    <col min="3" max="3" width="16" style="1" customWidth="1"/>
    <col min="4" max="4" width="15.5703125" style="1" bestFit="1" customWidth="1"/>
    <col min="5" max="5" width="15.7109375" style="1" customWidth="1"/>
    <col min="6" max="7" width="22.5703125" style="1" customWidth="1"/>
    <col min="8" max="8" width="22.5703125" style="3" customWidth="1"/>
    <col min="9" max="9" width="73.28515625" style="3" customWidth="1"/>
    <col min="10" max="10" width="15.85546875" style="3" customWidth="1"/>
    <col min="11" max="11" width="11" style="3" customWidth="1"/>
    <col min="12" max="16384" width="9.140625" style="3"/>
  </cols>
  <sheetData>
    <row r="1" spans="1:244">
      <c r="D1" s="64" t="s">
        <v>397</v>
      </c>
      <c r="E1" s="64"/>
    </row>
    <row r="2" spans="1:244">
      <c r="D2" s="64" t="s">
        <v>0</v>
      </c>
      <c r="E2" s="64"/>
    </row>
    <row r="3" spans="1:244">
      <c r="D3" s="64" t="s">
        <v>1</v>
      </c>
      <c r="E3" s="64"/>
    </row>
    <row r="4" spans="1:244">
      <c r="D4" s="64" t="s">
        <v>398</v>
      </c>
      <c r="E4" s="64"/>
    </row>
    <row r="6" spans="1:244">
      <c r="A6" s="65" t="s">
        <v>2</v>
      </c>
      <c r="B6" s="65"/>
      <c r="C6" s="65"/>
      <c r="D6" s="65"/>
      <c r="E6" s="4"/>
      <c r="F6" s="4"/>
      <c r="G6" s="4"/>
    </row>
    <row r="7" spans="1:244">
      <c r="A7" s="65"/>
      <c r="B7" s="65"/>
      <c r="C7" s="65"/>
      <c r="D7" s="65"/>
      <c r="E7" s="4"/>
      <c r="F7" s="4"/>
      <c r="G7" s="4"/>
    </row>
    <row r="8" spans="1:244">
      <c r="A8" s="5"/>
      <c r="B8" s="6"/>
      <c r="C8" s="7"/>
      <c r="D8" s="7"/>
      <c r="E8" s="8" t="s">
        <v>3</v>
      </c>
      <c r="F8" s="8"/>
      <c r="G8" s="8"/>
    </row>
    <row r="9" spans="1:244" ht="31.5">
      <c r="A9" s="9" t="s">
        <v>4</v>
      </c>
      <c r="B9" s="9" t="s">
        <v>5</v>
      </c>
      <c r="C9" s="10" t="s">
        <v>6</v>
      </c>
      <c r="D9" s="10" t="s">
        <v>7</v>
      </c>
      <c r="E9" s="10" t="s">
        <v>8</v>
      </c>
      <c r="F9" s="11"/>
      <c r="G9" s="11"/>
    </row>
    <row r="10" spans="1:244" s="16" customFormat="1">
      <c r="A10" s="12" t="s">
        <v>9</v>
      </c>
      <c r="B10" s="13" t="s">
        <v>10</v>
      </c>
      <c r="C10" s="14">
        <f t="shared" ref="C10" si="0">SUM(C12:C16)</f>
        <v>1038228.9</v>
      </c>
      <c r="D10" s="14">
        <f t="shared" ref="D10:E10" si="1">SUM(D12:D16)</f>
        <v>1091408.3</v>
      </c>
      <c r="E10" s="14">
        <f t="shared" si="1"/>
        <v>1138334.9999999998</v>
      </c>
      <c r="F10" s="15"/>
      <c r="G10" s="15"/>
    </row>
    <row r="11" spans="1:244" s="20" customFormat="1" ht="51.75" customHeight="1">
      <c r="A11" s="9"/>
      <c r="B11" s="17" t="s">
        <v>11</v>
      </c>
      <c r="C11" s="18">
        <f>(C12+C13+C14+C15)*16.55750572/31.55750572+C16</f>
        <v>546161.06555899605</v>
      </c>
      <c r="D11" s="18">
        <f>(D12+D13+D14+D15)*16.79627615/31.79627615+D16</f>
        <v>578270.99351073056</v>
      </c>
      <c r="E11" s="18">
        <f>(E12+E13+E14+E15)*16.75241432/31.75241432+E16</f>
        <v>602343.69463081507</v>
      </c>
      <c r="F11" s="19"/>
      <c r="G11" s="19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</row>
    <row r="12" spans="1:244" ht="78.75">
      <c r="A12" s="66" t="s">
        <v>12</v>
      </c>
      <c r="B12" s="21" t="s">
        <v>13</v>
      </c>
      <c r="C12" s="22">
        <v>965714.4</v>
      </c>
      <c r="D12" s="22">
        <f>947910.7+79744.2-22.3</f>
        <v>1027632.5999999999</v>
      </c>
      <c r="E12" s="22">
        <f>993934+79744.2-45.3</f>
        <v>1073632.8999999999</v>
      </c>
      <c r="F12" s="23"/>
      <c r="G12" s="23"/>
    </row>
    <row r="13" spans="1:244" ht="47.25">
      <c r="A13" s="67"/>
      <c r="B13" s="21" t="s">
        <v>14</v>
      </c>
      <c r="C13" s="22">
        <v>39514.5</v>
      </c>
      <c r="D13" s="22">
        <v>40291.300000000003</v>
      </c>
      <c r="E13" s="22">
        <v>40879.4</v>
      </c>
      <c r="F13" s="23"/>
      <c r="G13" s="23"/>
    </row>
    <row r="14" spans="1:244" ht="110.25">
      <c r="A14" s="24" t="s">
        <v>15</v>
      </c>
      <c r="B14" s="25" t="s">
        <v>16</v>
      </c>
      <c r="C14" s="22">
        <v>22000</v>
      </c>
      <c r="D14" s="22">
        <v>12799.8</v>
      </c>
      <c r="E14" s="22">
        <v>13088.9</v>
      </c>
      <c r="F14" s="23"/>
      <c r="G14" s="23"/>
    </row>
    <row r="15" spans="1:244" ht="47.25">
      <c r="A15" s="24" t="s">
        <v>17</v>
      </c>
      <c r="B15" s="21" t="s">
        <v>18</v>
      </c>
      <c r="C15" s="22">
        <v>8000</v>
      </c>
      <c r="D15" s="22">
        <v>7000</v>
      </c>
      <c r="E15" s="22">
        <v>7000</v>
      </c>
      <c r="F15" s="23"/>
      <c r="G15" s="23"/>
    </row>
    <row r="16" spans="1:244" ht="94.5">
      <c r="A16" s="24" t="s">
        <v>19</v>
      </c>
      <c r="B16" s="25" t="s">
        <v>20</v>
      </c>
      <c r="C16" s="22">
        <v>3000</v>
      </c>
      <c r="D16" s="22">
        <v>3684.6</v>
      </c>
      <c r="E16" s="22">
        <v>3733.8</v>
      </c>
      <c r="F16" s="23"/>
      <c r="G16" s="23"/>
      <c r="I16" s="26"/>
      <c r="J16" s="26"/>
      <c r="K16" s="26"/>
      <c r="L16" s="26"/>
    </row>
    <row r="17" spans="1:244" s="16" customFormat="1" ht="31.5">
      <c r="A17" s="27" t="s">
        <v>21</v>
      </c>
      <c r="B17" s="28" t="s">
        <v>22</v>
      </c>
      <c r="C17" s="14">
        <f t="shared" ref="C17:E17" si="2">C18+C19+C20+C21</f>
        <v>26667.5</v>
      </c>
      <c r="D17" s="14">
        <f t="shared" si="2"/>
        <v>27680.399999999998</v>
      </c>
      <c r="E17" s="14">
        <f t="shared" si="2"/>
        <v>35286.400000000001</v>
      </c>
      <c r="F17" s="15"/>
      <c r="G17" s="15"/>
    </row>
    <row r="18" spans="1:244" ht="110.25">
      <c r="A18" s="24" t="s">
        <v>23</v>
      </c>
      <c r="B18" s="29" t="s">
        <v>24</v>
      </c>
      <c r="C18" s="22">
        <v>12025.9</v>
      </c>
      <c r="D18" s="22">
        <v>12497.1</v>
      </c>
      <c r="E18" s="22">
        <v>15946.2</v>
      </c>
      <c r="F18" s="23"/>
      <c r="G18" s="23"/>
    </row>
    <row r="19" spans="1:244" ht="126">
      <c r="A19" s="24" t="s">
        <v>25</v>
      </c>
      <c r="B19" s="29" t="s">
        <v>26</v>
      </c>
      <c r="C19" s="22">
        <v>92.8</v>
      </c>
      <c r="D19" s="22">
        <v>96.5</v>
      </c>
      <c r="E19" s="22">
        <v>123.1</v>
      </c>
      <c r="F19" s="23"/>
      <c r="G19" s="23"/>
    </row>
    <row r="20" spans="1:244" ht="126">
      <c r="A20" s="24" t="s">
        <v>27</v>
      </c>
      <c r="B20" s="29" t="s">
        <v>28</v>
      </c>
      <c r="C20" s="22">
        <v>16684.8</v>
      </c>
      <c r="D20" s="22">
        <v>17339.599999999999</v>
      </c>
      <c r="E20" s="22">
        <v>22125.3</v>
      </c>
      <c r="F20" s="23"/>
      <c r="G20" s="23"/>
    </row>
    <row r="21" spans="1:244" ht="110.25">
      <c r="A21" s="24" t="s">
        <v>29</v>
      </c>
      <c r="B21" s="29" t="s">
        <v>30</v>
      </c>
      <c r="C21" s="22">
        <v>-2136</v>
      </c>
      <c r="D21" s="22">
        <v>-2252.8000000000002</v>
      </c>
      <c r="E21" s="22">
        <v>-2908.2</v>
      </c>
      <c r="F21" s="23"/>
      <c r="G21" s="23"/>
    </row>
    <row r="22" spans="1:244" s="16" customFormat="1">
      <c r="A22" s="12" t="s">
        <v>31</v>
      </c>
      <c r="B22" s="30" t="s">
        <v>32</v>
      </c>
      <c r="C22" s="14">
        <f t="shared" ref="C22:E22" si="3">C23+C28+C29+C30</f>
        <v>290034.40000000002</v>
      </c>
      <c r="D22" s="14">
        <f t="shared" si="3"/>
        <v>266170.69999999995</v>
      </c>
      <c r="E22" s="14">
        <f t="shared" si="3"/>
        <v>261132.80000000002</v>
      </c>
      <c r="F22" s="15"/>
      <c r="G22" s="15"/>
    </row>
    <row r="23" spans="1:244" ht="31.5">
      <c r="A23" s="10" t="s">
        <v>33</v>
      </c>
      <c r="B23" s="21" t="s">
        <v>34</v>
      </c>
      <c r="C23" s="22">
        <f>C24+C25+C26+C27</f>
        <v>232200</v>
      </c>
      <c r="D23" s="22">
        <f t="shared" ref="D23:E23" si="4">D24+D25+D26+D27</f>
        <v>241328.9</v>
      </c>
      <c r="E23" s="22">
        <f t="shared" si="4"/>
        <v>250990</v>
      </c>
      <c r="F23" s="15"/>
      <c r="G23" s="15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</row>
    <row r="24" spans="1:244" ht="31.5">
      <c r="A24" s="10" t="s">
        <v>35</v>
      </c>
      <c r="B24" s="21" t="s">
        <v>36</v>
      </c>
      <c r="C24" s="22">
        <v>175200</v>
      </c>
      <c r="D24" s="22">
        <v>191158.9</v>
      </c>
      <c r="E24" s="22">
        <v>200820</v>
      </c>
      <c r="F24" s="23"/>
      <c r="G24" s="23"/>
    </row>
    <row r="25" spans="1:244" ht="47.25">
      <c r="A25" s="10" t="s">
        <v>37</v>
      </c>
      <c r="B25" s="21" t="s">
        <v>38</v>
      </c>
      <c r="C25" s="22">
        <v>0</v>
      </c>
      <c r="D25" s="22">
        <v>50</v>
      </c>
      <c r="E25" s="22">
        <v>50</v>
      </c>
      <c r="F25" s="23"/>
      <c r="G25" s="23"/>
    </row>
    <row r="26" spans="1:244" ht="63">
      <c r="A26" s="10" t="s">
        <v>39</v>
      </c>
      <c r="B26" s="21" t="s">
        <v>40</v>
      </c>
      <c r="C26" s="22">
        <v>57000</v>
      </c>
      <c r="D26" s="22">
        <v>50070</v>
      </c>
      <c r="E26" s="22">
        <v>50070</v>
      </c>
      <c r="F26" s="23"/>
      <c r="G26" s="23"/>
    </row>
    <row r="27" spans="1:244" ht="47.25">
      <c r="A27" s="10" t="s">
        <v>41</v>
      </c>
      <c r="B27" s="21" t="s">
        <v>42</v>
      </c>
      <c r="C27" s="22">
        <v>0</v>
      </c>
      <c r="D27" s="22">
        <v>50</v>
      </c>
      <c r="E27" s="22">
        <v>50</v>
      </c>
      <c r="F27" s="23"/>
      <c r="G27" s="23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</row>
    <row r="28" spans="1:244" ht="31.5">
      <c r="A28" s="10" t="s">
        <v>43</v>
      </c>
      <c r="B28" s="21" t="s">
        <v>44</v>
      </c>
      <c r="C28" s="22">
        <v>52680</v>
      </c>
      <c r="D28" s="22">
        <v>14858.8</v>
      </c>
      <c r="E28" s="22">
        <v>0</v>
      </c>
      <c r="F28" s="23"/>
      <c r="G28" s="23"/>
    </row>
    <row r="29" spans="1:244">
      <c r="A29" s="10" t="s">
        <v>45</v>
      </c>
      <c r="B29" s="21" t="s">
        <v>46</v>
      </c>
      <c r="C29" s="22">
        <v>371.4</v>
      </c>
      <c r="D29" s="22">
        <v>392.3</v>
      </c>
      <c r="E29" s="22">
        <v>398.6</v>
      </c>
      <c r="F29" s="23"/>
      <c r="G29" s="23"/>
    </row>
    <row r="30" spans="1:244" s="16" customFormat="1" ht="31.5">
      <c r="A30" s="10" t="s">
        <v>47</v>
      </c>
      <c r="B30" s="21" t="s">
        <v>48</v>
      </c>
      <c r="C30" s="22">
        <v>4783</v>
      </c>
      <c r="D30" s="22">
        <v>9590.7000000000007</v>
      </c>
      <c r="E30" s="22">
        <v>9744.2000000000007</v>
      </c>
      <c r="F30" s="23"/>
      <c r="G30" s="2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</row>
    <row r="31" spans="1:244">
      <c r="A31" s="12" t="s">
        <v>49</v>
      </c>
      <c r="B31" s="30" t="s">
        <v>50</v>
      </c>
      <c r="C31" s="14">
        <f t="shared" ref="C31:E31" si="5">C32+C33</f>
        <v>168276</v>
      </c>
      <c r="D31" s="14">
        <f t="shared" si="5"/>
        <v>176057</v>
      </c>
      <c r="E31" s="14">
        <f t="shared" si="5"/>
        <v>176112</v>
      </c>
      <c r="F31" s="15"/>
      <c r="G31" s="15"/>
    </row>
    <row r="32" spans="1:244" s="16" customFormat="1" ht="47.25">
      <c r="A32" s="10" t="s">
        <v>51</v>
      </c>
      <c r="B32" s="21" t="s">
        <v>52</v>
      </c>
      <c r="C32" s="22">
        <v>57873</v>
      </c>
      <c r="D32" s="22">
        <v>59445</v>
      </c>
      <c r="E32" s="22">
        <v>59500</v>
      </c>
      <c r="F32" s="23"/>
      <c r="G32" s="23"/>
    </row>
    <row r="33" spans="1:244" s="16" customFormat="1">
      <c r="A33" s="10" t="s">
        <v>53</v>
      </c>
      <c r="B33" s="21" t="s">
        <v>54</v>
      </c>
      <c r="C33" s="14">
        <f t="shared" ref="C33:E33" si="6">C34+C35</f>
        <v>110403</v>
      </c>
      <c r="D33" s="14">
        <f t="shared" si="6"/>
        <v>116612</v>
      </c>
      <c r="E33" s="14">
        <f t="shared" si="6"/>
        <v>116612</v>
      </c>
      <c r="F33" s="15"/>
      <c r="G33" s="1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</row>
    <row r="34" spans="1:244" s="16" customFormat="1" ht="31.5">
      <c r="A34" s="10" t="s">
        <v>55</v>
      </c>
      <c r="B34" s="21" t="s">
        <v>56</v>
      </c>
      <c r="C34" s="22">
        <v>91000</v>
      </c>
      <c r="D34" s="22">
        <v>100000</v>
      </c>
      <c r="E34" s="22">
        <v>100000</v>
      </c>
      <c r="F34" s="23"/>
      <c r="G34" s="2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</row>
    <row r="35" spans="1:244" s="16" customFormat="1" ht="31.5">
      <c r="A35" s="10" t="s">
        <v>57</v>
      </c>
      <c r="B35" s="21" t="s">
        <v>58</v>
      </c>
      <c r="C35" s="22">
        <v>19403</v>
      </c>
      <c r="D35" s="22">
        <v>16612</v>
      </c>
      <c r="E35" s="22">
        <v>16612</v>
      </c>
      <c r="F35" s="23"/>
      <c r="G35" s="2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</row>
    <row r="36" spans="1:244" s="16" customFormat="1">
      <c r="A36" s="12" t="s">
        <v>59</v>
      </c>
      <c r="B36" s="13" t="s">
        <v>60</v>
      </c>
      <c r="C36" s="14">
        <f t="shared" ref="C36" si="7">SUM(C37:C43)</f>
        <v>45764</v>
      </c>
      <c r="D36" s="14">
        <f t="shared" ref="D36:E36" si="8">SUM(D37:D43)</f>
        <v>38636.699999999997</v>
      </c>
      <c r="E36" s="14">
        <f t="shared" si="8"/>
        <v>38944.699999999997</v>
      </c>
      <c r="F36" s="15"/>
      <c r="G36" s="15"/>
    </row>
    <row r="37" spans="1:244" ht="47.25">
      <c r="A37" s="10" t="s">
        <v>61</v>
      </c>
      <c r="B37" s="21" t="s">
        <v>62</v>
      </c>
      <c r="C37" s="31">
        <v>24350</v>
      </c>
      <c r="D37" s="31">
        <v>19202.7</v>
      </c>
      <c r="E37" s="31">
        <v>19510.7</v>
      </c>
      <c r="F37" s="32"/>
      <c r="G37" s="32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</row>
    <row r="38" spans="1:244" ht="78.75">
      <c r="A38" s="10" t="s">
        <v>63</v>
      </c>
      <c r="B38" s="21" t="s">
        <v>64</v>
      </c>
      <c r="C38" s="22">
        <v>350</v>
      </c>
      <c r="D38" s="22">
        <v>350</v>
      </c>
      <c r="E38" s="22">
        <v>350</v>
      </c>
      <c r="F38" s="23"/>
      <c r="G38" s="23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</row>
    <row r="39" spans="1:244" s="16" customFormat="1" ht="47.25">
      <c r="A39" s="10" t="s">
        <v>65</v>
      </c>
      <c r="B39" s="21" t="s">
        <v>66</v>
      </c>
      <c r="C39" s="22">
        <v>17000</v>
      </c>
      <c r="D39" s="22">
        <v>17000</v>
      </c>
      <c r="E39" s="22">
        <v>17000</v>
      </c>
      <c r="F39" s="23"/>
      <c r="G39" s="2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</row>
    <row r="40" spans="1:244" s="16" customFormat="1" ht="31.5">
      <c r="A40" s="10" t="s">
        <v>67</v>
      </c>
      <c r="B40" s="21" t="s">
        <v>68</v>
      </c>
      <c r="C40" s="22">
        <v>800</v>
      </c>
      <c r="D40" s="22">
        <v>730</v>
      </c>
      <c r="E40" s="22">
        <v>730</v>
      </c>
      <c r="F40" s="23"/>
      <c r="G40" s="23"/>
    </row>
    <row r="41" spans="1:244" ht="78.75">
      <c r="A41" s="10" t="s">
        <v>69</v>
      </c>
      <c r="B41" s="21" t="s">
        <v>70</v>
      </c>
      <c r="C41" s="22">
        <v>1800</v>
      </c>
      <c r="D41" s="22">
        <v>1300</v>
      </c>
      <c r="E41" s="22">
        <v>1300</v>
      </c>
      <c r="F41" s="23"/>
      <c r="G41" s="23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</row>
    <row r="42" spans="1:244" ht="31.5">
      <c r="A42" s="10" t="s">
        <v>71</v>
      </c>
      <c r="B42" s="21" t="s">
        <v>72</v>
      </c>
      <c r="C42" s="22">
        <v>1440</v>
      </c>
      <c r="D42" s="22">
        <v>30</v>
      </c>
      <c r="E42" s="22">
        <v>30</v>
      </c>
      <c r="F42" s="23"/>
      <c r="G42" s="23"/>
    </row>
    <row r="43" spans="1:244" ht="81" customHeight="1">
      <c r="A43" s="10" t="s">
        <v>73</v>
      </c>
      <c r="B43" s="21" t="s">
        <v>74</v>
      </c>
      <c r="C43" s="22">
        <v>24</v>
      </c>
      <c r="D43" s="22">
        <v>24</v>
      </c>
      <c r="E43" s="22">
        <v>24</v>
      </c>
      <c r="F43" s="23"/>
      <c r="G43" s="23"/>
    </row>
    <row r="44" spans="1:244">
      <c r="A44" s="60" t="s">
        <v>75</v>
      </c>
      <c r="B44" s="61"/>
      <c r="C44" s="14">
        <f t="shared" ref="C44:E44" si="9">C10+C17+C22+C31+C36</f>
        <v>1568970.7999999998</v>
      </c>
      <c r="D44" s="14">
        <f t="shared" si="9"/>
        <v>1599953.0999999999</v>
      </c>
      <c r="E44" s="14">
        <f t="shared" si="9"/>
        <v>1649810.8999999997</v>
      </c>
      <c r="F44" s="15"/>
      <c r="G44" s="15"/>
    </row>
    <row r="45" spans="1:244" ht="31.5">
      <c r="A45" s="12" t="s">
        <v>76</v>
      </c>
      <c r="B45" s="30" t="s">
        <v>77</v>
      </c>
      <c r="C45" s="14">
        <f>SUM(C46:C53)</f>
        <v>71018.3</v>
      </c>
      <c r="D45" s="14">
        <f t="shared" ref="D45:E45" si="10">SUM(D46:D53)</f>
        <v>84495.9</v>
      </c>
      <c r="E45" s="14">
        <f t="shared" si="10"/>
        <v>84501.4</v>
      </c>
      <c r="F45" s="15"/>
      <c r="G45" s="15"/>
    </row>
    <row r="46" spans="1:244" ht="78.75">
      <c r="A46" s="33" t="s">
        <v>78</v>
      </c>
      <c r="B46" s="34" t="s">
        <v>79</v>
      </c>
      <c r="C46" s="22">
        <v>45692.2</v>
      </c>
      <c r="D46" s="22">
        <v>61000</v>
      </c>
      <c r="E46" s="22">
        <v>61000</v>
      </c>
      <c r="F46" s="23"/>
      <c r="G46" s="23"/>
    </row>
    <row r="47" spans="1:244" ht="78.75">
      <c r="A47" s="33" t="s">
        <v>80</v>
      </c>
      <c r="B47" s="34" t="s">
        <v>81</v>
      </c>
      <c r="C47" s="22">
        <v>7331</v>
      </c>
      <c r="D47" s="22">
        <v>6800</v>
      </c>
      <c r="E47" s="22">
        <v>6800</v>
      </c>
      <c r="F47" s="23"/>
      <c r="G47" s="23"/>
    </row>
    <row r="48" spans="1:244" ht="63">
      <c r="A48" s="33" t="s">
        <v>82</v>
      </c>
      <c r="B48" s="34" t="s">
        <v>83</v>
      </c>
      <c r="C48" s="22">
        <v>49.8</v>
      </c>
      <c r="D48" s="22">
        <v>70.7</v>
      </c>
      <c r="E48" s="22">
        <v>70.7</v>
      </c>
      <c r="F48" s="23"/>
      <c r="G48" s="23"/>
    </row>
    <row r="49" spans="1:243" s="16" customFormat="1" ht="63">
      <c r="A49" s="33" t="s">
        <v>84</v>
      </c>
      <c r="B49" s="34" t="s">
        <v>83</v>
      </c>
      <c r="C49" s="22">
        <v>527</v>
      </c>
      <c r="D49" s="22">
        <v>727</v>
      </c>
      <c r="E49" s="22">
        <v>727</v>
      </c>
      <c r="F49" s="23"/>
      <c r="G49" s="23"/>
      <c r="I49" s="35"/>
    </row>
    <row r="50" spans="1:243" s="16" customFormat="1" ht="63">
      <c r="A50" s="33" t="s">
        <v>85</v>
      </c>
      <c r="B50" s="34" t="s">
        <v>83</v>
      </c>
      <c r="C50" s="22">
        <v>87</v>
      </c>
      <c r="D50" s="22">
        <v>0</v>
      </c>
      <c r="E50" s="22">
        <v>0</v>
      </c>
      <c r="F50" s="23"/>
      <c r="G50" s="23"/>
    </row>
    <row r="51" spans="1:243" s="16" customFormat="1" ht="31.5">
      <c r="A51" s="33" t="s">
        <v>86</v>
      </c>
      <c r="B51" s="36" t="s">
        <v>87</v>
      </c>
      <c r="C51" s="22">
        <v>9096.4</v>
      </c>
      <c r="D51" s="22">
        <v>11220</v>
      </c>
      <c r="E51" s="22">
        <v>11220</v>
      </c>
      <c r="F51" s="23"/>
      <c r="G51" s="23"/>
    </row>
    <row r="52" spans="1:243" s="16" customFormat="1" ht="47.25">
      <c r="A52" s="33" t="s">
        <v>88</v>
      </c>
      <c r="B52" s="34" t="s">
        <v>89</v>
      </c>
      <c r="C52" s="22">
        <v>500.1</v>
      </c>
      <c r="D52" s="22">
        <v>210.3</v>
      </c>
      <c r="E52" s="22">
        <v>215.8</v>
      </c>
      <c r="F52" s="23"/>
      <c r="G52" s="23"/>
    </row>
    <row r="53" spans="1:243" s="16" customFormat="1" ht="78.75">
      <c r="A53" s="33" t="s">
        <v>90</v>
      </c>
      <c r="B53" s="21" t="s">
        <v>91</v>
      </c>
      <c r="C53" s="22">
        <v>7734.8</v>
      </c>
      <c r="D53" s="22">
        <v>4467.8999999999996</v>
      </c>
      <c r="E53" s="22">
        <v>4467.8999999999996</v>
      </c>
      <c r="F53" s="23"/>
      <c r="G53" s="23"/>
    </row>
    <row r="54" spans="1:243" s="16" customFormat="1">
      <c r="A54" s="12" t="s">
        <v>92</v>
      </c>
      <c r="B54" s="13" t="s">
        <v>93</v>
      </c>
      <c r="C54" s="14">
        <f t="shared" ref="C54:E54" si="11">SUM(C55:C58)</f>
        <v>1422.3</v>
      </c>
      <c r="D54" s="14">
        <f t="shared" si="11"/>
        <v>4745.7000000000007</v>
      </c>
      <c r="E54" s="14">
        <f t="shared" si="11"/>
        <v>4935.5</v>
      </c>
      <c r="F54" s="15"/>
      <c r="G54" s="15"/>
    </row>
    <row r="55" spans="1:243" s="16" customFormat="1" ht="63">
      <c r="A55" s="10" t="s">
        <v>94</v>
      </c>
      <c r="B55" s="21" t="s">
        <v>95</v>
      </c>
      <c r="C55" s="22">
        <v>559.29999999999995</v>
      </c>
      <c r="D55" s="22">
        <v>411.3</v>
      </c>
      <c r="E55" s="22">
        <v>427.8</v>
      </c>
      <c r="F55" s="23"/>
      <c r="G55" s="23"/>
    </row>
    <row r="56" spans="1:243" s="37" customFormat="1" ht="63">
      <c r="A56" s="10" t="s">
        <v>96</v>
      </c>
      <c r="B56" s="21" t="s">
        <v>97</v>
      </c>
      <c r="C56" s="22">
        <v>327</v>
      </c>
      <c r="D56" s="22">
        <v>3552.4</v>
      </c>
      <c r="E56" s="22">
        <v>3694.5</v>
      </c>
      <c r="F56" s="23"/>
      <c r="G56" s="2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</row>
    <row r="57" spans="1:243" s="37" customFormat="1" ht="63">
      <c r="A57" s="10" t="s">
        <v>98</v>
      </c>
      <c r="B57" s="21" t="s">
        <v>99</v>
      </c>
      <c r="C57" s="22">
        <v>536</v>
      </c>
      <c r="D57" s="22">
        <v>749.5</v>
      </c>
      <c r="E57" s="22">
        <v>779.5</v>
      </c>
      <c r="F57" s="23"/>
      <c r="G57" s="2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</row>
    <row r="58" spans="1:243" s="37" customFormat="1" ht="63">
      <c r="A58" s="10" t="s">
        <v>100</v>
      </c>
      <c r="B58" s="21" t="s">
        <v>101</v>
      </c>
      <c r="C58" s="22">
        <v>0</v>
      </c>
      <c r="D58" s="22">
        <v>32.5</v>
      </c>
      <c r="E58" s="22">
        <v>33.700000000000003</v>
      </c>
      <c r="F58" s="23"/>
      <c r="G58" s="2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</row>
    <row r="59" spans="1:243" s="37" customFormat="1" ht="31.5">
      <c r="A59" s="12" t="s">
        <v>102</v>
      </c>
      <c r="B59" s="13" t="s">
        <v>103</v>
      </c>
      <c r="C59" s="14">
        <f t="shared" ref="C59:E59" si="12">C60+C66</f>
        <v>15731</v>
      </c>
      <c r="D59" s="14">
        <f t="shared" si="12"/>
        <v>24767.7</v>
      </c>
      <c r="E59" s="14">
        <f t="shared" si="12"/>
        <v>24839.7</v>
      </c>
      <c r="F59" s="15"/>
      <c r="G59" s="1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</row>
    <row r="60" spans="1:243" s="37" customFormat="1" ht="31.5">
      <c r="A60" s="10" t="s">
        <v>104</v>
      </c>
      <c r="B60" s="21" t="s">
        <v>105</v>
      </c>
      <c r="C60" s="14">
        <f t="shared" ref="C60:E60" si="13">C61+C62+C63+C65+C64</f>
        <v>12194.7</v>
      </c>
      <c r="D60" s="14">
        <f t="shared" si="13"/>
        <v>22755.5</v>
      </c>
      <c r="E60" s="14">
        <f t="shared" si="13"/>
        <v>22755.5</v>
      </c>
      <c r="F60" s="15"/>
      <c r="G60" s="15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</row>
    <row r="61" spans="1:243" s="37" customFormat="1" ht="31.5">
      <c r="A61" s="10" t="s">
        <v>106</v>
      </c>
      <c r="B61" s="21" t="s">
        <v>105</v>
      </c>
      <c r="C61" s="22">
        <v>0</v>
      </c>
      <c r="D61" s="22">
        <v>3.9</v>
      </c>
      <c r="E61" s="22">
        <v>3.9</v>
      </c>
      <c r="F61" s="23"/>
      <c r="G61" s="2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</row>
    <row r="62" spans="1:243" s="37" customFormat="1" ht="31.5">
      <c r="A62" s="10" t="s">
        <v>107</v>
      </c>
      <c r="B62" s="21" t="s">
        <v>105</v>
      </c>
      <c r="C62" s="22">
        <v>1950</v>
      </c>
      <c r="D62" s="22">
        <v>3300</v>
      </c>
      <c r="E62" s="22">
        <v>3300</v>
      </c>
      <c r="F62" s="23"/>
      <c r="G62" s="2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</row>
    <row r="63" spans="1:243" s="37" customFormat="1" ht="31.5">
      <c r="A63" s="10" t="s">
        <v>108</v>
      </c>
      <c r="B63" s="21" t="s">
        <v>105</v>
      </c>
      <c r="C63" s="22">
        <v>0</v>
      </c>
      <c r="D63" s="22">
        <v>0</v>
      </c>
      <c r="E63" s="22">
        <v>0</v>
      </c>
      <c r="F63" s="23"/>
      <c r="G63" s="2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</row>
    <row r="64" spans="1:243" s="37" customFormat="1" ht="63">
      <c r="A64" s="10" t="s">
        <v>109</v>
      </c>
      <c r="B64" s="21" t="s">
        <v>110</v>
      </c>
      <c r="C64" s="22">
        <v>9586.1</v>
      </c>
      <c r="D64" s="22">
        <v>18555.099999999999</v>
      </c>
      <c r="E64" s="22">
        <v>18555.099999999999</v>
      </c>
      <c r="F64" s="23"/>
      <c r="G64" s="2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</row>
    <row r="65" spans="1:243" s="37" customFormat="1" ht="31.5">
      <c r="A65" s="10" t="s">
        <v>111</v>
      </c>
      <c r="B65" s="21" t="s">
        <v>105</v>
      </c>
      <c r="C65" s="22">
        <v>658.6</v>
      </c>
      <c r="D65" s="22">
        <v>896.5</v>
      </c>
      <c r="E65" s="22">
        <v>896.5</v>
      </c>
      <c r="F65" s="23"/>
      <c r="G65" s="2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</row>
    <row r="66" spans="1:243" s="37" customFormat="1">
      <c r="A66" s="10" t="s">
        <v>112</v>
      </c>
      <c r="B66" s="21" t="s">
        <v>113</v>
      </c>
      <c r="C66" s="14">
        <f t="shared" ref="C66:E66" si="14">C67+C70</f>
        <v>3536.2999999999997</v>
      </c>
      <c r="D66" s="14">
        <f t="shared" si="14"/>
        <v>2012.2</v>
      </c>
      <c r="E66" s="14">
        <f t="shared" si="14"/>
        <v>2084.1999999999998</v>
      </c>
      <c r="F66" s="15"/>
      <c r="G66" s="1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</row>
    <row r="67" spans="1:243" s="37" customFormat="1" ht="47.25">
      <c r="A67" s="10" t="s">
        <v>114</v>
      </c>
      <c r="B67" s="21" t="s">
        <v>115</v>
      </c>
      <c r="C67" s="22">
        <f>C68+C69</f>
        <v>1285.5</v>
      </c>
      <c r="D67" s="22">
        <f t="shared" ref="D67:E67" si="15">D69</f>
        <v>1802.2</v>
      </c>
      <c r="E67" s="22">
        <f t="shared" si="15"/>
        <v>1874.2</v>
      </c>
      <c r="F67" s="15"/>
      <c r="G67" s="15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</row>
    <row r="68" spans="1:243" s="37" customFormat="1" ht="47.25">
      <c r="A68" s="10" t="s">
        <v>116</v>
      </c>
      <c r="B68" s="21" t="s">
        <v>115</v>
      </c>
      <c r="C68" s="22">
        <v>47.4</v>
      </c>
      <c r="D68" s="22">
        <v>0</v>
      </c>
      <c r="E68" s="22">
        <v>0</v>
      </c>
      <c r="F68" s="15"/>
      <c r="G68" s="15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</row>
    <row r="69" spans="1:243" ht="47.25">
      <c r="A69" s="10" t="s">
        <v>117</v>
      </c>
      <c r="B69" s="21" t="s">
        <v>115</v>
      </c>
      <c r="C69" s="22">
        <v>1238.0999999999999</v>
      </c>
      <c r="D69" s="22">
        <v>1802.2</v>
      </c>
      <c r="E69" s="22">
        <v>1874.2</v>
      </c>
      <c r="F69" s="23"/>
      <c r="G69" s="23"/>
    </row>
    <row r="70" spans="1:243" ht="21" customHeight="1">
      <c r="A70" s="10" t="s">
        <v>118</v>
      </c>
      <c r="B70" s="21" t="s">
        <v>119</v>
      </c>
      <c r="C70" s="22">
        <f t="shared" ref="C70" si="16">SUM(C71:C77)</f>
        <v>2250.7999999999997</v>
      </c>
      <c r="D70" s="22">
        <f t="shared" ref="D70:E70" si="17">D73</f>
        <v>210</v>
      </c>
      <c r="E70" s="22">
        <f t="shared" si="17"/>
        <v>210</v>
      </c>
      <c r="F70" s="15"/>
      <c r="G70" s="15"/>
    </row>
    <row r="71" spans="1:243" ht="21" customHeight="1">
      <c r="A71" s="10" t="s">
        <v>120</v>
      </c>
      <c r="B71" s="21" t="s">
        <v>119</v>
      </c>
      <c r="C71" s="22">
        <v>1267.5</v>
      </c>
      <c r="D71" s="22">
        <v>0</v>
      </c>
      <c r="E71" s="22">
        <v>0</v>
      </c>
      <c r="F71" s="15"/>
      <c r="G71" s="15"/>
    </row>
    <row r="72" spans="1:243" ht="21" customHeight="1">
      <c r="A72" s="10" t="s">
        <v>121</v>
      </c>
      <c r="B72" s="21" t="s">
        <v>119</v>
      </c>
      <c r="C72" s="22">
        <v>32.200000000000003</v>
      </c>
      <c r="D72" s="22">
        <v>0</v>
      </c>
      <c r="E72" s="22">
        <v>0</v>
      </c>
      <c r="F72" s="15"/>
      <c r="G72" s="15"/>
    </row>
    <row r="73" spans="1:243" ht="21" customHeight="1">
      <c r="A73" s="10" t="s">
        <v>122</v>
      </c>
      <c r="B73" s="21" t="s">
        <v>119</v>
      </c>
      <c r="C73" s="22">
        <v>439.7</v>
      </c>
      <c r="D73" s="22">
        <v>210</v>
      </c>
      <c r="E73" s="22">
        <v>210</v>
      </c>
      <c r="F73" s="23"/>
      <c r="G73" s="23"/>
    </row>
    <row r="74" spans="1:243" ht="21" customHeight="1">
      <c r="A74" s="10" t="s">
        <v>123</v>
      </c>
      <c r="B74" s="21" t="s">
        <v>119</v>
      </c>
      <c r="C74" s="22">
        <v>24</v>
      </c>
      <c r="D74" s="22">
        <v>0</v>
      </c>
      <c r="E74" s="22">
        <v>0</v>
      </c>
      <c r="F74" s="23"/>
      <c r="G74" s="23"/>
    </row>
    <row r="75" spans="1:243" ht="21" customHeight="1">
      <c r="A75" s="10" t="s">
        <v>124</v>
      </c>
      <c r="B75" s="21" t="s">
        <v>119</v>
      </c>
      <c r="C75" s="22">
        <v>462.2</v>
      </c>
      <c r="D75" s="22">
        <v>0</v>
      </c>
      <c r="E75" s="22">
        <v>0</v>
      </c>
      <c r="F75" s="23"/>
      <c r="G75" s="23"/>
    </row>
    <row r="76" spans="1:243" ht="21" customHeight="1">
      <c r="A76" s="10" t="s">
        <v>125</v>
      </c>
      <c r="B76" s="21" t="s">
        <v>119</v>
      </c>
      <c r="C76" s="22">
        <v>1</v>
      </c>
      <c r="D76" s="22">
        <v>0</v>
      </c>
      <c r="E76" s="22">
        <v>0</v>
      </c>
      <c r="F76" s="23"/>
      <c r="G76" s="23"/>
    </row>
    <row r="77" spans="1:243" ht="21" customHeight="1">
      <c r="A77" s="10" t="s">
        <v>126</v>
      </c>
      <c r="B77" s="21" t="s">
        <v>119</v>
      </c>
      <c r="C77" s="22">
        <v>24.2</v>
      </c>
      <c r="D77" s="22">
        <v>0</v>
      </c>
      <c r="E77" s="22">
        <v>0</v>
      </c>
      <c r="F77" s="23"/>
      <c r="G77" s="23"/>
    </row>
    <row r="78" spans="1:243" ht="31.5">
      <c r="A78" s="12" t="s">
        <v>127</v>
      </c>
      <c r="B78" s="13" t="s">
        <v>128</v>
      </c>
      <c r="C78" s="14">
        <f>SUM(C79:C89)</f>
        <v>36487.100000000006</v>
      </c>
      <c r="D78" s="14">
        <f t="shared" ref="D78:E78" si="18">SUM(D80:D89)</f>
        <v>27786.3</v>
      </c>
      <c r="E78" s="14">
        <f t="shared" si="18"/>
        <v>27223.599999999999</v>
      </c>
      <c r="F78" s="15"/>
      <c r="G78" s="15"/>
    </row>
    <row r="79" spans="1:243" ht="78.75">
      <c r="A79" s="24" t="s">
        <v>129</v>
      </c>
      <c r="B79" s="21" t="s">
        <v>130</v>
      </c>
      <c r="C79" s="22">
        <v>6.4</v>
      </c>
      <c r="D79" s="22">
        <v>0</v>
      </c>
      <c r="E79" s="22">
        <v>0</v>
      </c>
      <c r="F79" s="15"/>
      <c r="G79" s="15"/>
    </row>
    <row r="80" spans="1:243" ht="78.75">
      <c r="A80" s="24" t="s">
        <v>131</v>
      </c>
      <c r="B80" s="21" t="s">
        <v>130</v>
      </c>
      <c r="C80" s="22">
        <v>8.6</v>
      </c>
      <c r="D80" s="22">
        <v>0</v>
      </c>
      <c r="E80" s="22">
        <v>0</v>
      </c>
      <c r="F80" s="23"/>
      <c r="G80" s="23"/>
      <c r="I80" s="26"/>
      <c r="J80" s="26"/>
    </row>
    <row r="81" spans="1:10" ht="94.5">
      <c r="A81" s="10" t="s">
        <v>132</v>
      </c>
      <c r="B81" s="21" t="s">
        <v>133</v>
      </c>
      <c r="C81" s="22">
        <v>8630</v>
      </c>
      <c r="D81" s="22">
        <v>5065.7</v>
      </c>
      <c r="E81" s="22">
        <v>4503</v>
      </c>
      <c r="F81" s="23"/>
      <c r="G81" s="23"/>
    </row>
    <row r="82" spans="1:10" ht="78.75">
      <c r="A82" s="24" t="s">
        <v>134</v>
      </c>
      <c r="B82" s="21" t="s">
        <v>135</v>
      </c>
      <c r="C82" s="22">
        <v>0.6</v>
      </c>
      <c r="D82" s="22">
        <v>0</v>
      </c>
      <c r="E82" s="22">
        <v>0</v>
      </c>
      <c r="F82" s="23"/>
      <c r="G82" s="23"/>
    </row>
    <row r="83" spans="1:10" ht="78.75">
      <c r="A83" s="24" t="s">
        <v>136</v>
      </c>
      <c r="B83" s="21" t="s">
        <v>135</v>
      </c>
      <c r="C83" s="22">
        <v>11.3</v>
      </c>
      <c r="D83" s="22">
        <v>0</v>
      </c>
      <c r="E83" s="22">
        <v>0</v>
      </c>
      <c r="F83" s="23"/>
      <c r="G83" s="23"/>
      <c r="I83" s="26"/>
      <c r="J83" s="26"/>
    </row>
    <row r="84" spans="1:10" ht="78.75">
      <c r="A84" s="24" t="s">
        <v>137</v>
      </c>
      <c r="B84" s="21" t="s">
        <v>135</v>
      </c>
      <c r="C84" s="22">
        <v>21.6</v>
      </c>
      <c r="D84" s="22">
        <v>0</v>
      </c>
      <c r="E84" s="22">
        <v>0</v>
      </c>
      <c r="F84" s="23"/>
      <c r="G84" s="23"/>
      <c r="I84" s="26"/>
      <c r="J84" s="26"/>
    </row>
    <row r="85" spans="1:10" ht="94.5">
      <c r="A85" s="24" t="s">
        <v>138</v>
      </c>
      <c r="B85" s="21" t="s">
        <v>139</v>
      </c>
      <c r="C85" s="22">
        <v>136.9</v>
      </c>
      <c r="D85" s="22">
        <v>0</v>
      </c>
      <c r="E85" s="22">
        <v>0</v>
      </c>
      <c r="F85" s="23"/>
      <c r="G85" s="23"/>
      <c r="I85" s="26"/>
      <c r="J85" s="26"/>
    </row>
    <row r="86" spans="1:10" ht="47.25">
      <c r="A86" s="33" t="s">
        <v>140</v>
      </c>
      <c r="B86" s="21" t="s">
        <v>141</v>
      </c>
      <c r="C86" s="22">
        <v>11400</v>
      </c>
      <c r="D86" s="22">
        <v>20300</v>
      </c>
      <c r="E86" s="22">
        <v>20300</v>
      </c>
      <c r="F86" s="23"/>
      <c r="G86" s="23"/>
    </row>
    <row r="87" spans="1:10" ht="47.25">
      <c r="A87" s="33" t="s">
        <v>142</v>
      </c>
      <c r="B87" s="21" t="s">
        <v>143</v>
      </c>
      <c r="C87" s="22">
        <v>4244.8999999999996</v>
      </c>
      <c r="D87" s="22">
        <v>1800</v>
      </c>
      <c r="E87" s="22">
        <v>1800</v>
      </c>
      <c r="F87" s="23"/>
      <c r="G87" s="23"/>
    </row>
    <row r="88" spans="1:10" ht="78.75">
      <c r="A88" s="33" t="s">
        <v>144</v>
      </c>
      <c r="B88" s="36" t="s">
        <v>145</v>
      </c>
      <c r="C88" s="22">
        <v>3538.3</v>
      </c>
      <c r="D88" s="22">
        <v>620.6</v>
      </c>
      <c r="E88" s="22">
        <v>620.6</v>
      </c>
      <c r="F88" s="23"/>
      <c r="G88" s="23"/>
    </row>
    <row r="89" spans="1:10" ht="47.25">
      <c r="A89" s="33" t="s">
        <v>146</v>
      </c>
      <c r="B89" s="36" t="s">
        <v>147</v>
      </c>
      <c r="C89" s="22">
        <v>8488.5</v>
      </c>
      <c r="D89" s="22">
        <v>0</v>
      </c>
      <c r="E89" s="22">
        <v>0</v>
      </c>
      <c r="F89" s="23"/>
      <c r="G89" s="23"/>
    </row>
    <row r="90" spans="1:10">
      <c r="A90" s="12" t="s">
        <v>148</v>
      </c>
      <c r="B90" s="13" t="s">
        <v>149</v>
      </c>
      <c r="C90" s="38">
        <f>SUM(C91:C135)</f>
        <v>14512.099999999999</v>
      </c>
      <c r="D90" s="38">
        <f>SUM(D97:D133)</f>
        <v>4429.3</v>
      </c>
      <c r="E90" s="38">
        <f>SUM(E97:E133)</f>
        <v>5853.8</v>
      </c>
      <c r="F90" s="39"/>
      <c r="G90" s="39"/>
    </row>
    <row r="91" spans="1:10" ht="78.75">
      <c r="A91" s="24" t="s">
        <v>150</v>
      </c>
      <c r="B91" s="21" t="s">
        <v>151</v>
      </c>
      <c r="C91" s="40">
        <v>37.9</v>
      </c>
      <c r="D91" s="40">
        <v>0</v>
      </c>
      <c r="E91" s="40">
        <v>0</v>
      </c>
      <c r="F91" s="39"/>
      <c r="G91" s="39"/>
    </row>
    <row r="92" spans="1:10" ht="78.75">
      <c r="A92" s="24" t="s">
        <v>152</v>
      </c>
      <c r="B92" s="21" t="s">
        <v>151</v>
      </c>
      <c r="C92" s="40">
        <v>14</v>
      </c>
      <c r="D92" s="40">
        <v>0</v>
      </c>
      <c r="E92" s="40">
        <v>0</v>
      </c>
      <c r="F92" s="39"/>
      <c r="G92" s="39"/>
    </row>
    <row r="93" spans="1:10" ht="94.5">
      <c r="A93" s="24" t="s">
        <v>153</v>
      </c>
      <c r="B93" s="36" t="s">
        <v>154</v>
      </c>
      <c r="C93" s="40">
        <v>20.8</v>
      </c>
      <c r="D93" s="40">
        <v>0</v>
      </c>
      <c r="E93" s="40">
        <v>0</v>
      </c>
      <c r="F93" s="39"/>
      <c r="G93" s="39"/>
    </row>
    <row r="94" spans="1:10" ht="94.5">
      <c r="A94" s="24" t="s">
        <v>155</v>
      </c>
      <c r="B94" s="36" t="s">
        <v>154</v>
      </c>
      <c r="C94" s="40">
        <v>66.099999999999994</v>
      </c>
      <c r="D94" s="40">
        <v>0</v>
      </c>
      <c r="E94" s="40">
        <v>0</v>
      </c>
      <c r="F94" s="39"/>
      <c r="G94" s="39"/>
    </row>
    <row r="95" spans="1:10" ht="78.75">
      <c r="A95" s="41" t="s">
        <v>156</v>
      </c>
      <c r="B95" s="42" t="s">
        <v>157</v>
      </c>
      <c r="C95" s="40">
        <v>3.1</v>
      </c>
      <c r="D95" s="40">
        <v>0</v>
      </c>
      <c r="E95" s="40">
        <v>0</v>
      </c>
      <c r="F95" s="39"/>
      <c r="G95" s="39"/>
    </row>
    <row r="96" spans="1:10" ht="78.75">
      <c r="A96" s="41" t="s">
        <v>158</v>
      </c>
      <c r="B96" s="42" t="s">
        <v>159</v>
      </c>
      <c r="C96" s="40">
        <v>7.6</v>
      </c>
      <c r="D96" s="40">
        <v>0</v>
      </c>
      <c r="E96" s="40">
        <v>0</v>
      </c>
      <c r="F96" s="39"/>
      <c r="G96" s="39"/>
    </row>
    <row r="97" spans="1:9" ht="78.75">
      <c r="A97" s="33" t="s">
        <v>160</v>
      </c>
      <c r="B97" s="21" t="s">
        <v>161</v>
      </c>
      <c r="C97" s="40">
        <v>0</v>
      </c>
      <c r="D97" s="40">
        <v>20</v>
      </c>
      <c r="E97" s="40">
        <v>20</v>
      </c>
      <c r="F97" s="43"/>
      <c r="G97" s="43"/>
    </row>
    <row r="98" spans="1:9" ht="78.75">
      <c r="A98" s="33" t="s">
        <v>162</v>
      </c>
      <c r="B98" s="21" t="s">
        <v>161</v>
      </c>
      <c r="C98" s="40">
        <v>25</v>
      </c>
      <c r="D98" s="40">
        <v>0</v>
      </c>
      <c r="E98" s="40">
        <v>0</v>
      </c>
      <c r="F98" s="43"/>
      <c r="G98" s="43"/>
    </row>
    <row r="99" spans="1:9" ht="78.75">
      <c r="A99" s="33" t="s">
        <v>163</v>
      </c>
      <c r="B99" s="21" t="s">
        <v>161</v>
      </c>
      <c r="C99" s="40">
        <v>0</v>
      </c>
      <c r="D99" s="40">
        <v>25</v>
      </c>
      <c r="E99" s="40">
        <v>25</v>
      </c>
      <c r="F99" s="43"/>
      <c r="G99" s="43"/>
      <c r="I99" s="39"/>
    </row>
    <row r="100" spans="1:9" ht="78.75">
      <c r="A100" s="41" t="s">
        <v>164</v>
      </c>
      <c r="B100" s="42" t="s">
        <v>165</v>
      </c>
      <c r="C100" s="40">
        <v>10.3</v>
      </c>
      <c r="D100" s="40">
        <v>0</v>
      </c>
      <c r="E100" s="40">
        <v>0</v>
      </c>
      <c r="F100" s="43"/>
      <c r="G100" s="43"/>
      <c r="I100" s="39"/>
    </row>
    <row r="101" spans="1:9" ht="78.75">
      <c r="A101" s="41" t="s">
        <v>166</v>
      </c>
      <c r="B101" s="42" t="s">
        <v>167</v>
      </c>
      <c r="C101" s="40">
        <v>10</v>
      </c>
      <c r="D101" s="40">
        <v>0</v>
      </c>
      <c r="E101" s="40">
        <v>0</v>
      </c>
      <c r="F101" s="43"/>
      <c r="G101" s="43"/>
      <c r="I101" s="39"/>
    </row>
    <row r="102" spans="1:9" ht="78.75">
      <c r="A102" s="41" t="s">
        <v>168</v>
      </c>
      <c r="B102" s="42" t="s">
        <v>169</v>
      </c>
      <c r="C102" s="40">
        <v>35</v>
      </c>
      <c r="D102" s="40">
        <v>0</v>
      </c>
      <c r="E102" s="40">
        <v>0</v>
      </c>
      <c r="F102" s="43"/>
      <c r="G102" s="43"/>
      <c r="I102" s="39"/>
    </row>
    <row r="103" spans="1:9" ht="78.75">
      <c r="A103" s="44" t="s">
        <v>170</v>
      </c>
      <c r="B103" s="42" t="s">
        <v>171</v>
      </c>
      <c r="C103" s="40">
        <v>3.3</v>
      </c>
      <c r="D103" s="40">
        <v>0</v>
      </c>
      <c r="E103" s="40">
        <v>0</v>
      </c>
      <c r="F103" s="43"/>
      <c r="G103" s="43"/>
      <c r="I103" s="39"/>
    </row>
    <row r="104" spans="1:9" ht="94.5">
      <c r="A104" s="44" t="s">
        <v>172</v>
      </c>
      <c r="B104" s="42" t="s">
        <v>173</v>
      </c>
      <c r="C104" s="40">
        <v>274.10000000000002</v>
      </c>
      <c r="D104" s="40">
        <v>0</v>
      </c>
      <c r="E104" s="40">
        <v>0</v>
      </c>
      <c r="F104" s="43"/>
      <c r="G104" s="43"/>
      <c r="I104" s="39"/>
    </row>
    <row r="105" spans="1:9" ht="111.75" customHeight="1">
      <c r="A105" s="44" t="s">
        <v>174</v>
      </c>
      <c r="B105" s="42" t="s">
        <v>175</v>
      </c>
      <c r="C105" s="40">
        <v>53.2</v>
      </c>
      <c r="D105" s="40">
        <v>0</v>
      </c>
      <c r="E105" s="40">
        <v>0</v>
      </c>
      <c r="F105" s="43"/>
      <c r="G105" s="43"/>
      <c r="I105" s="39"/>
    </row>
    <row r="106" spans="1:9" ht="110.25">
      <c r="A106" s="44" t="s">
        <v>176</v>
      </c>
      <c r="B106" s="42" t="s">
        <v>177</v>
      </c>
      <c r="C106" s="40">
        <v>15</v>
      </c>
      <c r="D106" s="40">
        <v>0</v>
      </c>
      <c r="E106" s="40">
        <v>0</v>
      </c>
      <c r="F106" s="43"/>
      <c r="G106" s="43"/>
      <c r="I106" s="39"/>
    </row>
    <row r="107" spans="1:9" ht="94.5">
      <c r="A107" s="44" t="s">
        <v>178</v>
      </c>
      <c r="B107" s="42" t="s">
        <v>179</v>
      </c>
      <c r="C107" s="40">
        <v>4.5</v>
      </c>
      <c r="D107" s="40">
        <v>0</v>
      </c>
      <c r="E107" s="40">
        <v>0</v>
      </c>
      <c r="F107" s="43"/>
      <c r="G107" s="43"/>
      <c r="I107" s="39"/>
    </row>
    <row r="108" spans="1:9" ht="126">
      <c r="A108" s="41" t="s">
        <v>180</v>
      </c>
      <c r="B108" s="42" t="s">
        <v>181</v>
      </c>
      <c r="C108" s="40">
        <v>1</v>
      </c>
      <c r="D108" s="40">
        <v>0</v>
      </c>
      <c r="E108" s="40">
        <v>0</v>
      </c>
      <c r="F108" s="43"/>
      <c r="G108" s="43"/>
      <c r="I108" s="39"/>
    </row>
    <row r="109" spans="1:9" ht="78.75">
      <c r="A109" s="33" t="s">
        <v>182</v>
      </c>
      <c r="B109" s="21" t="s">
        <v>183</v>
      </c>
      <c r="C109" s="40">
        <v>190.7</v>
      </c>
      <c r="D109" s="40">
        <v>0</v>
      </c>
      <c r="E109" s="40">
        <v>0</v>
      </c>
      <c r="F109" s="43"/>
      <c r="G109" s="43"/>
      <c r="I109" s="39"/>
    </row>
    <row r="110" spans="1:9" ht="78.75">
      <c r="A110" s="33" t="s">
        <v>184</v>
      </c>
      <c r="B110" s="21" t="s">
        <v>183</v>
      </c>
      <c r="C110" s="40">
        <v>0</v>
      </c>
      <c r="D110" s="40">
        <v>308</v>
      </c>
      <c r="E110" s="40">
        <v>308</v>
      </c>
      <c r="F110" s="43"/>
      <c r="G110" s="43"/>
    </row>
    <row r="111" spans="1:9" ht="94.5">
      <c r="A111" s="33" t="s">
        <v>185</v>
      </c>
      <c r="B111" s="21" t="s">
        <v>186</v>
      </c>
      <c r="C111" s="40">
        <v>25.3</v>
      </c>
      <c r="D111" s="40">
        <v>0</v>
      </c>
      <c r="E111" s="40">
        <v>0</v>
      </c>
      <c r="F111" s="43"/>
      <c r="G111" s="43"/>
    </row>
    <row r="112" spans="1:9" ht="94.5">
      <c r="A112" s="33" t="s">
        <v>187</v>
      </c>
      <c r="B112" s="21" t="s">
        <v>186</v>
      </c>
      <c r="C112" s="40">
        <v>249.8</v>
      </c>
      <c r="D112" s="40">
        <v>0</v>
      </c>
      <c r="E112" s="40">
        <v>0</v>
      </c>
      <c r="F112" s="43"/>
      <c r="G112" s="43"/>
    </row>
    <row r="113" spans="1:7" ht="94.5">
      <c r="A113" s="33" t="s">
        <v>188</v>
      </c>
      <c r="B113" s="21" t="s">
        <v>186</v>
      </c>
      <c r="C113" s="40">
        <v>0</v>
      </c>
      <c r="D113" s="40">
        <v>20</v>
      </c>
      <c r="E113" s="40">
        <v>20</v>
      </c>
      <c r="F113" s="43"/>
      <c r="G113" s="43"/>
    </row>
    <row r="114" spans="1:7" ht="47.25">
      <c r="A114" s="44" t="s">
        <v>189</v>
      </c>
      <c r="B114" s="42" t="s">
        <v>190</v>
      </c>
      <c r="C114" s="40">
        <v>74.599999999999994</v>
      </c>
      <c r="D114" s="40">
        <v>0</v>
      </c>
      <c r="E114" s="40">
        <v>0</v>
      </c>
      <c r="F114" s="43"/>
      <c r="G114" s="43"/>
    </row>
    <row r="115" spans="1:7" ht="78.75">
      <c r="A115" s="44" t="s">
        <v>191</v>
      </c>
      <c r="B115" s="42" t="s">
        <v>192</v>
      </c>
      <c r="C115" s="40">
        <v>186.6</v>
      </c>
      <c r="D115" s="40">
        <v>0</v>
      </c>
      <c r="E115" s="40">
        <v>0</v>
      </c>
      <c r="F115" s="43"/>
      <c r="G115" s="43"/>
    </row>
    <row r="116" spans="1:7" ht="78.75">
      <c r="A116" s="44" t="s">
        <v>193</v>
      </c>
      <c r="B116" s="42" t="s">
        <v>192</v>
      </c>
      <c r="C116" s="40">
        <v>41.8</v>
      </c>
      <c r="D116" s="40">
        <v>0</v>
      </c>
      <c r="E116" s="40">
        <v>0</v>
      </c>
      <c r="F116" s="43"/>
      <c r="G116" s="43"/>
    </row>
    <row r="117" spans="1:7" ht="78.75">
      <c r="A117" s="44" t="s">
        <v>194</v>
      </c>
      <c r="B117" s="42" t="s">
        <v>192</v>
      </c>
      <c r="C117" s="40">
        <v>345.8</v>
      </c>
      <c r="D117" s="40">
        <v>0</v>
      </c>
      <c r="E117" s="40">
        <v>0</v>
      </c>
      <c r="F117" s="43"/>
      <c r="G117" s="43"/>
    </row>
    <row r="118" spans="1:7" ht="94.5">
      <c r="A118" s="33" t="s">
        <v>195</v>
      </c>
      <c r="B118" s="21" t="s">
        <v>196</v>
      </c>
      <c r="C118" s="40">
        <v>3640.5</v>
      </c>
      <c r="D118" s="40">
        <v>2300</v>
      </c>
      <c r="E118" s="40">
        <v>3300</v>
      </c>
      <c r="F118" s="43"/>
      <c r="G118" s="43"/>
    </row>
    <row r="119" spans="1:7" ht="47.25">
      <c r="A119" s="44" t="s">
        <v>197</v>
      </c>
      <c r="B119" s="42" t="s">
        <v>198</v>
      </c>
      <c r="C119" s="40">
        <v>210.4</v>
      </c>
      <c r="D119" s="40">
        <v>0</v>
      </c>
      <c r="E119" s="40">
        <v>0</v>
      </c>
      <c r="F119" s="43"/>
      <c r="G119" s="43"/>
    </row>
    <row r="120" spans="1:7" ht="157.5">
      <c r="A120" s="44" t="s">
        <v>199</v>
      </c>
      <c r="B120" s="42" t="s">
        <v>200</v>
      </c>
      <c r="C120" s="40">
        <v>7.3</v>
      </c>
      <c r="D120" s="40">
        <v>0</v>
      </c>
      <c r="E120" s="40">
        <v>0</v>
      </c>
      <c r="F120" s="43"/>
      <c r="G120" s="43"/>
    </row>
    <row r="121" spans="1:7" ht="63">
      <c r="A121" s="44" t="s">
        <v>201</v>
      </c>
      <c r="B121" s="42" t="s">
        <v>202</v>
      </c>
      <c r="C121" s="40">
        <v>84.9</v>
      </c>
      <c r="D121" s="40">
        <v>0</v>
      </c>
      <c r="E121" s="40">
        <v>0</v>
      </c>
      <c r="F121" s="43"/>
      <c r="G121" s="43"/>
    </row>
    <row r="122" spans="1:7" ht="63">
      <c r="A122" s="33" t="s">
        <v>203</v>
      </c>
      <c r="B122" s="21" t="s">
        <v>204</v>
      </c>
      <c r="C122" s="40">
        <v>3.1</v>
      </c>
      <c r="D122" s="40">
        <v>0</v>
      </c>
      <c r="E122" s="40">
        <v>0</v>
      </c>
      <c r="F122" s="43"/>
      <c r="G122" s="43"/>
    </row>
    <row r="123" spans="1:7" ht="63">
      <c r="A123" s="33" t="s">
        <v>205</v>
      </c>
      <c r="B123" s="21" t="s">
        <v>204</v>
      </c>
      <c r="C123" s="40">
        <v>18</v>
      </c>
      <c r="D123" s="40">
        <v>0</v>
      </c>
      <c r="E123" s="40">
        <v>0</v>
      </c>
      <c r="F123" s="43"/>
      <c r="G123" s="43"/>
    </row>
    <row r="124" spans="1:7" ht="63">
      <c r="A124" s="33" t="s">
        <v>206</v>
      </c>
      <c r="B124" s="21" t="s">
        <v>204</v>
      </c>
      <c r="C124" s="40">
        <v>23.8</v>
      </c>
      <c r="D124" s="40">
        <v>0</v>
      </c>
      <c r="E124" s="40">
        <v>0</v>
      </c>
      <c r="F124" s="43"/>
      <c r="G124" s="43"/>
    </row>
    <row r="125" spans="1:7" ht="63">
      <c r="A125" s="33" t="s">
        <v>207</v>
      </c>
      <c r="B125" s="21" t="s">
        <v>204</v>
      </c>
      <c r="C125" s="40">
        <v>323.5</v>
      </c>
      <c r="D125" s="40">
        <v>0</v>
      </c>
      <c r="E125" s="40">
        <v>0</v>
      </c>
      <c r="F125" s="43"/>
      <c r="G125" s="43"/>
    </row>
    <row r="126" spans="1:7" ht="63">
      <c r="A126" s="33" t="s">
        <v>208</v>
      </c>
      <c r="B126" s="21" t="s">
        <v>204</v>
      </c>
      <c r="C126" s="40">
        <v>3419.5</v>
      </c>
      <c r="D126" s="40">
        <v>1589.6</v>
      </c>
      <c r="E126" s="40">
        <v>2014.1</v>
      </c>
      <c r="F126" s="43"/>
      <c r="G126" s="43"/>
    </row>
    <row r="127" spans="1:7" ht="63">
      <c r="A127" s="33" t="s">
        <v>209</v>
      </c>
      <c r="B127" s="21" t="s">
        <v>204</v>
      </c>
      <c r="C127" s="40">
        <v>4655.3999999999996</v>
      </c>
      <c r="D127" s="40">
        <v>0</v>
      </c>
      <c r="E127" s="40">
        <v>0</v>
      </c>
      <c r="F127" s="43"/>
      <c r="G127" s="43"/>
    </row>
    <row r="128" spans="1:7" ht="63">
      <c r="A128" s="33" t="s">
        <v>210</v>
      </c>
      <c r="B128" s="21" t="s">
        <v>204</v>
      </c>
      <c r="C128" s="40">
        <v>20</v>
      </c>
      <c r="D128" s="40">
        <v>0</v>
      </c>
      <c r="E128" s="40">
        <v>0</v>
      </c>
      <c r="F128" s="43"/>
      <c r="G128" s="43"/>
    </row>
    <row r="129" spans="1:244" ht="63">
      <c r="A129" s="33" t="s">
        <v>211</v>
      </c>
      <c r="B129" s="21" t="s">
        <v>204</v>
      </c>
      <c r="C129" s="40">
        <v>68.900000000000006</v>
      </c>
      <c r="D129" s="40">
        <v>0</v>
      </c>
      <c r="E129" s="40">
        <v>0</v>
      </c>
      <c r="F129" s="43"/>
      <c r="G129" s="43"/>
    </row>
    <row r="130" spans="1:244" ht="63">
      <c r="A130" s="33" t="s">
        <v>212</v>
      </c>
      <c r="B130" s="21" t="s">
        <v>204</v>
      </c>
      <c r="C130" s="40">
        <v>3.4</v>
      </c>
      <c r="D130" s="40">
        <v>0</v>
      </c>
      <c r="E130" s="40">
        <v>0</v>
      </c>
      <c r="F130" s="43"/>
      <c r="G130" s="43"/>
    </row>
    <row r="131" spans="1:244" ht="63">
      <c r="A131" s="33" t="s">
        <v>213</v>
      </c>
      <c r="B131" s="21" t="s">
        <v>204</v>
      </c>
      <c r="C131" s="40">
        <v>116.1</v>
      </c>
      <c r="D131" s="40">
        <v>0</v>
      </c>
      <c r="E131" s="40">
        <v>0</v>
      </c>
      <c r="F131" s="43"/>
      <c r="G131" s="43"/>
    </row>
    <row r="132" spans="1:244" ht="78.75">
      <c r="A132" s="33" t="s">
        <v>214</v>
      </c>
      <c r="B132" s="21" t="s">
        <v>215</v>
      </c>
      <c r="C132" s="40">
        <v>154</v>
      </c>
      <c r="D132" s="40">
        <v>0</v>
      </c>
      <c r="E132" s="40">
        <v>0</v>
      </c>
      <c r="F132" s="43"/>
      <c r="G132" s="43"/>
    </row>
    <row r="133" spans="1:244" ht="78.75">
      <c r="A133" s="33" t="s">
        <v>216</v>
      </c>
      <c r="B133" s="21" t="s">
        <v>217</v>
      </c>
      <c r="C133" s="40">
        <v>0</v>
      </c>
      <c r="D133" s="40">
        <v>166.7</v>
      </c>
      <c r="E133" s="40">
        <v>166.7</v>
      </c>
      <c r="F133" s="43"/>
      <c r="G133" s="43"/>
    </row>
    <row r="134" spans="1:244" ht="94.5">
      <c r="A134" s="33" t="s">
        <v>218</v>
      </c>
      <c r="B134" s="21" t="s">
        <v>219</v>
      </c>
      <c r="C134" s="40">
        <v>25</v>
      </c>
      <c r="D134" s="40">
        <v>0</v>
      </c>
      <c r="E134" s="40">
        <v>0</v>
      </c>
      <c r="F134" s="43"/>
      <c r="G134" s="43"/>
    </row>
    <row r="135" spans="1:244" ht="94.5">
      <c r="A135" s="33" t="s">
        <v>220</v>
      </c>
      <c r="B135" s="21" t="s">
        <v>219</v>
      </c>
      <c r="C135" s="40">
        <v>42.8</v>
      </c>
      <c r="D135" s="40">
        <v>0</v>
      </c>
      <c r="E135" s="40">
        <v>0</v>
      </c>
      <c r="F135" s="43"/>
      <c r="G135" s="43"/>
    </row>
    <row r="136" spans="1:244" s="45" customFormat="1">
      <c r="A136" s="12" t="s">
        <v>221</v>
      </c>
      <c r="B136" s="13" t="s">
        <v>222</v>
      </c>
      <c r="C136" s="14">
        <f t="shared" ref="C136:E136" si="19">C137</f>
        <v>9517.7999999999993</v>
      </c>
      <c r="D136" s="14">
        <f t="shared" si="19"/>
        <v>4525.3</v>
      </c>
      <c r="E136" s="14">
        <f t="shared" si="19"/>
        <v>4525.3</v>
      </c>
      <c r="F136" s="15"/>
      <c r="G136" s="15"/>
      <c r="H136" s="16"/>
      <c r="I136" s="16"/>
      <c r="J136" s="16"/>
      <c r="K136" s="35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16"/>
      <c r="GJ136" s="16"/>
      <c r="GK136" s="16"/>
      <c r="GL136" s="16"/>
      <c r="GM136" s="16"/>
      <c r="GN136" s="16"/>
      <c r="GO136" s="16"/>
      <c r="GP136" s="16"/>
      <c r="GQ136" s="16"/>
      <c r="GR136" s="16"/>
      <c r="GS136" s="16"/>
      <c r="GT136" s="16"/>
      <c r="GU136" s="16"/>
      <c r="GV136" s="16"/>
      <c r="GW136" s="16"/>
      <c r="GX136" s="16"/>
      <c r="GY136" s="16"/>
      <c r="GZ136" s="16"/>
      <c r="HA136" s="16"/>
      <c r="HB136" s="16"/>
      <c r="HC136" s="16"/>
      <c r="HD136" s="16"/>
      <c r="HE136" s="16"/>
      <c r="HF136" s="16"/>
      <c r="HG136" s="16"/>
      <c r="HH136" s="16"/>
      <c r="HI136" s="16"/>
      <c r="HJ136" s="16"/>
      <c r="HK136" s="16"/>
      <c r="HL136" s="16"/>
      <c r="HM136" s="16"/>
      <c r="HN136" s="16"/>
      <c r="HO136" s="16"/>
      <c r="HP136" s="16"/>
      <c r="HQ136" s="16"/>
      <c r="HR136" s="16"/>
      <c r="HS136" s="16"/>
      <c r="HT136" s="16"/>
      <c r="HU136" s="16"/>
      <c r="HV136" s="16"/>
      <c r="HW136" s="16"/>
      <c r="HX136" s="16"/>
      <c r="HY136" s="16"/>
      <c r="HZ136" s="16"/>
      <c r="IA136" s="16"/>
      <c r="IB136" s="16"/>
      <c r="IC136" s="16"/>
      <c r="ID136" s="16"/>
      <c r="IE136" s="16"/>
      <c r="IF136" s="16"/>
      <c r="IG136" s="16"/>
      <c r="IH136" s="16"/>
      <c r="II136" s="16"/>
      <c r="IJ136" s="16"/>
    </row>
    <row r="137" spans="1:244" s="45" customFormat="1">
      <c r="A137" s="33" t="s">
        <v>223</v>
      </c>
      <c r="B137" s="21" t="s">
        <v>224</v>
      </c>
      <c r="C137" s="22">
        <v>9517.7999999999993</v>
      </c>
      <c r="D137" s="22">
        <v>4525.3</v>
      </c>
      <c r="E137" s="22">
        <v>4525.3</v>
      </c>
      <c r="F137" s="23"/>
      <c r="G137" s="23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  <c r="GE137" s="16"/>
      <c r="GF137" s="16"/>
      <c r="GG137" s="16"/>
      <c r="GH137" s="16"/>
      <c r="GI137" s="16"/>
      <c r="GJ137" s="16"/>
      <c r="GK137" s="16"/>
      <c r="GL137" s="16"/>
      <c r="GM137" s="16"/>
      <c r="GN137" s="16"/>
      <c r="GO137" s="16"/>
      <c r="GP137" s="16"/>
      <c r="GQ137" s="16"/>
      <c r="GR137" s="16"/>
      <c r="GS137" s="16"/>
      <c r="GT137" s="16"/>
      <c r="GU137" s="16"/>
      <c r="GV137" s="16"/>
      <c r="GW137" s="16"/>
      <c r="GX137" s="16"/>
      <c r="GY137" s="16"/>
      <c r="GZ137" s="16"/>
      <c r="HA137" s="16"/>
      <c r="HB137" s="16"/>
      <c r="HC137" s="16"/>
      <c r="HD137" s="16"/>
      <c r="HE137" s="16"/>
      <c r="HF137" s="16"/>
      <c r="HG137" s="16"/>
      <c r="HH137" s="16"/>
      <c r="HI137" s="16"/>
      <c r="HJ137" s="16"/>
      <c r="HK137" s="16"/>
      <c r="HL137" s="16"/>
      <c r="HM137" s="16"/>
      <c r="HN137" s="16"/>
      <c r="HO137" s="16"/>
      <c r="HP137" s="16"/>
      <c r="HQ137" s="16"/>
      <c r="HR137" s="16"/>
      <c r="HS137" s="16"/>
      <c r="HT137" s="16"/>
      <c r="HU137" s="16"/>
      <c r="HV137" s="16"/>
      <c r="HW137" s="16"/>
      <c r="HX137" s="16"/>
      <c r="HY137" s="16"/>
      <c r="HZ137" s="16"/>
      <c r="IA137" s="16"/>
      <c r="IB137" s="16"/>
      <c r="IC137" s="16"/>
      <c r="ID137" s="16"/>
      <c r="IE137" s="16"/>
      <c r="IF137" s="16"/>
      <c r="IG137" s="16"/>
      <c r="IH137" s="16"/>
      <c r="II137" s="16"/>
      <c r="IJ137" s="16"/>
    </row>
    <row r="138" spans="1:244" s="45" customFormat="1">
      <c r="A138" s="60" t="s">
        <v>225</v>
      </c>
      <c r="B138" s="61"/>
      <c r="C138" s="14">
        <f>C136+C90+C78+C59+C54+C45</f>
        <v>148688.6</v>
      </c>
      <c r="D138" s="14">
        <f>D136+D90+D78+D59+D54+D45</f>
        <v>150750.20000000001</v>
      </c>
      <c r="E138" s="14">
        <f>E136+E90+E78+E59+E54+E45</f>
        <v>151879.29999999999</v>
      </c>
      <c r="F138" s="15"/>
      <c r="G138" s="15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  <c r="GE138" s="16"/>
      <c r="GF138" s="16"/>
      <c r="GG138" s="16"/>
      <c r="GH138" s="16"/>
      <c r="GI138" s="16"/>
      <c r="GJ138" s="16"/>
      <c r="GK138" s="16"/>
      <c r="GL138" s="16"/>
      <c r="GM138" s="16"/>
      <c r="GN138" s="16"/>
      <c r="GO138" s="16"/>
      <c r="GP138" s="16"/>
      <c r="GQ138" s="16"/>
      <c r="GR138" s="16"/>
      <c r="GS138" s="16"/>
      <c r="GT138" s="16"/>
      <c r="GU138" s="16"/>
      <c r="GV138" s="16"/>
      <c r="GW138" s="16"/>
      <c r="GX138" s="16"/>
      <c r="GY138" s="16"/>
      <c r="GZ138" s="16"/>
      <c r="HA138" s="16"/>
      <c r="HB138" s="16"/>
      <c r="HC138" s="16"/>
      <c r="HD138" s="16"/>
      <c r="HE138" s="16"/>
      <c r="HF138" s="16"/>
      <c r="HG138" s="16"/>
      <c r="HH138" s="16"/>
      <c r="HI138" s="16"/>
      <c r="HJ138" s="16"/>
      <c r="HK138" s="16"/>
      <c r="HL138" s="16"/>
      <c r="HM138" s="16"/>
      <c r="HN138" s="16"/>
      <c r="HO138" s="16"/>
      <c r="HP138" s="16"/>
      <c r="HQ138" s="16"/>
      <c r="HR138" s="16"/>
      <c r="HS138" s="16"/>
      <c r="HT138" s="16"/>
      <c r="HU138" s="16"/>
      <c r="HV138" s="16"/>
      <c r="HW138" s="16"/>
      <c r="HX138" s="16"/>
      <c r="HY138" s="16"/>
      <c r="HZ138" s="16"/>
      <c r="IA138" s="16"/>
      <c r="IB138" s="16"/>
      <c r="IC138" s="16"/>
      <c r="ID138" s="16"/>
      <c r="IE138" s="16"/>
      <c r="IF138" s="16"/>
      <c r="IG138" s="16"/>
      <c r="IH138" s="16"/>
      <c r="II138" s="16"/>
      <c r="IJ138" s="16"/>
    </row>
    <row r="139" spans="1:244" s="45" customFormat="1">
      <c r="A139" s="12" t="s">
        <v>226</v>
      </c>
      <c r="B139" s="46" t="s">
        <v>227</v>
      </c>
      <c r="C139" s="14">
        <f>C138+C44</f>
        <v>1717659.4</v>
      </c>
      <c r="D139" s="14">
        <f>D138+D44</f>
        <v>1750703.2999999998</v>
      </c>
      <c r="E139" s="14">
        <f>E138+E44</f>
        <v>1801690.1999999997</v>
      </c>
      <c r="F139" s="15"/>
      <c r="G139" s="15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  <c r="GE139" s="16"/>
      <c r="GF139" s="16"/>
      <c r="GG139" s="16"/>
      <c r="GH139" s="16"/>
      <c r="GI139" s="16"/>
      <c r="GJ139" s="16"/>
      <c r="GK139" s="16"/>
      <c r="GL139" s="16"/>
      <c r="GM139" s="16"/>
      <c r="GN139" s="16"/>
      <c r="GO139" s="16"/>
      <c r="GP139" s="16"/>
      <c r="GQ139" s="16"/>
      <c r="GR139" s="16"/>
      <c r="GS139" s="16"/>
      <c r="GT139" s="16"/>
      <c r="GU139" s="16"/>
      <c r="GV139" s="16"/>
      <c r="GW139" s="16"/>
      <c r="GX139" s="16"/>
      <c r="GY139" s="16"/>
      <c r="GZ139" s="16"/>
      <c r="HA139" s="16"/>
      <c r="HB139" s="16"/>
      <c r="HC139" s="16"/>
      <c r="HD139" s="16"/>
      <c r="HE139" s="16"/>
      <c r="HF139" s="16"/>
      <c r="HG139" s="16"/>
      <c r="HH139" s="16"/>
      <c r="HI139" s="16"/>
      <c r="HJ139" s="16"/>
      <c r="HK139" s="16"/>
      <c r="HL139" s="16"/>
      <c r="HM139" s="16"/>
      <c r="HN139" s="16"/>
      <c r="HO139" s="16"/>
      <c r="HP139" s="16"/>
      <c r="HQ139" s="16"/>
      <c r="HR139" s="16"/>
      <c r="HS139" s="16"/>
      <c r="HT139" s="16"/>
      <c r="HU139" s="16"/>
      <c r="HV139" s="16"/>
      <c r="HW139" s="16"/>
      <c r="HX139" s="16"/>
      <c r="HY139" s="16"/>
      <c r="HZ139" s="16"/>
      <c r="IA139" s="16"/>
      <c r="IB139" s="16"/>
      <c r="IC139" s="16"/>
      <c r="ID139" s="16"/>
      <c r="IE139" s="16"/>
      <c r="IF139" s="16"/>
      <c r="IG139" s="16"/>
      <c r="IH139" s="16"/>
      <c r="II139" s="16"/>
      <c r="IJ139" s="16"/>
    </row>
    <row r="140" spans="1:244" s="45" customFormat="1" ht="47.25">
      <c r="A140" s="12" t="s">
        <v>228</v>
      </c>
      <c r="B140" s="46" t="s">
        <v>229</v>
      </c>
      <c r="C140" s="14">
        <f>C141+C145+C198+C242</f>
        <v>3863921.6999999997</v>
      </c>
      <c r="D140" s="14">
        <f>D141+D145+D198+D242</f>
        <v>4162562.5999999992</v>
      </c>
      <c r="E140" s="14">
        <f>E141+E145+E198+E242</f>
        <v>3315933.4000000004</v>
      </c>
      <c r="F140" s="15"/>
      <c r="G140" s="15"/>
      <c r="H140" s="16"/>
      <c r="I140" s="16"/>
      <c r="J140" s="35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  <c r="GE140" s="16"/>
      <c r="GF140" s="16"/>
      <c r="GG140" s="16"/>
      <c r="GH140" s="16"/>
      <c r="GI140" s="16"/>
      <c r="GJ140" s="16"/>
      <c r="GK140" s="16"/>
      <c r="GL140" s="16"/>
      <c r="GM140" s="16"/>
      <c r="GN140" s="16"/>
      <c r="GO140" s="16"/>
      <c r="GP140" s="16"/>
      <c r="GQ140" s="16"/>
      <c r="GR140" s="16"/>
      <c r="GS140" s="16"/>
      <c r="GT140" s="16"/>
      <c r="GU140" s="16"/>
      <c r="GV140" s="16"/>
      <c r="GW140" s="16"/>
      <c r="GX140" s="16"/>
      <c r="GY140" s="16"/>
      <c r="GZ140" s="16"/>
      <c r="HA140" s="16"/>
      <c r="HB140" s="16"/>
      <c r="HC140" s="16"/>
      <c r="HD140" s="16"/>
      <c r="HE140" s="16"/>
      <c r="HF140" s="16"/>
      <c r="HG140" s="16"/>
      <c r="HH140" s="16"/>
      <c r="HI140" s="16"/>
      <c r="HJ140" s="16"/>
      <c r="HK140" s="16"/>
      <c r="HL140" s="16"/>
      <c r="HM140" s="16"/>
      <c r="HN140" s="16"/>
      <c r="HO140" s="16"/>
      <c r="HP140" s="16"/>
      <c r="HQ140" s="16"/>
      <c r="HR140" s="16"/>
      <c r="HS140" s="16"/>
      <c r="HT140" s="16"/>
      <c r="HU140" s="16"/>
      <c r="HV140" s="16"/>
      <c r="HW140" s="16"/>
      <c r="HX140" s="16"/>
      <c r="HY140" s="16"/>
      <c r="HZ140" s="16"/>
      <c r="IA140" s="16"/>
      <c r="IB140" s="16"/>
      <c r="IC140" s="16"/>
      <c r="ID140" s="16"/>
      <c r="IE140" s="16"/>
      <c r="IF140" s="16"/>
      <c r="IG140" s="16"/>
      <c r="IH140" s="16"/>
      <c r="II140" s="16"/>
      <c r="IJ140" s="16"/>
    </row>
    <row r="141" spans="1:244" s="45" customFormat="1" ht="24" customHeight="1">
      <c r="A141" s="12" t="s">
        <v>230</v>
      </c>
      <c r="B141" s="46" t="s">
        <v>231</v>
      </c>
      <c r="C141" s="14">
        <f>C142+C143+C144</f>
        <v>528566.6</v>
      </c>
      <c r="D141" s="14">
        <f t="shared" ref="D141" si="20">D142+D143+D144</f>
        <v>144127</v>
      </c>
      <c r="E141" s="14">
        <f>E142+E143+E144</f>
        <v>150728.4</v>
      </c>
      <c r="F141" s="15"/>
      <c r="G141" s="15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  <c r="FU141" s="16"/>
      <c r="FV141" s="16"/>
      <c r="FW141" s="16"/>
      <c r="FX141" s="16"/>
      <c r="FY141" s="16"/>
      <c r="FZ141" s="16"/>
      <c r="GA141" s="16"/>
      <c r="GB141" s="16"/>
      <c r="GC141" s="16"/>
      <c r="GD141" s="16"/>
      <c r="GE141" s="16"/>
      <c r="GF141" s="16"/>
      <c r="GG141" s="16"/>
      <c r="GH141" s="16"/>
      <c r="GI141" s="16"/>
      <c r="GJ141" s="16"/>
      <c r="GK141" s="16"/>
      <c r="GL141" s="16"/>
      <c r="GM141" s="16"/>
      <c r="GN141" s="16"/>
      <c r="GO141" s="16"/>
      <c r="GP141" s="16"/>
      <c r="GQ141" s="16"/>
      <c r="GR141" s="16"/>
      <c r="GS141" s="16"/>
      <c r="GT141" s="16"/>
      <c r="GU141" s="16"/>
      <c r="GV141" s="16"/>
      <c r="GW141" s="16"/>
      <c r="GX141" s="16"/>
      <c r="GY141" s="16"/>
      <c r="GZ141" s="16"/>
      <c r="HA141" s="16"/>
      <c r="HB141" s="16"/>
      <c r="HC141" s="16"/>
      <c r="HD141" s="16"/>
      <c r="HE141" s="16"/>
      <c r="HF141" s="16"/>
      <c r="HG141" s="16"/>
      <c r="HH141" s="16"/>
      <c r="HI141" s="16"/>
      <c r="HJ141" s="16"/>
      <c r="HK141" s="16"/>
      <c r="HL141" s="16"/>
      <c r="HM141" s="16"/>
      <c r="HN141" s="16"/>
      <c r="HO141" s="16"/>
      <c r="HP141" s="16"/>
      <c r="HQ141" s="16"/>
      <c r="HR141" s="16"/>
      <c r="HS141" s="16"/>
      <c r="HT141" s="16"/>
      <c r="HU141" s="16"/>
      <c r="HV141" s="16"/>
      <c r="HW141" s="16"/>
      <c r="HX141" s="16"/>
      <c r="HY141" s="16"/>
      <c r="HZ141" s="16"/>
      <c r="IA141" s="16"/>
      <c r="IB141" s="16"/>
      <c r="IC141" s="16"/>
      <c r="ID141" s="16"/>
      <c r="IE141" s="16"/>
      <c r="IF141" s="16"/>
      <c r="IG141" s="16"/>
      <c r="IH141" s="16"/>
      <c r="II141" s="16"/>
      <c r="IJ141" s="16"/>
    </row>
    <row r="142" spans="1:244" s="45" customFormat="1" ht="51.75" customHeight="1">
      <c r="A142" s="10" t="s">
        <v>232</v>
      </c>
      <c r="B142" s="21" t="s">
        <v>233</v>
      </c>
      <c r="C142" s="22">
        <v>248026</v>
      </c>
      <c r="D142" s="22">
        <v>100657</v>
      </c>
      <c r="E142" s="22">
        <v>105306</v>
      </c>
      <c r="F142" s="23"/>
      <c r="G142" s="23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  <c r="FP142" s="16"/>
      <c r="FQ142" s="16"/>
      <c r="FR142" s="16"/>
      <c r="FS142" s="16"/>
      <c r="FT142" s="16"/>
      <c r="FU142" s="16"/>
      <c r="FV142" s="16"/>
      <c r="FW142" s="16"/>
      <c r="FX142" s="16"/>
      <c r="FY142" s="16"/>
      <c r="FZ142" s="16"/>
      <c r="GA142" s="16"/>
      <c r="GB142" s="16"/>
      <c r="GC142" s="16"/>
      <c r="GD142" s="16"/>
      <c r="GE142" s="16"/>
      <c r="GF142" s="16"/>
      <c r="GG142" s="16"/>
      <c r="GH142" s="16"/>
      <c r="GI142" s="16"/>
      <c r="GJ142" s="16"/>
      <c r="GK142" s="16"/>
      <c r="GL142" s="16"/>
      <c r="GM142" s="16"/>
      <c r="GN142" s="16"/>
      <c r="GO142" s="16"/>
      <c r="GP142" s="16"/>
      <c r="GQ142" s="16"/>
      <c r="GR142" s="16"/>
      <c r="GS142" s="16"/>
      <c r="GT142" s="16"/>
      <c r="GU142" s="16"/>
      <c r="GV142" s="16"/>
      <c r="GW142" s="16"/>
      <c r="GX142" s="16"/>
      <c r="GY142" s="16"/>
      <c r="GZ142" s="16"/>
      <c r="HA142" s="16"/>
      <c r="HB142" s="16"/>
      <c r="HC142" s="16"/>
      <c r="HD142" s="16"/>
      <c r="HE142" s="16"/>
      <c r="HF142" s="16"/>
      <c r="HG142" s="16"/>
      <c r="HH142" s="16"/>
      <c r="HI142" s="16"/>
      <c r="HJ142" s="16"/>
      <c r="HK142" s="16"/>
      <c r="HL142" s="16"/>
      <c r="HM142" s="16"/>
      <c r="HN142" s="16"/>
      <c r="HO142" s="16"/>
      <c r="HP142" s="16"/>
      <c r="HQ142" s="16"/>
      <c r="HR142" s="16"/>
      <c r="HS142" s="16"/>
      <c r="HT142" s="16"/>
      <c r="HU142" s="16"/>
      <c r="HV142" s="16"/>
      <c r="HW142" s="16"/>
      <c r="HX142" s="16"/>
      <c r="HY142" s="16"/>
      <c r="HZ142" s="16"/>
      <c r="IA142" s="16"/>
      <c r="IB142" s="16"/>
      <c r="IC142" s="16"/>
      <c r="ID142" s="16"/>
      <c r="IE142" s="16"/>
      <c r="IF142" s="16"/>
      <c r="IG142" s="16"/>
      <c r="IH142" s="16"/>
      <c r="II142" s="16"/>
      <c r="IJ142" s="16"/>
    </row>
    <row r="143" spans="1:244" s="45" customFormat="1" ht="36" customHeight="1">
      <c r="A143" s="10" t="s">
        <v>234</v>
      </c>
      <c r="B143" s="21" t="s">
        <v>235</v>
      </c>
      <c r="C143" s="22">
        <v>183125.4</v>
      </c>
      <c r="D143" s="22">
        <v>0</v>
      </c>
      <c r="E143" s="22">
        <v>0</v>
      </c>
      <c r="F143" s="23"/>
      <c r="G143" s="23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  <c r="FP143" s="16"/>
      <c r="FQ143" s="16"/>
      <c r="FR143" s="16"/>
      <c r="FS143" s="16"/>
      <c r="FT143" s="16"/>
      <c r="FU143" s="16"/>
      <c r="FV143" s="16"/>
      <c r="FW143" s="16"/>
      <c r="FX143" s="16"/>
      <c r="FY143" s="16"/>
      <c r="FZ143" s="16"/>
      <c r="GA143" s="16"/>
      <c r="GB143" s="16"/>
      <c r="GC143" s="16"/>
      <c r="GD143" s="16"/>
      <c r="GE143" s="16"/>
      <c r="GF143" s="16"/>
      <c r="GG143" s="16"/>
      <c r="GH143" s="16"/>
      <c r="GI143" s="16"/>
      <c r="GJ143" s="16"/>
      <c r="GK143" s="16"/>
      <c r="GL143" s="16"/>
      <c r="GM143" s="16"/>
      <c r="GN143" s="16"/>
      <c r="GO143" s="16"/>
      <c r="GP143" s="16"/>
      <c r="GQ143" s="16"/>
      <c r="GR143" s="16"/>
      <c r="GS143" s="16"/>
      <c r="GT143" s="16"/>
      <c r="GU143" s="16"/>
      <c r="GV143" s="16"/>
      <c r="GW143" s="16"/>
      <c r="GX143" s="16"/>
      <c r="GY143" s="16"/>
      <c r="GZ143" s="16"/>
      <c r="HA143" s="16"/>
      <c r="HB143" s="16"/>
      <c r="HC143" s="16"/>
      <c r="HD143" s="16"/>
      <c r="HE143" s="16"/>
      <c r="HF143" s="16"/>
      <c r="HG143" s="16"/>
      <c r="HH143" s="16"/>
      <c r="HI143" s="16"/>
      <c r="HJ143" s="16"/>
      <c r="HK143" s="16"/>
      <c r="HL143" s="16"/>
      <c r="HM143" s="16"/>
      <c r="HN143" s="16"/>
      <c r="HO143" s="16"/>
      <c r="HP143" s="16"/>
      <c r="HQ143" s="16"/>
      <c r="HR143" s="16"/>
      <c r="HS143" s="16"/>
      <c r="HT143" s="16"/>
      <c r="HU143" s="16"/>
      <c r="HV143" s="16"/>
      <c r="HW143" s="16"/>
      <c r="HX143" s="16"/>
      <c r="HY143" s="16"/>
      <c r="HZ143" s="16"/>
      <c r="IA143" s="16"/>
      <c r="IB143" s="16"/>
      <c r="IC143" s="16"/>
      <c r="ID143" s="16"/>
      <c r="IE143" s="16"/>
      <c r="IF143" s="16"/>
      <c r="IG143" s="16"/>
      <c r="IH143" s="16"/>
      <c r="II143" s="16"/>
      <c r="IJ143" s="16"/>
    </row>
    <row r="144" spans="1:244" s="45" customFormat="1" ht="47.25">
      <c r="A144" s="10" t="s">
        <v>236</v>
      </c>
      <c r="B144" s="21" t="s">
        <v>237</v>
      </c>
      <c r="C144" s="22">
        <v>97415.2</v>
      </c>
      <c r="D144" s="22">
        <v>43470</v>
      </c>
      <c r="E144" s="22">
        <v>45422.400000000001</v>
      </c>
      <c r="F144" s="23"/>
      <c r="G144" s="23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16"/>
      <c r="FT144" s="16"/>
      <c r="FU144" s="16"/>
      <c r="FV144" s="16"/>
      <c r="FW144" s="16"/>
      <c r="FX144" s="16"/>
      <c r="FY144" s="16"/>
      <c r="FZ144" s="16"/>
      <c r="GA144" s="16"/>
      <c r="GB144" s="16"/>
      <c r="GC144" s="16"/>
      <c r="GD144" s="16"/>
      <c r="GE144" s="16"/>
      <c r="GF144" s="16"/>
      <c r="GG144" s="16"/>
      <c r="GH144" s="16"/>
      <c r="GI144" s="16"/>
      <c r="GJ144" s="16"/>
      <c r="GK144" s="16"/>
      <c r="GL144" s="16"/>
      <c r="GM144" s="16"/>
      <c r="GN144" s="16"/>
      <c r="GO144" s="16"/>
      <c r="GP144" s="16"/>
      <c r="GQ144" s="16"/>
      <c r="GR144" s="16"/>
      <c r="GS144" s="16"/>
      <c r="GT144" s="16"/>
      <c r="GU144" s="16"/>
      <c r="GV144" s="16"/>
      <c r="GW144" s="16"/>
      <c r="GX144" s="16"/>
      <c r="GY144" s="16"/>
      <c r="GZ144" s="16"/>
      <c r="HA144" s="16"/>
      <c r="HB144" s="16"/>
      <c r="HC144" s="16"/>
      <c r="HD144" s="16"/>
      <c r="HE144" s="16"/>
      <c r="HF144" s="16"/>
      <c r="HG144" s="16"/>
      <c r="HH144" s="16"/>
      <c r="HI144" s="16"/>
      <c r="HJ144" s="16"/>
      <c r="HK144" s="16"/>
      <c r="HL144" s="16"/>
      <c r="HM144" s="16"/>
      <c r="HN144" s="16"/>
      <c r="HO144" s="16"/>
      <c r="HP144" s="16"/>
      <c r="HQ144" s="16"/>
      <c r="HR144" s="16"/>
      <c r="HS144" s="16"/>
      <c r="HT144" s="16"/>
      <c r="HU144" s="16"/>
      <c r="HV144" s="16"/>
      <c r="HW144" s="16"/>
      <c r="HX144" s="16"/>
      <c r="HY144" s="16"/>
      <c r="HZ144" s="16"/>
      <c r="IA144" s="16"/>
      <c r="IB144" s="16"/>
      <c r="IC144" s="16"/>
      <c r="ID144" s="16"/>
      <c r="IE144" s="16"/>
      <c r="IF144" s="16"/>
      <c r="IG144" s="16"/>
      <c r="IH144" s="16"/>
      <c r="II144" s="16"/>
      <c r="IJ144" s="16"/>
    </row>
    <row r="145" spans="1:244" s="45" customFormat="1" ht="31.5">
      <c r="A145" s="12" t="s">
        <v>238</v>
      </c>
      <c r="B145" s="13" t="s">
        <v>239</v>
      </c>
      <c r="C145" s="14">
        <f>SUM(C146:C197)</f>
        <v>577017.50000000012</v>
      </c>
      <c r="D145" s="14">
        <f t="shared" ref="D145:E145" si="21">SUM(D146:D197)</f>
        <v>1267610.2000000002</v>
      </c>
      <c r="E145" s="14">
        <f t="shared" si="21"/>
        <v>385582.6999999999</v>
      </c>
      <c r="F145" s="15"/>
      <c r="G145" s="15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  <c r="GB145" s="16"/>
      <c r="GC145" s="16"/>
      <c r="GD145" s="16"/>
      <c r="GE145" s="16"/>
      <c r="GF145" s="16"/>
      <c r="GG145" s="16"/>
      <c r="GH145" s="16"/>
      <c r="GI145" s="16"/>
      <c r="GJ145" s="16"/>
      <c r="GK145" s="16"/>
      <c r="GL145" s="16"/>
      <c r="GM145" s="16"/>
      <c r="GN145" s="16"/>
      <c r="GO145" s="16"/>
      <c r="GP145" s="16"/>
      <c r="GQ145" s="16"/>
      <c r="GR145" s="16"/>
      <c r="GS145" s="16"/>
      <c r="GT145" s="16"/>
      <c r="GU145" s="16"/>
      <c r="GV145" s="16"/>
      <c r="GW145" s="16"/>
      <c r="GX145" s="16"/>
      <c r="GY145" s="16"/>
      <c r="GZ145" s="16"/>
      <c r="HA145" s="16"/>
      <c r="HB145" s="16"/>
      <c r="HC145" s="16"/>
      <c r="HD145" s="16"/>
      <c r="HE145" s="16"/>
      <c r="HF145" s="16"/>
      <c r="HG145" s="16"/>
      <c r="HH145" s="16"/>
      <c r="HI145" s="16"/>
      <c r="HJ145" s="16"/>
      <c r="HK145" s="16"/>
      <c r="HL145" s="16"/>
      <c r="HM145" s="16"/>
      <c r="HN145" s="16"/>
      <c r="HO145" s="16"/>
      <c r="HP145" s="16"/>
      <c r="HQ145" s="16"/>
      <c r="HR145" s="16"/>
      <c r="HS145" s="16"/>
      <c r="HT145" s="16"/>
      <c r="HU145" s="16"/>
      <c r="HV145" s="16"/>
      <c r="HW145" s="16"/>
      <c r="HX145" s="16"/>
      <c r="HY145" s="16"/>
      <c r="HZ145" s="16"/>
      <c r="IA145" s="16"/>
      <c r="IB145" s="16"/>
      <c r="IC145" s="16"/>
      <c r="ID145" s="16"/>
      <c r="IE145" s="16"/>
      <c r="IF145" s="16"/>
      <c r="IG145" s="16"/>
      <c r="IH145" s="16"/>
      <c r="II145" s="16"/>
      <c r="IJ145" s="16"/>
    </row>
    <row r="146" spans="1:244" s="45" customFormat="1" ht="63">
      <c r="A146" s="10" t="s">
        <v>240</v>
      </c>
      <c r="B146" s="21" t="s">
        <v>241</v>
      </c>
      <c r="C146" s="22">
        <v>132619.29999999999</v>
      </c>
      <c r="D146" s="22">
        <v>105764.5</v>
      </c>
      <c r="E146" s="22">
        <v>88170.7</v>
      </c>
      <c r="F146" s="23"/>
      <c r="G146" s="23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  <c r="FP146" s="16"/>
      <c r="FQ146" s="16"/>
      <c r="FR146" s="16"/>
      <c r="FS146" s="16"/>
      <c r="FT146" s="16"/>
      <c r="FU146" s="16"/>
      <c r="FV146" s="16"/>
      <c r="FW146" s="16"/>
      <c r="FX146" s="16"/>
      <c r="FY146" s="16"/>
      <c r="FZ146" s="16"/>
      <c r="GA146" s="16"/>
      <c r="GB146" s="16"/>
      <c r="GC146" s="16"/>
      <c r="GD146" s="16"/>
      <c r="GE146" s="16"/>
      <c r="GF146" s="16"/>
      <c r="GG146" s="16"/>
      <c r="GH146" s="16"/>
      <c r="GI146" s="16"/>
      <c r="GJ146" s="16"/>
      <c r="GK146" s="16"/>
      <c r="GL146" s="16"/>
      <c r="GM146" s="16"/>
      <c r="GN146" s="16"/>
      <c r="GO146" s="16"/>
      <c r="GP146" s="16"/>
      <c r="GQ146" s="16"/>
      <c r="GR146" s="16"/>
      <c r="GS146" s="16"/>
      <c r="GT146" s="16"/>
      <c r="GU146" s="16"/>
      <c r="GV146" s="16"/>
      <c r="GW146" s="16"/>
      <c r="GX146" s="16"/>
      <c r="GY146" s="16"/>
      <c r="GZ146" s="16"/>
      <c r="HA146" s="16"/>
      <c r="HB146" s="16"/>
      <c r="HC146" s="16"/>
      <c r="HD146" s="16"/>
      <c r="HE146" s="16"/>
      <c r="HF146" s="16"/>
      <c r="HG146" s="16"/>
      <c r="HH146" s="16"/>
      <c r="HI146" s="16"/>
      <c r="HJ146" s="16"/>
      <c r="HK146" s="16"/>
      <c r="HL146" s="16"/>
      <c r="HM146" s="16"/>
      <c r="HN146" s="16"/>
      <c r="HO146" s="16"/>
      <c r="HP146" s="16"/>
      <c r="HQ146" s="16"/>
      <c r="HR146" s="16"/>
      <c r="HS146" s="16"/>
      <c r="HT146" s="16"/>
      <c r="HU146" s="16"/>
      <c r="HV146" s="16"/>
      <c r="HW146" s="16"/>
      <c r="HX146" s="16"/>
      <c r="HY146" s="16"/>
      <c r="HZ146" s="16"/>
      <c r="IA146" s="16"/>
      <c r="IB146" s="16"/>
      <c r="IC146" s="16"/>
      <c r="ID146" s="16"/>
      <c r="IE146" s="16"/>
      <c r="IF146" s="16"/>
      <c r="IG146" s="16"/>
      <c r="IH146" s="16"/>
      <c r="II146" s="16"/>
      <c r="IJ146" s="16"/>
    </row>
    <row r="147" spans="1:244" s="45" customFormat="1" ht="63">
      <c r="A147" s="10" t="s">
        <v>242</v>
      </c>
      <c r="B147" s="17" t="s">
        <v>243</v>
      </c>
      <c r="C147" s="22">
        <v>5371</v>
      </c>
      <c r="D147" s="22">
        <v>0</v>
      </c>
      <c r="E147" s="22">
        <v>0</v>
      </c>
      <c r="F147" s="23"/>
      <c r="G147" s="23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  <c r="FP147" s="16"/>
      <c r="FQ147" s="16"/>
      <c r="FR147" s="16"/>
      <c r="FS147" s="16"/>
      <c r="FT147" s="16"/>
      <c r="FU147" s="16"/>
      <c r="FV147" s="16"/>
      <c r="FW147" s="16"/>
      <c r="FX147" s="16"/>
      <c r="FY147" s="16"/>
      <c r="FZ147" s="16"/>
      <c r="GA147" s="16"/>
      <c r="GB147" s="16"/>
      <c r="GC147" s="16"/>
      <c r="GD147" s="16"/>
      <c r="GE147" s="16"/>
      <c r="GF147" s="16"/>
      <c r="GG147" s="16"/>
      <c r="GH147" s="16"/>
      <c r="GI147" s="16"/>
      <c r="GJ147" s="16"/>
      <c r="GK147" s="16"/>
      <c r="GL147" s="16"/>
      <c r="GM147" s="16"/>
      <c r="GN147" s="16"/>
      <c r="GO147" s="16"/>
      <c r="GP147" s="16"/>
      <c r="GQ147" s="16"/>
      <c r="GR147" s="16"/>
      <c r="GS147" s="16"/>
      <c r="GT147" s="16"/>
      <c r="GU147" s="16"/>
      <c r="GV147" s="16"/>
      <c r="GW147" s="16"/>
      <c r="GX147" s="16"/>
      <c r="GY147" s="16"/>
      <c r="GZ147" s="16"/>
      <c r="HA147" s="16"/>
      <c r="HB147" s="16"/>
      <c r="HC147" s="16"/>
      <c r="HD147" s="16"/>
      <c r="HE147" s="16"/>
      <c r="HF147" s="16"/>
      <c r="HG147" s="16"/>
      <c r="HH147" s="16"/>
      <c r="HI147" s="16"/>
      <c r="HJ147" s="16"/>
      <c r="HK147" s="16"/>
      <c r="HL147" s="16"/>
      <c r="HM147" s="16"/>
      <c r="HN147" s="16"/>
      <c r="HO147" s="16"/>
      <c r="HP147" s="16"/>
      <c r="HQ147" s="16"/>
      <c r="HR147" s="16"/>
      <c r="HS147" s="16"/>
      <c r="HT147" s="16"/>
      <c r="HU147" s="16"/>
      <c r="HV147" s="16"/>
      <c r="HW147" s="16"/>
      <c r="HX147" s="16"/>
      <c r="HY147" s="16"/>
      <c r="HZ147" s="16"/>
      <c r="IA147" s="16"/>
      <c r="IB147" s="16"/>
      <c r="IC147" s="16"/>
      <c r="ID147" s="16"/>
      <c r="IE147" s="16"/>
      <c r="IF147" s="16"/>
      <c r="IG147" s="16"/>
      <c r="IH147" s="16"/>
      <c r="II147" s="16"/>
      <c r="IJ147" s="16"/>
    </row>
    <row r="148" spans="1:244" s="45" customFormat="1" ht="63">
      <c r="A148" s="10" t="s">
        <v>244</v>
      </c>
      <c r="B148" s="17" t="s">
        <v>243</v>
      </c>
      <c r="C148" s="22">
        <v>0</v>
      </c>
      <c r="D148" s="22">
        <v>5371</v>
      </c>
      <c r="E148" s="22">
        <v>5371</v>
      </c>
      <c r="F148" s="23"/>
      <c r="G148" s="23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  <c r="FH148" s="16"/>
      <c r="FI148" s="16"/>
      <c r="FJ148" s="16"/>
      <c r="FK148" s="16"/>
      <c r="FL148" s="16"/>
      <c r="FM148" s="16"/>
      <c r="FN148" s="16"/>
      <c r="FO148" s="16"/>
      <c r="FP148" s="16"/>
      <c r="FQ148" s="16"/>
      <c r="FR148" s="16"/>
      <c r="FS148" s="16"/>
      <c r="FT148" s="16"/>
      <c r="FU148" s="16"/>
      <c r="FV148" s="16"/>
      <c r="FW148" s="16"/>
      <c r="FX148" s="16"/>
      <c r="FY148" s="16"/>
      <c r="FZ148" s="16"/>
      <c r="GA148" s="16"/>
      <c r="GB148" s="16"/>
      <c r="GC148" s="16"/>
      <c r="GD148" s="16"/>
      <c r="GE148" s="16"/>
      <c r="GF148" s="16"/>
      <c r="GG148" s="16"/>
      <c r="GH148" s="16"/>
      <c r="GI148" s="16"/>
      <c r="GJ148" s="16"/>
      <c r="GK148" s="16"/>
      <c r="GL148" s="16"/>
      <c r="GM148" s="16"/>
      <c r="GN148" s="16"/>
      <c r="GO148" s="16"/>
      <c r="GP148" s="16"/>
      <c r="GQ148" s="16"/>
      <c r="GR148" s="16"/>
      <c r="GS148" s="16"/>
      <c r="GT148" s="16"/>
      <c r="GU148" s="16"/>
      <c r="GV148" s="16"/>
      <c r="GW148" s="16"/>
      <c r="GX148" s="16"/>
      <c r="GY148" s="16"/>
      <c r="GZ148" s="16"/>
      <c r="HA148" s="16"/>
      <c r="HB148" s="16"/>
      <c r="HC148" s="16"/>
      <c r="HD148" s="16"/>
      <c r="HE148" s="16"/>
      <c r="HF148" s="16"/>
      <c r="HG148" s="16"/>
      <c r="HH148" s="16"/>
      <c r="HI148" s="16"/>
      <c r="HJ148" s="16"/>
      <c r="HK148" s="16"/>
      <c r="HL148" s="16"/>
      <c r="HM148" s="16"/>
      <c r="HN148" s="16"/>
      <c r="HO148" s="16"/>
      <c r="HP148" s="16"/>
      <c r="HQ148" s="16"/>
      <c r="HR148" s="16"/>
      <c r="HS148" s="16"/>
      <c r="HT148" s="16"/>
      <c r="HU148" s="16"/>
      <c r="HV148" s="16"/>
      <c r="HW148" s="16"/>
      <c r="HX148" s="16"/>
      <c r="HY148" s="16"/>
      <c r="HZ148" s="16"/>
      <c r="IA148" s="16"/>
      <c r="IB148" s="16"/>
      <c r="IC148" s="16"/>
      <c r="ID148" s="16"/>
      <c r="IE148" s="16"/>
      <c r="IF148" s="16"/>
      <c r="IG148" s="16"/>
      <c r="IH148" s="16"/>
      <c r="II148" s="16"/>
      <c r="IJ148" s="16"/>
    </row>
    <row r="149" spans="1:244" s="45" customFormat="1" ht="110.25">
      <c r="A149" s="47" t="s">
        <v>245</v>
      </c>
      <c r="B149" s="17" t="s">
        <v>246</v>
      </c>
      <c r="C149" s="22">
        <v>65486.5</v>
      </c>
      <c r="D149" s="22">
        <v>0</v>
      </c>
      <c r="E149" s="22">
        <v>0</v>
      </c>
      <c r="F149" s="23"/>
      <c r="G149" s="23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  <c r="FP149" s="16"/>
      <c r="FQ149" s="16"/>
      <c r="FR149" s="16"/>
      <c r="FS149" s="16"/>
      <c r="FT149" s="16"/>
      <c r="FU149" s="16"/>
      <c r="FV149" s="16"/>
      <c r="FW149" s="16"/>
      <c r="FX149" s="16"/>
      <c r="FY149" s="16"/>
      <c r="FZ149" s="16"/>
      <c r="GA149" s="16"/>
      <c r="GB149" s="16"/>
      <c r="GC149" s="16"/>
      <c r="GD149" s="16"/>
      <c r="GE149" s="16"/>
      <c r="GF149" s="16"/>
      <c r="GG149" s="16"/>
      <c r="GH149" s="16"/>
      <c r="GI149" s="16"/>
      <c r="GJ149" s="16"/>
      <c r="GK149" s="16"/>
      <c r="GL149" s="16"/>
      <c r="GM149" s="16"/>
      <c r="GN149" s="16"/>
      <c r="GO149" s="16"/>
      <c r="GP149" s="16"/>
      <c r="GQ149" s="16"/>
      <c r="GR149" s="16"/>
      <c r="GS149" s="16"/>
      <c r="GT149" s="16"/>
      <c r="GU149" s="16"/>
      <c r="GV149" s="16"/>
      <c r="GW149" s="16"/>
      <c r="GX149" s="16"/>
      <c r="GY149" s="16"/>
      <c r="GZ149" s="16"/>
      <c r="HA149" s="16"/>
      <c r="HB149" s="16"/>
      <c r="HC149" s="16"/>
      <c r="HD149" s="16"/>
      <c r="HE149" s="16"/>
      <c r="HF149" s="16"/>
      <c r="HG149" s="16"/>
      <c r="HH149" s="16"/>
      <c r="HI149" s="16"/>
      <c r="HJ149" s="16"/>
      <c r="HK149" s="16"/>
      <c r="HL149" s="16"/>
      <c r="HM149" s="16"/>
      <c r="HN149" s="16"/>
      <c r="HO149" s="16"/>
      <c r="HP149" s="16"/>
      <c r="HQ149" s="16"/>
      <c r="HR149" s="16"/>
      <c r="HS149" s="16"/>
      <c r="HT149" s="16"/>
      <c r="HU149" s="16"/>
      <c r="HV149" s="16"/>
      <c r="HW149" s="16"/>
      <c r="HX149" s="16"/>
      <c r="HY149" s="16"/>
      <c r="HZ149" s="16"/>
      <c r="IA149" s="16"/>
      <c r="IB149" s="16"/>
      <c r="IC149" s="16"/>
      <c r="ID149" s="16"/>
      <c r="IE149" s="16"/>
      <c r="IF149" s="16"/>
      <c r="IG149" s="16"/>
      <c r="IH149" s="16"/>
      <c r="II149" s="16"/>
      <c r="IJ149" s="16"/>
    </row>
    <row r="150" spans="1:244" s="45" customFormat="1" ht="86.25" customHeight="1">
      <c r="A150" s="47" t="s">
        <v>247</v>
      </c>
      <c r="B150" s="17" t="s">
        <v>248</v>
      </c>
      <c r="C150" s="22">
        <v>16371.6</v>
      </c>
      <c r="D150" s="22">
        <v>0</v>
      </c>
      <c r="E150" s="22">
        <v>8652.5</v>
      </c>
      <c r="F150" s="23"/>
      <c r="G150" s="23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6"/>
      <c r="FD150" s="16"/>
      <c r="FE150" s="16"/>
      <c r="FF150" s="16"/>
      <c r="FG150" s="16"/>
      <c r="FH150" s="16"/>
      <c r="FI150" s="16"/>
      <c r="FJ150" s="16"/>
      <c r="FK150" s="16"/>
      <c r="FL150" s="16"/>
      <c r="FM150" s="16"/>
      <c r="FN150" s="16"/>
      <c r="FO150" s="16"/>
      <c r="FP150" s="16"/>
      <c r="FQ150" s="16"/>
      <c r="FR150" s="16"/>
      <c r="FS150" s="16"/>
      <c r="FT150" s="16"/>
      <c r="FU150" s="16"/>
      <c r="FV150" s="16"/>
      <c r="FW150" s="16"/>
      <c r="FX150" s="16"/>
      <c r="FY150" s="16"/>
      <c r="FZ150" s="16"/>
      <c r="GA150" s="16"/>
      <c r="GB150" s="16"/>
      <c r="GC150" s="16"/>
      <c r="GD150" s="16"/>
      <c r="GE150" s="16"/>
      <c r="GF150" s="16"/>
      <c r="GG150" s="16"/>
      <c r="GH150" s="16"/>
      <c r="GI150" s="16"/>
      <c r="GJ150" s="16"/>
      <c r="GK150" s="16"/>
      <c r="GL150" s="16"/>
      <c r="GM150" s="16"/>
      <c r="GN150" s="16"/>
      <c r="GO150" s="16"/>
      <c r="GP150" s="16"/>
      <c r="GQ150" s="16"/>
      <c r="GR150" s="16"/>
      <c r="GS150" s="16"/>
      <c r="GT150" s="16"/>
      <c r="GU150" s="16"/>
      <c r="GV150" s="16"/>
      <c r="GW150" s="16"/>
      <c r="GX150" s="16"/>
      <c r="GY150" s="16"/>
      <c r="GZ150" s="16"/>
      <c r="HA150" s="16"/>
      <c r="HB150" s="16"/>
      <c r="HC150" s="16"/>
      <c r="HD150" s="16"/>
      <c r="HE150" s="16"/>
      <c r="HF150" s="16"/>
      <c r="HG150" s="16"/>
      <c r="HH150" s="16"/>
      <c r="HI150" s="16"/>
      <c r="HJ150" s="16"/>
      <c r="HK150" s="16"/>
      <c r="HL150" s="16"/>
      <c r="HM150" s="16"/>
      <c r="HN150" s="16"/>
      <c r="HO150" s="16"/>
      <c r="HP150" s="16"/>
      <c r="HQ150" s="16"/>
      <c r="HR150" s="16"/>
      <c r="HS150" s="16"/>
      <c r="HT150" s="16"/>
      <c r="HU150" s="16"/>
      <c r="HV150" s="16"/>
      <c r="HW150" s="16"/>
      <c r="HX150" s="16"/>
      <c r="HY150" s="16"/>
      <c r="HZ150" s="16"/>
      <c r="IA150" s="16"/>
      <c r="IB150" s="16"/>
      <c r="IC150" s="16"/>
      <c r="ID150" s="16"/>
      <c r="IE150" s="16"/>
      <c r="IF150" s="16"/>
      <c r="IG150" s="16"/>
      <c r="IH150" s="16"/>
      <c r="II150" s="16"/>
      <c r="IJ150" s="16"/>
    </row>
    <row r="151" spans="1:244" s="45" customFormat="1" ht="143.25" customHeight="1">
      <c r="A151" s="44" t="s">
        <v>249</v>
      </c>
      <c r="B151" s="42" t="s">
        <v>250</v>
      </c>
      <c r="C151" s="22">
        <v>2822.8</v>
      </c>
      <c r="D151" s="22">
        <v>0</v>
      </c>
      <c r="E151" s="22">
        <v>0</v>
      </c>
      <c r="F151" s="23"/>
      <c r="G151" s="23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16"/>
      <c r="FQ151" s="16"/>
      <c r="FR151" s="16"/>
      <c r="FS151" s="16"/>
      <c r="FT151" s="16"/>
      <c r="FU151" s="16"/>
      <c r="FV151" s="16"/>
      <c r="FW151" s="16"/>
      <c r="FX151" s="16"/>
      <c r="FY151" s="16"/>
      <c r="FZ151" s="16"/>
      <c r="GA151" s="16"/>
      <c r="GB151" s="16"/>
      <c r="GC151" s="16"/>
      <c r="GD151" s="16"/>
      <c r="GE151" s="16"/>
      <c r="GF151" s="16"/>
      <c r="GG151" s="16"/>
      <c r="GH151" s="16"/>
      <c r="GI151" s="16"/>
      <c r="GJ151" s="16"/>
      <c r="GK151" s="16"/>
      <c r="GL151" s="16"/>
      <c r="GM151" s="16"/>
      <c r="GN151" s="16"/>
      <c r="GO151" s="16"/>
      <c r="GP151" s="16"/>
      <c r="GQ151" s="16"/>
      <c r="GR151" s="16"/>
      <c r="GS151" s="16"/>
      <c r="GT151" s="16"/>
      <c r="GU151" s="16"/>
      <c r="GV151" s="16"/>
      <c r="GW151" s="16"/>
      <c r="GX151" s="16"/>
      <c r="GY151" s="16"/>
      <c r="GZ151" s="16"/>
      <c r="HA151" s="16"/>
      <c r="HB151" s="16"/>
      <c r="HC151" s="16"/>
      <c r="HD151" s="16"/>
      <c r="HE151" s="16"/>
      <c r="HF151" s="16"/>
      <c r="HG151" s="16"/>
      <c r="HH151" s="16"/>
      <c r="HI151" s="16"/>
      <c r="HJ151" s="16"/>
      <c r="HK151" s="16"/>
      <c r="HL151" s="16"/>
      <c r="HM151" s="16"/>
      <c r="HN151" s="16"/>
      <c r="HO151" s="16"/>
      <c r="HP151" s="16"/>
      <c r="HQ151" s="16"/>
      <c r="HR151" s="16"/>
      <c r="HS151" s="16"/>
      <c r="HT151" s="16"/>
      <c r="HU151" s="16"/>
      <c r="HV151" s="16"/>
      <c r="HW151" s="16"/>
      <c r="HX151" s="16"/>
      <c r="HY151" s="16"/>
      <c r="HZ151" s="16"/>
      <c r="IA151" s="16"/>
      <c r="IB151" s="16"/>
      <c r="IC151" s="16"/>
      <c r="ID151" s="16"/>
      <c r="IE151" s="16"/>
      <c r="IF151" s="16"/>
      <c r="IG151" s="16"/>
      <c r="IH151" s="16"/>
      <c r="II151" s="16"/>
      <c r="IJ151" s="16"/>
    </row>
    <row r="152" spans="1:244" s="45" customFormat="1" ht="78.75">
      <c r="A152" s="10" t="s">
        <v>251</v>
      </c>
      <c r="B152" s="21" t="s">
        <v>252</v>
      </c>
      <c r="C152" s="22">
        <v>6204</v>
      </c>
      <c r="D152" s="22">
        <v>6204</v>
      </c>
      <c r="E152" s="22">
        <v>6190.8</v>
      </c>
      <c r="F152" s="23"/>
      <c r="G152" s="23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  <c r="FP152" s="16"/>
      <c r="FQ152" s="16"/>
      <c r="FR152" s="16"/>
      <c r="FS152" s="16"/>
      <c r="FT152" s="16"/>
      <c r="FU152" s="16"/>
      <c r="FV152" s="16"/>
      <c r="FW152" s="16"/>
      <c r="FX152" s="16"/>
      <c r="FY152" s="16"/>
      <c r="FZ152" s="16"/>
      <c r="GA152" s="16"/>
      <c r="GB152" s="16"/>
      <c r="GC152" s="16"/>
      <c r="GD152" s="16"/>
      <c r="GE152" s="16"/>
      <c r="GF152" s="16"/>
      <c r="GG152" s="16"/>
      <c r="GH152" s="16"/>
      <c r="GI152" s="16"/>
      <c r="GJ152" s="16"/>
      <c r="GK152" s="16"/>
      <c r="GL152" s="16"/>
      <c r="GM152" s="16"/>
      <c r="GN152" s="16"/>
      <c r="GO152" s="16"/>
      <c r="GP152" s="16"/>
      <c r="GQ152" s="16"/>
      <c r="GR152" s="16"/>
      <c r="GS152" s="16"/>
      <c r="GT152" s="16"/>
      <c r="GU152" s="16"/>
      <c r="GV152" s="16"/>
      <c r="GW152" s="16"/>
      <c r="GX152" s="16"/>
      <c r="GY152" s="16"/>
      <c r="GZ152" s="16"/>
      <c r="HA152" s="16"/>
      <c r="HB152" s="16"/>
      <c r="HC152" s="16"/>
      <c r="HD152" s="16"/>
      <c r="HE152" s="16"/>
      <c r="HF152" s="16"/>
      <c r="HG152" s="16"/>
      <c r="HH152" s="16"/>
      <c r="HI152" s="16"/>
      <c r="HJ152" s="16"/>
      <c r="HK152" s="16"/>
      <c r="HL152" s="16"/>
      <c r="HM152" s="16"/>
      <c r="HN152" s="16"/>
      <c r="HO152" s="16"/>
      <c r="HP152" s="16"/>
      <c r="HQ152" s="16"/>
      <c r="HR152" s="16"/>
      <c r="HS152" s="16"/>
      <c r="HT152" s="16"/>
      <c r="HU152" s="16"/>
      <c r="HV152" s="16"/>
      <c r="HW152" s="16"/>
      <c r="HX152" s="16"/>
      <c r="HY152" s="16"/>
      <c r="HZ152" s="16"/>
      <c r="IA152" s="16"/>
      <c r="IB152" s="16"/>
      <c r="IC152" s="16"/>
      <c r="ID152" s="16"/>
      <c r="IE152" s="16"/>
      <c r="IF152" s="16"/>
      <c r="IG152" s="16"/>
      <c r="IH152" s="16"/>
      <c r="II152" s="16"/>
      <c r="IJ152" s="16"/>
    </row>
    <row r="153" spans="1:244" s="45" customFormat="1" ht="63">
      <c r="A153" s="10" t="s">
        <v>253</v>
      </c>
      <c r="B153" s="21" t="s">
        <v>254</v>
      </c>
      <c r="C153" s="22">
        <v>6717.5</v>
      </c>
      <c r="D153" s="22">
        <v>40581.9</v>
      </c>
      <c r="E153" s="22">
        <v>30258.6</v>
      </c>
      <c r="F153" s="23"/>
      <c r="G153" s="23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  <c r="FP153" s="16"/>
      <c r="FQ153" s="16"/>
      <c r="FR153" s="16"/>
      <c r="FS153" s="16"/>
      <c r="FT153" s="16"/>
      <c r="FU153" s="16"/>
      <c r="FV153" s="16"/>
      <c r="FW153" s="16"/>
      <c r="FX153" s="16"/>
      <c r="FY153" s="16"/>
      <c r="FZ153" s="16"/>
      <c r="GA153" s="16"/>
      <c r="GB153" s="16"/>
      <c r="GC153" s="16"/>
      <c r="GD153" s="16"/>
      <c r="GE153" s="16"/>
      <c r="GF153" s="16"/>
      <c r="GG153" s="16"/>
      <c r="GH153" s="16"/>
      <c r="GI153" s="16"/>
      <c r="GJ153" s="16"/>
      <c r="GK153" s="16"/>
      <c r="GL153" s="16"/>
      <c r="GM153" s="16"/>
      <c r="GN153" s="16"/>
      <c r="GO153" s="16"/>
      <c r="GP153" s="16"/>
      <c r="GQ153" s="16"/>
      <c r="GR153" s="16"/>
      <c r="GS153" s="16"/>
      <c r="GT153" s="16"/>
      <c r="GU153" s="16"/>
      <c r="GV153" s="16"/>
      <c r="GW153" s="16"/>
      <c r="GX153" s="16"/>
      <c r="GY153" s="16"/>
      <c r="GZ153" s="16"/>
      <c r="HA153" s="16"/>
      <c r="HB153" s="16"/>
      <c r="HC153" s="16"/>
      <c r="HD153" s="16"/>
      <c r="HE153" s="16"/>
      <c r="HF153" s="16"/>
      <c r="HG153" s="16"/>
      <c r="HH153" s="16"/>
      <c r="HI153" s="16"/>
      <c r="HJ153" s="16"/>
      <c r="HK153" s="16"/>
      <c r="HL153" s="16"/>
      <c r="HM153" s="16"/>
      <c r="HN153" s="16"/>
      <c r="HO153" s="16"/>
      <c r="HP153" s="16"/>
      <c r="HQ153" s="16"/>
      <c r="HR153" s="16"/>
      <c r="HS153" s="16"/>
      <c r="HT153" s="16"/>
      <c r="HU153" s="16"/>
      <c r="HV153" s="16"/>
      <c r="HW153" s="16"/>
      <c r="HX153" s="16"/>
      <c r="HY153" s="16"/>
      <c r="HZ153" s="16"/>
      <c r="IA153" s="16"/>
      <c r="IB153" s="16"/>
      <c r="IC153" s="16"/>
      <c r="ID153" s="16"/>
      <c r="IE153" s="16"/>
      <c r="IF153" s="16"/>
      <c r="IG153" s="16"/>
      <c r="IH153" s="16"/>
      <c r="II153" s="16"/>
      <c r="IJ153" s="16"/>
    </row>
    <row r="154" spans="1:244" s="45" customFormat="1" ht="47.25">
      <c r="A154" s="10" t="s">
        <v>255</v>
      </c>
      <c r="B154" s="21" t="s">
        <v>256</v>
      </c>
      <c r="C154" s="22">
        <v>41666.699999999997</v>
      </c>
      <c r="D154" s="22">
        <v>0</v>
      </c>
      <c r="E154" s="22">
        <v>0</v>
      </c>
      <c r="F154" s="23"/>
      <c r="G154" s="23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N154" s="16"/>
      <c r="EO154" s="16"/>
      <c r="EP154" s="16"/>
      <c r="EQ154" s="16"/>
      <c r="ER154" s="16"/>
      <c r="ES154" s="16"/>
      <c r="ET154" s="16"/>
      <c r="EU154" s="16"/>
      <c r="EV154" s="16"/>
      <c r="EW154" s="16"/>
      <c r="EX154" s="16"/>
      <c r="EY154" s="16"/>
      <c r="EZ154" s="16"/>
      <c r="FA154" s="16"/>
      <c r="FB154" s="16"/>
      <c r="FC154" s="16"/>
      <c r="FD154" s="16"/>
      <c r="FE154" s="16"/>
      <c r="FF154" s="16"/>
      <c r="FG154" s="16"/>
      <c r="FH154" s="16"/>
      <c r="FI154" s="16"/>
      <c r="FJ154" s="16"/>
      <c r="FK154" s="16"/>
      <c r="FL154" s="16"/>
      <c r="FM154" s="16"/>
      <c r="FN154" s="16"/>
      <c r="FO154" s="16"/>
      <c r="FP154" s="16"/>
      <c r="FQ154" s="16"/>
      <c r="FR154" s="16"/>
      <c r="FS154" s="16"/>
      <c r="FT154" s="16"/>
      <c r="FU154" s="16"/>
      <c r="FV154" s="16"/>
      <c r="FW154" s="16"/>
      <c r="FX154" s="16"/>
      <c r="FY154" s="16"/>
      <c r="FZ154" s="16"/>
      <c r="GA154" s="16"/>
      <c r="GB154" s="16"/>
      <c r="GC154" s="16"/>
      <c r="GD154" s="16"/>
      <c r="GE154" s="16"/>
      <c r="GF154" s="16"/>
      <c r="GG154" s="16"/>
      <c r="GH154" s="16"/>
      <c r="GI154" s="16"/>
      <c r="GJ154" s="16"/>
      <c r="GK154" s="16"/>
      <c r="GL154" s="16"/>
      <c r="GM154" s="16"/>
      <c r="GN154" s="16"/>
      <c r="GO154" s="16"/>
      <c r="GP154" s="16"/>
      <c r="GQ154" s="16"/>
      <c r="GR154" s="16"/>
      <c r="GS154" s="16"/>
      <c r="GT154" s="16"/>
      <c r="GU154" s="16"/>
      <c r="GV154" s="16"/>
      <c r="GW154" s="16"/>
      <c r="GX154" s="16"/>
      <c r="GY154" s="16"/>
      <c r="GZ154" s="16"/>
      <c r="HA154" s="16"/>
      <c r="HB154" s="16"/>
      <c r="HC154" s="16"/>
      <c r="HD154" s="16"/>
      <c r="HE154" s="16"/>
      <c r="HF154" s="16"/>
      <c r="HG154" s="16"/>
      <c r="HH154" s="16"/>
      <c r="HI154" s="16"/>
      <c r="HJ154" s="16"/>
      <c r="HK154" s="16"/>
      <c r="HL154" s="16"/>
      <c r="HM154" s="16"/>
      <c r="HN154" s="16"/>
      <c r="HO154" s="16"/>
      <c r="HP154" s="16"/>
      <c r="HQ154" s="16"/>
      <c r="HR154" s="16"/>
      <c r="HS154" s="16"/>
      <c r="HT154" s="16"/>
      <c r="HU154" s="16"/>
      <c r="HV154" s="16"/>
      <c r="HW154" s="16"/>
      <c r="HX154" s="16"/>
      <c r="HY154" s="16"/>
      <c r="HZ154" s="16"/>
      <c r="IA154" s="16"/>
      <c r="IB154" s="16"/>
      <c r="IC154" s="16"/>
      <c r="ID154" s="16"/>
      <c r="IE154" s="16"/>
      <c r="IF154" s="16"/>
      <c r="IG154" s="16"/>
      <c r="IH154" s="16"/>
      <c r="II154" s="16"/>
      <c r="IJ154" s="16"/>
    </row>
    <row r="155" spans="1:244" s="45" customFormat="1" ht="63">
      <c r="A155" s="10" t="s">
        <v>257</v>
      </c>
      <c r="B155" s="21" t="s">
        <v>258</v>
      </c>
      <c r="C155" s="22">
        <v>34942.300000000003</v>
      </c>
      <c r="D155" s="22">
        <v>0</v>
      </c>
      <c r="E155" s="22">
        <v>0</v>
      </c>
      <c r="F155" s="23"/>
      <c r="G155" s="23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6"/>
      <c r="EZ155" s="16"/>
      <c r="FA155" s="16"/>
      <c r="FB155" s="16"/>
      <c r="FC155" s="16"/>
      <c r="FD155" s="16"/>
      <c r="FE155" s="16"/>
      <c r="FF155" s="16"/>
      <c r="FG155" s="16"/>
      <c r="FH155" s="16"/>
      <c r="FI155" s="16"/>
      <c r="FJ155" s="16"/>
      <c r="FK155" s="16"/>
      <c r="FL155" s="16"/>
      <c r="FM155" s="16"/>
      <c r="FN155" s="16"/>
      <c r="FO155" s="16"/>
      <c r="FP155" s="16"/>
      <c r="FQ155" s="16"/>
      <c r="FR155" s="16"/>
      <c r="FS155" s="16"/>
      <c r="FT155" s="16"/>
      <c r="FU155" s="16"/>
      <c r="FV155" s="16"/>
      <c r="FW155" s="16"/>
      <c r="FX155" s="16"/>
      <c r="FY155" s="16"/>
      <c r="FZ155" s="16"/>
      <c r="GA155" s="16"/>
      <c r="GB155" s="16"/>
      <c r="GC155" s="16"/>
      <c r="GD155" s="16"/>
      <c r="GE155" s="16"/>
      <c r="GF155" s="16"/>
      <c r="GG155" s="16"/>
      <c r="GH155" s="16"/>
      <c r="GI155" s="16"/>
      <c r="GJ155" s="16"/>
      <c r="GK155" s="16"/>
      <c r="GL155" s="16"/>
      <c r="GM155" s="16"/>
      <c r="GN155" s="16"/>
      <c r="GO155" s="16"/>
      <c r="GP155" s="16"/>
      <c r="GQ155" s="16"/>
      <c r="GR155" s="16"/>
      <c r="GS155" s="16"/>
      <c r="GT155" s="16"/>
      <c r="GU155" s="16"/>
      <c r="GV155" s="16"/>
      <c r="GW155" s="16"/>
      <c r="GX155" s="16"/>
      <c r="GY155" s="16"/>
      <c r="GZ155" s="16"/>
      <c r="HA155" s="16"/>
      <c r="HB155" s="16"/>
      <c r="HC155" s="16"/>
      <c r="HD155" s="16"/>
      <c r="HE155" s="16"/>
      <c r="HF155" s="16"/>
      <c r="HG155" s="16"/>
      <c r="HH155" s="16"/>
      <c r="HI155" s="16"/>
      <c r="HJ155" s="16"/>
      <c r="HK155" s="16"/>
      <c r="HL155" s="16"/>
      <c r="HM155" s="16"/>
      <c r="HN155" s="16"/>
      <c r="HO155" s="16"/>
      <c r="HP155" s="16"/>
      <c r="HQ155" s="16"/>
      <c r="HR155" s="16"/>
      <c r="HS155" s="16"/>
      <c r="HT155" s="16"/>
      <c r="HU155" s="16"/>
      <c r="HV155" s="16"/>
      <c r="HW155" s="16"/>
      <c r="HX155" s="16"/>
      <c r="HY155" s="16"/>
      <c r="HZ155" s="16"/>
      <c r="IA155" s="16"/>
      <c r="IB155" s="16"/>
      <c r="IC155" s="16"/>
      <c r="ID155" s="16"/>
      <c r="IE155" s="16"/>
      <c r="IF155" s="16"/>
      <c r="IG155" s="16"/>
      <c r="IH155" s="16"/>
      <c r="II155" s="16"/>
      <c r="IJ155" s="16"/>
    </row>
    <row r="156" spans="1:244" s="45" customFormat="1" ht="61.5" customHeight="1">
      <c r="A156" s="10" t="s">
        <v>259</v>
      </c>
      <c r="B156" s="17" t="s">
        <v>260</v>
      </c>
      <c r="C156" s="22">
        <v>3360.8</v>
      </c>
      <c r="D156" s="22">
        <v>0</v>
      </c>
      <c r="E156" s="22">
        <v>0</v>
      </c>
      <c r="F156" s="23"/>
      <c r="G156" s="23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  <c r="FP156" s="16"/>
      <c r="FQ156" s="16"/>
      <c r="FR156" s="16"/>
      <c r="FS156" s="16"/>
      <c r="FT156" s="16"/>
      <c r="FU156" s="16"/>
      <c r="FV156" s="16"/>
      <c r="FW156" s="16"/>
      <c r="FX156" s="16"/>
      <c r="FY156" s="16"/>
      <c r="FZ156" s="16"/>
      <c r="GA156" s="16"/>
      <c r="GB156" s="16"/>
      <c r="GC156" s="16"/>
      <c r="GD156" s="16"/>
      <c r="GE156" s="16"/>
      <c r="GF156" s="16"/>
      <c r="GG156" s="16"/>
      <c r="GH156" s="16"/>
      <c r="GI156" s="16"/>
      <c r="GJ156" s="16"/>
      <c r="GK156" s="16"/>
      <c r="GL156" s="16"/>
      <c r="GM156" s="16"/>
      <c r="GN156" s="16"/>
      <c r="GO156" s="16"/>
      <c r="GP156" s="16"/>
      <c r="GQ156" s="16"/>
      <c r="GR156" s="16"/>
      <c r="GS156" s="16"/>
      <c r="GT156" s="16"/>
      <c r="GU156" s="16"/>
      <c r="GV156" s="16"/>
      <c r="GW156" s="16"/>
      <c r="GX156" s="16"/>
      <c r="GY156" s="16"/>
      <c r="GZ156" s="16"/>
      <c r="HA156" s="16"/>
      <c r="HB156" s="16"/>
      <c r="HC156" s="16"/>
      <c r="HD156" s="16"/>
      <c r="HE156" s="16"/>
      <c r="HF156" s="16"/>
      <c r="HG156" s="16"/>
      <c r="HH156" s="16"/>
      <c r="HI156" s="16"/>
      <c r="HJ156" s="16"/>
      <c r="HK156" s="16"/>
      <c r="HL156" s="16"/>
      <c r="HM156" s="16"/>
      <c r="HN156" s="16"/>
      <c r="HO156" s="16"/>
      <c r="HP156" s="16"/>
      <c r="HQ156" s="16"/>
      <c r="HR156" s="16"/>
      <c r="HS156" s="16"/>
      <c r="HT156" s="16"/>
      <c r="HU156" s="16"/>
      <c r="HV156" s="16"/>
      <c r="HW156" s="16"/>
      <c r="HX156" s="16"/>
      <c r="HY156" s="16"/>
      <c r="HZ156" s="16"/>
      <c r="IA156" s="16"/>
      <c r="IB156" s="16"/>
      <c r="IC156" s="16"/>
      <c r="ID156" s="16"/>
      <c r="IE156" s="16"/>
      <c r="IF156" s="16"/>
      <c r="IG156" s="16"/>
      <c r="IH156" s="16"/>
      <c r="II156" s="16"/>
      <c r="IJ156" s="16"/>
    </row>
    <row r="157" spans="1:244" s="45" customFormat="1" ht="110.25" customHeight="1">
      <c r="A157" s="10" t="s">
        <v>261</v>
      </c>
      <c r="B157" s="17" t="s">
        <v>262</v>
      </c>
      <c r="C157" s="22">
        <v>690.1</v>
      </c>
      <c r="D157" s="22">
        <v>993.3</v>
      </c>
      <c r="E157" s="22">
        <v>988.5</v>
      </c>
      <c r="F157" s="23"/>
      <c r="G157" s="23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16"/>
      <c r="FI157" s="16"/>
      <c r="FJ157" s="16"/>
      <c r="FK157" s="16"/>
      <c r="FL157" s="16"/>
      <c r="FM157" s="16"/>
      <c r="FN157" s="16"/>
      <c r="FO157" s="16"/>
      <c r="FP157" s="16"/>
      <c r="FQ157" s="16"/>
      <c r="FR157" s="16"/>
      <c r="FS157" s="16"/>
      <c r="FT157" s="16"/>
      <c r="FU157" s="16"/>
      <c r="FV157" s="16"/>
      <c r="FW157" s="16"/>
      <c r="FX157" s="16"/>
      <c r="FY157" s="16"/>
      <c r="FZ157" s="16"/>
      <c r="GA157" s="16"/>
      <c r="GB157" s="16"/>
      <c r="GC157" s="16"/>
      <c r="GD157" s="16"/>
      <c r="GE157" s="16"/>
      <c r="GF157" s="16"/>
      <c r="GG157" s="16"/>
      <c r="GH157" s="16"/>
      <c r="GI157" s="16"/>
      <c r="GJ157" s="16"/>
      <c r="GK157" s="16"/>
      <c r="GL157" s="16"/>
      <c r="GM157" s="16"/>
      <c r="GN157" s="16"/>
      <c r="GO157" s="16"/>
      <c r="GP157" s="16"/>
      <c r="GQ157" s="16"/>
      <c r="GR157" s="16"/>
      <c r="GS157" s="16"/>
      <c r="GT157" s="16"/>
      <c r="GU157" s="16"/>
      <c r="GV157" s="16"/>
      <c r="GW157" s="16"/>
      <c r="GX157" s="16"/>
      <c r="GY157" s="16"/>
      <c r="GZ157" s="16"/>
      <c r="HA157" s="16"/>
      <c r="HB157" s="16"/>
      <c r="HC157" s="16"/>
      <c r="HD157" s="16"/>
      <c r="HE157" s="16"/>
      <c r="HF157" s="16"/>
      <c r="HG157" s="16"/>
      <c r="HH157" s="16"/>
      <c r="HI157" s="16"/>
      <c r="HJ157" s="16"/>
      <c r="HK157" s="16"/>
      <c r="HL157" s="16"/>
      <c r="HM157" s="16"/>
      <c r="HN157" s="16"/>
      <c r="HO157" s="16"/>
      <c r="HP157" s="16"/>
      <c r="HQ157" s="16"/>
      <c r="HR157" s="16"/>
      <c r="HS157" s="16"/>
      <c r="HT157" s="16"/>
      <c r="HU157" s="16"/>
      <c r="HV157" s="16"/>
      <c r="HW157" s="16"/>
      <c r="HX157" s="16"/>
      <c r="HY157" s="16"/>
      <c r="HZ157" s="16"/>
      <c r="IA157" s="16"/>
      <c r="IB157" s="16"/>
      <c r="IC157" s="16"/>
      <c r="ID157" s="16"/>
      <c r="IE157" s="16"/>
      <c r="IF157" s="16"/>
      <c r="IG157" s="16"/>
      <c r="IH157" s="16"/>
      <c r="II157" s="16"/>
      <c r="IJ157" s="16"/>
    </row>
    <row r="158" spans="1:244" ht="63">
      <c r="A158" s="48" t="s">
        <v>263</v>
      </c>
      <c r="B158" s="49" t="s">
        <v>264</v>
      </c>
      <c r="C158" s="22">
        <v>0</v>
      </c>
      <c r="D158" s="22">
        <v>10508.8</v>
      </c>
      <c r="E158" s="22">
        <v>0</v>
      </c>
      <c r="F158" s="23"/>
      <c r="G158" s="23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16"/>
      <c r="FI158" s="16"/>
      <c r="FJ158" s="16"/>
      <c r="FK158" s="16"/>
      <c r="FL158" s="16"/>
      <c r="FM158" s="16"/>
      <c r="FN158" s="16"/>
      <c r="FO158" s="16"/>
      <c r="FP158" s="16"/>
      <c r="FQ158" s="16"/>
      <c r="FR158" s="16"/>
      <c r="FS158" s="16"/>
      <c r="FT158" s="16"/>
      <c r="FU158" s="16"/>
      <c r="FV158" s="16"/>
      <c r="FW158" s="16"/>
      <c r="FX158" s="16"/>
      <c r="FY158" s="16"/>
      <c r="FZ158" s="16"/>
      <c r="GA158" s="16"/>
      <c r="GB158" s="16"/>
      <c r="GC158" s="16"/>
      <c r="GD158" s="16"/>
      <c r="GE158" s="16"/>
      <c r="GF158" s="16"/>
      <c r="GG158" s="16"/>
      <c r="GH158" s="16"/>
      <c r="GI158" s="16"/>
      <c r="GJ158" s="16"/>
      <c r="GK158" s="16"/>
      <c r="GL158" s="16"/>
      <c r="GM158" s="16"/>
      <c r="GN158" s="16"/>
      <c r="GO158" s="16"/>
      <c r="GP158" s="16"/>
      <c r="GQ158" s="16"/>
      <c r="GR158" s="16"/>
      <c r="GS158" s="16"/>
      <c r="GT158" s="16"/>
      <c r="GU158" s="16"/>
      <c r="GV158" s="16"/>
      <c r="GW158" s="16"/>
      <c r="GX158" s="16"/>
      <c r="GY158" s="16"/>
      <c r="GZ158" s="16"/>
      <c r="HA158" s="16"/>
      <c r="HB158" s="16"/>
      <c r="HC158" s="16"/>
      <c r="HD158" s="16"/>
      <c r="HE158" s="16"/>
      <c r="HF158" s="16"/>
      <c r="HG158" s="16"/>
      <c r="HH158" s="16"/>
      <c r="HI158" s="16"/>
      <c r="HJ158" s="16"/>
      <c r="HK158" s="16"/>
      <c r="HL158" s="16"/>
      <c r="HM158" s="16"/>
      <c r="HN158" s="16"/>
      <c r="HO158" s="16"/>
      <c r="HP158" s="16"/>
      <c r="HQ158" s="16"/>
      <c r="HR158" s="16"/>
      <c r="HS158" s="16"/>
      <c r="HT158" s="16"/>
      <c r="HU158" s="16"/>
      <c r="HV158" s="16"/>
      <c r="HW158" s="16"/>
      <c r="HX158" s="16"/>
      <c r="HY158" s="16"/>
      <c r="HZ158" s="16"/>
      <c r="IA158" s="16"/>
      <c r="IB158" s="16"/>
      <c r="IC158" s="16"/>
      <c r="ID158" s="16"/>
      <c r="IE158" s="16"/>
      <c r="IF158" s="16"/>
      <c r="IG158" s="16"/>
      <c r="IH158" s="16"/>
      <c r="II158" s="16"/>
      <c r="IJ158" s="16"/>
    </row>
    <row r="159" spans="1:244" ht="47.25">
      <c r="A159" s="48" t="s">
        <v>263</v>
      </c>
      <c r="B159" s="50" t="s">
        <v>265</v>
      </c>
      <c r="C159" s="22">
        <v>0</v>
      </c>
      <c r="D159" s="22">
        <v>0</v>
      </c>
      <c r="E159" s="22">
        <v>3000</v>
      </c>
      <c r="F159" s="23"/>
      <c r="G159" s="23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  <c r="FH159" s="16"/>
      <c r="FI159" s="16"/>
      <c r="FJ159" s="16"/>
      <c r="FK159" s="16"/>
      <c r="FL159" s="16"/>
      <c r="FM159" s="16"/>
      <c r="FN159" s="16"/>
      <c r="FO159" s="16"/>
      <c r="FP159" s="16"/>
      <c r="FQ159" s="16"/>
      <c r="FR159" s="16"/>
      <c r="FS159" s="16"/>
      <c r="FT159" s="16"/>
      <c r="FU159" s="16"/>
      <c r="FV159" s="16"/>
      <c r="FW159" s="16"/>
      <c r="FX159" s="16"/>
      <c r="FY159" s="16"/>
      <c r="FZ159" s="16"/>
      <c r="GA159" s="16"/>
      <c r="GB159" s="16"/>
      <c r="GC159" s="16"/>
      <c r="GD159" s="16"/>
      <c r="GE159" s="16"/>
      <c r="GF159" s="16"/>
      <c r="GG159" s="16"/>
      <c r="GH159" s="16"/>
      <c r="GI159" s="16"/>
      <c r="GJ159" s="16"/>
      <c r="GK159" s="16"/>
      <c r="GL159" s="16"/>
      <c r="GM159" s="16"/>
      <c r="GN159" s="16"/>
      <c r="GO159" s="16"/>
      <c r="GP159" s="16"/>
      <c r="GQ159" s="16"/>
      <c r="GR159" s="16"/>
      <c r="GS159" s="16"/>
      <c r="GT159" s="16"/>
      <c r="GU159" s="16"/>
      <c r="GV159" s="16"/>
      <c r="GW159" s="16"/>
      <c r="GX159" s="16"/>
      <c r="GY159" s="16"/>
      <c r="GZ159" s="16"/>
      <c r="HA159" s="16"/>
      <c r="HB159" s="16"/>
      <c r="HC159" s="16"/>
      <c r="HD159" s="16"/>
      <c r="HE159" s="16"/>
      <c r="HF159" s="16"/>
      <c r="HG159" s="16"/>
      <c r="HH159" s="16"/>
      <c r="HI159" s="16"/>
      <c r="HJ159" s="16"/>
      <c r="HK159" s="16"/>
      <c r="HL159" s="16"/>
      <c r="HM159" s="16"/>
      <c r="HN159" s="16"/>
      <c r="HO159" s="16"/>
      <c r="HP159" s="16"/>
      <c r="HQ159" s="16"/>
      <c r="HR159" s="16"/>
      <c r="HS159" s="16"/>
      <c r="HT159" s="16"/>
      <c r="HU159" s="16"/>
      <c r="HV159" s="16"/>
      <c r="HW159" s="16"/>
      <c r="HX159" s="16"/>
      <c r="HY159" s="16"/>
      <c r="HZ159" s="16"/>
      <c r="IA159" s="16"/>
      <c r="IB159" s="16"/>
      <c r="IC159" s="16"/>
      <c r="ID159" s="16"/>
      <c r="IE159" s="16"/>
      <c r="IF159" s="16"/>
      <c r="IG159" s="16"/>
      <c r="IH159" s="16"/>
      <c r="II159" s="16"/>
      <c r="IJ159" s="16"/>
    </row>
    <row r="160" spans="1:244" s="45" customFormat="1" ht="31.5">
      <c r="A160" s="51" t="s">
        <v>266</v>
      </c>
      <c r="B160" s="50" t="s">
        <v>267</v>
      </c>
      <c r="C160" s="22">
        <v>56545.599999999999</v>
      </c>
      <c r="D160" s="22">
        <v>49103.5</v>
      </c>
      <c r="E160" s="22">
        <v>66038.899999999994</v>
      </c>
      <c r="F160" s="23"/>
      <c r="G160" s="23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6"/>
      <c r="EZ160" s="16"/>
      <c r="FA160" s="16"/>
      <c r="FB160" s="16"/>
      <c r="FC160" s="16"/>
      <c r="FD160" s="16"/>
      <c r="FE160" s="16"/>
      <c r="FF160" s="16"/>
      <c r="FG160" s="16"/>
      <c r="FH160" s="16"/>
      <c r="FI160" s="16"/>
      <c r="FJ160" s="16"/>
      <c r="FK160" s="16"/>
      <c r="FL160" s="16"/>
      <c r="FM160" s="16"/>
      <c r="FN160" s="16"/>
      <c r="FO160" s="16"/>
      <c r="FP160" s="16"/>
      <c r="FQ160" s="16"/>
      <c r="FR160" s="16"/>
      <c r="FS160" s="16"/>
      <c r="FT160" s="16"/>
      <c r="FU160" s="16"/>
      <c r="FV160" s="16"/>
      <c r="FW160" s="16"/>
      <c r="FX160" s="16"/>
      <c r="FY160" s="16"/>
      <c r="FZ160" s="16"/>
      <c r="GA160" s="16"/>
      <c r="GB160" s="16"/>
      <c r="GC160" s="16"/>
      <c r="GD160" s="16"/>
      <c r="GE160" s="16"/>
      <c r="GF160" s="16"/>
      <c r="GG160" s="16"/>
      <c r="GH160" s="16"/>
      <c r="GI160" s="16"/>
      <c r="GJ160" s="16"/>
      <c r="GK160" s="16"/>
      <c r="GL160" s="16"/>
      <c r="GM160" s="16"/>
      <c r="GN160" s="16"/>
      <c r="GO160" s="16"/>
      <c r="GP160" s="16"/>
      <c r="GQ160" s="16"/>
      <c r="GR160" s="16"/>
      <c r="GS160" s="16"/>
      <c r="GT160" s="16"/>
      <c r="GU160" s="16"/>
      <c r="GV160" s="16"/>
      <c r="GW160" s="16"/>
      <c r="GX160" s="16"/>
      <c r="GY160" s="16"/>
      <c r="GZ160" s="16"/>
      <c r="HA160" s="16"/>
      <c r="HB160" s="16"/>
      <c r="HC160" s="16"/>
      <c r="HD160" s="16"/>
      <c r="HE160" s="16"/>
      <c r="HF160" s="16"/>
      <c r="HG160" s="16"/>
      <c r="HH160" s="16"/>
      <c r="HI160" s="16"/>
      <c r="HJ160" s="16"/>
      <c r="HK160" s="16"/>
      <c r="HL160" s="16"/>
      <c r="HM160" s="16"/>
      <c r="HN160" s="16"/>
      <c r="HO160" s="16"/>
      <c r="HP160" s="16"/>
      <c r="HQ160" s="16"/>
      <c r="HR160" s="16"/>
      <c r="HS160" s="16"/>
      <c r="HT160" s="16"/>
      <c r="HU160" s="16"/>
      <c r="HV160" s="16"/>
      <c r="HW160" s="16"/>
      <c r="HX160" s="16"/>
      <c r="HY160" s="16"/>
      <c r="HZ160" s="16"/>
      <c r="IA160" s="16"/>
      <c r="IB160" s="16"/>
      <c r="IC160" s="16"/>
      <c r="ID160" s="16"/>
      <c r="IE160" s="16"/>
      <c r="IF160" s="16"/>
      <c r="IG160" s="16"/>
      <c r="IH160" s="16"/>
      <c r="II160" s="16"/>
      <c r="IJ160" s="16"/>
    </row>
    <row r="161" spans="1:244" s="45" customFormat="1" ht="47.25">
      <c r="A161" s="51" t="s">
        <v>266</v>
      </c>
      <c r="B161" s="36" t="s">
        <v>268</v>
      </c>
      <c r="C161" s="22">
        <v>0</v>
      </c>
      <c r="D161" s="22">
        <v>4468.3</v>
      </c>
      <c r="E161" s="22">
        <v>0</v>
      </c>
      <c r="F161" s="23"/>
      <c r="G161" s="23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16"/>
      <c r="FI161" s="16"/>
      <c r="FJ161" s="16"/>
      <c r="FK161" s="16"/>
      <c r="FL161" s="16"/>
      <c r="FM161" s="16"/>
      <c r="FN161" s="16"/>
      <c r="FO161" s="16"/>
      <c r="FP161" s="16"/>
      <c r="FQ161" s="16"/>
      <c r="FR161" s="16"/>
      <c r="FS161" s="16"/>
      <c r="FT161" s="16"/>
      <c r="FU161" s="16"/>
      <c r="FV161" s="16"/>
      <c r="FW161" s="16"/>
      <c r="FX161" s="16"/>
      <c r="FY161" s="16"/>
      <c r="FZ161" s="16"/>
      <c r="GA161" s="16"/>
      <c r="GB161" s="16"/>
      <c r="GC161" s="16"/>
      <c r="GD161" s="16"/>
      <c r="GE161" s="16"/>
      <c r="GF161" s="16"/>
      <c r="GG161" s="16"/>
      <c r="GH161" s="16"/>
      <c r="GI161" s="16"/>
      <c r="GJ161" s="16"/>
      <c r="GK161" s="16"/>
      <c r="GL161" s="16"/>
      <c r="GM161" s="16"/>
      <c r="GN161" s="16"/>
      <c r="GO161" s="16"/>
      <c r="GP161" s="16"/>
      <c r="GQ161" s="16"/>
      <c r="GR161" s="16"/>
      <c r="GS161" s="16"/>
      <c r="GT161" s="16"/>
      <c r="GU161" s="16"/>
      <c r="GV161" s="16"/>
      <c r="GW161" s="16"/>
      <c r="GX161" s="16"/>
      <c r="GY161" s="16"/>
      <c r="GZ161" s="16"/>
      <c r="HA161" s="16"/>
      <c r="HB161" s="16"/>
      <c r="HC161" s="16"/>
      <c r="HD161" s="16"/>
      <c r="HE161" s="16"/>
      <c r="HF161" s="16"/>
      <c r="HG161" s="16"/>
      <c r="HH161" s="16"/>
      <c r="HI161" s="16"/>
      <c r="HJ161" s="16"/>
      <c r="HK161" s="16"/>
      <c r="HL161" s="16"/>
      <c r="HM161" s="16"/>
      <c r="HN161" s="16"/>
      <c r="HO161" s="16"/>
      <c r="HP161" s="16"/>
      <c r="HQ161" s="16"/>
      <c r="HR161" s="16"/>
      <c r="HS161" s="16"/>
      <c r="HT161" s="16"/>
      <c r="HU161" s="16"/>
      <c r="HV161" s="16"/>
      <c r="HW161" s="16"/>
      <c r="HX161" s="16"/>
      <c r="HY161" s="16"/>
      <c r="HZ161" s="16"/>
      <c r="IA161" s="16"/>
      <c r="IB161" s="16"/>
      <c r="IC161" s="16"/>
      <c r="ID161" s="16"/>
      <c r="IE161" s="16"/>
      <c r="IF161" s="16"/>
      <c r="IG161" s="16"/>
      <c r="IH161" s="16"/>
      <c r="II161" s="16"/>
      <c r="IJ161" s="16"/>
    </row>
    <row r="162" spans="1:244" s="45" customFormat="1" ht="63">
      <c r="A162" s="10" t="s">
        <v>269</v>
      </c>
      <c r="B162" s="36" t="s">
        <v>270</v>
      </c>
      <c r="C162" s="22">
        <v>0</v>
      </c>
      <c r="D162" s="22">
        <v>859000</v>
      </c>
      <c r="E162" s="22">
        <v>0</v>
      </c>
      <c r="F162" s="23"/>
      <c r="G162" s="23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N162" s="16"/>
      <c r="EO162" s="16"/>
      <c r="EP162" s="16"/>
      <c r="EQ162" s="16"/>
      <c r="ER162" s="16"/>
      <c r="ES162" s="16"/>
      <c r="ET162" s="16"/>
      <c r="EU162" s="16"/>
      <c r="EV162" s="16"/>
      <c r="EW162" s="16"/>
      <c r="EX162" s="16"/>
      <c r="EY162" s="16"/>
      <c r="EZ162" s="16"/>
      <c r="FA162" s="16"/>
      <c r="FB162" s="16"/>
      <c r="FC162" s="16"/>
      <c r="FD162" s="16"/>
      <c r="FE162" s="16"/>
      <c r="FF162" s="16"/>
      <c r="FG162" s="16"/>
      <c r="FH162" s="16"/>
      <c r="FI162" s="16"/>
      <c r="FJ162" s="16"/>
      <c r="FK162" s="16"/>
      <c r="FL162" s="16"/>
      <c r="FM162" s="16"/>
      <c r="FN162" s="16"/>
      <c r="FO162" s="16"/>
      <c r="FP162" s="16"/>
      <c r="FQ162" s="16"/>
      <c r="FR162" s="16"/>
      <c r="FS162" s="16"/>
      <c r="FT162" s="16"/>
      <c r="FU162" s="16"/>
      <c r="FV162" s="16"/>
      <c r="FW162" s="16"/>
      <c r="FX162" s="16"/>
      <c r="FY162" s="16"/>
      <c r="FZ162" s="16"/>
      <c r="GA162" s="16"/>
      <c r="GB162" s="16"/>
      <c r="GC162" s="16"/>
      <c r="GD162" s="16"/>
      <c r="GE162" s="16"/>
      <c r="GF162" s="16"/>
      <c r="GG162" s="16"/>
      <c r="GH162" s="16"/>
      <c r="GI162" s="16"/>
      <c r="GJ162" s="16"/>
      <c r="GK162" s="16"/>
      <c r="GL162" s="16"/>
      <c r="GM162" s="16"/>
      <c r="GN162" s="16"/>
      <c r="GO162" s="16"/>
      <c r="GP162" s="16"/>
      <c r="GQ162" s="16"/>
      <c r="GR162" s="16"/>
      <c r="GS162" s="16"/>
      <c r="GT162" s="16"/>
      <c r="GU162" s="16"/>
      <c r="GV162" s="16"/>
      <c r="GW162" s="16"/>
      <c r="GX162" s="16"/>
      <c r="GY162" s="16"/>
      <c r="GZ162" s="16"/>
      <c r="HA162" s="16"/>
      <c r="HB162" s="16"/>
      <c r="HC162" s="16"/>
      <c r="HD162" s="16"/>
      <c r="HE162" s="16"/>
      <c r="HF162" s="16"/>
      <c r="HG162" s="16"/>
      <c r="HH162" s="16"/>
      <c r="HI162" s="16"/>
      <c r="HJ162" s="16"/>
      <c r="HK162" s="16"/>
      <c r="HL162" s="16"/>
      <c r="HM162" s="16"/>
      <c r="HN162" s="16"/>
      <c r="HO162" s="16"/>
      <c r="HP162" s="16"/>
      <c r="HQ162" s="16"/>
      <c r="HR162" s="16"/>
      <c r="HS162" s="16"/>
      <c r="HT162" s="16"/>
      <c r="HU162" s="16"/>
      <c r="HV162" s="16"/>
      <c r="HW162" s="16"/>
      <c r="HX162" s="16"/>
      <c r="HY162" s="16"/>
      <c r="HZ162" s="16"/>
      <c r="IA162" s="16"/>
      <c r="IB162" s="16"/>
      <c r="IC162" s="16"/>
      <c r="ID162" s="16"/>
      <c r="IE162" s="16"/>
      <c r="IF162" s="16"/>
      <c r="IG162" s="16"/>
      <c r="IH162" s="16"/>
      <c r="II162" s="16"/>
      <c r="IJ162" s="16"/>
    </row>
    <row r="163" spans="1:244" s="45" customFormat="1" ht="47.25">
      <c r="A163" s="10" t="s">
        <v>269</v>
      </c>
      <c r="B163" s="17" t="s">
        <v>271</v>
      </c>
      <c r="C163" s="22">
        <v>41900</v>
      </c>
      <c r="D163" s="22">
        <v>47500</v>
      </c>
      <c r="E163" s="22">
        <v>43000</v>
      </c>
      <c r="F163" s="23"/>
      <c r="G163" s="23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  <c r="GI163" s="16"/>
      <c r="GJ163" s="16"/>
      <c r="GK163" s="16"/>
      <c r="GL163" s="16"/>
      <c r="GM163" s="16"/>
      <c r="GN163" s="16"/>
      <c r="GO163" s="16"/>
      <c r="GP163" s="16"/>
      <c r="GQ163" s="16"/>
      <c r="GR163" s="16"/>
      <c r="GS163" s="16"/>
      <c r="GT163" s="16"/>
      <c r="GU163" s="16"/>
      <c r="GV163" s="16"/>
      <c r="GW163" s="16"/>
      <c r="GX163" s="16"/>
      <c r="GY163" s="16"/>
      <c r="GZ163" s="16"/>
      <c r="HA163" s="16"/>
      <c r="HB163" s="16"/>
      <c r="HC163" s="16"/>
      <c r="HD163" s="16"/>
      <c r="HE163" s="16"/>
      <c r="HF163" s="16"/>
      <c r="HG163" s="16"/>
      <c r="HH163" s="16"/>
      <c r="HI163" s="16"/>
      <c r="HJ163" s="16"/>
      <c r="HK163" s="16"/>
      <c r="HL163" s="16"/>
      <c r="HM163" s="16"/>
      <c r="HN163" s="16"/>
      <c r="HO163" s="16"/>
      <c r="HP163" s="16"/>
      <c r="HQ163" s="16"/>
      <c r="HR163" s="16"/>
      <c r="HS163" s="16"/>
      <c r="HT163" s="16"/>
      <c r="HU163" s="16"/>
      <c r="HV163" s="16"/>
      <c r="HW163" s="16"/>
      <c r="HX163" s="16"/>
      <c r="HY163" s="16"/>
      <c r="HZ163" s="16"/>
      <c r="IA163" s="16"/>
      <c r="IB163" s="16"/>
      <c r="IC163" s="16"/>
      <c r="ID163" s="16"/>
      <c r="IE163" s="16"/>
      <c r="IF163" s="16"/>
      <c r="IG163" s="16"/>
      <c r="IH163" s="16"/>
      <c r="II163" s="16"/>
      <c r="IJ163" s="16"/>
    </row>
    <row r="164" spans="1:244" s="45" customFormat="1" ht="63">
      <c r="A164" s="10" t="s">
        <v>269</v>
      </c>
      <c r="B164" s="17" t="s">
        <v>272</v>
      </c>
      <c r="C164" s="22">
        <v>0</v>
      </c>
      <c r="D164" s="22">
        <v>0</v>
      </c>
      <c r="E164" s="22">
        <v>0</v>
      </c>
      <c r="F164" s="23"/>
      <c r="G164" s="23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  <c r="FP164" s="16"/>
      <c r="FQ164" s="16"/>
      <c r="FR164" s="16"/>
      <c r="FS164" s="16"/>
      <c r="FT164" s="16"/>
      <c r="FU164" s="16"/>
      <c r="FV164" s="16"/>
      <c r="FW164" s="16"/>
      <c r="FX164" s="16"/>
      <c r="FY164" s="16"/>
      <c r="FZ164" s="16"/>
      <c r="GA164" s="16"/>
      <c r="GB164" s="16"/>
      <c r="GC164" s="16"/>
      <c r="GD164" s="16"/>
      <c r="GE164" s="16"/>
      <c r="GF164" s="16"/>
      <c r="GG164" s="16"/>
      <c r="GH164" s="16"/>
      <c r="GI164" s="16"/>
      <c r="GJ164" s="16"/>
      <c r="GK164" s="16"/>
      <c r="GL164" s="16"/>
      <c r="GM164" s="16"/>
      <c r="GN164" s="16"/>
      <c r="GO164" s="16"/>
      <c r="GP164" s="16"/>
      <c r="GQ164" s="16"/>
      <c r="GR164" s="16"/>
      <c r="GS164" s="16"/>
      <c r="GT164" s="16"/>
      <c r="GU164" s="16"/>
      <c r="GV164" s="16"/>
      <c r="GW164" s="16"/>
      <c r="GX164" s="16"/>
      <c r="GY164" s="16"/>
      <c r="GZ164" s="16"/>
      <c r="HA164" s="16"/>
      <c r="HB164" s="16"/>
      <c r="HC164" s="16"/>
      <c r="HD164" s="16"/>
      <c r="HE164" s="16"/>
      <c r="HF164" s="16"/>
      <c r="HG164" s="16"/>
      <c r="HH164" s="16"/>
      <c r="HI164" s="16"/>
      <c r="HJ164" s="16"/>
      <c r="HK164" s="16"/>
      <c r="HL164" s="16"/>
      <c r="HM164" s="16"/>
      <c r="HN164" s="16"/>
      <c r="HO164" s="16"/>
      <c r="HP164" s="16"/>
      <c r="HQ164" s="16"/>
      <c r="HR164" s="16"/>
      <c r="HS164" s="16"/>
      <c r="HT164" s="16"/>
      <c r="HU164" s="16"/>
      <c r="HV164" s="16"/>
      <c r="HW164" s="16"/>
      <c r="HX164" s="16"/>
      <c r="HY164" s="16"/>
      <c r="HZ164" s="16"/>
      <c r="IA164" s="16"/>
      <c r="IB164" s="16"/>
      <c r="IC164" s="16"/>
      <c r="ID164" s="16"/>
      <c r="IE164" s="16"/>
      <c r="IF164" s="16"/>
      <c r="IG164" s="16"/>
      <c r="IH164" s="16"/>
      <c r="II164" s="16"/>
      <c r="IJ164" s="16"/>
    </row>
    <row r="165" spans="1:244" s="45" customFormat="1" ht="63">
      <c r="A165" s="51" t="s">
        <v>273</v>
      </c>
      <c r="B165" s="17" t="s">
        <v>274</v>
      </c>
      <c r="C165" s="22">
        <v>2200</v>
      </c>
      <c r="D165" s="22">
        <v>225</v>
      </c>
      <c r="E165" s="22">
        <v>225</v>
      </c>
      <c r="F165" s="23"/>
      <c r="G165" s="23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6"/>
      <c r="FD165" s="16"/>
      <c r="FE165" s="16"/>
      <c r="FF165" s="16"/>
      <c r="FG165" s="16"/>
      <c r="FH165" s="16"/>
      <c r="FI165" s="16"/>
      <c r="FJ165" s="16"/>
      <c r="FK165" s="16"/>
      <c r="FL165" s="16"/>
      <c r="FM165" s="16"/>
      <c r="FN165" s="16"/>
      <c r="FO165" s="16"/>
      <c r="FP165" s="16"/>
      <c r="FQ165" s="16"/>
      <c r="FR165" s="16"/>
      <c r="FS165" s="16"/>
      <c r="FT165" s="16"/>
      <c r="FU165" s="16"/>
      <c r="FV165" s="16"/>
      <c r="FW165" s="16"/>
      <c r="FX165" s="16"/>
      <c r="FY165" s="16"/>
      <c r="FZ165" s="16"/>
      <c r="GA165" s="16"/>
      <c r="GB165" s="16"/>
      <c r="GC165" s="16"/>
      <c r="GD165" s="16"/>
      <c r="GE165" s="16"/>
      <c r="GF165" s="16"/>
      <c r="GG165" s="16"/>
      <c r="GH165" s="16"/>
      <c r="GI165" s="16"/>
      <c r="GJ165" s="16"/>
      <c r="GK165" s="16"/>
      <c r="GL165" s="16"/>
      <c r="GM165" s="16"/>
      <c r="GN165" s="16"/>
      <c r="GO165" s="16"/>
      <c r="GP165" s="16"/>
      <c r="GQ165" s="16"/>
      <c r="GR165" s="16"/>
      <c r="GS165" s="16"/>
      <c r="GT165" s="16"/>
      <c r="GU165" s="16"/>
      <c r="GV165" s="16"/>
      <c r="GW165" s="16"/>
      <c r="GX165" s="16"/>
      <c r="GY165" s="16"/>
      <c r="GZ165" s="16"/>
      <c r="HA165" s="16"/>
      <c r="HB165" s="16"/>
      <c r="HC165" s="16"/>
      <c r="HD165" s="16"/>
      <c r="HE165" s="16"/>
      <c r="HF165" s="16"/>
      <c r="HG165" s="16"/>
      <c r="HH165" s="16"/>
      <c r="HI165" s="16"/>
      <c r="HJ165" s="16"/>
      <c r="HK165" s="16"/>
      <c r="HL165" s="16"/>
      <c r="HM165" s="16"/>
      <c r="HN165" s="16"/>
      <c r="HO165" s="16"/>
      <c r="HP165" s="16"/>
      <c r="HQ165" s="16"/>
      <c r="HR165" s="16"/>
      <c r="HS165" s="16"/>
      <c r="HT165" s="16"/>
      <c r="HU165" s="16"/>
      <c r="HV165" s="16"/>
      <c r="HW165" s="16"/>
      <c r="HX165" s="16"/>
      <c r="HY165" s="16"/>
      <c r="HZ165" s="16"/>
      <c r="IA165" s="16"/>
      <c r="IB165" s="16"/>
      <c r="IC165" s="16"/>
      <c r="ID165" s="16"/>
      <c r="IE165" s="16"/>
      <c r="IF165" s="16"/>
      <c r="IG165" s="16"/>
      <c r="IH165" s="16"/>
      <c r="II165" s="16"/>
      <c r="IJ165" s="16"/>
    </row>
    <row r="166" spans="1:244" s="45" customFormat="1" ht="47.25">
      <c r="A166" s="51" t="s">
        <v>273</v>
      </c>
      <c r="B166" s="17" t="s">
        <v>275</v>
      </c>
      <c r="C166" s="22">
        <v>15284.7</v>
      </c>
      <c r="D166" s="22">
        <v>0</v>
      </c>
      <c r="E166" s="22">
        <v>0</v>
      </c>
      <c r="F166" s="23"/>
      <c r="G166" s="23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  <c r="FK166" s="16"/>
      <c r="FL166" s="16"/>
      <c r="FM166" s="16"/>
      <c r="FN166" s="16"/>
      <c r="FO166" s="16"/>
      <c r="FP166" s="16"/>
      <c r="FQ166" s="16"/>
      <c r="FR166" s="16"/>
      <c r="FS166" s="16"/>
      <c r="FT166" s="16"/>
      <c r="FU166" s="16"/>
      <c r="FV166" s="16"/>
      <c r="FW166" s="16"/>
      <c r="FX166" s="16"/>
      <c r="FY166" s="16"/>
      <c r="FZ166" s="16"/>
      <c r="GA166" s="16"/>
      <c r="GB166" s="16"/>
      <c r="GC166" s="16"/>
      <c r="GD166" s="16"/>
      <c r="GE166" s="16"/>
      <c r="GF166" s="16"/>
      <c r="GG166" s="16"/>
      <c r="GH166" s="16"/>
      <c r="GI166" s="16"/>
      <c r="GJ166" s="16"/>
      <c r="GK166" s="16"/>
      <c r="GL166" s="16"/>
      <c r="GM166" s="16"/>
      <c r="GN166" s="16"/>
      <c r="GO166" s="16"/>
      <c r="GP166" s="16"/>
      <c r="GQ166" s="16"/>
      <c r="GR166" s="16"/>
      <c r="GS166" s="16"/>
      <c r="GT166" s="16"/>
      <c r="GU166" s="16"/>
      <c r="GV166" s="16"/>
      <c r="GW166" s="16"/>
      <c r="GX166" s="16"/>
      <c r="GY166" s="16"/>
      <c r="GZ166" s="16"/>
      <c r="HA166" s="16"/>
      <c r="HB166" s="16"/>
      <c r="HC166" s="16"/>
      <c r="HD166" s="16"/>
      <c r="HE166" s="16"/>
      <c r="HF166" s="16"/>
      <c r="HG166" s="16"/>
      <c r="HH166" s="16"/>
      <c r="HI166" s="16"/>
      <c r="HJ166" s="16"/>
      <c r="HK166" s="16"/>
      <c r="HL166" s="16"/>
      <c r="HM166" s="16"/>
      <c r="HN166" s="16"/>
      <c r="HO166" s="16"/>
      <c r="HP166" s="16"/>
      <c r="HQ166" s="16"/>
      <c r="HR166" s="16"/>
      <c r="HS166" s="16"/>
      <c r="HT166" s="16"/>
      <c r="HU166" s="16"/>
      <c r="HV166" s="16"/>
      <c r="HW166" s="16"/>
      <c r="HX166" s="16"/>
      <c r="HY166" s="16"/>
      <c r="HZ166" s="16"/>
      <c r="IA166" s="16"/>
      <c r="IB166" s="16"/>
      <c r="IC166" s="16"/>
      <c r="ID166" s="16"/>
      <c r="IE166" s="16"/>
      <c r="IF166" s="16"/>
      <c r="IG166" s="16"/>
      <c r="IH166" s="16"/>
      <c r="II166" s="16"/>
      <c r="IJ166" s="16"/>
    </row>
    <row r="167" spans="1:244" s="45" customFormat="1" ht="52.5" customHeight="1">
      <c r="A167" s="51" t="s">
        <v>273</v>
      </c>
      <c r="B167" s="21" t="s">
        <v>276</v>
      </c>
      <c r="C167" s="22">
        <v>3000</v>
      </c>
      <c r="D167" s="22">
        <v>0</v>
      </c>
      <c r="E167" s="22">
        <v>0</v>
      </c>
      <c r="F167" s="23"/>
      <c r="G167" s="23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16"/>
      <c r="FI167" s="16"/>
      <c r="FJ167" s="16"/>
      <c r="FK167" s="16"/>
      <c r="FL167" s="16"/>
      <c r="FM167" s="16"/>
      <c r="FN167" s="16"/>
      <c r="FO167" s="16"/>
      <c r="FP167" s="16"/>
      <c r="FQ167" s="16"/>
      <c r="FR167" s="16"/>
      <c r="FS167" s="16"/>
      <c r="FT167" s="16"/>
      <c r="FU167" s="16"/>
      <c r="FV167" s="16"/>
      <c r="FW167" s="16"/>
      <c r="FX167" s="16"/>
      <c r="FY167" s="16"/>
      <c r="FZ167" s="16"/>
      <c r="GA167" s="16"/>
      <c r="GB167" s="16"/>
      <c r="GC167" s="16"/>
      <c r="GD167" s="16"/>
      <c r="GE167" s="16"/>
      <c r="GF167" s="16"/>
      <c r="GG167" s="16"/>
      <c r="GH167" s="16"/>
      <c r="GI167" s="16"/>
      <c r="GJ167" s="16"/>
      <c r="GK167" s="16"/>
      <c r="GL167" s="16"/>
      <c r="GM167" s="16"/>
      <c r="GN167" s="16"/>
      <c r="GO167" s="16"/>
      <c r="GP167" s="16"/>
      <c r="GQ167" s="16"/>
      <c r="GR167" s="16"/>
      <c r="GS167" s="16"/>
      <c r="GT167" s="16"/>
      <c r="GU167" s="16"/>
      <c r="GV167" s="16"/>
      <c r="GW167" s="16"/>
      <c r="GX167" s="16"/>
      <c r="GY167" s="16"/>
      <c r="GZ167" s="16"/>
      <c r="HA167" s="16"/>
      <c r="HB167" s="16"/>
      <c r="HC167" s="16"/>
      <c r="HD167" s="16"/>
      <c r="HE167" s="16"/>
      <c r="HF167" s="16"/>
      <c r="HG167" s="16"/>
      <c r="HH167" s="16"/>
      <c r="HI167" s="16"/>
      <c r="HJ167" s="16"/>
      <c r="HK167" s="16"/>
      <c r="HL167" s="16"/>
      <c r="HM167" s="16"/>
      <c r="HN167" s="16"/>
      <c r="HO167" s="16"/>
      <c r="HP167" s="16"/>
      <c r="HQ167" s="16"/>
      <c r="HR167" s="16"/>
      <c r="HS167" s="16"/>
      <c r="HT167" s="16"/>
      <c r="HU167" s="16"/>
      <c r="HV167" s="16"/>
      <c r="HW167" s="16"/>
      <c r="HX167" s="16"/>
      <c r="HY167" s="16"/>
      <c r="HZ167" s="16"/>
      <c r="IA167" s="16"/>
      <c r="IB167" s="16"/>
      <c r="IC167" s="16"/>
      <c r="ID167" s="16"/>
      <c r="IE167" s="16"/>
      <c r="IF167" s="16"/>
      <c r="IG167" s="16"/>
      <c r="IH167" s="16"/>
      <c r="II167" s="16"/>
      <c r="IJ167" s="16"/>
    </row>
    <row r="168" spans="1:244" s="45" customFormat="1" ht="63">
      <c r="A168" s="51" t="s">
        <v>273</v>
      </c>
      <c r="B168" s="21" t="s">
        <v>277</v>
      </c>
      <c r="C168" s="22">
        <v>0</v>
      </c>
      <c r="D168" s="22">
        <v>8217.5</v>
      </c>
      <c r="E168" s="22">
        <v>0</v>
      </c>
      <c r="F168" s="23"/>
      <c r="G168" s="23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  <c r="FP168" s="16"/>
      <c r="FQ168" s="16"/>
      <c r="FR168" s="16"/>
      <c r="FS168" s="16"/>
      <c r="FT168" s="16"/>
      <c r="FU168" s="16"/>
      <c r="FV168" s="16"/>
      <c r="FW168" s="16"/>
      <c r="FX168" s="16"/>
      <c r="FY168" s="16"/>
      <c r="FZ168" s="16"/>
      <c r="GA168" s="16"/>
      <c r="GB168" s="16"/>
      <c r="GC168" s="16"/>
      <c r="GD168" s="16"/>
      <c r="GE168" s="16"/>
      <c r="GF168" s="16"/>
      <c r="GG168" s="16"/>
      <c r="GH168" s="16"/>
      <c r="GI168" s="16"/>
      <c r="GJ168" s="16"/>
      <c r="GK168" s="16"/>
      <c r="GL168" s="16"/>
      <c r="GM168" s="16"/>
      <c r="GN168" s="16"/>
      <c r="GO168" s="16"/>
      <c r="GP168" s="16"/>
      <c r="GQ168" s="16"/>
      <c r="GR168" s="16"/>
      <c r="GS168" s="16"/>
      <c r="GT168" s="16"/>
      <c r="GU168" s="16"/>
      <c r="GV168" s="16"/>
      <c r="GW168" s="16"/>
      <c r="GX168" s="16"/>
      <c r="GY168" s="16"/>
      <c r="GZ168" s="16"/>
      <c r="HA168" s="16"/>
      <c r="HB168" s="16"/>
      <c r="HC168" s="16"/>
      <c r="HD168" s="16"/>
      <c r="HE168" s="16"/>
      <c r="HF168" s="16"/>
      <c r="HG168" s="16"/>
      <c r="HH168" s="16"/>
      <c r="HI168" s="16"/>
      <c r="HJ168" s="16"/>
      <c r="HK168" s="16"/>
      <c r="HL168" s="16"/>
      <c r="HM168" s="16"/>
      <c r="HN168" s="16"/>
      <c r="HO168" s="16"/>
      <c r="HP168" s="16"/>
      <c r="HQ168" s="16"/>
      <c r="HR168" s="16"/>
      <c r="HS168" s="16"/>
      <c r="HT168" s="16"/>
      <c r="HU168" s="16"/>
      <c r="HV168" s="16"/>
      <c r="HW168" s="16"/>
      <c r="HX168" s="16"/>
      <c r="HY168" s="16"/>
      <c r="HZ168" s="16"/>
      <c r="IA168" s="16"/>
      <c r="IB168" s="16"/>
      <c r="IC168" s="16"/>
      <c r="ID168" s="16"/>
      <c r="IE168" s="16"/>
      <c r="IF168" s="16"/>
      <c r="IG168" s="16"/>
      <c r="IH168" s="16"/>
      <c r="II168" s="16"/>
      <c r="IJ168" s="16"/>
    </row>
    <row r="169" spans="1:244" s="45" customFormat="1" ht="110.25">
      <c r="A169" s="51" t="s">
        <v>273</v>
      </c>
      <c r="B169" s="17" t="s">
        <v>278</v>
      </c>
      <c r="C169" s="22">
        <v>0</v>
      </c>
      <c r="D169" s="22">
        <v>23255.8</v>
      </c>
      <c r="E169" s="22">
        <v>23255.8</v>
      </c>
      <c r="F169" s="23"/>
      <c r="G169" s="23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  <c r="FP169" s="16"/>
      <c r="FQ169" s="16"/>
      <c r="FR169" s="16"/>
      <c r="FS169" s="16"/>
      <c r="FT169" s="16"/>
      <c r="FU169" s="16"/>
      <c r="FV169" s="16"/>
      <c r="FW169" s="16"/>
      <c r="FX169" s="16"/>
      <c r="FY169" s="16"/>
      <c r="FZ169" s="16"/>
      <c r="GA169" s="16"/>
      <c r="GB169" s="16"/>
      <c r="GC169" s="16"/>
      <c r="GD169" s="16"/>
      <c r="GE169" s="16"/>
      <c r="GF169" s="16"/>
      <c r="GG169" s="16"/>
      <c r="GH169" s="16"/>
      <c r="GI169" s="16"/>
      <c r="GJ169" s="16"/>
      <c r="GK169" s="16"/>
      <c r="GL169" s="16"/>
      <c r="GM169" s="16"/>
      <c r="GN169" s="16"/>
      <c r="GO169" s="16"/>
      <c r="GP169" s="16"/>
      <c r="GQ169" s="16"/>
      <c r="GR169" s="16"/>
      <c r="GS169" s="16"/>
      <c r="GT169" s="16"/>
      <c r="GU169" s="16"/>
      <c r="GV169" s="16"/>
      <c r="GW169" s="16"/>
      <c r="GX169" s="16"/>
      <c r="GY169" s="16"/>
      <c r="GZ169" s="16"/>
      <c r="HA169" s="16"/>
      <c r="HB169" s="16"/>
      <c r="HC169" s="16"/>
      <c r="HD169" s="16"/>
      <c r="HE169" s="16"/>
      <c r="HF169" s="16"/>
      <c r="HG169" s="16"/>
      <c r="HH169" s="16"/>
      <c r="HI169" s="16"/>
      <c r="HJ169" s="16"/>
      <c r="HK169" s="16"/>
      <c r="HL169" s="16"/>
      <c r="HM169" s="16"/>
      <c r="HN169" s="16"/>
      <c r="HO169" s="16"/>
      <c r="HP169" s="16"/>
      <c r="HQ169" s="16"/>
      <c r="HR169" s="16"/>
      <c r="HS169" s="16"/>
      <c r="HT169" s="16"/>
      <c r="HU169" s="16"/>
      <c r="HV169" s="16"/>
      <c r="HW169" s="16"/>
      <c r="HX169" s="16"/>
      <c r="HY169" s="16"/>
      <c r="HZ169" s="16"/>
      <c r="IA169" s="16"/>
      <c r="IB169" s="16"/>
      <c r="IC169" s="16"/>
      <c r="ID169" s="16"/>
      <c r="IE169" s="16"/>
      <c r="IF169" s="16"/>
      <c r="IG169" s="16"/>
      <c r="IH169" s="16"/>
      <c r="II169" s="16"/>
      <c r="IJ169" s="16"/>
    </row>
    <row r="170" spans="1:244" s="45" customFormat="1" ht="79.5" customHeight="1">
      <c r="A170" s="51" t="s">
        <v>273</v>
      </c>
      <c r="B170" s="17" t="s">
        <v>279</v>
      </c>
      <c r="C170" s="22">
        <v>6671.4</v>
      </c>
      <c r="D170" s="22">
        <v>0</v>
      </c>
      <c r="E170" s="22">
        <v>0</v>
      </c>
      <c r="F170" s="23"/>
      <c r="G170" s="23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  <c r="FK170" s="16"/>
      <c r="FL170" s="16"/>
      <c r="FM170" s="16"/>
      <c r="FN170" s="16"/>
      <c r="FO170" s="16"/>
      <c r="FP170" s="16"/>
      <c r="FQ170" s="16"/>
      <c r="FR170" s="16"/>
      <c r="FS170" s="16"/>
      <c r="FT170" s="16"/>
      <c r="FU170" s="16"/>
      <c r="FV170" s="16"/>
      <c r="FW170" s="16"/>
      <c r="FX170" s="16"/>
      <c r="FY170" s="16"/>
      <c r="FZ170" s="16"/>
      <c r="GA170" s="16"/>
      <c r="GB170" s="16"/>
      <c r="GC170" s="16"/>
      <c r="GD170" s="16"/>
      <c r="GE170" s="16"/>
      <c r="GF170" s="16"/>
      <c r="GG170" s="16"/>
      <c r="GH170" s="16"/>
      <c r="GI170" s="16"/>
      <c r="GJ170" s="16"/>
      <c r="GK170" s="16"/>
      <c r="GL170" s="16"/>
      <c r="GM170" s="16"/>
      <c r="GN170" s="16"/>
      <c r="GO170" s="16"/>
      <c r="GP170" s="16"/>
      <c r="GQ170" s="16"/>
      <c r="GR170" s="16"/>
      <c r="GS170" s="16"/>
      <c r="GT170" s="16"/>
      <c r="GU170" s="16"/>
      <c r="GV170" s="16"/>
      <c r="GW170" s="16"/>
      <c r="GX170" s="16"/>
      <c r="GY170" s="16"/>
      <c r="GZ170" s="16"/>
      <c r="HA170" s="16"/>
      <c r="HB170" s="16"/>
      <c r="HC170" s="16"/>
      <c r="HD170" s="16"/>
      <c r="HE170" s="16"/>
      <c r="HF170" s="16"/>
      <c r="HG170" s="16"/>
      <c r="HH170" s="16"/>
      <c r="HI170" s="16"/>
      <c r="HJ170" s="16"/>
      <c r="HK170" s="16"/>
      <c r="HL170" s="16"/>
      <c r="HM170" s="16"/>
      <c r="HN170" s="16"/>
      <c r="HO170" s="16"/>
      <c r="HP170" s="16"/>
      <c r="HQ170" s="16"/>
      <c r="HR170" s="16"/>
      <c r="HS170" s="16"/>
      <c r="HT170" s="16"/>
      <c r="HU170" s="16"/>
      <c r="HV170" s="16"/>
      <c r="HW170" s="16"/>
      <c r="HX170" s="16"/>
      <c r="HY170" s="16"/>
      <c r="HZ170" s="16"/>
      <c r="IA170" s="16"/>
      <c r="IB170" s="16"/>
      <c r="IC170" s="16"/>
      <c r="ID170" s="16"/>
      <c r="IE170" s="16"/>
      <c r="IF170" s="16"/>
      <c r="IG170" s="16"/>
      <c r="IH170" s="16"/>
      <c r="II170" s="16"/>
      <c r="IJ170" s="16"/>
    </row>
    <row r="171" spans="1:244" s="45" customFormat="1" ht="39.75" customHeight="1">
      <c r="A171" s="51" t="s">
        <v>273</v>
      </c>
      <c r="B171" s="21" t="s">
        <v>280</v>
      </c>
      <c r="C171" s="22">
        <v>1770</v>
      </c>
      <c r="D171" s="22">
        <v>0</v>
      </c>
      <c r="E171" s="22">
        <v>0</v>
      </c>
      <c r="F171" s="23"/>
      <c r="G171" s="23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16"/>
      <c r="FI171" s="16"/>
      <c r="FJ171" s="16"/>
      <c r="FK171" s="16"/>
      <c r="FL171" s="16"/>
      <c r="FM171" s="16"/>
      <c r="FN171" s="16"/>
      <c r="FO171" s="16"/>
      <c r="FP171" s="16"/>
      <c r="FQ171" s="16"/>
      <c r="FR171" s="16"/>
      <c r="FS171" s="16"/>
      <c r="FT171" s="16"/>
      <c r="FU171" s="16"/>
      <c r="FV171" s="16"/>
      <c r="FW171" s="16"/>
      <c r="FX171" s="16"/>
      <c r="FY171" s="16"/>
      <c r="FZ171" s="16"/>
      <c r="GA171" s="16"/>
      <c r="GB171" s="16"/>
      <c r="GC171" s="16"/>
      <c r="GD171" s="16"/>
      <c r="GE171" s="16"/>
      <c r="GF171" s="16"/>
      <c r="GG171" s="16"/>
      <c r="GH171" s="16"/>
      <c r="GI171" s="16"/>
      <c r="GJ171" s="16"/>
      <c r="GK171" s="16"/>
      <c r="GL171" s="16"/>
      <c r="GM171" s="16"/>
      <c r="GN171" s="16"/>
      <c r="GO171" s="16"/>
      <c r="GP171" s="16"/>
      <c r="GQ171" s="16"/>
      <c r="GR171" s="16"/>
      <c r="GS171" s="16"/>
      <c r="GT171" s="16"/>
      <c r="GU171" s="16"/>
      <c r="GV171" s="16"/>
      <c r="GW171" s="16"/>
      <c r="GX171" s="16"/>
      <c r="GY171" s="16"/>
      <c r="GZ171" s="16"/>
      <c r="HA171" s="16"/>
      <c r="HB171" s="16"/>
      <c r="HC171" s="16"/>
      <c r="HD171" s="16"/>
      <c r="HE171" s="16"/>
      <c r="HF171" s="16"/>
      <c r="HG171" s="16"/>
      <c r="HH171" s="16"/>
      <c r="HI171" s="16"/>
      <c r="HJ171" s="16"/>
      <c r="HK171" s="16"/>
      <c r="HL171" s="16"/>
      <c r="HM171" s="16"/>
      <c r="HN171" s="16"/>
      <c r="HO171" s="16"/>
      <c r="HP171" s="16"/>
      <c r="HQ171" s="16"/>
      <c r="HR171" s="16"/>
      <c r="HS171" s="16"/>
      <c r="HT171" s="16"/>
      <c r="HU171" s="16"/>
      <c r="HV171" s="16"/>
      <c r="HW171" s="16"/>
      <c r="HX171" s="16"/>
      <c r="HY171" s="16"/>
      <c r="HZ171" s="16"/>
      <c r="IA171" s="16"/>
      <c r="IB171" s="16"/>
      <c r="IC171" s="16"/>
      <c r="ID171" s="16"/>
      <c r="IE171" s="16"/>
      <c r="IF171" s="16"/>
      <c r="IG171" s="16"/>
      <c r="IH171" s="16"/>
      <c r="II171" s="16"/>
      <c r="IJ171" s="16"/>
    </row>
    <row r="172" spans="1:244" s="45" customFormat="1" ht="47.25">
      <c r="A172" s="51" t="s">
        <v>273</v>
      </c>
      <c r="B172" s="21" t="s">
        <v>281</v>
      </c>
      <c r="C172" s="22">
        <v>870.1</v>
      </c>
      <c r="D172" s="22">
        <v>0</v>
      </c>
      <c r="E172" s="22">
        <v>0</v>
      </c>
      <c r="F172" s="23"/>
      <c r="G172" s="23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  <c r="FK172" s="16"/>
      <c r="FL172" s="16"/>
      <c r="FM172" s="16"/>
      <c r="FN172" s="16"/>
      <c r="FO172" s="16"/>
      <c r="FP172" s="16"/>
      <c r="FQ172" s="16"/>
      <c r="FR172" s="16"/>
      <c r="FS172" s="16"/>
      <c r="FT172" s="16"/>
      <c r="FU172" s="16"/>
      <c r="FV172" s="16"/>
      <c r="FW172" s="16"/>
      <c r="FX172" s="16"/>
      <c r="FY172" s="16"/>
      <c r="FZ172" s="16"/>
      <c r="GA172" s="16"/>
      <c r="GB172" s="16"/>
      <c r="GC172" s="16"/>
      <c r="GD172" s="16"/>
      <c r="GE172" s="16"/>
      <c r="GF172" s="16"/>
      <c r="GG172" s="16"/>
      <c r="GH172" s="16"/>
      <c r="GI172" s="16"/>
      <c r="GJ172" s="16"/>
      <c r="GK172" s="16"/>
      <c r="GL172" s="16"/>
      <c r="GM172" s="16"/>
      <c r="GN172" s="16"/>
      <c r="GO172" s="16"/>
      <c r="GP172" s="16"/>
      <c r="GQ172" s="16"/>
      <c r="GR172" s="16"/>
      <c r="GS172" s="16"/>
      <c r="GT172" s="16"/>
      <c r="GU172" s="16"/>
      <c r="GV172" s="16"/>
      <c r="GW172" s="16"/>
      <c r="GX172" s="16"/>
      <c r="GY172" s="16"/>
      <c r="GZ172" s="16"/>
      <c r="HA172" s="16"/>
      <c r="HB172" s="16"/>
      <c r="HC172" s="16"/>
      <c r="HD172" s="16"/>
      <c r="HE172" s="16"/>
      <c r="HF172" s="16"/>
      <c r="HG172" s="16"/>
      <c r="HH172" s="16"/>
      <c r="HI172" s="16"/>
      <c r="HJ172" s="16"/>
      <c r="HK172" s="16"/>
      <c r="HL172" s="16"/>
      <c r="HM172" s="16"/>
      <c r="HN172" s="16"/>
      <c r="HO172" s="16"/>
      <c r="HP172" s="16"/>
      <c r="HQ172" s="16"/>
      <c r="HR172" s="16"/>
      <c r="HS172" s="16"/>
      <c r="HT172" s="16"/>
      <c r="HU172" s="16"/>
      <c r="HV172" s="16"/>
      <c r="HW172" s="16"/>
      <c r="HX172" s="16"/>
      <c r="HY172" s="16"/>
      <c r="HZ172" s="16"/>
      <c r="IA172" s="16"/>
      <c r="IB172" s="16"/>
      <c r="IC172" s="16"/>
      <c r="ID172" s="16"/>
      <c r="IE172" s="16"/>
      <c r="IF172" s="16"/>
      <c r="IG172" s="16"/>
      <c r="IH172" s="16"/>
      <c r="II172" s="16"/>
      <c r="IJ172" s="16"/>
    </row>
    <row r="173" spans="1:244" s="45" customFormat="1" ht="47.25">
      <c r="A173" s="51" t="s">
        <v>273</v>
      </c>
      <c r="B173" s="21" t="s">
        <v>282</v>
      </c>
      <c r="C173" s="22">
        <v>0</v>
      </c>
      <c r="D173" s="22">
        <v>0</v>
      </c>
      <c r="E173" s="22">
        <v>0</v>
      </c>
      <c r="F173" s="23"/>
      <c r="G173" s="23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6"/>
      <c r="EZ173" s="16"/>
      <c r="FA173" s="16"/>
      <c r="FB173" s="16"/>
      <c r="FC173" s="16"/>
      <c r="FD173" s="16"/>
      <c r="FE173" s="16"/>
      <c r="FF173" s="16"/>
      <c r="FG173" s="16"/>
      <c r="FH173" s="16"/>
      <c r="FI173" s="16"/>
      <c r="FJ173" s="16"/>
      <c r="FK173" s="16"/>
      <c r="FL173" s="16"/>
      <c r="FM173" s="16"/>
      <c r="FN173" s="16"/>
      <c r="FO173" s="16"/>
      <c r="FP173" s="16"/>
      <c r="FQ173" s="16"/>
      <c r="FR173" s="16"/>
      <c r="FS173" s="16"/>
      <c r="FT173" s="16"/>
      <c r="FU173" s="16"/>
      <c r="FV173" s="16"/>
      <c r="FW173" s="16"/>
      <c r="FX173" s="16"/>
      <c r="FY173" s="16"/>
      <c r="FZ173" s="16"/>
      <c r="GA173" s="16"/>
      <c r="GB173" s="16"/>
      <c r="GC173" s="16"/>
      <c r="GD173" s="16"/>
      <c r="GE173" s="16"/>
      <c r="GF173" s="16"/>
      <c r="GG173" s="16"/>
      <c r="GH173" s="16"/>
      <c r="GI173" s="16"/>
      <c r="GJ173" s="16"/>
      <c r="GK173" s="16"/>
      <c r="GL173" s="16"/>
      <c r="GM173" s="16"/>
      <c r="GN173" s="16"/>
      <c r="GO173" s="16"/>
      <c r="GP173" s="16"/>
      <c r="GQ173" s="16"/>
      <c r="GR173" s="16"/>
      <c r="GS173" s="16"/>
      <c r="GT173" s="16"/>
      <c r="GU173" s="16"/>
      <c r="GV173" s="16"/>
      <c r="GW173" s="16"/>
      <c r="GX173" s="16"/>
      <c r="GY173" s="16"/>
      <c r="GZ173" s="16"/>
      <c r="HA173" s="16"/>
      <c r="HB173" s="16"/>
      <c r="HC173" s="16"/>
      <c r="HD173" s="16"/>
      <c r="HE173" s="16"/>
      <c r="HF173" s="16"/>
      <c r="HG173" s="16"/>
      <c r="HH173" s="16"/>
      <c r="HI173" s="16"/>
      <c r="HJ173" s="16"/>
      <c r="HK173" s="16"/>
      <c r="HL173" s="16"/>
      <c r="HM173" s="16"/>
      <c r="HN173" s="16"/>
      <c r="HO173" s="16"/>
      <c r="HP173" s="16"/>
      <c r="HQ173" s="16"/>
      <c r="HR173" s="16"/>
      <c r="HS173" s="16"/>
      <c r="HT173" s="16"/>
      <c r="HU173" s="16"/>
      <c r="HV173" s="16"/>
      <c r="HW173" s="16"/>
      <c r="HX173" s="16"/>
      <c r="HY173" s="16"/>
      <c r="HZ173" s="16"/>
      <c r="IA173" s="16"/>
      <c r="IB173" s="16"/>
      <c r="IC173" s="16"/>
      <c r="ID173" s="16"/>
      <c r="IE173" s="16"/>
      <c r="IF173" s="16"/>
      <c r="IG173" s="16"/>
      <c r="IH173" s="16"/>
      <c r="II173" s="16"/>
      <c r="IJ173" s="16"/>
    </row>
    <row r="174" spans="1:244" s="45" customFormat="1" ht="61.5" customHeight="1">
      <c r="A174" s="10" t="s">
        <v>283</v>
      </c>
      <c r="B174" s="21" t="s">
        <v>284</v>
      </c>
      <c r="C174" s="22">
        <v>0</v>
      </c>
      <c r="D174" s="22">
        <v>100</v>
      </c>
      <c r="E174" s="22">
        <v>100</v>
      </c>
      <c r="F174" s="23"/>
      <c r="G174" s="23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16"/>
      <c r="FI174" s="16"/>
      <c r="FJ174" s="16"/>
      <c r="FK174" s="16"/>
      <c r="FL174" s="16"/>
      <c r="FM174" s="16"/>
      <c r="FN174" s="16"/>
      <c r="FO174" s="16"/>
      <c r="FP174" s="16"/>
      <c r="FQ174" s="16"/>
      <c r="FR174" s="16"/>
      <c r="FS174" s="16"/>
      <c r="FT174" s="16"/>
      <c r="FU174" s="16"/>
      <c r="FV174" s="16"/>
      <c r="FW174" s="16"/>
      <c r="FX174" s="16"/>
      <c r="FY174" s="16"/>
      <c r="FZ174" s="16"/>
      <c r="GA174" s="16"/>
      <c r="GB174" s="16"/>
      <c r="GC174" s="16"/>
      <c r="GD174" s="16"/>
      <c r="GE174" s="16"/>
      <c r="GF174" s="16"/>
      <c r="GG174" s="16"/>
      <c r="GH174" s="16"/>
      <c r="GI174" s="16"/>
      <c r="GJ174" s="16"/>
      <c r="GK174" s="16"/>
      <c r="GL174" s="16"/>
      <c r="GM174" s="16"/>
      <c r="GN174" s="16"/>
      <c r="GO174" s="16"/>
      <c r="GP174" s="16"/>
      <c r="GQ174" s="16"/>
      <c r="GR174" s="16"/>
      <c r="GS174" s="16"/>
      <c r="GT174" s="16"/>
      <c r="GU174" s="16"/>
      <c r="GV174" s="16"/>
      <c r="GW174" s="16"/>
      <c r="GX174" s="16"/>
      <c r="GY174" s="16"/>
      <c r="GZ174" s="16"/>
      <c r="HA174" s="16"/>
      <c r="HB174" s="16"/>
      <c r="HC174" s="16"/>
      <c r="HD174" s="16"/>
      <c r="HE174" s="16"/>
      <c r="HF174" s="16"/>
      <c r="HG174" s="16"/>
      <c r="HH174" s="16"/>
      <c r="HI174" s="16"/>
      <c r="HJ174" s="16"/>
      <c r="HK174" s="16"/>
      <c r="HL174" s="16"/>
      <c r="HM174" s="16"/>
      <c r="HN174" s="16"/>
      <c r="HO174" s="16"/>
      <c r="HP174" s="16"/>
      <c r="HQ174" s="16"/>
      <c r="HR174" s="16"/>
      <c r="HS174" s="16"/>
      <c r="HT174" s="16"/>
      <c r="HU174" s="16"/>
      <c r="HV174" s="16"/>
      <c r="HW174" s="16"/>
      <c r="HX174" s="16"/>
      <c r="HY174" s="16"/>
      <c r="HZ174" s="16"/>
      <c r="IA174" s="16"/>
      <c r="IB174" s="16"/>
      <c r="IC174" s="16"/>
      <c r="ID174" s="16"/>
      <c r="IE174" s="16"/>
      <c r="IF174" s="16"/>
      <c r="IG174" s="16"/>
      <c r="IH174" s="16"/>
      <c r="II174" s="16"/>
      <c r="IJ174" s="16"/>
    </row>
    <row r="175" spans="1:244" s="45" customFormat="1" ht="47.25">
      <c r="A175" s="10" t="s">
        <v>283</v>
      </c>
      <c r="B175" s="21" t="s">
        <v>285</v>
      </c>
      <c r="C175" s="22">
        <v>21971</v>
      </c>
      <c r="D175" s="22">
        <v>19083</v>
      </c>
      <c r="E175" s="22">
        <v>19083</v>
      </c>
      <c r="F175" s="23"/>
      <c r="G175" s="23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  <c r="FP175" s="16"/>
      <c r="FQ175" s="16"/>
      <c r="FR175" s="16"/>
      <c r="FS175" s="16"/>
      <c r="FT175" s="16"/>
      <c r="FU175" s="16"/>
      <c r="FV175" s="16"/>
      <c r="FW175" s="16"/>
      <c r="FX175" s="16"/>
      <c r="FY175" s="16"/>
      <c r="FZ175" s="16"/>
      <c r="GA175" s="16"/>
      <c r="GB175" s="16"/>
      <c r="GC175" s="16"/>
      <c r="GD175" s="16"/>
      <c r="GE175" s="16"/>
      <c r="GF175" s="16"/>
      <c r="GG175" s="16"/>
      <c r="GH175" s="16"/>
      <c r="GI175" s="16"/>
      <c r="GJ175" s="16"/>
      <c r="GK175" s="16"/>
      <c r="GL175" s="16"/>
      <c r="GM175" s="16"/>
      <c r="GN175" s="16"/>
      <c r="GO175" s="16"/>
      <c r="GP175" s="16"/>
      <c r="GQ175" s="16"/>
      <c r="GR175" s="16"/>
      <c r="GS175" s="16"/>
      <c r="GT175" s="16"/>
      <c r="GU175" s="16"/>
      <c r="GV175" s="16"/>
      <c r="GW175" s="16"/>
      <c r="GX175" s="16"/>
      <c r="GY175" s="16"/>
      <c r="GZ175" s="16"/>
      <c r="HA175" s="16"/>
      <c r="HB175" s="16"/>
      <c r="HC175" s="16"/>
      <c r="HD175" s="16"/>
      <c r="HE175" s="16"/>
      <c r="HF175" s="16"/>
      <c r="HG175" s="16"/>
      <c r="HH175" s="16"/>
      <c r="HI175" s="16"/>
      <c r="HJ175" s="16"/>
      <c r="HK175" s="16"/>
      <c r="HL175" s="16"/>
      <c r="HM175" s="16"/>
      <c r="HN175" s="16"/>
      <c r="HO175" s="16"/>
      <c r="HP175" s="16"/>
      <c r="HQ175" s="16"/>
      <c r="HR175" s="16"/>
      <c r="HS175" s="16"/>
      <c r="HT175" s="16"/>
      <c r="HU175" s="16"/>
      <c r="HV175" s="16"/>
      <c r="HW175" s="16"/>
      <c r="HX175" s="16"/>
      <c r="HY175" s="16"/>
      <c r="HZ175" s="16"/>
      <c r="IA175" s="16"/>
      <c r="IB175" s="16"/>
      <c r="IC175" s="16"/>
      <c r="ID175" s="16"/>
      <c r="IE175" s="16"/>
      <c r="IF175" s="16"/>
      <c r="IG175" s="16"/>
      <c r="IH175" s="16"/>
      <c r="II175" s="16"/>
      <c r="IJ175" s="16"/>
    </row>
    <row r="176" spans="1:244" s="45" customFormat="1" ht="63">
      <c r="A176" s="10" t="s">
        <v>286</v>
      </c>
      <c r="B176" s="17" t="s">
        <v>287</v>
      </c>
      <c r="C176" s="22">
        <v>3000</v>
      </c>
      <c r="D176" s="22">
        <v>3000</v>
      </c>
      <c r="E176" s="22">
        <v>3000</v>
      </c>
      <c r="F176" s="23"/>
      <c r="G176" s="23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  <c r="FP176" s="16"/>
      <c r="FQ176" s="16"/>
      <c r="FR176" s="16"/>
      <c r="FS176" s="16"/>
      <c r="FT176" s="16"/>
      <c r="FU176" s="16"/>
      <c r="FV176" s="16"/>
      <c r="FW176" s="16"/>
      <c r="FX176" s="16"/>
      <c r="FY176" s="16"/>
      <c r="FZ176" s="16"/>
      <c r="GA176" s="16"/>
      <c r="GB176" s="16"/>
      <c r="GC176" s="16"/>
      <c r="GD176" s="16"/>
      <c r="GE176" s="16"/>
      <c r="GF176" s="16"/>
      <c r="GG176" s="16"/>
      <c r="GH176" s="16"/>
      <c r="GI176" s="16"/>
      <c r="GJ176" s="16"/>
      <c r="GK176" s="16"/>
      <c r="GL176" s="16"/>
      <c r="GM176" s="16"/>
      <c r="GN176" s="16"/>
      <c r="GO176" s="16"/>
      <c r="GP176" s="16"/>
      <c r="GQ176" s="16"/>
      <c r="GR176" s="16"/>
      <c r="GS176" s="16"/>
      <c r="GT176" s="16"/>
      <c r="GU176" s="16"/>
      <c r="GV176" s="16"/>
      <c r="GW176" s="16"/>
      <c r="GX176" s="16"/>
      <c r="GY176" s="16"/>
      <c r="GZ176" s="16"/>
      <c r="HA176" s="16"/>
      <c r="HB176" s="16"/>
      <c r="HC176" s="16"/>
      <c r="HD176" s="16"/>
      <c r="HE176" s="16"/>
      <c r="HF176" s="16"/>
      <c r="HG176" s="16"/>
      <c r="HH176" s="16"/>
      <c r="HI176" s="16"/>
      <c r="HJ176" s="16"/>
      <c r="HK176" s="16"/>
      <c r="HL176" s="16"/>
      <c r="HM176" s="16"/>
      <c r="HN176" s="16"/>
      <c r="HO176" s="16"/>
      <c r="HP176" s="16"/>
      <c r="HQ176" s="16"/>
      <c r="HR176" s="16"/>
      <c r="HS176" s="16"/>
      <c r="HT176" s="16"/>
      <c r="HU176" s="16"/>
      <c r="HV176" s="16"/>
      <c r="HW176" s="16"/>
      <c r="HX176" s="16"/>
      <c r="HY176" s="16"/>
      <c r="HZ176" s="16"/>
      <c r="IA176" s="16"/>
      <c r="IB176" s="16"/>
      <c r="IC176" s="16"/>
      <c r="ID176" s="16"/>
      <c r="IE176" s="16"/>
      <c r="IF176" s="16"/>
      <c r="IG176" s="16"/>
      <c r="IH176" s="16"/>
      <c r="II176" s="16"/>
      <c r="IJ176" s="16"/>
    </row>
    <row r="177" spans="1:244" s="45" customFormat="1" ht="47.25">
      <c r="A177" s="10" t="s">
        <v>286</v>
      </c>
      <c r="B177" s="21" t="s">
        <v>288</v>
      </c>
      <c r="C177" s="22">
        <v>45000</v>
      </c>
      <c r="D177" s="22">
        <v>4000</v>
      </c>
      <c r="E177" s="22">
        <v>4000</v>
      </c>
      <c r="F177" s="23"/>
      <c r="G177" s="23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6"/>
      <c r="EZ177" s="16"/>
      <c r="FA177" s="16"/>
      <c r="FB177" s="16"/>
      <c r="FC177" s="16"/>
      <c r="FD177" s="16"/>
      <c r="FE177" s="16"/>
      <c r="FF177" s="16"/>
      <c r="FG177" s="16"/>
      <c r="FH177" s="16"/>
      <c r="FI177" s="16"/>
      <c r="FJ177" s="16"/>
      <c r="FK177" s="16"/>
      <c r="FL177" s="16"/>
      <c r="FM177" s="16"/>
      <c r="FN177" s="16"/>
      <c r="FO177" s="16"/>
      <c r="FP177" s="16"/>
      <c r="FQ177" s="16"/>
      <c r="FR177" s="16"/>
      <c r="FS177" s="16"/>
      <c r="FT177" s="16"/>
      <c r="FU177" s="16"/>
      <c r="FV177" s="16"/>
      <c r="FW177" s="16"/>
      <c r="FX177" s="16"/>
      <c r="FY177" s="16"/>
      <c r="FZ177" s="16"/>
      <c r="GA177" s="16"/>
      <c r="GB177" s="16"/>
      <c r="GC177" s="16"/>
      <c r="GD177" s="16"/>
      <c r="GE177" s="16"/>
      <c r="GF177" s="16"/>
      <c r="GG177" s="16"/>
      <c r="GH177" s="16"/>
      <c r="GI177" s="16"/>
      <c r="GJ177" s="16"/>
      <c r="GK177" s="16"/>
      <c r="GL177" s="16"/>
      <c r="GM177" s="16"/>
      <c r="GN177" s="16"/>
      <c r="GO177" s="16"/>
      <c r="GP177" s="16"/>
      <c r="GQ177" s="16"/>
      <c r="GR177" s="16"/>
      <c r="GS177" s="16"/>
      <c r="GT177" s="16"/>
      <c r="GU177" s="16"/>
      <c r="GV177" s="16"/>
      <c r="GW177" s="16"/>
      <c r="GX177" s="16"/>
      <c r="GY177" s="16"/>
      <c r="GZ177" s="16"/>
      <c r="HA177" s="16"/>
      <c r="HB177" s="16"/>
      <c r="HC177" s="16"/>
      <c r="HD177" s="16"/>
      <c r="HE177" s="16"/>
      <c r="HF177" s="16"/>
      <c r="HG177" s="16"/>
      <c r="HH177" s="16"/>
      <c r="HI177" s="16"/>
      <c r="HJ177" s="16"/>
      <c r="HK177" s="16"/>
      <c r="HL177" s="16"/>
      <c r="HM177" s="16"/>
      <c r="HN177" s="16"/>
      <c r="HO177" s="16"/>
      <c r="HP177" s="16"/>
      <c r="HQ177" s="16"/>
      <c r="HR177" s="16"/>
      <c r="HS177" s="16"/>
      <c r="HT177" s="16"/>
      <c r="HU177" s="16"/>
      <c r="HV177" s="16"/>
      <c r="HW177" s="16"/>
      <c r="HX177" s="16"/>
      <c r="HY177" s="16"/>
      <c r="HZ177" s="16"/>
      <c r="IA177" s="16"/>
      <c r="IB177" s="16"/>
      <c r="IC177" s="16"/>
      <c r="ID177" s="16"/>
      <c r="IE177" s="16"/>
      <c r="IF177" s="16"/>
      <c r="IG177" s="16"/>
      <c r="IH177" s="16"/>
      <c r="II177" s="16"/>
      <c r="IJ177" s="16"/>
    </row>
    <row r="178" spans="1:244" s="45" customFormat="1" ht="47.25">
      <c r="A178" s="10" t="s">
        <v>286</v>
      </c>
      <c r="B178" s="17" t="s">
        <v>289</v>
      </c>
      <c r="C178" s="22">
        <v>1584.8</v>
      </c>
      <c r="D178" s="22">
        <v>1584.8</v>
      </c>
      <c r="E178" s="22">
        <v>1584.8</v>
      </c>
      <c r="F178" s="23"/>
      <c r="G178" s="23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  <c r="FK178" s="16"/>
      <c r="FL178" s="16"/>
      <c r="FM178" s="16"/>
      <c r="FN178" s="16"/>
      <c r="FO178" s="16"/>
      <c r="FP178" s="16"/>
      <c r="FQ178" s="16"/>
      <c r="FR178" s="16"/>
      <c r="FS178" s="16"/>
      <c r="FT178" s="16"/>
      <c r="FU178" s="16"/>
      <c r="FV178" s="16"/>
      <c r="FW178" s="16"/>
      <c r="FX178" s="16"/>
      <c r="FY178" s="16"/>
      <c r="FZ178" s="16"/>
      <c r="GA178" s="16"/>
      <c r="GB178" s="16"/>
      <c r="GC178" s="16"/>
      <c r="GD178" s="16"/>
      <c r="GE178" s="16"/>
      <c r="GF178" s="16"/>
      <c r="GG178" s="16"/>
      <c r="GH178" s="16"/>
      <c r="GI178" s="16"/>
      <c r="GJ178" s="16"/>
      <c r="GK178" s="16"/>
      <c r="GL178" s="16"/>
      <c r="GM178" s="16"/>
      <c r="GN178" s="16"/>
      <c r="GO178" s="16"/>
      <c r="GP178" s="16"/>
      <c r="GQ178" s="16"/>
      <c r="GR178" s="16"/>
      <c r="GS178" s="16"/>
      <c r="GT178" s="16"/>
      <c r="GU178" s="16"/>
      <c r="GV178" s="16"/>
      <c r="GW178" s="16"/>
      <c r="GX178" s="16"/>
      <c r="GY178" s="16"/>
      <c r="GZ178" s="16"/>
      <c r="HA178" s="16"/>
      <c r="HB178" s="16"/>
      <c r="HC178" s="16"/>
      <c r="HD178" s="16"/>
      <c r="HE178" s="16"/>
      <c r="HF178" s="16"/>
      <c r="HG178" s="16"/>
      <c r="HH178" s="16"/>
      <c r="HI178" s="16"/>
      <c r="HJ178" s="16"/>
      <c r="HK178" s="16"/>
      <c r="HL178" s="16"/>
      <c r="HM178" s="16"/>
      <c r="HN178" s="16"/>
      <c r="HO178" s="16"/>
      <c r="HP178" s="16"/>
      <c r="HQ178" s="16"/>
      <c r="HR178" s="16"/>
      <c r="HS178" s="16"/>
      <c r="HT178" s="16"/>
      <c r="HU178" s="16"/>
      <c r="HV178" s="16"/>
      <c r="HW178" s="16"/>
      <c r="HX178" s="16"/>
      <c r="HY178" s="16"/>
      <c r="HZ178" s="16"/>
      <c r="IA178" s="16"/>
      <c r="IB178" s="16"/>
      <c r="IC178" s="16"/>
      <c r="ID178" s="16"/>
      <c r="IE178" s="16"/>
      <c r="IF178" s="16"/>
      <c r="IG178" s="16"/>
      <c r="IH178" s="16"/>
      <c r="II178" s="16"/>
      <c r="IJ178" s="16"/>
    </row>
    <row r="179" spans="1:244" s="45" customFormat="1" ht="63">
      <c r="A179" s="10" t="s">
        <v>286</v>
      </c>
      <c r="B179" s="21" t="s">
        <v>290</v>
      </c>
      <c r="C179" s="22">
        <v>733.6</v>
      </c>
      <c r="D179" s="22">
        <v>880.5</v>
      </c>
      <c r="E179" s="22">
        <v>880.5</v>
      </c>
      <c r="F179" s="23"/>
      <c r="G179" s="23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  <c r="FM179" s="16"/>
      <c r="FN179" s="16"/>
      <c r="FO179" s="16"/>
      <c r="FP179" s="16"/>
      <c r="FQ179" s="16"/>
      <c r="FR179" s="16"/>
      <c r="FS179" s="16"/>
      <c r="FT179" s="16"/>
      <c r="FU179" s="16"/>
      <c r="FV179" s="16"/>
      <c r="FW179" s="16"/>
      <c r="FX179" s="16"/>
      <c r="FY179" s="16"/>
      <c r="FZ179" s="16"/>
      <c r="GA179" s="16"/>
      <c r="GB179" s="16"/>
      <c r="GC179" s="16"/>
      <c r="GD179" s="16"/>
      <c r="GE179" s="16"/>
      <c r="GF179" s="16"/>
      <c r="GG179" s="16"/>
      <c r="GH179" s="16"/>
      <c r="GI179" s="16"/>
      <c r="GJ179" s="16"/>
      <c r="GK179" s="16"/>
      <c r="GL179" s="16"/>
      <c r="GM179" s="16"/>
      <c r="GN179" s="16"/>
      <c r="GO179" s="16"/>
      <c r="GP179" s="16"/>
      <c r="GQ179" s="16"/>
      <c r="GR179" s="16"/>
      <c r="GS179" s="16"/>
      <c r="GT179" s="16"/>
      <c r="GU179" s="16"/>
      <c r="GV179" s="16"/>
      <c r="GW179" s="16"/>
      <c r="GX179" s="16"/>
      <c r="GY179" s="16"/>
      <c r="GZ179" s="16"/>
      <c r="HA179" s="16"/>
      <c r="HB179" s="16"/>
      <c r="HC179" s="16"/>
      <c r="HD179" s="16"/>
      <c r="HE179" s="16"/>
      <c r="HF179" s="16"/>
      <c r="HG179" s="16"/>
      <c r="HH179" s="16"/>
      <c r="HI179" s="16"/>
      <c r="HJ179" s="16"/>
      <c r="HK179" s="16"/>
      <c r="HL179" s="16"/>
      <c r="HM179" s="16"/>
      <c r="HN179" s="16"/>
      <c r="HO179" s="16"/>
      <c r="HP179" s="16"/>
      <c r="HQ179" s="16"/>
      <c r="HR179" s="16"/>
      <c r="HS179" s="16"/>
      <c r="HT179" s="16"/>
      <c r="HU179" s="16"/>
      <c r="HV179" s="16"/>
      <c r="HW179" s="16"/>
      <c r="HX179" s="16"/>
      <c r="HY179" s="16"/>
      <c r="HZ179" s="16"/>
      <c r="IA179" s="16"/>
      <c r="IB179" s="16"/>
      <c r="IC179" s="16"/>
      <c r="ID179" s="16"/>
      <c r="IE179" s="16"/>
      <c r="IF179" s="16"/>
      <c r="IG179" s="16"/>
      <c r="IH179" s="16"/>
      <c r="II179" s="16"/>
      <c r="IJ179" s="16"/>
    </row>
    <row r="180" spans="1:244" s="45" customFormat="1" ht="47.25">
      <c r="A180" s="10" t="s">
        <v>286</v>
      </c>
      <c r="B180" s="17" t="s">
        <v>291</v>
      </c>
      <c r="C180" s="22">
        <v>2027.8</v>
      </c>
      <c r="D180" s="22">
        <v>2027.8</v>
      </c>
      <c r="E180" s="22">
        <v>2030.1</v>
      </c>
      <c r="F180" s="23"/>
      <c r="G180" s="23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  <c r="FP180" s="16"/>
      <c r="FQ180" s="16"/>
      <c r="FR180" s="16"/>
      <c r="FS180" s="16"/>
      <c r="FT180" s="16"/>
      <c r="FU180" s="16"/>
      <c r="FV180" s="16"/>
      <c r="FW180" s="16"/>
      <c r="FX180" s="16"/>
      <c r="FY180" s="16"/>
      <c r="FZ180" s="16"/>
      <c r="GA180" s="16"/>
      <c r="GB180" s="16"/>
      <c r="GC180" s="16"/>
      <c r="GD180" s="16"/>
      <c r="GE180" s="16"/>
      <c r="GF180" s="16"/>
      <c r="GG180" s="16"/>
      <c r="GH180" s="16"/>
      <c r="GI180" s="16"/>
      <c r="GJ180" s="16"/>
      <c r="GK180" s="16"/>
      <c r="GL180" s="16"/>
      <c r="GM180" s="16"/>
      <c r="GN180" s="16"/>
      <c r="GO180" s="16"/>
      <c r="GP180" s="16"/>
      <c r="GQ180" s="16"/>
      <c r="GR180" s="16"/>
      <c r="GS180" s="16"/>
      <c r="GT180" s="16"/>
      <c r="GU180" s="16"/>
      <c r="GV180" s="16"/>
      <c r="GW180" s="16"/>
      <c r="GX180" s="16"/>
      <c r="GY180" s="16"/>
      <c r="GZ180" s="16"/>
      <c r="HA180" s="16"/>
      <c r="HB180" s="16"/>
      <c r="HC180" s="16"/>
      <c r="HD180" s="16"/>
      <c r="HE180" s="16"/>
      <c r="HF180" s="16"/>
      <c r="HG180" s="16"/>
      <c r="HH180" s="16"/>
      <c r="HI180" s="16"/>
      <c r="HJ180" s="16"/>
      <c r="HK180" s="16"/>
      <c r="HL180" s="16"/>
      <c r="HM180" s="16"/>
      <c r="HN180" s="16"/>
      <c r="HO180" s="16"/>
      <c r="HP180" s="16"/>
      <c r="HQ180" s="16"/>
      <c r="HR180" s="16"/>
      <c r="HS180" s="16"/>
      <c r="HT180" s="16"/>
      <c r="HU180" s="16"/>
      <c r="HV180" s="16"/>
      <c r="HW180" s="16"/>
      <c r="HX180" s="16"/>
      <c r="HY180" s="16"/>
      <c r="HZ180" s="16"/>
      <c r="IA180" s="16"/>
      <c r="IB180" s="16"/>
      <c r="IC180" s="16"/>
      <c r="ID180" s="16"/>
      <c r="IE180" s="16"/>
      <c r="IF180" s="16"/>
      <c r="IG180" s="16"/>
      <c r="IH180" s="16"/>
      <c r="II180" s="16"/>
      <c r="IJ180" s="16"/>
    </row>
    <row r="181" spans="1:244" s="45" customFormat="1" ht="63">
      <c r="A181" s="10" t="s">
        <v>286</v>
      </c>
      <c r="B181" s="17" t="s">
        <v>292</v>
      </c>
      <c r="C181" s="22">
        <v>1126.9000000000001</v>
      </c>
      <c r="D181" s="22">
        <v>1126.9000000000001</v>
      </c>
      <c r="E181" s="22">
        <v>1126.9000000000001</v>
      </c>
      <c r="F181" s="23"/>
      <c r="G181" s="23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N181" s="16"/>
      <c r="EO181" s="16"/>
      <c r="EP181" s="16"/>
      <c r="EQ181" s="16"/>
      <c r="ER181" s="16"/>
      <c r="ES181" s="16"/>
      <c r="ET181" s="16"/>
      <c r="EU181" s="16"/>
      <c r="EV181" s="16"/>
      <c r="EW181" s="16"/>
      <c r="EX181" s="16"/>
      <c r="EY181" s="16"/>
      <c r="EZ181" s="16"/>
      <c r="FA181" s="16"/>
      <c r="FB181" s="16"/>
      <c r="FC181" s="16"/>
      <c r="FD181" s="16"/>
      <c r="FE181" s="16"/>
      <c r="FF181" s="16"/>
      <c r="FG181" s="16"/>
      <c r="FH181" s="16"/>
      <c r="FI181" s="16"/>
      <c r="FJ181" s="16"/>
      <c r="FK181" s="16"/>
      <c r="FL181" s="16"/>
      <c r="FM181" s="16"/>
      <c r="FN181" s="16"/>
      <c r="FO181" s="16"/>
      <c r="FP181" s="16"/>
      <c r="FQ181" s="16"/>
      <c r="FR181" s="16"/>
      <c r="FS181" s="16"/>
      <c r="FT181" s="16"/>
      <c r="FU181" s="16"/>
      <c r="FV181" s="16"/>
      <c r="FW181" s="16"/>
      <c r="FX181" s="16"/>
      <c r="FY181" s="16"/>
      <c r="FZ181" s="16"/>
      <c r="GA181" s="16"/>
      <c r="GB181" s="16"/>
      <c r="GC181" s="16"/>
      <c r="GD181" s="16"/>
      <c r="GE181" s="16"/>
      <c r="GF181" s="16"/>
      <c r="GG181" s="16"/>
      <c r="GH181" s="16"/>
      <c r="GI181" s="16"/>
      <c r="GJ181" s="16"/>
      <c r="GK181" s="16"/>
      <c r="GL181" s="16"/>
      <c r="GM181" s="16"/>
      <c r="GN181" s="16"/>
      <c r="GO181" s="16"/>
      <c r="GP181" s="16"/>
      <c r="GQ181" s="16"/>
      <c r="GR181" s="16"/>
      <c r="GS181" s="16"/>
      <c r="GT181" s="16"/>
      <c r="GU181" s="16"/>
      <c r="GV181" s="16"/>
      <c r="GW181" s="16"/>
      <c r="GX181" s="16"/>
      <c r="GY181" s="16"/>
      <c r="GZ181" s="16"/>
      <c r="HA181" s="16"/>
      <c r="HB181" s="16"/>
      <c r="HC181" s="16"/>
      <c r="HD181" s="16"/>
      <c r="HE181" s="16"/>
      <c r="HF181" s="16"/>
      <c r="HG181" s="16"/>
      <c r="HH181" s="16"/>
      <c r="HI181" s="16"/>
      <c r="HJ181" s="16"/>
      <c r="HK181" s="16"/>
      <c r="HL181" s="16"/>
      <c r="HM181" s="16"/>
      <c r="HN181" s="16"/>
      <c r="HO181" s="16"/>
      <c r="HP181" s="16"/>
      <c r="HQ181" s="16"/>
      <c r="HR181" s="16"/>
      <c r="HS181" s="16"/>
      <c r="HT181" s="16"/>
      <c r="HU181" s="16"/>
      <c r="HV181" s="16"/>
      <c r="HW181" s="16"/>
      <c r="HX181" s="16"/>
      <c r="HY181" s="16"/>
      <c r="HZ181" s="16"/>
      <c r="IA181" s="16"/>
      <c r="IB181" s="16"/>
      <c r="IC181" s="16"/>
      <c r="ID181" s="16"/>
      <c r="IE181" s="16"/>
      <c r="IF181" s="16"/>
      <c r="IG181" s="16"/>
      <c r="IH181" s="16"/>
      <c r="II181" s="16"/>
      <c r="IJ181" s="16"/>
    </row>
    <row r="182" spans="1:244" ht="94.5">
      <c r="A182" s="51" t="s">
        <v>293</v>
      </c>
      <c r="B182" s="21" t="s">
        <v>294</v>
      </c>
      <c r="C182" s="22">
        <v>0</v>
      </c>
      <c r="D182" s="22">
        <v>0</v>
      </c>
      <c r="E182" s="22">
        <v>1125.5999999999999</v>
      </c>
      <c r="F182" s="23"/>
      <c r="G182" s="23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  <c r="FK182" s="16"/>
      <c r="FL182" s="16"/>
      <c r="FM182" s="16"/>
      <c r="FN182" s="16"/>
      <c r="FO182" s="16"/>
      <c r="FP182" s="16"/>
      <c r="FQ182" s="16"/>
      <c r="FR182" s="16"/>
      <c r="FS182" s="16"/>
      <c r="FT182" s="16"/>
      <c r="FU182" s="16"/>
      <c r="FV182" s="16"/>
      <c r="FW182" s="16"/>
      <c r="FX182" s="16"/>
      <c r="FY182" s="16"/>
      <c r="FZ182" s="16"/>
      <c r="GA182" s="16"/>
      <c r="GB182" s="16"/>
      <c r="GC182" s="16"/>
      <c r="GD182" s="16"/>
      <c r="GE182" s="16"/>
      <c r="GF182" s="16"/>
      <c r="GG182" s="16"/>
      <c r="GH182" s="16"/>
      <c r="GI182" s="16"/>
      <c r="GJ182" s="16"/>
      <c r="GK182" s="16"/>
      <c r="GL182" s="16"/>
      <c r="GM182" s="16"/>
      <c r="GN182" s="16"/>
      <c r="GO182" s="16"/>
      <c r="GP182" s="16"/>
      <c r="GQ182" s="16"/>
      <c r="GR182" s="16"/>
      <c r="GS182" s="16"/>
      <c r="GT182" s="16"/>
      <c r="GU182" s="16"/>
      <c r="GV182" s="16"/>
      <c r="GW182" s="16"/>
      <c r="GX182" s="16"/>
      <c r="GY182" s="16"/>
      <c r="GZ182" s="16"/>
      <c r="HA182" s="16"/>
      <c r="HB182" s="16"/>
      <c r="HC182" s="16"/>
      <c r="HD182" s="16"/>
      <c r="HE182" s="16"/>
      <c r="HF182" s="16"/>
      <c r="HG182" s="16"/>
      <c r="HH182" s="16"/>
      <c r="HI182" s="16"/>
      <c r="HJ182" s="16"/>
      <c r="HK182" s="16"/>
      <c r="HL182" s="16"/>
      <c r="HM182" s="16"/>
      <c r="HN182" s="16"/>
      <c r="HO182" s="16"/>
      <c r="HP182" s="16"/>
      <c r="HQ182" s="16"/>
      <c r="HR182" s="16"/>
      <c r="HS182" s="16"/>
      <c r="HT182" s="16"/>
      <c r="HU182" s="16"/>
      <c r="HV182" s="16"/>
      <c r="HW182" s="16"/>
      <c r="HX182" s="16"/>
      <c r="HY182" s="16"/>
      <c r="HZ182" s="16"/>
      <c r="IA182" s="16"/>
      <c r="IB182" s="16"/>
      <c r="IC182" s="16"/>
      <c r="ID182" s="16"/>
      <c r="IE182" s="16"/>
      <c r="IF182" s="16"/>
      <c r="IG182" s="16"/>
      <c r="IH182" s="16"/>
      <c r="II182" s="16"/>
      <c r="IJ182" s="16"/>
    </row>
    <row r="183" spans="1:244" s="45" customFormat="1" ht="31.5">
      <c r="A183" s="51" t="s">
        <v>293</v>
      </c>
      <c r="B183" s="21" t="s">
        <v>295</v>
      </c>
      <c r="C183" s="22">
        <v>1584.3</v>
      </c>
      <c r="D183" s="22">
        <v>21253.1</v>
      </c>
      <c r="E183" s="22">
        <v>21253.1</v>
      </c>
      <c r="F183" s="23"/>
      <c r="G183" s="23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6"/>
      <c r="EZ183" s="16"/>
      <c r="FA183" s="16"/>
      <c r="FB183" s="16"/>
      <c r="FC183" s="16"/>
      <c r="FD183" s="16"/>
      <c r="FE183" s="16"/>
      <c r="FF183" s="16"/>
      <c r="FG183" s="16"/>
      <c r="FH183" s="16"/>
      <c r="FI183" s="16"/>
      <c r="FJ183" s="16"/>
      <c r="FK183" s="16"/>
      <c r="FL183" s="16"/>
      <c r="FM183" s="16"/>
      <c r="FN183" s="16"/>
      <c r="FO183" s="16"/>
      <c r="FP183" s="16"/>
      <c r="FQ183" s="16"/>
      <c r="FR183" s="16"/>
      <c r="FS183" s="16"/>
      <c r="FT183" s="16"/>
      <c r="FU183" s="16"/>
      <c r="FV183" s="16"/>
      <c r="FW183" s="16"/>
      <c r="FX183" s="16"/>
      <c r="FY183" s="16"/>
      <c r="FZ183" s="16"/>
      <c r="GA183" s="16"/>
      <c r="GB183" s="16"/>
      <c r="GC183" s="16"/>
      <c r="GD183" s="16"/>
      <c r="GE183" s="16"/>
      <c r="GF183" s="16"/>
      <c r="GG183" s="16"/>
      <c r="GH183" s="16"/>
      <c r="GI183" s="16"/>
      <c r="GJ183" s="16"/>
      <c r="GK183" s="16"/>
      <c r="GL183" s="16"/>
      <c r="GM183" s="16"/>
      <c r="GN183" s="16"/>
      <c r="GO183" s="16"/>
      <c r="GP183" s="16"/>
      <c r="GQ183" s="16"/>
      <c r="GR183" s="16"/>
      <c r="GS183" s="16"/>
      <c r="GT183" s="16"/>
      <c r="GU183" s="16"/>
      <c r="GV183" s="16"/>
      <c r="GW183" s="16"/>
      <c r="GX183" s="16"/>
      <c r="GY183" s="16"/>
      <c r="GZ183" s="16"/>
      <c r="HA183" s="16"/>
      <c r="HB183" s="16"/>
      <c r="HC183" s="16"/>
      <c r="HD183" s="16"/>
      <c r="HE183" s="16"/>
      <c r="HF183" s="16"/>
      <c r="HG183" s="16"/>
      <c r="HH183" s="16"/>
      <c r="HI183" s="16"/>
      <c r="HJ183" s="16"/>
      <c r="HK183" s="16"/>
      <c r="HL183" s="16"/>
      <c r="HM183" s="16"/>
      <c r="HN183" s="16"/>
      <c r="HO183" s="16"/>
      <c r="HP183" s="16"/>
      <c r="HQ183" s="16"/>
      <c r="HR183" s="16"/>
      <c r="HS183" s="16"/>
      <c r="HT183" s="16"/>
      <c r="HU183" s="16"/>
      <c r="HV183" s="16"/>
      <c r="HW183" s="16"/>
      <c r="HX183" s="16"/>
      <c r="HY183" s="16"/>
      <c r="HZ183" s="16"/>
      <c r="IA183" s="16"/>
      <c r="IB183" s="16"/>
      <c r="IC183" s="16"/>
      <c r="ID183" s="16"/>
      <c r="IE183" s="16"/>
      <c r="IF183" s="16"/>
      <c r="IG183" s="16"/>
      <c r="IH183" s="16"/>
      <c r="II183" s="16"/>
      <c r="IJ183" s="16"/>
    </row>
    <row r="184" spans="1:244" s="20" customFormat="1" ht="63">
      <c r="A184" s="51" t="s">
        <v>293</v>
      </c>
      <c r="B184" s="21" t="s">
        <v>296</v>
      </c>
      <c r="C184" s="22">
        <v>1705.7</v>
      </c>
      <c r="D184" s="22">
        <v>3148.1</v>
      </c>
      <c r="E184" s="22">
        <v>3148.1</v>
      </c>
      <c r="F184" s="23"/>
      <c r="G184" s="23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6"/>
      <c r="EZ184" s="16"/>
      <c r="FA184" s="16"/>
      <c r="FB184" s="16"/>
      <c r="FC184" s="16"/>
      <c r="FD184" s="16"/>
      <c r="FE184" s="16"/>
      <c r="FF184" s="16"/>
      <c r="FG184" s="16"/>
      <c r="FH184" s="16"/>
      <c r="FI184" s="16"/>
      <c r="FJ184" s="16"/>
      <c r="FK184" s="16"/>
      <c r="FL184" s="16"/>
      <c r="FM184" s="16"/>
      <c r="FN184" s="16"/>
      <c r="FO184" s="16"/>
      <c r="FP184" s="16"/>
      <c r="FQ184" s="16"/>
      <c r="FR184" s="16"/>
      <c r="FS184" s="16"/>
      <c r="FT184" s="16"/>
      <c r="FU184" s="16"/>
      <c r="FV184" s="16"/>
      <c r="FW184" s="16"/>
      <c r="FX184" s="16"/>
      <c r="FY184" s="16"/>
      <c r="FZ184" s="16"/>
      <c r="GA184" s="16"/>
      <c r="GB184" s="16"/>
      <c r="GC184" s="16"/>
      <c r="GD184" s="16"/>
      <c r="GE184" s="16"/>
      <c r="GF184" s="16"/>
      <c r="GG184" s="16"/>
      <c r="GH184" s="16"/>
      <c r="GI184" s="16"/>
      <c r="GJ184" s="16"/>
      <c r="GK184" s="16"/>
      <c r="GL184" s="16"/>
      <c r="GM184" s="16"/>
      <c r="GN184" s="16"/>
      <c r="GO184" s="16"/>
      <c r="GP184" s="16"/>
      <c r="GQ184" s="16"/>
      <c r="GR184" s="16"/>
      <c r="GS184" s="16"/>
      <c r="GT184" s="16"/>
      <c r="GU184" s="16"/>
      <c r="GV184" s="16"/>
      <c r="GW184" s="16"/>
      <c r="GX184" s="16"/>
      <c r="GY184" s="16"/>
      <c r="GZ184" s="16"/>
      <c r="HA184" s="16"/>
      <c r="HB184" s="16"/>
      <c r="HC184" s="16"/>
      <c r="HD184" s="16"/>
      <c r="HE184" s="16"/>
      <c r="HF184" s="16"/>
      <c r="HG184" s="16"/>
      <c r="HH184" s="16"/>
      <c r="HI184" s="16"/>
      <c r="HJ184" s="16"/>
      <c r="HK184" s="16"/>
      <c r="HL184" s="16"/>
      <c r="HM184" s="16"/>
      <c r="HN184" s="16"/>
      <c r="HO184" s="16"/>
      <c r="HP184" s="16"/>
      <c r="HQ184" s="16"/>
      <c r="HR184" s="16"/>
      <c r="HS184" s="16"/>
      <c r="HT184" s="16"/>
      <c r="HU184" s="16"/>
      <c r="HV184" s="16"/>
      <c r="HW184" s="16"/>
      <c r="HX184" s="16"/>
      <c r="HY184" s="16"/>
      <c r="HZ184" s="16"/>
      <c r="IA184" s="16"/>
      <c r="IB184" s="16"/>
      <c r="IC184" s="16"/>
      <c r="ID184" s="16"/>
      <c r="IE184" s="16"/>
      <c r="IF184" s="16"/>
      <c r="IG184" s="16"/>
      <c r="IH184" s="16"/>
      <c r="II184" s="16"/>
      <c r="IJ184" s="16"/>
    </row>
    <row r="185" spans="1:244" ht="31.5">
      <c r="A185" s="52" t="s">
        <v>293</v>
      </c>
      <c r="B185" s="53" t="s">
        <v>297</v>
      </c>
      <c r="C185" s="22">
        <v>1800</v>
      </c>
      <c r="D185" s="22">
        <v>3339.1</v>
      </c>
      <c r="E185" s="22">
        <v>3297.5</v>
      </c>
      <c r="F185" s="23"/>
      <c r="G185" s="23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6"/>
      <c r="EZ185" s="16"/>
      <c r="FA185" s="16"/>
      <c r="FB185" s="16"/>
      <c r="FC185" s="16"/>
      <c r="FD185" s="16"/>
      <c r="FE185" s="16"/>
      <c r="FF185" s="16"/>
      <c r="FG185" s="16"/>
      <c r="FH185" s="16"/>
      <c r="FI185" s="16"/>
      <c r="FJ185" s="16"/>
      <c r="FK185" s="16"/>
      <c r="FL185" s="16"/>
      <c r="FM185" s="16"/>
      <c r="FN185" s="16"/>
      <c r="FO185" s="16"/>
      <c r="FP185" s="16"/>
      <c r="FQ185" s="16"/>
      <c r="FR185" s="16"/>
      <c r="FS185" s="16"/>
      <c r="FT185" s="16"/>
      <c r="FU185" s="16"/>
      <c r="FV185" s="16"/>
      <c r="FW185" s="16"/>
      <c r="FX185" s="16"/>
      <c r="FY185" s="16"/>
      <c r="FZ185" s="16"/>
      <c r="GA185" s="16"/>
      <c r="GB185" s="16"/>
      <c r="GC185" s="16"/>
      <c r="GD185" s="16"/>
      <c r="GE185" s="16"/>
      <c r="GF185" s="16"/>
      <c r="GG185" s="16"/>
      <c r="GH185" s="16"/>
      <c r="GI185" s="16"/>
      <c r="GJ185" s="16"/>
      <c r="GK185" s="16"/>
      <c r="GL185" s="16"/>
      <c r="GM185" s="16"/>
      <c r="GN185" s="16"/>
      <c r="GO185" s="16"/>
      <c r="GP185" s="16"/>
      <c r="GQ185" s="16"/>
      <c r="GR185" s="16"/>
      <c r="GS185" s="16"/>
      <c r="GT185" s="16"/>
      <c r="GU185" s="16"/>
      <c r="GV185" s="16"/>
      <c r="GW185" s="16"/>
      <c r="GX185" s="16"/>
      <c r="GY185" s="16"/>
      <c r="GZ185" s="16"/>
      <c r="HA185" s="16"/>
      <c r="HB185" s="16"/>
      <c r="HC185" s="16"/>
      <c r="HD185" s="16"/>
      <c r="HE185" s="16"/>
      <c r="HF185" s="16"/>
      <c r="HG185" s="16"/>
      <c r="HH185" s="16"/>
      <c r="HI185" s="16"/>
      <c r="HJ185" s="16"/>
      <c r="HK185" s="16"/>
      <c r="HL185" s="16"/>
      <c r="HM185" s="16"/>
      <c r="HN185" s="16"/>
      <c r="HO185" s="16"/>
      <c r="HP185" s="16"/>
      <c r="HQ185" s="16"/>
      <c r="HR185" s="16"/>
      <c r="HS185" s="16"/>
      <c r="HT185" s="16"/>
      <c r="HU185" s="16"/>
      <c r="HV185" s="16"/>
      <c r="HW185" s="16"/>
      <c r="HX185" s="16"/>
      <c r="HY185" s="16"/>
      <c r="HZ185" s="16"/>
      <c r="IA185" s="16"/>
      <c r="IB185" s="16"/>
      <c r="IC185" s="16"/>
      <c r="ID185" s="16"/>
      <c r="IE185" s="16"/>
      <c r="IF185" s="16"/>
      <c r="IG185" s="16"/>
      <c r="IH185" s="16"/>
      <c r="II185" s="16"/>
      <c r="IJ185" s="16"/>
    </row>
    <row r="186" spans="1:244" ht="63">
      <c r="A186" s="51" t="s">
        <v>293</v>
      </c>
      <c r="B186" s="21" t="s">
        <v>298</v>
      </c>
      <c r="C186" s="22">
        <v>9460.7999999999993</v>
      </c>
      <c r="D186" s="22">
        <v>0</v>
      </c>
      <c r="E186" s="22">
        <v>0</v>
      </c>
      <c r="F186" s="23"/>
      <c r="G186" s="23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16"/>
      <c r="FI186" s="16"/>
      <c r="FJ186" s="16"/>
      <c r="FK186" s="16"/>
      <c r="FL186" s="16"/>
      <c r="FM186" s="16"/>
      <c r="FN186" s="16"/>
      <c r="FO186" s="16"/>
      <c r="FP186" s="16"/>
      <c r="FQ186" s="16"/>
      <c r="FR186" s="16"/>
      <c r="FS186" s="16"/>
      <c r="FT186" s="16"/>
      <c r="FU186" s="16"/>
      <c r="FV186" s="16"/>
      <c r="FW186" s="16"/>
      <c r="FX186" s="16"/>
      <c r="FY186" s="16"/>
      <c r="FZ186" s="16"/>
      <c r="GA186" s="16"/>
      <c r="GB186" s="16"/>
      <c r="GC186" s="16"/>
      <c r="GD186" s="16"/>
      <c r="GE186" s="16"/>
      <c r="GF186" s="16"/>
      <c r="GG186" s="16"/>
      <c r="GH186" s="16"/>
      <c r="GI186" s="16"/>
      <c r="GJ186" s="16"/>
      <c r="GK186" s="16"/>
      <c r="GL186" s="16"/>
      <c r="GM186" s="16"/>
      <c r="GN186" s="16"/>
      <c r="GO186" s="16"/>
      <c r="GP186" s="16"/>
      <c r="GQ186" s="16"/>
      <c r="GR186" s="16"/>
      <c r="GS186" s="16"/>
      <c r="GT186" s="16"/>
      <c r="GU186" s="16"/>
      <c r="GV186" s="16"/>
      <c r="GW186" s="16"/>
      <c r="GX186" s="16"/>
      <c r="GY186" s="16"/>
      <c r="GZ186" s="16"/>
      <c r="HA186" s="16"/>
      <c r="HB186" s="16"/>
      <c r="HC186" s="16"/>
      <c r="HD186" s="16"/>
      <c r="HE186" s="16"/>
      <c r="HF186" s="16"/>
      <c r="HG186" s="16"/>
      <c r="HH186" s="16"/>
      <c r="HI186" s="16"/>
      <c r="HJ186" s="16"/>
      <c r="HK186" s="16"/>
      <c r="HL186" s="16"/>
      <c r="HM186" s="16"/>
      <c r="HN186" s="16"/>
      <c r="HO186" s="16"/>
      <c r="HP186" s="16"/>
      <c r="HQ186" s="16"/>
      <c r="HR186" s="16"/>
      <c r="HS186" s="16"/>
      <c r="HT186" s="16"/>
      <c r="HU186" s="16"/>
      <c r="HV186" s="16"/>
      <c r="HW186" s="16"/>
      <c r="HX186" s="16"/>
      <c r="HY186" s="16"/>
      <c r="HZ186" s="16"/>
      <c r="IA186" s="16"/>
      <c r="IB186" s="16"/>
      <c r="IC186" s="16"/>
      <c r="ID186" s="16"/>
      <c r="IE186" s="16"/>
      <c r="IF186" s="16"/>
      <c r="IG186" s="16"/>
      <c r="IH186" s="16"/>
      <c r="II186" s="16"/>
      <c r="IJ186" s="16"/>
    </row>
    <row r="187" spans="1:244" s="20" customFormat="1" ht="63">
      <c r="A187" s="52" t="s">
        <v>293</v>
      </c>
      <c r="B187" s="53" t="s">
        <v>299</v>
      </c>
      <c r="C187" s="22">
        <v>15142.8</v>
      </c>
      <c r="D187" s="22">
        <v>12606.4</v>
      </c>
      <c r="E187" s="22">
        <v>12481.6</v>
      </c>
      <c r="F187" s="23"/>
      <c r="G187" s="23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  <c r="EE187" s="16"/>
      <c r="EF187" s="16"/>
      <c r="EG187" s="16"/>
      <c r="EH187" s="16"/>
      <c r="EI187" s="16"/>
      <c r="EJ187" s="16"/>
      <c r="EK187" s="16"/>
      <c r="EL187" s="16"/>
      <c r="EM187" s="16"/>
      <c r="EN187" s="16"/>
      <c r="EO187" s="16"/>
      <c r="EP187" s="16"/>
      <c r="EQ187" s="16"/>
      <c r="ER187" s="16"/>
      <c r="ES187" s="16"/>
      <c r="ET187" s="16"/>
      <c r="EU187" s="16"/>
      <c r="EV187" s="16"/>
      <c r="EW187" s="16"/>
      <c r="EX187" s="16"/>
      <c r="EY187" s="16"/>
      <c r="EZ187" s="16"/>
      <c r="FA187" s="16"/>
      <c r="FB187" s="16"/>
      <c r="FC187" s="16"/>
      <c r="FD187" s="16"/>
      <c r="FE187" s="16"/>
      <c r="FF187" s="16"/>
      <c r="FG187" s="16"/>
      <c r="FH187" s="16"/>
      <c r="FI187" s="16"/>
      <c r="FJ187" s="16"/>
      <c r="FK187" s="16"/>
      <c r="FL187" s="16"/>
      <c r="FM187" s="16"/>
      <c r="FN187" s="16"/>
      <c r="FO187" s="16"/>
      <c r="FP187" s="16"/>
      <c r="FQ187" s="16"/>
      <c r="FR187" s="16"/>
      <c r="FS187" s="16"/>
      <c r="FT187" s="16"/>
      <c r="FU187" s="16"/>
      <c r="FV187" s="16"/>
      <c r="FW187" s="16"/>
      <c r="FX187" s="16"/>
      <c r="FY187" s="16"/>
      <c r="FZ187" s="16"/>
      <c r="GA187" s="16"/>
      <c r="GB187" s="16"/>
      <c r="GC187" s="16"/>
      <c r="GD187" s="16"/>
      <c r="GE187" s="16"/>
      <c r="GF187" s="16"/>
      <c r="GG187" s="16"/>
      <c r="GH187" s="16"/>
      <c r="GI187" s="16"/>
      <c r="GJ187" s="16"/>
      <c r="GK187" s="16"/>
      <c r="GL187" s="16"/>
      <c r="GM187" s="16"/>
      <c r="GN187" s="16"/>
      <c r="GO187" s="16"/>
      <c r="GP187" s="16"/>
      <c r="GQ187" s="16"/>
      <c r="GR187" s="16"/>
      <c r="GS187" s="16"/>
      <c r="GT187" s="16"/>
      <c r="GU187" s="16"/>
      <c r="GV187" s="16"/>
      <c r="GW187" s="16"/>
      <c r="GX187" s="16"/>
      <c r="GY187" s="16"/>
      <c r="GZ187" s="16"/>
      <c r="HA187" s="16"/>
      <c r="HB187" s="16"/>
      <c r="HC187" s="16"/>
      <c r="HD187" s="16"/>
      <c r="HE187" s="16"/>
      <c r="HF187" s="16"/>
      <c r="HG187" s="16"/>
      <c r="HH187" s="16"/>
      <c r="HI187" s="16"/>
      <c r="HJ187" s="16"/>
      <c r="HK187" s="16"/>
      <c r="HL187" s="16"/>
      <c r="HM187" s="16"/>
      <c r="HN187" s="16"/>
      <c r="HO187" s="16"/>
      <c r="HP187" s="16"/>
      <c r="HQ187" s="16"/>
      <c r="HR187" s="16"/>
      <c r="HS187" s="16"/>
      <c r="HT187" s="16"/>
      <c r="HU187" s="16"/>
      <c r="HV187" s="16"/>
      <c r="HW187" s="16"/>
      <c r="HX187" s="16"/>
      <c r="HY187" s="16"/>
      <c r="HZ187" s="16"/>
      <c r="IA187" s="16"/>
      <c r="IB187" s="16"/>
      <c r="IC187" s="16"/>
      <c r="ID187" s="16"/>
      <c r="IE187" s="16"/>
      <c r="IF187" s="16"/>
      <c r="IG187" s="16"/>
      <c r="IH187" s="16"/>
      <c r="II187" s="16"/>
      <c r="IJ187" s="16"/>
    </row>
    <row r="188" spans="1:244" s="20" customFormat="1" ht="47.25">
      <c r="A188" s="51" t="s">
        <v>293</v>
      </c>
      <c r="B188" s="21" t="s">
        <v>300</v>
      </c>
      <c r="C188" s="22">
        <v>0</v>
      </c>
      <c r="D188" s="22">
        <v>12375.9</v>
      </c>
      <c r="E188" s="22">
        <v>12304.2</v>
      </c>
      <c r="F188" s="23"/>
      <c r="G188" s="23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N188" s="16"/>
      <c r="EO188" s="16"/>
      <c r="EP188" s="16"/>
      <c r="EQ188" s="16"/>
      <c r="ER188" s="16"/>
      <c r="ES188" s="16"/>
      <c r="ET188" s="16"/>
      <c r="EU188" s="16"/>
      <c r="EV188" s="16"/>
      <c r="EW188" s="16"/>
      <c r="EX188" s="16"/>
      <c r="EY188" s="16"/>
      <c r="EZ188" s="16"/>
      <c r="FA188" s="16"/>
      <c r="FB188" s="16"/>
      <c r="FC188" s="16"/>
      <c r="FD188" s="16"/>
      <c r="FE188" s="16"/>
      <c r="FF188" s="16"/>
      <c r="FG188" s="16"/>
      <c r="FH188" s="16"/>
      <c r="FI188" s="16"/>
      <c r="FJ188" s="16"/>
      <c r="FK188" s="16"/>
      <c r="FL188" s="16"/>
      <c r="FM188" s="16"/>
      <c r="FN188" s="16"/>
      <c r="FO188" s="16"/>
      <c r="FP188" s="16"/>
      <c r="FQ188" s="16"/>
      <c r="FR188" s="16"/>
      <c r="FS188" s="16"/>
      <c r="FT188" s="16"/>
      <c r="FU188" s="16"/>
      <c r="FV188" s="16"/>
      <c r="FW188" s="16"/>
      <c r="FX188" s="16"/>
      <c r="FY188" s="16"/>
      <c r="FZ188" s="16"/>
      <c r="GA188" s="16"/>
      <c r="GB188" s="16"/>
      <c r="GC188" s="16"/>
      <c r="GD188" s="16"/>
      <c r="GE188" s="16"/>
      <c r="GF188" s="16"/>
      <c r="GG188" s="16"/>
      <c r="GH188" s="16"/>
      <c r="GI188" s="16"/>
      <c r="GJ188" s="16"/>
      <c r="GK188" s="16"/>
      <c r="GL188" s="16"/>
      <c r="GM188" s="16"/>
      <c r="GN188" s="16"/>
      <c r="GO188" s="16"/>
      <c r="GP188" s="16"/>
      <c r="GQ188" s="16"/>
      <c r="GR188" s="16"/>
      <c r="GS188" s="16"/>
      <c r="GT188" s="16"/>
      <c r="GU188" s="16"/>
      <c r="GV188" s="16"/>
      <c r="GW188" s="16"/>
      <c r="GX188" s="16"/>
      <c r="GY188" s="16"/>
      <c r="GZ188" s="16"/>
      <c r="HA188" s="16"/>
      <c r="HB188" s="16"/>
      <c r="HC188" s="16"/>
      <c r="HD188" s="16"/>
      <c r="HE188" s="16"/>
      <c r="HF188" s="16"/>
      <c r="HG188" s="16"/>
      <c r="HH188" s="16"/>
      <c r="HI188" s="16"/>
      <c r="HJ188" s="16"/>
      <c r="HK188" s="16"/>
      <c r="HL188" s="16"/>
      <c r="HM188" s="16"/>
      <c r="HN188" s="16"/>
      <c r="HO188" s="16"/>
      <c r="HP188" s="16"/>
      <c r="HQ188" s="16"/>
      <c r="HR188" s="16"/>
      <c r="HS188" s="16"/>
      <c r="HT188" s="16"/>
      <c r="HU188" s="16"/>
      <c r="HV188" s="16"/>
      <c r="HW188" s="16"/>
      <c r="HX188" s="16"/>
      <c r="HY188" s="16"/>
      <c r="HZ188" s="16"/>
      <c r="IA188" s="16"/>
      <c r="IB188" s="16"/>
      <c r="IC188" s="16"/>
      <c r="ID188" s="16"/>
      <c r="IE188" s="16"/>
      <c r="IF188" s="16"/>
      <c r="IG188" s="16"/>
      <c r="IH188" s="16"/>
      <c r="II188" s="16"/>
      <c r="IJ188" s="16"/>
    </row>
    <row r="189" spans="1:244" s="20" customFormat="1" ht="48" customHeight="1">
      <c r="A189" s="51" t="s">
        <v>293</v>
      </c>
      <c r="B189" s="21" t="s">
        <v>301</v>
      </c>
      <c r="C189" s="22">
        <v>0</v>
      </c>
      <c r="D189" s="22">
        <v>6244.8</v>
      </c>
      <c r="E189" s="22">
        <v>6244.8</v>
      </c>
      <c r="F189" s="23"/>
      <c r="G189" s="23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16"/>
      <c r="FI189" s="16"/>
      <c r="FJ189" s="16"/>
      <c r="FK189" s="16"/>
      <c r="FL189" s="16"/>
      <c r="FM189" s="16"/>
      <c r="FN189" s="16"/>
      <c r="FO189" s="16"/>
      <c r="FP189" s="16"/>
      <c r="FQ189" s="16"/>
      <c r="FR189" s="16"/>
      <c r="FS189" s="16"/>
      <c r="FT189" s="16"/>
      <c r="FU189" s="16"/>
      <c r="FV189" s="16"/>
      <c r="FW189" s="16"/>
      <c r="FX189" s="16"/>
      <c r="FY189" s="16"/>
      <c r="FZ189" s="16"/>
      <c r="GA189" s="16"/>
      <c r="GB189" s="16"/>
      <c r="GC189" s="16"/>
      <c r="GD189" s="16"/>
      <c r="GE189" s="16"/>
      <c r="GF189" s="16"/>
      <c r="GG189" s="16"/>
      <c r="GH189" s="16"/>
      <c r="GI189" s="16"/>
      <c r="GJ189" s="16"/>
      <c r="GK189" s="16"/>
      <c r="GL189" s="16"/>
      <c r="GM189" s="16"/>
      <c r="GN189" s="16"/>
      <c r="GO189" s="16"/>
      <c r="GP189" s="16"/>
      <c r="GQ189" s="16"/>
      <c r="GR189" s="16"/>
      <c r="GS189" s="16"/>
      <c r="GT189" s="16"/>
      <c r="GU189" s="16"/>
      <c r="GV189" s="16"/>
      <c r="GW189" s="16"/>
      <c r="GX189" s="16"/>
      <c r="GY189" s="16"/>
      <c r="GZ189" s="16"/>
      <c r="HA189" s="16"/>
      <c r="HB189" s="16"/>
      <c r="HC189" s="16"/>
      <c r="HD189" s="16"/>
      <c r="HE189" s="16"/>
      <c r="HF189" s="16"/>
      <c r="HG189" s="16"/>
      <c r="HH189" s="16"/>
      <c r="HI189" s="16"/>
      <c r="HJ189" s="16"/>
      <c r="HK189" s="16"/>
      <c r="HL189" s="16"/>
      <c r="HM189" s="16"/>
      <c r="HN189" s="16"/>
      <c r="HO189" s="16"/>
      <c r="HP189" s="16"/>
      <c r="HQ189" s="16"/>
      <c r="HR189" s="16"/>
      <c r="HS189" s="16"/>
      <c r="HT189" s="16"/>
      <c r="HU189" s="16"/>
      <c r="HV189" s="16"/>
      <c r="HW189" s="16"/>
      <c r="HX189" s="16"/>
      <c r="HY189" s="16"/>
      <c r="HZ189" s="16"/>
      <c r="IA189" s="16"/>
      <c r="IB189" s="16"/>
      <c r="IC189" s="16"/>
      <c r="ID189" s="16"/>
      <c r="IE189" s="16"/>
      <c r="IF189" s="16"/>
      <c r="IG189" s="16"/>
      <c r="IH189" s="16"/>
      <c r="II189" s="16"/>
      <c r="IJ189" s="16"/>
    </row>
    <row r="190" spans="1:244" s="20" customFormat="1" ht="47.25">
      <c r="A190" s="51" t="s">
        <v>293</v>
      </c>
      <c r="B190" s="21" t="s">
        <v>302</v>
      </c>
      <c r="C190" s="22">
        <v>988.7</v>
      </c>
      <c r="D190" s="22">
        <v>986</v>
      </c>
      <c r="E190" s="22">
        <v>960.5</v>
      </c>
      <c r="F190" s="23"/>
      <c r="G190" s="23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N190" s="16"/>
      <c r="EO190" s="16"/>
      <c r="EP190" s="16"/>
      <c r="EQ190" s="16"/>
      <c r="ER190" s="16"/>
      <c r="ES190" s="16"/>
      <c r="ET190" s="16"/>
      <c r="EU190" s="16"/>
      <c r="EV190" s="16"/>
      <c r="EW190" s="16"/>
      <c r="EX190" s="16"/>
      <c r="EY190" s="16"/>
      <c r="EZ190" s="16"/>
      <c r="FA190" s="16"/>
      <c r="FB190" s="16"/>
      <c r="FC190" s="16"/>
      <c r="FD190" s="16"/>
      <c r="FE190" s="16"/>
      <c r="FF190" s="16"/>
      <c r="FG190" s="16"/>
      <c r="FH190" s="16"/>
      <c r="FI190" s="16"/>
      <c r="FJ190" s="16"/>
      <c r="FK190" s="16"/>
      <c r="FL190" s="16"/>
      <c r="FM190" s="16"/>
      <c r="FN190" s="16"/>
      <c r="FO190" s="16"/>
      <c r="FP190" s="16"/>
      <c r="FQ190" s="16"/>
      <c r="FR190" s="16"/>
      <c r="FS190" s="16"/>
      <c r="FT190" s="16"/>
      <c r="FU190" s="16"/>
      <c r="FV190" s="16"/>
      <c r="FW190" s="16"/>
      <c r="FX190" s="16"/>
      <c r="FY190" s="16"/>
      <c r="FZ190" s="16"/>
      <c r="GA190" s="16"/>
      <c r="GB190" s="16"/>
      <c r="GC190" s="16"/>
      <c r="GD190" s="16"/>
      <c r="GE190" s="16"/>
      <c r="GF190" s="16"/>
      <c r="GG190" s="16"/>
      <c r="GH190" s="16"/>
      <c r="GI190" s="16"/>
      <c r="GJ190" s="16"/>
      <c r="GK190" s="16"/>
      <c r="GL190" s="16"/>
      <c r="GM190" s="16"/>
      <c r="GN190" s="16"/>
      <c r="GO190" s="16"/>
      <c r="GP190" s="16"/>
      <c r="GQ190" s="16"/>
      <c r="GR190" s="16"/>
      <c r="GS190" s="16"/>
      <c r="GT190" s="16"/>
      <c r="GU190" s="16"/>
      <c r="GV190" s="16"/>
      <c r="GW190" s="16"/>
      <c r="GX190" s="16"/>
      <c r="GY190" s="16"/>
      <c r="GZ190" s="16"/>
      <c r="HA190" s="16"/>
      <c r="HB190" s="16"/>
      <c r="HC190" s="16"/>
      <c r="HD190" s="16"/>
      <c r="HE190" s="16"/>
      <c r="HF190" s="16"/>
      <c r="HG190" s="16"/>
      <c r="HH190" s="16"/>
      <c r="HI190" s="16"/>
      <c r="HJ190" s="16"/>
      <c r="HK190" s="16"/>
      <c r="HL190" s="16"/>
      <c r="HM190" s="16"/>
      <c r="HN190" s="16"/>
      <c r="HO190" s="16"/>
      <c r="HP190" s="16"/>
      <c r="HQ190" s="16"/>
      <c r="HR190" s="16"/>
      <c r="HS190" s="16"/>
      <c r="HT190" s="16"/>
      <c r="HU190" s="16"/>
      <c r="HV190" s="16"/>
      <c r="HW190" s="16"/>
      <c r="HX190" s="16"/>
      <c r="HY190" s="16"/>
      <c r="HZ190" s="16"/>
      <c r="IA190" s="16"/>
      <c r="IB190" s="16"/>
      <c r="IC190" s="16"/>
      <c r="ID190" s="16"/>
      <c r="IE190" s="16"/>
      <c r="IF190" s="16"/>
      <c r="IG190" s="16"/>
      <c r="IH190" s="16"/>
      <c r="II190" s="16"/>
      <c r="IJ190" s="16"/>
    </row>
    <row r="191" spans="1:244" s="20" customFormat="1" ht="63">
      <c r="A191" s="51" t="s">
        <v>293</v>
      </c>
      <c r="B191" s="21" t="s">
        <v>303</v>
      </c>
      <c r="C191" s="22">
        <v>6474.8</v>
      </c>
      <c r="D191" s="22">
        <v>0</v>
      </c>
      <c r="E191" s="22">
        <v>0</v>
      </c>
      <c r="F191" s="23"/>
      <c r="G191" s="23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6"/>
      <c r="EZ191" s="16"/>
      <c r="FA191" s="16"/>
      <c r="FB191" s="16"/>
      <c r="FC191" s="16"/>
      <c r="FD191" s="16"/>
      <c r="FE191" s="16"/>
      <c r="FF191" s="16"/>
      <c r="FG191" s="16"/>
      <c r="FH191" s="16"/>
      <c r="FI191" s="16"/>
      <c r="FJ191" s="16"/>
      <c r="FK191" s="16"/>
      <c r="FL191" s="16"/>
      <c r="FM191" s="16"/>
      <c r="FN191" s="16"/>
      <c r="FO191" s="16"/>
      <c r="FP191" s="16"/>
      <c r="FQ191" s="16"/>
      <c r="FR191" s="16"/>
      <c r="FS191" s="16"/>
      <c r="FT191" s="16"/>
      <c r="FU191" s="16"/>
      <c r="FV191" s="16"/>
      <c r="FW191" s="16"/>
      <c r="FX191" s="16"/>
      <c r="FY191" s="16"/>
      <c r="FZ191" s="16"/>
      <c r="GA191" s="16"/>
      <c r="GB191" s="16"/>
      <c r="GC191" s="16"/>
      <c r="GD191" s="16"/>
      <c r="GE191" s="16"/>
      <c r="GF191" s="16"/>
      <c r="GG191" s="16"/>
      <c r="GH191" s="16"/>
      <c r="GI191" s="16"/>
      <c r="GJ191" s="16"/>
      <c r="GK191" s="16"/>
      <c r="GL191" s="16"/>
      <c r="GM191" s="16"/>
      <c r="GN191" s="16"/>
      <c r="GO191" s="16"/>
      <c r="GP191" s="16"/>
      <c r="GQ191" s="16"/>
      <c r="GR191" s="16"/>
      <c r="GS191" s="16"/>
      <c r="GT191" s="16"/>
      <c r="GU191" s="16"/>
      <c r="GV191" s="16"/>
      <c r="GW191" s="16"/>
      <c r="GX191" s="16"/>
      <c r="GY191" s="16"/>
      <c r="GZ191" s="16"/>
      <c r="HA191" s="16"/>
      <c r="HB191" s="16"/>
      <c r="HC191" s="16"/>
      <c r="HD191" s="16"/>
      <c r="HE191" s="16"/>
      <c r="HF191" s="16"/>
      <c r="HG191" s="16"/>
      <c r="HH191" s="16"/>
      <c r="HI191" s="16"/>
      <c r="HJ191" s="16"/>
      <c r="HK191" s="16"/>
      <c r="HL191" s="16"/>
      <c r="HM191" s="16"/>
      <c r="HN191" s="16"/>
      <c r="HO191" s="16"/>
      <c r="HP191" s="16"/>
      <c r="HQ191" s="16"/>
      <c r="HR191" s="16"/>
      <c r="HS191" s="16"/>
      <c r="HT191" s="16"/>
      <c r="HU191" s="16"/>
      <c r="HV191" s="16"/>
      <c r="HW191" s="16"/>
      <c r="HX191" s="16"/>
      <c r="HY191" s="16"/>
      <c r="HZ191" s="16"/>
      <c r="IA191" s="16"/>
      <c r="IB191" s="16"/>
      <c r="IC191" s="16"/>
      <c r="ID191" s="16"/>
      <c r="IE191" s="16"/>
      <c r="IF191" s="16"/>
      <c r="IG191" s="16"/>
      <c r="IH191" s="16"/>
      <c r="II191" s="16"/>
      <c r="IJ191" s="16"/>
    </row>
    <row r="192" spans="1:244" s="20" customFormat="1" ht="69" customHeight="1">
      <c r="A192" s="51" t="s">
        <v>293</v>
      </c>
      <c r="B192" s="21" t="s">
        <v>304</v>
      </c>
      <c r="C192" s="22">
        <v>1021.4</v>
      </c>
      <c r="D192" s="22">
        <v>0</v>
      </c>
      <c r="E192" s="22">
        <v>0</v>
      </c>
      <c r="F192" s="23"/>
      <c r="G192" s="23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N192" s="16"/>
      <c r="EO192" s="16"/>
      <c r="EP192" s="16"/>
      <c r="EQ192" s="16"/>
      <c r="ER192" s="16"/>
      <c r="ES192" s="16"/>
      <c r="ET192" s="16"/>
      <c r="EU192" s="16"/>
      <c r="EV192" s="16"/>
      <c r="EW192" s="16"/>
      <c r="EX192" s="16"/>
      <c r="EY192" s="16"/>
      <c r="EZ192" s="16"/>
      <c r="FA192" s="16"/>
      <c r="FB192" s="16"/>
      <c r="FC192" s="16"/>
      <c r="FD192" s="16"/>
      <c r="FE192" s="16"/>
      <c r="FF192" s="16"/>
      <c r="FG192" s="16"/>
      <c r="FH192" s="16"/>
      <c r="FI192" s="16"/>
      <c r="FJ192" s="16"/>
      <c r="FK192" s="16"/>
      <c r="FL192" s="16"/>
      <c r="FM192" s="16"/>
      <c r="FN192" s="16"/>
      <c r="FO192" s="16"/>
      <c r="FP192" s="16"/>
      <c r="FQ192" s="16"/>
      <c r="FR192" s="16"/>
      <c r="FS192" s="16"/>
      <c r="FT192" s="16"/>
      <c r="FU192" s="16"/>
      <c r="FV192" s="16"/>
      <c r="FW192" s="16"/>
      <c r="FX192" s="16"/>
      <c r="FY192" s="16"/>
      <c r="FZ192" s="16"/>
      <c r="GA192" s="16"/>
      <c r="GB192" s="16"/>
      <c r="GC192" s="16"/>
      <c r="GD192" s="16"/>
      <c r="GE192" s="16"/>
      <c r="GF192" s="16"/>
      <c r="GG192" s="16"/>
      <c r="GH192" s="16"/>
      <c r="GI192" s="16"/>
      <c r="GJ192" s="16"/>
      <c r="GK192" s="16"/>
      <c r="GL192" s="16"/>
      <c r="GM192" s="16"/>
      <c r="GN192" s="16"/>
      <c r="GO192" s="16"/>
      <c r="GP192" s="16"/>
      <c r="GQ192" s="16"/>
      <c r="GR192" s="16"/>
      <c r="GS192" s="16"/>
      <c r="GT192" s="16"/>
      <c r="GU192" s="16"/>
      <c r="GV192" s="16"/>
      <c r="GW192" s="16"/>
      <c r="GX192" s="16"/>
      <c r="GY192" s="16"/>
      <c r="GZ192" s="16"/>
      <c r="HA192" s="16"/>
      <c r="HB192" s="16"/>
      <c r="HC192" s="16"/>
      <c r="HD192" s="16"/>
      <c r="HE192" s="16"/>
      <c r="HF192" s="16"/>
      <c r="HG192" s="16"/>
      <c r="HH192" s="16"/>
      <c r="HI192" s="16"/>
      <c r="HJ192" s="16"/>
      <c r="HK192" s="16"/>
      <c r="HL192" s="16"/>
      <c r="HM192" s="16"/>
      <c r="HN192" s="16"/>
      <c r="HO192" s="16"/>
      <c r="HP192" s="16"/>
      <c r="HQ192" s="16"/>
      <c r="HR192" s="16"/>
      <c r="HS192" s="16"/>
      <c r="HT192" s="16"/>
      <c r="HU192" s="16"/>
      <c r="HV192" s="16"/>
      <c r="HW192" s="16"/>
      <c r="HX192" s="16"/>
      <c r="HY192" s="16"/>
      <c r="HZ192" s="16"/>
      <c r="IA192" s="16"/>
      <c r="IB192" s="16"/>
      <c r="IC192" s="16"/>
      <c r="ID192" s="16"/>
      <c r="IE192" s="16"/>
      <c r="IF192" s="16"/>
      <c r="IG192" s="16"/>
      <c r="IH192" s="16"/>
      <c r="II192" s="16"/>
      <c r="IJ192" s="16"/>
    </row>
    <row r="193" spans="1:244" s="20" customFormat="1" ht="78.75">
      <c r="A193" s="51" t="s">
        <v>293</v>
      </c>
      <c r="B193" s="21" t="s">
        <v>305</v>
      </c>
      <c r="C193" s="22">
        <v>8290.2999999999993</v>
      </c>
      <c r="D193" s="22">
        <v>0</v>
      </c>
      <c r="E193" s="22">
        <v>0</v>
      </c>
      <c r="F193" s="23"/>
      <c r="G193" s="23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  <c r="GB193" s="16"/>
      <c r="GC193" s="16"/>
      <c r="GD193" s="16"/>
      <c r="GE193" s="16"/>
      <c r="GF193" s="16"/>
      <c r="GG193" s="16"/>
      <c r="GH193" s="16"/>
      <c r="GI193" s="16"/>
      <c r="GJ193" s="16"/>
      <c r="GK193" s="16"/>
      <c r="GL193" s="16"/>
      <c r="GM193" s="16"/>
      <c r="GN193" s="16"/>
      <c r="GO193" s="16"/>
      <c r="GP193" s="16"/>
      <c r="GQ193" s="16"/>
      <c r="GR193" s="16"/>
      <c r="GS193" s="16"/>
      <c r="GT193" s="16"/>
      <c r="GU193" s="16"/>
      <c r="GV193" s="16"/>
      <c r="GW193" s="16"/>
      <c r="GX193" s="16"/>
      <c r="GY193" s="16"/>
      <c r="GZ193" s="16"/>
      <c r="HA193" s="16"/>
      <c r="HB193" s="16"/>
      <c r="HC193" s="16"/>
      <c r="HD193" s="16"/>
      <c r="HE193" s="16"/>
      <c r="HF193" s="16"/>
      <c r="HG193" s="16"/>
      <c r="HH193" s="16"/>
      <c r="HI193" s="16"/>
      <c r="HJ193" s="16"/>
      <c r="HK193" s="16"/>
      <c r="HL193" s="16"/>
      <c r="HM193" s="16"/>
      <c r="HN193" s="16"/>
      <c r="HO193" s="16"/>
      <c r="HP193" s="16"/>
      <c r="HQ193" s="16"/>
      <c r="HR193" s="16"/>
      <c r="HS193" s="16"/>
      <c r="HT193" s="16"/>
      <c r="HU193" s="16"/>
      <c r="HV193" s="16"/>
      <c r="HW193" s="16"/>
      <c r="HX193" s="16"/>
      <c r="HY193" s="16"/>
      <c r="HZ193" s="16"/>
      <c r="IA193" s="16"/>
      <c r="IB193" s="16"/>
      <c r="IC193" s="16"/>
      <c r="ID193" s="16"/>
      <c r="IE193" s="16"/>
      <c r="IF193" s="16"/>
      <c r="IG193" s="16"/>
      <c r="IH193" s="16"/>
      <c r="II193" s="16"/>
      <c r="IJ193" s="16"/>
    </row>
    <row r="194" spans="1:244" s="20" customFormat="1" ht="63">
      <c r="A194" s="51" t="s">
        <v>293</v>
      </c>
      <c r="B194" s="21" t="s">
        <v>306</v>
      </c>
      <c r="C194" s="22">
        <v>1015.8</v>
      </c>
      <c r="D194" s="22">
        <v>1015.8</v>
      </c>
      <c r="E194" s="22">
        <v>1015.8</v>
      </c>
      <c r="F194" s="23"/>
      <c r="G194" s="23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6"/>
      <c r="GM194" s="16"/>
      <c r="GN194" s="16"/>
      <c r="GO194" s="16"/>
      <c r="GP194" s="16"/>
      <c r="GQ194" s="16"/>
      <c r="GR194" s="16"/>
      <c r="GS194" s="16"/>
      <c r="GT194" s="16"/>
      <c r="GU194" s="16"/>
      <c r="GV194" s="16"/>
      <c r="GW194" s="16"/>
      <c r="GX194" s="16"/>
      <c r="GY194" s="16"/>
      <c r="GZ194" s="16"/>
      <c r="HA194" s="16"/>
      <c r="HB194" s="16"/>
      <c r="HC194" s="16"/>
      <c r="HD194" s="16"/>
      <c r="HE194" s="16"/>
      <c r="HF194" s="16"/>
      <c r="HG194" s="16"/>
      <c r="HH194" s="16"/>
      <c r="HI194" s="16"/>
      <c r="HJ194" s="16"/>
      <c r="HK194" s="16"/>
      <c r="HL194" s="16"/>
      <c r="HM194" s="16"/>
      <c r="HN194" s="16"/>
      <c r="HO194" s="16"/>
      <c r="HP194" s="16"/>
      <c r="HQ194" s="16"/>
      <c r="HR194" s="16"/>
      <c r="HS194" s="16"/>
      <c r="HT194" s="16"/>
      <c r="HU194" s="16"/>
      <c r="HV194" s="16"/>
      <c r="HW194" s="16"/>
      <c r="HX194" s="16"/>
      <c r="HY194" s="16"/>
      <c r="HZ194" s="16"/>
      <c r="IA194" s="16"/>
      <c r="IB194" s="16"/>
      <c r="IC194" s="16"/>
      <c r="ID194" s="16"/>
      <c r="IE194" s="16"/>
      <c r="IF194" s="16"/>
      <c r="IG194" s="16"/>
      <c r="IH194" s="16"/>
      <c r="II194" s="16"/>
      <c r="IJ194" s="16"/>
    </row>
    <row r="195" spans="1:244" ht="94.5">
      <c r="A195" s="51" t="s">
        <v>293</v>
      </c>
      <c r="B195" s="21" t="s">
        <v>307</v>
      </c>
      <c r="C195" s="22">
        <v>5699.5</v>
      </c>
      <c r="D195" s="22">
        <v>5699.5</v>
      </c>
      <c r="E195" s="22">
        <v>5699.5</v>
      </c>
      <c r="F195" s="23"/>
      <c r="G195" s="23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16"/>
      <c r="FT195" s="16"/>
      <c r="FU195" s="16"/>
      <c r="FV195" s="16"/>
      <c r="FW195" s="16"/>
      <c r="FX195" s="16"/>
      <c r="FY195" s="16"/>
      <c r="FZ195" s="16"/>
      <c r="GA195" s="16"/>
      <c r="GB195" s="16"/>
      <c r="GC195" s="16"/>
      <c r="GD195" s="16"/>
      <c r="GE195" s="16"/>
      <c r="GF195" s="16"/>
      <c r="GG195" s="16"/>
      <c r="GH195" s="16"/>
      <c r="GI195" s="16"/>
      <c r="GJ195" s="16"/>
      <c r="GK195" s="16"/>
      <c r="GL195" s="16"/>
      <c r="GM195" s="16"/>
      <c r="GN195" s="16"/>
      <c r="GO195" s="16"/>
      <c r="GP195" s="16"/>
      <c r="GQ195" s="16"/>
      <c r="GR195" s="16"/>
      <c r="GS195" s="16"/>
      <c r="GT195" s="16"/>
      <c r="GU195" s="16"/>
      <c r="GV195" s="16"/>
      <c r="GW195" s="16"/>
      <c r="GX195" s="16"/>
      <c r="GY195" s="16"/>
      <c r="GZ195" s="16"/>
      <c r="HA195" s="16"/>
      <c r="HB195" s="16"/>
      <c r="HC195" s="16"/>
      <c r="HD195" s="16"/>
      <c r="HE195" s="16"/>
      <c r="HF195" s="16"/>
      <c r="HG195" s="16"/>
      <c r="HH195" s="16"/>
      <c r="HI195" s="16"/>
      <c r="HJ195" s="16"/>
      <c r="HK195" s="16"/>
      <c r="HL195" s="16"/>
      <c r="HM195" s="16"/>
      <c r="HN195" s="16"/>
      <c r="HO195" s="16"/>
      <c r="HP195" s="16"/>
      <c r="HQ195" s="16"/>
      <c r="HR195" s="16"/>
      <c r="HS195" s="16"/>
      <c r="HT195" s="16"/>
      <c r="HU195" s="16"/>
      <c r="HV195" s="16"/>
      <c r="HW195" s="16"/>
      <c r="HX195" s="16"/>
      <c r="HY195" s="16"/>
      <c r="HZ195" s="16"/>
      <c r="IA195" s="16"/>
      <c r="IB195" s="16"/>
      <c r="IC195" s="16"/>
      <c r="ID195" s="16"/>
      <c r="IE195" s="16"/>
      <c r="IF195" s="16"/>
      <c r="IG195" s="16"/>
      <c r="IH195" s="16"/>
      <c r="II195" s="16"/>
      <c r="IJ195" s="16"/>
    </row>
    <row r="196" spans="1:244" s="20" customFormat="1" ht="46.5" customHeight="1">
      <c r="A196" s="51" t="s">
        <v>293</v>
      </c>
      <c r="B196" s="21" t="s">
        <v>308</v>
      </c>
      <c r="C196" s="22">
        <v>3600</v>
      </c>
      <c r="D196" s="22">
        <v>7650</v>
      </c>
      <c r="E196" s="22">
        <v>10800</v>
      </c>
      <c r="F196" s="23"/>
      <c r="G196" s="23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6"/>
      <c r="EZ196" s="16"/>
      <c r="FA196" s="16"/>
      <c r="FB196" s="16"/>
      <c r="FC196" s="16"/>
      <c r="FD196" s="16"/>
      <c r="FE196" s="16"/>
      <c r="FF196" s="16"/>
      <c r="FG196" s="16"/>
      <c r="FH196" s="16"/>
      <c r="FI196" s="16"/>
      <c r="FJ196" s="16"/>
      <c r="FK196" s="16"/>
      <c r="FL196" s="16"/>
      <c r="FM196" s="16"/>
      <c r="FN196" s="16"/>
      <c r="FO196" s="16"/>
      <c r="FP196" s="16"/>
      <c r="FQ196" s="16"/>
      <c r="FR196" s="16"/>
      <c r="FS196" s="16"/>
      <c r="FT196" s="16"/>
      <c r="FU196" s="16"/>
      <c r="FV196" s="16"/>
      <c r="FW196" s="16"/>
      <c r="FX196" s="16"/>
      <c r="FY196" s="16"/>
      <c r="FZ196" s="16"/>
      <c r="GA196" s="16"/>
      <c r="GB196" s="16"/>
      <c r="GC196" s="16"/>
      <c r="GD196" s="16"/>
      <c r="GE196" s="16"/>
      <c r="GF196" s="16"/>
      <c r="GG196" s="16"/>
      <c r="GH196" s="16"/>
      <c r="GI196" s="16"/>
      <c r="GJ196" s="16"/>
      <c r="GK196" s="16"/>
      <c r="GL196" s="16"/>
      <c r="GM196" s="16"/>
      <c r="GN196" s="16"/>
      <c r="GO196" s="16"/>
      <c r="GP196" s="16"/>
      <c r="GQ196" s="16"/>
      <c r="GR196" s="16"/>
      <c r="GS196" s="16"/>
      <c r="GT196" s="16"/>
      <c r="GU196" s="16"/>
      <c r="GV196" s="16"/>
      <c r="GW196" s="16"/>
      <c r="GX196" s="16"/>
      <c r="GY196" s="16"/>
      <c r="GZ196" s="16"/>
      <c r="HA196" s="16"/>
      <c r="HB196" s="16"/>
      <c r="HC196" s="16"/>
      <c r="HD196" s="16"/>
      <c r="HE196" s="16"/>
      <c r="HF196" s="16"/>
      <c r="HG196" s="16"/>
      <c r="HH196" s="16"/>
      <c r="HI196" s="16"/>
      <c r="HJ196" s="16"/>
      <c r="HK196" s="16"/>
      <c r="HL196" s="16"/>
      <c r="HM196" s="16"/>
      <c r="HN196" s="16"/>
      <c r="HO196" s="16"/>
      <c r="HP196" s="16"/>
      <c r="HQ196" s="16"/>
      <c r="HR196" s="16"/>
      <c r="HS196" s="16"/>
      <c r="HT196" s="16"/>
      <c r="HU196" s="16"/>
      <c r="HV196" s="16"/>
      <c r="HW196" s="16"/>
      <c r="HX196" s="16"/>
      <c r="HY196" s="16"/>
      <c r="HZ196" s="16"/>
      <c r="IA196" s="16"/>
      <c r="IB196" s="16"/>
      <c r="IC196" s="16"/>
      <c r="ID196" s="16"/>
      <c r="IE196" s="16"/>
      <c r="IF196" s="16"/>
      <c r="IG196" s="16"/>
      <c r="IH196" s="16"/>
      <c r="II196" s="16"/>
      <c r="IJ196" s="16"/>
    </row>
    <row r="197" spans="1:244" ht="31.5">
      <c r="A197" s="51" t="s">
        <v>293</v>
      </c>
      <c r="B197" s="21" t="s">
        <v>309</v>
      </c>
      <c r="C197" s="22">
        <v>294.89999999999998</v>
      </c>
      <c r="D197" s="22">
        <v>294.89999999999998</v>
      </c>
      <c r="E197" s="22">
        <v>294.89999999999998</v>
      </c>
      <c r="F197" s="23"/>
      <c r="G197" s="23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16"/>
      <c r="GJ197" s="16"/>
      <c r="GK197" s="16"/>
      <c r="GL197" s="16"/>
      <c r="GM197" s="16"/>
      <c r="GN197" s="16"/>
      <c r="GO197" s="16"/>
      <c r="GP197" s="16"/>
      <c r="GQ197" s="16"/>
      <c r="GR197" s="16"/>
      <c r="GS197" s="16"/>
      <c r="GT197" s="16"/>
      <c r="GU197" s="16"/>
      <c r="GV197" s="16"/>
      <c r="GW197" s="16"/>
      <c r="GX197" s="16"/>
      <c r="GY197" s="16"/>
      <c r="GZ197" s="16"/>
      <c r="HA197" s="16"/>
      <c r="HB197" s="16"/>
      <c r="HC197" s="16"/>
      <c r="HD197" s="16"/>
      <c r="HE197" s="16"/>
      <c r="HF197" s="16"/>
      <c r="HG197" s="16"/>
      <c r="HH197" s="16"/>
      <c r="HI197" s="16"/>
      <c r="HJ197" s="16"/>
      <c r="HK197" s="16"/>
      <c r="HL197" s="16"/>
      <c r="HM197" s="16"/>
      <c r="HN197" s="16"/>
      <c r="HO197" s="16"/>
      <c r="HP197" s="16"/>
      <c r="HQ197" s="16"/>
      <c r="HR197" s="16"/>
      <c r="HS197" s="16"/>
      <c r="HT197" s="16"/>
      <c r="HU197" s="16"/>
      <c r="HV197" s="16"/>
      <c r="HW197" s="16"/>
      <c r="HX197" s="16"/>
      <c r="HY197" s="16"/>
      <c r="HZ197" s="16"/>
      <c r="IA197" s="16"/>
      <c r="IB197" s="16"/>
      <c r="IC197" s="16"/>
      <c r="ID197" s="16"/>
      <c r="IE197" s="16"/>
      <c r="IF197" s="16"/>
      <c r="IG197" s="16"/>
      <c r="IH197" s="16"/>
      <c r="II197" s="16"/>
      <c r="IJ197" s="16"/>
    </row>
    <row r="198" spans="1:244" ht="31.5">
      <c r="A198" s="12" t="s">
        <v>310</v>
      </c>
      <c r="B198" s="13" t="s">
        <v>311</v>
      </c>
      <c r="C198" s="14">
        <f t="shared" ref="C198:E198" si="22">SUM(C199:C241)</f>
        <v>2721290.8</v>
      </c>
      <c r="D198" s="14">
        <f t="shared" si="22"/>
        <v>2750825.399999999</v>
      </c>
      <c r="E198" s="14">
        <f t="shared" si="22"/>
        <v>2779622.3000000003</v>
      </c>
      <c r="F198" s="15"/>
      <c r="G198" s="15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16"/>
      <c r="FI198" s="16"/>
      <c r="FJ198" s="16"/>
      <c r="FK198" s="16"/>
      <c r="FL198" s="16"/>
      <c r="FM198" s="16"/>
      <c r="FN198" s="16"/>
      <c r="FO198" s="16"/>
      <c r="FP198" s="16"/>
      <c r="FQ198" s="16"/>
      <c r="FR198" s="16"/>
      <c r="FS198" s="16"/>
      <c r="FT198" s="16"/>
      <c r="FU198" s="16"/>
      <c r="FV198" s="16"/>
      <c r="FW198" s="16"/>
      <c r="FX198" s="16"/>
      <c r="FY198" s="16"/>
      <c r="FZ198" s="16"/>
      <c r="GA198" s="16"/>
      <c r="GB198" s="16"/>
      <c r="GC198" s="16"/>
      <c r="GD198" s="16"/>
      <c r="GE198" s="16"/>
      <c r="GF198" s="16"/>
      <c r="GG198" s="16"/>
      <c r="GH198" s="16"/>
      <c r="GI198" s="16"/>
      <c r="GJ198" s="16"/>
      <c r="GK198" s="16"/>
      <c r="GL198" s="16"/>
      <c r="GM198" s="16"/>
      <c r="GN198" s="16"/>
      <c r="GO198" s="16"/>
      <c r="GP198" s="16"/>
      <c r="GQ198" s="16"/>
      <c r="GR198" s="16"/>
      <c r="GS198" s="16"/>
      <c r="GT198" s="16"/>
      <c r="GU198" s="16"/>
      <c r="GV198" s="16"/>
      <c r="GW198" s="16"/>
      <c r="GX198" s="16"/>
      <c r="GY198" s="16"/>
      <c r="GZ198" s="16"/>
      <c r="HA198" s="16"/>
      <c r="HB198" s="16"/>
      <c r="HC198" s="16"/>
      <c r="HD198" s="16"/>
      <c r="HE198" s="16"/>
      <c r="HF198" s="16"/>
      <c r="HG198" s="16"/>
      <c r="HH198" s="16"/>
      <c r="HI198" s="16"/>
      <c r="HJ198" s="16"/>
      <c r="HK198" s="16"/>
      <c r="HL198" s="16"/>
      <c r="HM198" s="16"/>
      <c r="HN198" s="16"/>
      <c r="HO198" s="16"/>
      <c r="HP198" s="16"/>
      <c r="HQ198" s="16"/>
      <c r="HR198" s="16"/>
      <c r="HS198" s="16"/>
      <c r="HT198" s="16"/>
      <c r="HU198" s="16"/>
      <c r="HV198" s="16"/>
      <c r="HW198" s="16"/>
      <c r="HX198" s="16"/>
      <c r="HY198" s="16"/>
      <c r="HZ198" s="16"/>
      <c r="IA198" s="16"/>
      <c r="IB198" s="16"/>
      <c r="IC198" s="16"/>
      <c r="ID198" s="16"/>
      <c r="IE198" s="16"/>
      <c r="IF198" s="16"/>
      <c r="IG198" s="16"/>
      <c r="IH198" s="16"/>
      <c r="II198" s="16"/>
      <c r="IJ198" s="16"/>
    </row>
    <row r="199" spans="1:244" ht="47.25">
      <c r="A199" s="10" t="s">
        <v>312</v>
      </c>
      <c r="B199" s="21" t="s">
        <v>313</v>
      </c>
      <c r="C199" s="22">
        <v>8935.4</v>
      </c>
      <c r="D199" s="22">
        <v>9648.5</v>
      </c>
      <c r="E199" s="22">
        <v>10018.799999999999</v>
      </c>
      <c r="F199" s="23"/>
      <c r="G199" s="23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  <c r="FK199" s="16"/>
      <c r="FL199" s="16"/>
      <c r="FM199" s="16"/>
      <c r="FN199" s="16"/>
      <c r="FO199" s="16"/>
      <c r="FP199" s="16"/>
      <c r="FQ199" s="16"/>
      <c r="FR199" s="16"/>
      <c r="FS199" s="16"/>
      <c r="FT199" s="16"/>
      <c r="FU199" s="16"/>
      <c r="FV199" s="16"/>
      <c r="FW199" s="16"/>
      <c r="FX199" s="16"/>
      <c r="FY199" s="16"/>
      <c r="FZ199" s="16"/>
      <c r="GA199" s="16"/>
      <c r="GB199" s="16"/>
      <c r="GC199" s="16"/>
      <c r="GD199" s="16"/>
      <c r="GE199" s="16"/>
      <c r="GF199" s="16"/>
      <c r="GG199" s="16"/>
      <c r="GH199" s="16"/>
      <c r="GI199" s="16"/>
      <c r="GJ199" s="16"/>
      <c r="GK199" s="16"/>
      <c r="GL199" s="16"/>
      <c r="GM199" s="16"/>
      <c r="GN199" s="16"/>
      <c r="GO199" s="16"/>
      <c r="GP199" s="16"/>
      <c r="GQ199" s="16"/>
      <c r="GR199" s="16"/>
      <c r="GS199" s="16"/>
      <c r="GT199" s="16"/>
      <c r="GU199" s="16"/>
      <c r="GV199" s="16"/>
      <c r="GW199" s="16"/>
      <c r="GX199" s="16"/>
      <c r="GY199" s="16"/>
      <c r="GZ199" s="16"/>
      <c r="HA199" s="16"/>
      <c r="HB199" s="16"/>
      <c r="HC199" s="16"/>
      <c r="HD199" s="16"/>
      <c r="HE199" s="16"/>
      <c r="HF199" s="16"/>
      <c r="HG199" s="16"/>
      <c r="HH199" s="16"/>
      <c r="HI199" s="16"/>
      <c r="HJ199" s="16"/>
      <c r="HK199" s="16"/>
      <c r="HL199" s="16"/>
      <c r="HM199" s="16"/>
      <c r="HN199" s="16"/>
      <c r="HO199" s="16"/>
      <c r="HP199" s="16"/>
      <c r="HQ199" s="16"/>
      <c r="HR199" s="16"/>
      <c r="HS199" s="16"/>
      <c r="HT199" s="16"/>
      <c r="HU199" s="16"/>
      <c r="HV199" s="16"/>
      <c r="HW199" s="16"/>
      <c r="HX199" s="16"/>
      <c r="HY199" s="16"/>
      <c r="HZ199" s="16"/>
      <c r="IA199" s="16"/>
      <c r="IB199" s="16"/>
      <c r="IC199" s="16"/>
      <c r="ID199" s="16"/>
      <c r="IE199" s="16"/>
      <c r="IF199" s="16"/>
      <c r="IG199" s="16"/>
      <c r="IH199" s="16"/>
      <c r="II199" s="16"/>
      <c r="IJ199" s="16"/>
    </row>
    <row r="200" spans="1:244" ht="47.25">
      <c r="A200" s="10" t="s">
        <v>314</v>
      </c>
      <c r="B200" s="21" t="s">
        <v>315</v>
      </c>
      <c r="C200" s="22">
        <v>213741.1</v>
      </c>
      <c r="D200" s="22">
        <v>245344.5</v>
      </c>
      <c r="E200" s="22">
        <v>256334.9</v>
      </c>
      <c r="F200" s="23"/>
      <c r="G200" s="23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16"/>
      <c r="GJ200" s="16"/>
      <c r="GK200" s="16"/>
      <c r="GL200" s="16"/>
      <c r="GM200" s="16"/>
      <c r="GN200" s="16"/>
      <c r="GO200" s="16"/>
      <c r="GP200" s="16"/>
      <c r="GQ200" s="16"/>
      <c r="GR200" s="16"/>
      <c r="GS200" s="16"/>
      <c r="GT200" s="16"/>
      <c r="GU200" s="16"/>
      <c r="GV200" s="16"/>
      <c r="GW200" s="16"/>
      <c r="GX200" s="16"/>
      <c r="GY200" s="16"/>
      <c r="GZ200" s="16"/>
      <c r="HA200" s="16"/>
      <c r="HB200" s="16"/>
      <c r="HC200" s="16"/>
      <c r="HD200" s="16"/>
      <c r="HE200" s="16"/>
      <c r="HF200" s="16"/>
      <c r="HG200" s="16"/>
      <c r="HH200" s="16"/>
      <c r="HI200" s="16"/>
      <c r="HJ200" s="16"/>
      <c r="HK200" s="16"/>
      <c r="HL200" s="16"/>
      <c r="HM200" s="16"/>
      <c r="HN200" s="16"/>
      <c r="HO200" s="16"/>
      <c r="HP200" s="16"/>
      <c r="HQ200" s="16"/>
      <c r="HR200" s="16"/>
      <c r="HS200" s="16"/>
      <c r="HT200" s="16"/>
      <c r="HU200" s="16"/>
      <c r="HV200" s="16"/>
      <c r="HW200" s="16"/>
      <c r="HX200" s="16"/>
      <c r="HY200" s="16"/>
      <c r="HZ200" s="16"/>
      <c r="IA200" s="16"/>
      <c r="IB200" s="16"/>
      <c r="IC200" s="16"/>
      <c r="ID200" s="16"/>
      <c r="IE200" s="16"/>
      <c r="IF200" s="16"/>
      <c r="IG200" s="16"/>
      <c r="IH200" s="16"/>
      <c r="II200" s="16"/>
      <c r="IJ200" s="16"/>
    </row>
    <row r="201" spans="1:244" ht="78.75">
      <c r="A201" s="10" t="s">
        <v>316</v>
      </c>
      <c r="B201" s="21" t="s">
        <v>317</v>
      </c>
      <c r="C201" s="22">
        <v>401.2</v>
      </c>
      <c r="D201" s="22">
        <v>401.2</v>
      </c>
      <c r="E201" s="22">
        <v>401.2</v>
      </c>
      <c r="F201" s="23"/>
      <c r="G201" s="23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N201" s="16"/>
      <c r="EO201" s="16"/>
      <c r="EP201" s="16"/>
      <c r="EQ201" s="16"/>
      <c r="ER201" s="16"/>
      <c r="ES201" s="16"/>
      <c r="ET201" s="16"/>
      <c r="EU201" s="16"/>
      <c r="EV201" s="16"/>
      <c r="EW201" s="16"/>
      <c r="EX201" s="16"/>
      <c r="EY201" s="16"/>
      <c r="EZ201" s="16"/>
      <c r="FA201" s="16"/>
      <c r="FB201" s="16"/>
      <c r="FC201" s="16"/>
      <c r="FD201" s="16"/>
      <c r="FE201" s="16"/>
      <c r="FF201" s="16"/>
      <c r="FG201" s="16"/>
      <c r="FH201" s="16"/>
      <c r="FI201" s="16"/>
      <c r="FJ201" s="16"/>
      <c r="FK201" s="16"/>
      <c r="FL201" s="16"/>
      <c r="FM201" s="16"/>
      <c r="FN201" s="16"/>
      <c r="FO201" s="16"/>
      <c r="FP201" s="16"/>
      <c r="FQ201" s="16"/>
      <c r="FR201" s="16"/>
      <c r="FS201" s="16"/>
      <c r="FT201" s="16"/>
      <c r="FU201" s="16"/>
      <c r="FV201" s="16"/>
      <c r="FW201" s="16"/>
      <c r="FX201" s="16"/>
      <c r="FY201" s="16"/>
      <c r="FZ201" s="16"/>
      <c r="GA201" s="16"/>
      <c r="GB201" s="16"/>
      <c r="GC201" s="16"/>
      <c r="GD201" s="16"/>
      <c r="GE201" s="16"/>
      <c r="GF201" s="16"/>
      <c r="GG201" s="16"/>
      <c r="GH201" s="16"/>
      <c r="GI201" s="16"/>
      <c r="GJ201" s="16"/>
      <c r="GK201" s="16"/>
      <c r="GL201" s="16"/>
      <c r="GM201" s="16"/>
      <c r="GN201" s="16"/>
      <c r="GO201" s="16"/>
      <c r="GP201" s="16"/>
      <c r="GQ201" s="16"/>
      <c r="GR201" s="16"/>
      <c r="GS201" s="16"/>
      <c r="GT201" s="16"/>
      <c r="GU201" s="16"/>
      <c r="GV201" s="16"/>
      <c r="GW201" s="16"/>
      <c r="GX201" s="16"/>
      <c r="GY201" s="16"/>
      <c r="GZ201" s="16"/>
      <c r="HA201" s="16"/>
      <c r="HB201" s="16"/>
      <c r="HC201" s="16"/>
      <c r="HD201" s="16"/>
      <c r="HE201" s="16"/>
      <c r="HF201" s="16"/>
      <c r="HG201" s="16"/>
      <c r="HH201" s="16"/>
      <c r="HI201" s="16"/>
      <c r="HJ201" s="16"/>
      <c r="HK201" s="16"/>
      <c r="HL201" s="16"/>
      <c r="HM201" s="16"/>
      <c r="HN201" s="16"/>
      <c r="HO201" s="16"/>
      <c r="HP201" s="16"/>
      <c r="HQ201" s="16"/>
      <c r="HR201" s="16"/>
      <c r="HS201" s="16"/>
      <c r="HT201" s="16"/>
      <c r="HU201" s="16"/>
      <c r="HV201" s="16"/>
      <c r="HW201" s="16"/>
      <c r="HX201" s="16"/>
      <c r="HY201" s="16"/>
      <c r="HZ201" s="16"/>
      <c r="IA201" s="16"/>
      <c r="IB201" s="16"/>
      <c r="IC201" s="16"/>
      <c r="ID201" s="16"/>
      <c r="IE201" s="16"/>
      <c r="IF201" s="16"/>
      <c r="IG201" s="16"/>
      <c r="IH201" s="16"/>
      <c r="II201" s="16"/>
      <c r="IJ201" s="16"/>
    </row>
    <row r="202" spans="1:244" ht="47.25">
      <c r="A202" s="10" t="s">
        <v>316</v>
      </c>
      <c r="B202" s="21" t="s">
        <v>318</v>
      </c>
      <c r="C202" s="22">
        <v>402.5</v>
      </c>
      <c r="D202" s="22">
        <v>402.5</v>
      </c>
      <c r="E202" s="22">
        <v>402.5</v>
      </c>
      <c r="F202" s="23"/>
      <c r="G202" s="23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  <c r="EF202" s="16"/>
      <c r="EG202" s="16"/>
      <c r="EH202" s="16"/>
      <c r="EI202" s="16"/>
      <c r="EJ202" s="16"/>
      <c r="EK202" s="16"/>
      <c r="EL202" s="16"/>
      <c r="EM202" s="16"/>
      <c r="EN202" s="16"/>
      <c r="EO202" s="16"/>
      <c r="EP202" s="16"/>
      <c r="EQ202" s="16"/>
      <c r="ER202" s="16"/>
      <c r="ES202" s="16"/>
      <c r="ET202" s="16"/>
      <c r="EU202" s="16"/>
      <c r="EV202" s="16"/>
      <c r="EW202" s="16"/>
      <c r="EX202" s="16"/>
      <c r="EY202" s="16"/>
      <c r="EZ202" s="16"/>
      <c r="FA202" s="16"/>
      <c r="FB202" s="16"/>
      <c r="FC202" s="16"/>
      <c r="FD202" s="16"/>
      <c r="FE202" s="16"/>
      <c r="FF202" s="16"/>
      <c r="FG202" s="16"/>
      <c r="FH202" s="16"/>
      <c r="FI202" s="16"/>
      <c r="FJ202" s="16"/>
      <c r="FK202" s="16"/>
      <c r="FL202" s="16"/>
      <c r="FM202" s="16"/>
      <c r="FN202" s="16"/>
      <c r="FO202" s="16"/>
      <c r="FP202" s="16"/>
      <c r="FQ202" s="16"/>
      <c r="FR202" s="16"/>
      <c r="FS202" s="16"/>
      <c r="FT202" s="16"/>
      <c r="FU202" s="16"/>
      <c r="FV202" s="16"/>
      <c r="FW202" s="16"/>
      <c r="FX202" s="16"/>
      <c r="FY202" s="16"/>
      <c r="FZ202" s="16"/>
      <c r="GA202" s="16"/>
      <c r="GB202" s="16"/>
      <c r="GC202" s="16"/>
      <c r="GD202" s="16"/>
      <c r="GE202" s="16"/>
      <c r="GF202" s="16"/>
      <c r="GG202" s="16"/>
      <c r="GH202" s="16"/>
      <c r="GI202" s="16"/>
      <c r="GJ202" s="16"/>
      <c r="GK202" s="16"/>
      <c r="GL202" s="16"/>
      <c r="GM202" s="16"/>
      <c r="GN202" s="16"/>
      <c r="GO202" s="16"/>
      <c r="GP202" s="16"/>
      <c r="GQ202" s="16"/>
      <c r="GR202" s="16"/>
      <c r="GS202" s="16"/>
      <c r="GT202" s="16"/>
      <c r="GU202" s="16"/>
      <c r="GV202" s="16"/>
      <c r="GW202" s="16"/>
      <c r="GX202" s="16"/>
      <c r="GY202" s="16"/>
      <c r="GZ202" s="16"/>
      <c r="HA202" s="16"/>
      <c r="HB202" s="16"/>
      <c r="HC202" s="16"/>
      <c r="HD202" s="16"/>
      <c r="HE202" s="16"/>
      <c r="HF202" s="16"/>
      <c r="HG202" s="16"/>
      <c r="HH202" s="16"/>
      <c r="HI202" s="16"/>
      <c r="HJ202" s="16"/>
      <c r="HK202" s="16"/>
      <c r="HL202" s="16"/>
      <c r="HM202" s="16"/>
      <c r="HN202" s="16"/>
      <c r="HO202" s="16"/>
      <c r="HP202" s="16"/>
      <c r="HQ202" s="16"/>
      <c r="HR202" s="16"/>
      <c r="HS202" s="16"/>
      <c r="HT202" s="16"/>
      <c r="HU202" s="16"/>
      <c r="HV202" s="16"/>
      <c r="HW202" s="16"/>
      <c r="HX202" s="16"/>
      <c r="HY202" s="16"/>
      <c r="HZ202" s="16"/>
      <c r="IA202" s="16"/>
      <c r="IB202" s="16"/>
      <c r="IC202" s="16"/>
      <c r="ID202" s="16"/>
      <c r="IE202" s="16"/>
      <c r="IF202" s="16"/>
      <c r="IG202" s="16"/>
      <c r="IH202" s="16"/>
      <c r="II202" s="16"/>
      <c r="IJ202" s="16"/>
    </row>
    <row r="203" spans="1:244" ht="63">
      <c r="A203" s="10" t="s">
        <v>316</v>
      </c>
      <c r="B203" s="21" t="s">
        <v>319</v>
      </c>
      <c r="C203" s="22">
        <v>1505.8</v>
      </c>
      <c r="D203" s="22">
        <v>1505.8</v>
      </c>
      <c r="E203" s="22">
        <v>1505.8</v>
      </c>
      <c r="F203" s="23"/>
      <c r="G203" s="23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  <c r="EW203" s="16"/>
      <c r="EX203" s="16"/>
      <c r="EY203" s="16"/>
      <c r="EZ203" s="16"/>
      <c r="FA203" s="16"/>
      <c r="FB203" s="16"/>
      <c r="FC203" s="16"/>
      <c r="FD203" s="16"/>
      <c r="FE203" s="16"/>
      <c r="FF203" s="16"/>
      <c r="FG203" s="16"/>
      <c r="FH203" s="16"/>
      <c r="FI203" s="16"/>
      <c r="FJ203" s="16"/>
      <c r="FK203" s="16"/>
      <c r="FL203" s="16"/>
      <c r="FM203" s="16"/>
      <c r="FN203" s="16"/>
      <c r="FO203" s="16"/>
      <c r="FP203" s="16"/>
      <c r="FQ203" s="16"/>
      <c r="FR203" s="16"/>
      <c r="FS203" s="16"/>
      <c r="FT203" s="16"/>
      <c r="FU203" s="16"/>
      <c r="FV203" s="16"/>
      <c r="FW203" s="16"/>
      <c r="FX203" s="16"/>
      <c r="FY203" s="16"/>
      <c r="FZ203" s="16"/>
      <c r="GA203" s="16"/>
      <c r="GB203" s="16"/>
      <c r="GC203" s="16"/>
      <c r="GD203" s="16"/>
      <c r="GE203" s="16"/>
      <c r="GF203" s="16"/>
      <c r="GG203" s="16"/>
      <c r="GH203" s="16"/>
      <c r="GI203" s="16"/>
      <c r="GJ203" s="16"/>
      <c r="GK203" s="16"/>
      <c r="GL203" s="16"/>
      <c r="GM203" s="16"/>
      <c r="GN203" s="16"/>
      <c r="GO203" s="16"/>
      <c r="GP203" s="16"/>
      <c r="GQ203" s="16"/>
      <c r="GR203" s="16"/>
      <c r="GS203" s="16"/>
      <c r="GT203" s="16"/>
      <c r="GU203" s="16"/>
      <c r="GV203" s="16"/>
      <c r="GW203" s="16"/>
      <c r="GX203" s="16"/>
      <c r="GY203" s="16"/>
      <c r="GZ203" s="16"/>
      <c r="HA203" s="16"/>
      <c r="HB203" s="16"/>
      <c r="HC203" s="16"/>
      <c r="HD203" s="16"/>
      <c r="HE203" s="16"/>
      <c r="HF203" s="16"/>
      <c r="HG203" s="16"/>
      <c r="HH203" s="16"/>
      <c r="HI203" s="16"/>
      <c r="HJ203" s="16"/>
      <c r="HK203" s="16"/>
      <c r="HL203" s="16"/>
      <c r="HM203" s="16"/>
      <c r="HN203" s="16"/>
      <c r="HO203" s="16"/>
      <c r="HP203" s="16"/>
      <c r="HQ203" s="16"/>
      <c r="HR203" s="16"/>
      <c r="HS203" s="16"/>
      <c r="HT203" s="16"/>
      <c r="HU203" s="16"/>
      <c r="HV203" s="16"/>
      <c r="HW203" s="16"/>
      <c r="HX203" s="16"/>
      <c r="HY203" s="16"/>
      <c r="HZ203" s="16"/>
      <c r="IA203" s="16"/>
      <c r="IB203" s="16"/>
      <c r="IC203" s="16"/>
      <c r="ID203" s="16"/>
      <c r="IE203" s="16"/>
      <c r="IF203" s="16"/>
      <c r="IG203" s="16"/>
      <c r="IH203" s="16"/>
      <c r="II203" s="16"/>
      <c r="IJ203" s="16"/>
    </row>
    <row r="204" spans="1:244" ht="63">
      <c r="A204" s="10" t="s">
        <v>316</v>
      </c>
      <c r="B204" s="21" t="s">
        <v>320</v>
      </c>
      <c r="C204" s="22">
        <v>234.7</v>
      </c>
      <c r="D204" s="22">
        <v>234.7</v>
      </c>
      <c r="E204" s="22">
        <v>234.7</v>
      </c>
      <c r="F204" s="23"/>
      <c r="G204" s="23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N204" s="16"/>
      <c r="EO204" s="16"/>
      <c r="EP204" s="16"/>
      <c r="EQ204" s="16"/>
      <c r="ER204" s="16"/>
      <c r="ES204" s="16"/>
      <c r="ET204" s="16"/>
      <c r="EU204" s="16"/>
      <c r="EV204" s="16"/>
      <c r="EW204" s="16"/>
      <c r="EX204" s="16"/>
      <c r="EY204" s="16"/>
      <c r="EZ204" s="16"/>
      <c r="FA204" s="16"/>
      <c r="FB204" s="16"/>
      <c r="FC204" s="16"/>
      <c r="FD204" s="16"/>
      <c r="FE204" s="16"/>
      <c r="FF204" s="16"/>
      <c r="FG204" s="16"/>
      <c r="FH204" s="16"/>
      <c r="FI204" s="16"/>
      <c r="FJ204" s="16"/>
      <c r="FK204" s="16"/>
      <c r="FL204" s="16"/>
      <c r="FM204" s="16"/>
      <c r="FN204" s="16"/>
      <c r="FO204" s="16"/>
      <c r="FP204" s="16"/>
      <c r="FQ204" s="16"/>
      <c r="FR204" s="16"/>
      <c r="FS204" s="16"/>
      <c r="FT204" s="16"/>
      <c r="FU204" s="16"/>
      <c r="FV204" s="16"/>
      <c r="FW204" s="16"/>
      <c r="FX204" s="16"/>
      <c r="FY204" s="16"/>
      <c r="FZ204" s="16"/>
      <c r="GA204" s="16"/>
      <c r="GB204" s="16"/>
      <c r="GC204" s="16"/>
      <c r="GD204" s="16"/>
      <c r="GE204" s="16"/>
      <c r="GF204" s="16"/>
      <c r="GG204" s="16"/>
      <c r="GH204" s="16"/>
      <c r="GI204" s="16"/>
      <c r="GJ204" s="16"/>
      <c r="GK204" s="16"/>
      <c r="GL204" s="16"/>
      <c r="GM204" s="16"/>
      <c r="GN204" s="16"/>
      <c r="GO204" s="16"/>
      <c r="GP204" s="16"/>
      <c r="GQ204" s="16"/>
      <c r="GR204" s="16"/>
      <c r="GS204" s="16"/>
      <c r="GT204" s="16"/>
      <c r="GU204" s="16"/>
      <c r="GV204" s="16"/>
      <c r="GW204" s="16"/>
      <c r="GX204" s="16"/>
      <c r="GY204" s="16"/>
      <c r="GZ204" s="16"/>
      <c r="HA204" s="16"/>
      <c r="HB204" s="16"/>
      <c r="HC204" s="16"/>
      <c r="HD204" s="16"/>
      <c r="HE204" s="16"/>
      <c r="HF204" s="16"/>
      <c r="HG204" s="16"/>
      <c r="HH204" s="16"/>
      <c r="HI204" s="16"/>
      <c r="HJ204" s="16"/>
      <c r="HK204" s="16"/>
      <c r="HL204" s="16"/>
      <c r="HM204" s="16"/>
      <c r="HN204" s="16"/>
      <c r="HO204" s="16"/>
      <c r="HP204" s="16"/>
      <c r="HQ204" s="16"/>
      <c r="HR204" s="16"/>
      <c r="HS204" s="16"/>
      <c r="HT204" s="16"/>
      <c r="HU204" s="16"/>
      <c r="HV204" s="16"/>
      <c r="HW204" s="16"/>
      <c r="HX204" s="16"/>
      <c r="HY204" s="16"/>
      <c r="HZ204" s="16"/>
      <c r="IA204" s="16"/>
      <c r="IB204" s="16"/>
      <c r="IC204" s="16"/>
      <c r="ID204" s="16"/>
      <c r="IE204" s="16"/>
      <c r="IF204" s="16"/>
      <c r="IG204" s="16"/>
      <c r="IH204" s="16"/>
      <c r="II204" s="16"/>
      <c r="IJ204" s="16"/>
    </row>
    <row r="205" spans="1:244" s="1" customFormat="1" ht="78.75">
      <c r="A205" s="10" t="s">
        <v>316</v>
      </c>
      <c r="B205" s="21" t="s">
        <v>321</v>
      </c>
      <c r="C205" s="22">
        <v>102.8</v>
      </c>
      <c r="D205" s="22">
        <v>102.8</v>
      </c>
      <c r="E205" s="22">
        <v>102.8</v>
      </c>
      <c r="F205" s="23"/>
      <c r="G205" s="23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  <c r="EF205" s="16"/>
      <c r="EG205" s="16"/>
      <c r="EH205" s="16"/>
      <c r="EI205" s="16"/>
      <c r="EJ205" s="16"/>
      <c r="EK205" s="16"/>
      <c r="EL205" s="16"/>
      <c r="EM205" s="16"/>
      <c r="EN205" s="16"/>
      <c r="EO205" s="16"/>
      <c r="EP205" s="16"/>
      <c r="EQ205" s="16"/>
      <c r="ER205" s="16"/>
      <c r="ES205" s="16"/>
      <c r="ET205" s="16"/>
      <c r="EU205" s="16"/>
      <c r="EV205" s="16"/>
      <c r="EW205" s="16"/>
      <c r="EX205" s="16"/>
      <c r="EY205" s="16"/>
      <c r="EZ205" s="16"/>
      <c r="FA205" s="16"/>
      <c r="FB205" s="16"/>
      <c r="FC205" s="16"/>
      <c r="FD205" s="16"/>
      <c r="FE205" s="16"/>
      <c r="FF205" s="16"/>
      <c r="FG205" s="16"/>
      <c r="FH205" s="16"/>
      <c r="FI205" s="16"/>
      <c r="FJ205" s="16"/>
      <c r="FK205" s="16"/>
      <c r="FL205" s="16"/>
      <c r="FM205" s="16"/>
      <c r="FN205" s="16"/>
      <c r="FO205" s="16"/>
      <c r="FP205" s="16"/>
      <c r="FQ205" s="16"/>
      <c r="FR205" s="16"/>
      <c r="FS205" s="16"/>
      <c r="FT205" s="16"/>
      <c r="FU205" s="16"/>
      <c r="FV205" s="16"/>
      <c r="FW205" s="16"/>
      <c r="FX205" s="16"/>
      <c r="FY205" s="16"/>
      <c r="FZ205" s="16"/>
      <c r="GA205" s="16"/>
      <c r="GB205" s="16"/>
      <c r="GC205" s="16"/>
      <c r="GD205" s="16"/>
      <c r="GE205" s="16"/>
      <c r="GF205" s="16"/>
      <c r="GG205" s="16"/>
      <c r="GH205" s="16"/>
      <c r="GI205" s="16"/>
      <c r="GJ205" s="16"/>
      <c r="GK205" s="16"/>
      <c r="GL205" s="16"/>
      <c r="GM205" s="16"/>
      <c r="GN205" s="16"/>
      <c r="GO205" s="16"/>
      <c r="GP205" s="16"/>
      <c r="GQ205" s="16"/>
      <c r="GR205" s="16"/>
      <c r="GS205" s="16"/>
      <c r="GT205" s="16"/>
      <c r="GU205" s="16"/>
      <c r="GV205" s="16"/>
      <c r="GW205" s="16"/>
      <c r="GX205" s="16"/>
      <c r="GY205" s="16"/>
      <c r="GZ205" s="16"/>
      <c r="HA205" s="16"/>
      <c r="HB205" s="16"/>
      <c r="HC205" s="16"/>
      <c r="HD205" s="16"/>
      <c r="HE205" s="16"/>
      <c r="HF205" s="16"/>
      <c r="HG205" s="16"/>
      <c r="HH205" s="16"/>
      <c r="HI205" s="16"/>
      <c r="HJ205" s="16"/>
      <c r="HK205" s="16"/>
      <c r="HL205" s="16"/>
      <c r="HM205" s="16"/>
      <c r="HN205" s="16"/>
      <c r="HO205" s="16"/>
      <c r="HP205" s="16"/>
      <c r="HQ205" s="16"/>
      <c r="HR205" s="16"/>
      <c r="HS205" s="16"/>
      <c r="HT205" s="16"/>
      <c r="HU205" s="16"/>
      <c r="HV205" s="16"/>
      <c r="HW205" s="16"/>
      <c r="HX205" s="16"/>
      <c r="HY205" s="16"/>
      <c r="HZ205" s="16"/>
      <c r="IA205" s="16"/>
      <c r="IB205" s="16"/>
      <c r="IC205" s="16"/>
      <c r="ID205" s="16"/>
      <c r="IE205" s="16"/>
      <c r="IF205" s="16"/>
      <c r="IG205" s="16"/>
      <c r="IH205" s="16"/>
      <c r="II205" s="16"/>
      <c r="IJ205" s="16"/>
    </row>
    <row r="206" spans="1:244" ht="63">
      <c r="A206" s="10" t="s">
        <v>316</v>
      </c>
      <c r="B206" s="21" t="s">
        <v>322</v>
      </c>
      <c r="C206" s="22">
        <v>391.4</v>
      </c>
      <c r="D206" s="22">
        <v>391.4</v>
      </c>
      <c r="E206" s="22">
        <v>391.4</v>
      </c>
      <c r="F206" s="23"/>
      <c r="G206" s="23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  <c r="EW206" s="16"/>
      <c r="EX206" s="16"/>
      <c r="EY206" s="16"/>
      <c r="EZ206" s="16"/>
      <c r="FA206" s="16"/>
      <c r="FB206" s="16"/>
      <c r="FC206" s="16"/>
      <c r="FD206" s="16"/>
      <c r="FE206" s="16"/>
      <c r="FF206" s="16"/>
      <c r="FG206" s="16"/>
      <c r="FH206" s="16"/>
      <c r="FI206" s="16"/>
      <c r="FJ206" s="16"/>
      <c r="FK206" s="16"/>
      <c r="FL206" s="16"/>
      <c r="FM206" s="16"/>
      <c r="FN206" s="16"/>
      <c r="FO206" s="16"/>
      <c r="FP206" s="16"/>
      <c r="FQ206" s="16"/>
      <c r="FR206" s="16"/>
      <c r="FS206" s="16"/>
      <c r="FT206" s="16"/>
      <c r="FU206" s="16"/>
      <c r="FV206" s="16"/>
      <c r="FW206" s="16"/>
      <c r="FX206" s="16"/>
      <c r="FY206" s="16"/>
      <c r="FZ206" s="16"/>
      <c r="GA206" s="16"/>
      <c r="GB206" s="16"/>
      <c r="GC206" s="16"/>
      <c r="GD206" s="16"/>
      <c r="GE206" s="16"/>
      <c r="GF206" s="16"/>
      <c r="GG206" s="16"/>
      <c r="GH206" s="16"/>
      <c r="GI206" s="16"/>
      <c r="GJ206" s="16"/>
      <c r="GK206" s="16"/>
      <c r="GL206" s="16"/>
      <c r="GM206" s="16"/>
      <c r="GN206" s="16"/>
      <c r="GO206" s="16"/>
      <c r="GP206" s="16"/>
      <c r="GQ206" s="16"/>
      <c r="GR206" s="16"/>
      <c r="GS206" s="16"/>
      <c r="GT206" s="16"/>
      <c r="GU206" s="16"/>
      <c r="GV206" s="16"/>
      <c r="GW206" s="16"/>
      <c r="GX206" s="16"/>
      <c r="GY206" s="16"/>
      <c r="GZ206" s="16"/>
      <c r="HA206" s="16"/>
      <c r="HB206" s="16"/>
      <c r="HC206" s="16"/>
      <c r="HD206" s="16"/>
      <c r="HE206" s="16"/>
      <c r="HF206" s="16"/>
      <c r="HG206" s="16"/>
      <c r="HH206" s="16"/>
      <c r="HI206" s="16"/>
      <c r="HJ206" s="16"/>
      <c r="HK206" s="16"/>
      <c r="HL206" s="16"/>
      <c r="HM206" s="16"/>
      <c r="HN206" s="16"/>
      <c r="HO206" s="16"/>
      <c r="HP206" s="16"/>
      <c r="HQ206" s="16"/>
      <c r="HR206" s="16"/>
      <c r="HS206" s="16"/>
      <c r="HT206" s="16"/>
      <c r="HU206" s="16"/>
      <c r="HV206" s="16"/>
      <c r="HW206" s="16"/>
      <c r="HX206" s="16"/>
      <c r="HY206" s="16"/>
      <c r="HZ206" s="16"/>
      <c r="IA206" s="16"/>
      <c r="IB206" s="16"/>
      <c r="IC206" s="16"/>
      <c r="ID206" s="16"/>
      <c r="IE206" s="16"/>
      <c r="IF206" s="16"/>
      <c r="IG206" s="16"/>
      <c r="IH206" s="16"/>
      <c r="II206" s="16"/>
      <c r="IJ206" s="16"/>
    </row>
    <row r="207" spans="1:244" ht="78.75">
      <c r="A207" s="10" t="s">
        <v>323</v>
      </c>
      <c r="B207" s="21" t="s">
        <v>324</v>
      </c>
      <c r="C207" s="22">
        <v>80463.899999999994</v>
      </c>
      <c r="D207" s="22">
        <v>79241.899999999994</v>
      </c>
      <c r="E207" s="22">
        <v>80286</v>
      </c>
      <c r="F207" s="23"/>
      <c r="G207" s="23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6"/>
      <c r="FK207" s="16"/>
      <c r="FL207" s="16"/>
      <c r="FM207" s="16"/>
      <c r="FN207" s="16"/>
      <c r="FO207" s="16"/>
      <c r="FP207" s="16"/>
      <c r="FQ207" s="16"/>
      <c r="FR207" s="16"/>
      <c r="FS207" s="16"/>
      <c r="FT207" s="16"/>
      <c r="FU207" s="16"/>
      <c r="FV207" s="16"/>
      <c r="FW207" s="16"/>
      <c r="FX207" s="16"/>
      <c r="FY207" s="16"/>
      <c r="FZ207" s="16"/>
      <c r="GA207" s="16"/>
      <c r="GB207" s="16"/>
      <c r="GC207" s="16"/>
      <c r="GD207" s="16"/>
      <c r="GE207" s="16"/>
      <c r="GF207" s="16"/>
      <c r="GG207" s="16"/>
      <c r="GH207" s="16"/>
      <c r="GI207" s="16"/>
      <c r="GJ207" s="16"/>
      <c r="GK207" s="16"/>
      <c r="GL207" s="16"/>
      <c r="GM207" s="16"/>
      <c r="GN207" s="16"/>
      <c r="GO207" s="16"/>
      <c r="GP207" s="16"/>
      <c r="GQ207" s="16"/>
      <c r="GR207" s="16"/>
      <c r="GS207" s="16"/>
      <c r="GT207" s="16"/>
      <c r="GU207" s="16"/>
      <c r="GV207" s="16"/>
      <c r="GW207" s="16"/>
      <c r="GX207" s="16"/>
      <c r="GY207" s="16"/>
      <c r="GZ207" s="16"/>
      <c r="HA207" s="16"/>
      <c r="HB207" s="16"/>
      <c r="HC207" s="16"/>
      <c r="HD207" s="16"/>
      <c r="HE207" s="16"/>
      <c r="HF207" s="16"/>
      <c r="HG207" s="16"/>
      <c r="HH207" s="16"/>
      <c r="HI207" s="16"/>
      <c r="HJ207" s="16"/>
      <c r="HK207" s="16"/>
      <c r="HL207" s="16"/>
      <c r="HM207" s="16"/>
      <c r="HN207" s="16"/>
      <c r="HO207" s="16"/>
      <c r="HP207" s="16"/>
      <c r="HQ207" s="16"/>
      <c r="HR207" s="16"/>
      <c r="HS207" s="16"/>
      <c r="HT207" s="16"/>
      <c r="HU207" s="16"/>
      <c r="HV207" s="16"/>
      <c r="HW207" s="16"/>
      <c r="HX207" s="16"/>
      <c r="HY207" s="16"/>
      <c r="HZ207" s="16"/>
      <c r="IA207" s="16"/>
      <c r="IB207" s="16"/>
      <c r="IC207" s="16"/>
      <c r="ID207" s="16"/>
      <c r="IE207" s="16"/>
      <c r="IF207" s="16"/>
      <c r="IG207" s="16"/>
      <c r="IH207" s="16"/>
      <c r="II207" s="16"/>
      <c r="IJ207" s="16"/>
    </row>
    <row r="208" spans="1:244" ht="63">
      <c r="A208" s="10" t="s">
        <v>323</v>
      </c>
      <c r="B208" s="21" t="s">
        <v>325</v>
      </c>
      <c r="C208" s="22">
        <v>7077.7</v>
      </c>
      <c r="D208" s="22">
        <v>6102.1</v>
      </c>
      <c r="E208" s="22">
        <v>6102.1</v>
      </c>
      <c r="F208" s="23"/>
      <c r="G208" s="23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  <c r="FG208" s="16"/>
      <c r="FH208" s="16"/>
      <c r="FI208" s="16"/>
      <c r="FJ208" s="16"/>
      <c r="FK208" s="16"/>
      <c r="FL208" s="16"/>
      <c r="FM208" s="16"/>
      <c r="FN208" s="16"/>
      <c r="FO208" s="16"/>
      <c r="FP208" s="16"/>
      <c r="FQ208" s="16"/>
      <c r="FR208" s="16"/>
      <c r="FS208" s="16"/>
      <c r="FT208" s="16"/>
      <c r="FU208" s="16"/>
      <c r="FV208" s="16"/>
      <c r="FW208" s="16"/>
      <c r="FX208" s="16"/>
      <c r="FY208" s="16"/>
      <c r="FZ208" s="16"/>
      <c r="GA208" s="16"/>
      <c r="GB208" s="16"/>
      <c r="GC208" s="16"/>
      <c r="GD208" s="16"/>
      <c r="GE208" s="16"/>
      <c r="GF208" s="16"/>
      <c r="GG208" s="16"/>
      <c r="GH208" s="16"/>
      <c r="GI208" s="16"/>
      <c r="GJ208" s="16"/>
      <c r="GK208" s="16"/>
      <c r="GL208" s="16"/>
      <c r="GM208" s="16"/>
      <c r="GN208" s="16"/>
      <c r="GO208" s="16"/>
      <c r="GP208" s="16"/>
      <c r="GQ208" s="16"/>
      <c r="GR208" s="16"/>
      <c r="GS208" s="16"/>
      <c r="GT208" s="16"/>
      <c r="GU208" s="16"/>
      <c r="GV208" s="16"/>
      <c r="GW208" s="16"/>
      <c r="GX208" s="16"/>
      <c r="GY208" s="16"/>
      <c r="GZ208" s="16"/>
      <c r="HA208" s="16"/>
      <c r="HB208" s="16"/>
      <c r="HC208" s="16"/>
      <c r="HD208" s="16"/>
      <c r="HE208" s="16"/>
      <c r="HF208" s="16"/>
      <c r="HG208" s="16"/>
      <c r="HH208" s="16"/>
      <c r="HI208" s="16"/>
      <c r="HJ208" s="16"/>
      <c r="HK208" s="16"/>
      <c r="HL208" s="16"/>
      <c r="HM208" s="16"/>
      <c r="HN208" s="16"/>
      <c r="HO208" s="16"/>
      <c r="HP208" s="16"/>
      <c r="HQ208" s="16"/>
      <c r="HR208" s="16"/>
      <c r="HS208" s="16"/>
      <c r="HT208" s="16"/>
      <c r="HU208" s="16"/>
      <c r="HV208" s="16"/>
      <c r="HW208" s="16"/>
      <c r="HX208" s="16"/>
      <c r="HY208" s="16"/>
      <c r="HZ208" s="16"/>
      <c r="IA208" s="16"/>
      <c r="IB208" s="16"/>
      <c r="IC208" s="16"/>
      <c r="ID208" s="16"/>
      <c r="IE208" s="16"/>
      <c r="IF208" s="16"/>
      <c r="IG208" s="16"/>
      <c r="IH208" s="16"/>
      <c r="II208" s="16"/>
      <c r="IJ208" s="16"/>
    </row>
    <row r="209" spans="1:244" ht="47.25">
      <c r="A209" s="10" t="s">
        <v>323</v>
      </c>
      <c r="B209" s="21" t="s">
        <v>326</v>
      </c>
      <c r="C209" s="22">
        <v>55225.599999999999</v>
      </c>
      <c r="D209" s="22">
        <v>58058.6</v>
      </c>
      <c r="E209" s="22">
        <v>60381</v>
      </c>
      <c r="F209" s="23"/>
      <c r="G209" s="23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  <c r="EB209" s="16"/>
      <c r="EC209" s="16"/>
      <c r="ED209" s="16"/>
      <c r="EE209" s="16"/>
      <c r="EF209" s="16"/>
      <c r="EG209" s="16"/>
      <c r="EH209" s="16"/>
      <c r="EI209" s="16"/>
      <c r="EJ209" s="16"/>
      <c r="EK209" s="16"/>
      <c r="EL209" s="16"/>
      <c r="EM209" s="16"/>
      <c r="EN209" s="16"/>
      <c r="EO209" s="16"/>
      <c r="EP209" s="16"/>
      <c r="EQ209" s="16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  <c r="FG209" s="16"/>
      <c r="FH209" s="16"/>
      <c r="FI209" s="16"/>
      <c r="FJ209" s="16"/>
      <c r="FK209" s="16"/>
      <c r="FL209" s="16"/>
      <c r="FM209" s="16"/>
      <c r="FN209" s="16"/>
      <c r="FO209" s="16"/>
      <c r="FP209" s="16"/>
      <c r="FQ209" s="16"/>
      <c r="FR209" s="16"/>
      <c r="FS209" s="16"/>
      <c r="FT209" s="16"/>
      <c r="FU209" s="16"/>
      <c r="FV209" s="16"/>
      <c r="FW209" s="16"/>
      <c r="FX209" s="16"/>
      <c r="FY209" s="16"/>
      <c r="FZ209" s="16"/>
      <c r="GA209" s="16"/>
      <c r="GB209" s="16"/>
      <c r="GC209" s="16"/>
      <c r="GD209" s="16"/>
      <c r="GE209" s="16"/>
      <c r="GF209" s="16"/>
      <c r="GG209" s="16"/>
      <c r="GH209" s="16"/>
      <c r="GI209" s="16"/>
      <c r="GJ209" s="16"/>
      <c r="GK209" s="16"/>
      <c r="GL209" s="16"/>
      <c r="GM209" s="16"/>
      <c r="GN209" s="16"/>
      <c r="GO209" s="16"/>
      <c r="GP209" s="16"/>
      <c r="GQ209" s="16"/>
      <c r="GR209" s="16"/>
      <c r="GS209" s="16"/>
      <c r="GT209" s="16"/>
      <c r="GU209" s="16"/>
      <c r="GV209" s="16"/>
      <c r="GW209" s="16"/>
      <c r="GX209" s="16"/>
      <c r="GY209" s="16"/>
      <c r="GZ209" s="16"/>
      <c r="HA209" s="16"/>
      <c r="HB209" s="16"/>
      <c r="HC209" s="16"/>
      <c r="HD209" s="16"/>
      <c r="HE209" s="16"/>
      <c r="HF209" s="16"/>
      <c r="HG209" s="16"/>
      <c r="HH209" s="16"/>
      <c r="HI209" s="16"/>
      <c r="HJ209" s="16"/>
      <c r="HK209" s="16"/>
      <c r="HL209" s="16"/>
      <c r="HM209" s="16"/>
      <c r="HN209" s="16"/>
      <c r="HO209" s="16"/>
      <c r="HP209" s="16"/>
      <c r="HQ209" s="16"/>
      <c r="HR209" s="16"/>
      <c r="HS209" s="16"/>
      <c r="HT209" s="16"/>
      <c r="HU209" s="16"/>
      <c r="HV209" s="16"/>
      <c r="HW209" s="16"/>
      <c r="HX209" s="16"/>
      <c r="HY209" s="16"/>
      <c r="HZ209" s="16"/>
      <c r="IA209" s="16"/>
      <c r="IB209" s="16"/>
      <c r="IC209" s="16"/>
      <c r="ID209" s="16"/>
      <c r="IE209" s="16"/>
      <c r="IF209" s="16"/>
      <c r="IG209" s="16"/>
      <c r="IH209" s="16"/>
      <c r="II209" s="16"/>
      <c r="IJ209" s="16"/>
    </row>
    <row r="210" spans="1:244" ht="63">
      <c r="A210" s="10" t="s">
        <v>323</v>
      </c>
      <c r="B210" s="21" t="s">
        <v>327</v>
      </c>
      <c r="C210" s="22">
        <v>22412.799999999999</v>
      </c>
      <c r="D210" s="22">
        <v>20659</v>
      </c>
      <c r="E210" s="22">
        <v>21485.4</v>
      </c>
      <c r="F210" s="23"/>
      <c r="G210" s="23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  <c r="EE210" s="16"/>
      <c r="EF210" s="16"/>
      <c r="EG210" s="16"/>
      <c r="EH210" s="16"/>
      <c r="EI210" s="16"/>
      <c r="EJ210" s="16"/>
      <c r="EK210" s="16"/>
      <c r="EL210" s="16"/>
      <c r="EM210" s="16"/>
      <c r="EN210" s="16"/>
      <c r="EO210" s="16"/>
      <c r="EP210" s="16"/>
      <c r="EQ210" s="16"/>
      <c r="ER210" s="16"/>
      <c r="ES210" s="16"/>
      <c r="ET210" s="16"/>
      <c r="EU210" s="16"/>
      <c r="EV210" s="16"/>
      <c r="EW210" s="16"/>
      <c r="EX210" s="16"/>
      <c r="EY210" s="16"/>
      <c r="EZ210" s="16"/>
      <c r="FA210" s="16"/>
      <c r="FB210" s="16"/>
      <c r="FC210" s="16"/>
      <c r="FD210" s="16"/>
      <c r="FE210" s="16"/>
      <c r="FF210" s="16"/>
      <c r="FG210" s="16"/>
      <c r="FH210" s="16"/>
      <c r="FI210" s="16"/>
      <c r="FJ210" s="16"/>
      <c r="FK210" s="16"/>
      <c r="FL210" s="16"/>
      <c r="FM210" s="16"/>
      <c r="FN210" s="16"/>
      <c r="FO210" s="16"/>
      <c r="FP210" s="16"/>
      <c r="FQ210" s="16"/>
      <c r="FR210" s="16"/>
      <c r="FS210" s="16"/>
      <c r="FT210" s="16"/>
      <c r="FU210" s="16"/>
      <c r="FV210" s="16"/>
      <c r="FW210" s="16"/>
      <c r="FX210" s="16"/>
      <c r="FY210" s="16"/>
      <c r="FZ210" s="16"/>
      <c r="GA210" s="16"/>
      <c r="GB210" s="16"/>
      <c r="GC210" s="16"/>
      <c r="GD210" s="16"/>
      <c r="GE210" s="16"/>
      <c r="GF210" s="16"/>
      <c r="GG210" s="16"/>
      <c r="GH210" s="16"/>
      <c r="GI210" s="16"/>
      <c r="GJ210" s="16"/>
      <c r="GK210" s="16"/>
      <c r="GL210" s="16"/>
      <c r="GM210" s="16"/>
      <c r="GN210" s="16"/>
      <c r="GO210" s="16"/>
      <c r="GP210" s="16"/>
      <c r="GQ210" s="16"/>
      <c r="GR210" s="16"/>
      <c r="GS210" s="16"/>
      <c r="GT210" s="16"/>
      <c r="GU210" s="16"/>
      <c r="GV210" s="16"/>
      <c r="GW210" s="16"/>
      <c r="GX210" s="16"/>
      <c r="GY210" s="16"/>
      <c r="GZ210" s="16"/>
      <c r="HA210" s="16"/>
      <c r="HB210" s="16"/>
      <c r="HC210" s="16"/>
      <c r="HD210" s="16"/>
      <c r="HE210" s="16"/>
      <c r="HF210" s="16"/>
      <c r="HG210" s="16"/>
      <c r="HH210" s="16"/>
      <c r="HI210" s="16"/>
      <c r="HJ210" s="16"/>
      <c r="HK210" s="16"/>
      <c r="HL210" s="16"/>
      <c r="HM210" s="16"/>
      <c r="HN210" s="16"/>
      <c r="HO210" s="16"/>
      <c r="HP210" s="16"/>
      <c r="HQ210" s="16"/>
      <c r="HR210" s="16"/>
      <c r="HS210" s="16"/>
      <c r="HT210" s="16"/>
      <c r="HU210" s="16"/>
      <c r="HV210" s="16"/>
      <c r="HW210" s="16"/>
      <c r="HX210" s="16"/>
      <c r="HY210" s="16"/>
      <c r="HZ210" s="16"/>
      <c r="IA210" s="16"/>
      <c r="IB210" s="16"/>
      <c r="IC210" s="16"/>
      <c r="ID210" s="16"/>
      <c r="IE210" s="16"/>
      <c r="IF210" s="16"/>
      <c r="IG210" s="16"/>
      <c r="IH210" s="16"/>
      <c r="II210" s="16"/>
      <c r="IJ210" s="16"/>
    </row>
    <row r="211" spans="1:244" ht="63">
      <c r="A211" s="10" t="s">
        <v>323</v>
      </c>
      <c r="B211" s="21" t="s">
        <v>328</v>
      </c>
      <c r="C211" s="22">
        <v>181700.8</v>
      </c>
      <c r="D211" s="22">
        <v>199658</v>
      </c>
      <c r="E211" s="22">
        <v>207644.3</v>
      </c>
      <c r="F211" s="23"/>
      <c r="G211" s="23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  <c r="EE211" s="16"/>
      <c r="EF211" s="16"/>
      <c r="EG211" s="16"/>
      <c r="EH211" s="16"/>
      <c r="EI211" s="16"/>
      <c r="EJ211" s="16"/>
      <c r="EK211" s="16"/>
      <c r="EL211" s="16"/>
      <c r="EM211" s="16"/>
      <c r="EN211" s="16"/>
      <c r="EO211" s="16"/>
      <c r="EP211" s="16"/>
      <c r="EQ211" s="16"/>
      <c r="ER211" s="16"/>
      <c r="ES211" s="16"/>
      <c r="ET211" s="16"/>
      <c r="EU211" s="16"/>
      <c r="EV211" s="16"/>
      <c r="EW211" s="16"/>
      <c r="EX211" s="16"/>
      <c r="EY211" s="16"/>
      <c r="EZ211" s="16"/>
      <c r="FA211" s="16"/>
      <c r="FB211" s="16"/>
      <c r="FC211" s="16"/>
      <c r="FD211" s="16"/>
      <c r="FE211" s="16"/>
      <c r="FF211" s="16"/>
      <c r="FG211" s="16"/>
      <c r="FH211" s="16"/>
      <c r="FI211" s="16"/>
      <c r="FJ211" s="16"/>
      <c r="FK211" s="16"/>
      <c r="FL211" s="16"/>
      <c r="FM211" s="16"/>
      <c r="FN211" s="16"/>
      <c r="FO211" s="16"/>
      <c r="FP211" s="16"/>
      <c r="FQ211" s="16"/>
      <c r="FR211" s="16"/>
      <c r="FS211" s="16"/>
      <c r="FT211" s="16"/>
      <c r="FU211" s="16"/>
      <c r="FV211" s="16"/>
      <c r="FW211" s="16"/>
      <c r="FX211" s="16"/>
      <c r="FY211" s="16"/>
      <c r="FZ211" s="16"/>
      <c r="GA211" s="16"/>
      <c r="GB211" s="16"/>
      <c r="GC211" s="16"/>
      <c r="GD211" s="16"/>
      <c r="GE211" s="16"/>
      <c r="GF211" s="16"/>
      <c r="GG211" s="16"/>
      <c r="GH211" s="16"/>
      <c r="GI211" s="16"/>
      <c r="GJ211" s="16"/>
      <c r="GK211" s="16"/>
      <c r="GL211" s="16"/>
      <c r="GM211" s="16"/>
      <c r="GN211" s="16"/>
      <c r="GO211" s="16"/>
      <c r="GP211" s="16"/>
      <c r="GQ211" s="16"/>
      <c r="GR211" s="16"/>
      <c r="GS211" s="16"/>
      <c r="GT211" s="16"/>
      <c r="GU211" s="16"/>
      <c r="GV211" s="16"/>
      <c r="GW211" s="16"/>
      <c r="GX211" s="16"/>
      <c r="GY211" s="16"/>
      <c r="GZ211" s="16"/>
      <c r="HA211" s="16"/>
      <c r="HB211" s="16"/>
      <c r="HC211" s="16"/>
      <c r="HD211" s="16"/>
      <c r="HE211" s="16"/>
      <c r="HF211" s="16"/>
      <c r="HG211" s="16"/>
      <c r="HH211" s="16"/>
      <c r="HI211" s="16"/>
      <c r="HJ211" s="16"/>
      <c r="HK211" s="16"/>
      <c r="HL211" s="16"/>
      <c r="HM211" s="16"/>
      <c r="HN211" s="16"/>
      <c r="HO211" s="16"/>
      <c r="HP211" s="16"/>
      <c r="HQ211" s="16"/>
      <c r="HR211" s="16"/>
      <c r="HS211" s="16"/>
      <c r="HT211" s="16"/>
      <c r="HU211" s="16"/>
      <c r="HV211" s="16"/>
      <c r="HW211" s="16"/>
      <c r="HX211" s="16"/>
      <c r="HY211" s="16"/>
      <c r="HZ211" s="16"/>
      <c r="IA211" s="16"/>
      <c r="IB211" s="16"/>
      <c r="IC211" s="16"/>
      <c r="ID211" s="16"/>
      <c r="IE211" s="16"/>
      <c r="IF211" s="16"/>
      <c r="IG211" s="16"/>
      <c r="IH211" s="16"/>
      <c r="II211" s="16"/>
      <c r="IJ211" s="16"/>
    </row>
    <row r="212" spans="1:244" ht="63">
      <c r="A212" s="10" t="s">
        <v>323</v>
      </c>
      <c r="B212" s="21" t="s">
        <v>329</v>
      </c>
      <c r="C212" s="22">
        <v>122205.4</v>
      </c>
      <c r="D212" s="22">
        <v>125715.4</v>
      </c>
      <c r="E212" s="22">
        <v>125715.4</v>
      </c>
      <c r="F212" s="23"/>
      <c r="G212" s="23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N212" s="16"/>
      <c r="EO212" s="16"/>
      <c r="EP212" s="16"/>
      <c r="EQ212" s="16"/>
      <c r="ER212" s="16"/>
      <c r="ES212" s="16"/>
      <c r="ET212" s="16"/>
      <c r="EU212" s="16"/>
      <c r="EV212" s="16"/>
      <c r="EW212" s="16"/>
      <c r="EX212" s="16"/>
      <c r="EY212" s="16"/>
      <c r="EZ212" s="16"/>
      <c r="FA212" s="16"/>
      <c r="FB212" s="16"/>
      <c r="FC212" s="16"/>
      <c r="FD212" s="16"/>
      <c r="FE212" s="16"/>
      <c r="FF212" s="16"/>
      <c r="FG212" s="16"/>
      <c r="FH212" s="16"/>
      <c r="FI212" s="16"/>
      <c r="FJ212" s="16"/>
      <c r="FK212" s="16"/>
      <c r="FL212" s="16"/>
      <c r="FM212" s="16"/>
      <c r="FN212" s="16"/>
      <c r="FO212" s="16"/>
      <c r="FP212" s="16"/>
      <c r="FQ212" s="16"/>
      <c r="FR212" s="16"/>
      <c r="FS212" s="16"/>
      <c r="FT212" s="16"/>
      <c r="FU212" s="16"/>
      <c r="FV212" s="16"/>
      <c r="FW212" s="16"/>
      <c r="FX212" s="16"/>
      <c r="FY212" s="16"/>
      <c r="FZ212" s="16"/>
      <c r="GA212" s="16"/>
      <c r="GB212" s="16"/>
      <c r="GC212" s="16"/>
      <c r="GD212" s="16"/>
      <c r="GE212" s="16"/>
      <c r="GF212" s="16"/>
      <c r="GG212" s="16"/>
      <c r="GH212" s="16"/>
      <c r="GI212" s="16"/>
      <c r="GJ212" s="16"/>
      <c r="GK212" s="16"/>
      <c r="GL212" s="16"/>
      <c r="GM212" s="16"/>
      <c r="GN212" s="16"/>
      <c r="GO212" s="16"/>
      <c r="GP212" s="16"/>
      <c r="GQ212" s="16"/>
      <c r="GR212" s="16"/>
      <c r="GS212" s="16"/>
      <c r="GT212" s="16"/>
      <c r="GU212" s="16"/>
      <c r="GV212" s="16"/>
      <c r="GW212" s="16"/>
      <c r="GX212" s="16"/>
      <c r="GY212" s="16"/>
      <c r="GZ212" s="16"/>
      <c r="HA212" s="16"/>
      <c r="HB212" s="16"/>
      <c r="HC212" s="16"/>
      <c r="HD212" s="16"/>
      <c r="HE212" s="16"/>
      <c r="HF212" s="16"/>
      <c r="HG212" s="16"/>
      <c r="HH212" s="16"/>
      <c r="HI212" s="16"/>
      <c r="HJ212" s="16"/>
      <c r="HK212" s="16"/>
      <c r="HL212" s="16"/>
      <c r="HM212" s="16"/>
      <c r="HN212" s="16"/>
      <c r="HO212" s="16"/>
      <c r="HP212" s="16"/>
      <c r="HQ212" s="16"/>
      <c r="HR212" s="16"/>
      <c r="HS212" s="16"/>
      <c r="HT212" s="16"/>
      <c r="HU212" s="16"/>
      <c r="HV212" s="16"/>
      <c r="HW212" s="16"/>
      <c r="HX212" s="16"/>
      <c r="HY212" s="16"/>
      <c r="HZ212" s="16"/>
      <c r="IA212" s="16"/>
      <c r="IB212" s="16"/>
      <c r="IC212" s="16"/>
      <c r="ID212" s="16"/>
      <c r="IE212" s="16"/>
      <c r="IF212" s="16"/>
      <c r="IG212" s="16"/>
      <c r="IH212" s="16"/>
      <c r="II212" s="16"/>
      <c r="IJ212" s="16"/>
    </row>
    <row r="213" spans="1:244" ht="78.75">
      <c r="A213" s="10" t="s">
        <v>323</v>
      </c>
      <c r="B213" s="21" t="s">
        <v>330</v>
      </c>
      <c r="C213" s="22">
        <v>324.8</v>
      </c>
      <c r="D213" s="22">
        <v>443.9</v>
      </c>
      <c r="E213" s="22">
        <v>461.7</v>
      </c>
      <c r="F213" s="23"/>
      <c r="G213" s="23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  <c r="FK213" s="16"/>
      <c r="FL213" s="16"/>
      <c r="FM213" s="16"/>
      <c r="FN213" s="16"/>
      <c r="FO213" s="16"/>
      <c r="FP213" s="16"/>
      <c r="FQ213" s="16"/>
      <c r="FR213" s="16"/>
      <c r="FS213" s="16"/>
      <c r="FT213" s="16"/>
      <c r="FU213" s="16"/>
      <c r="FV213" s="16"/>
      <c r="FW213" s="16"/>
      <c r="FX213" s="16"/>
      <c r="FY213" s="16"/>
      <c r="FZ213" s="16"/>
      <c r="GA213" s="16"/>
      <c r="GB213" s="16"/>
      <c r="GC213" s="16"/>
      <c r="GD213" s="16"/>
      <c r="GE213" s="16"/>
      <c r="GF213" s="16"/>
      <c r="GG213" s="16"/>
      <c r="GH213" s="16"/>
      <c r="GI213" s="16"/>
      <c r="GJ213" s="16"/>
      <c r="GK213" s="16"/>
      <c r="GL213" s="16"/>
      <c r="GM213" s="16"/>
      <c r="GN213" s="16"/>
      <c r="GO213" s="16"/>
      <c r="GP213" s="16"/>
      <c r="GQ213" s="16"/>
      <c r="GR213" s="16"/>
      <c r="GS213" s="16"/>
      <c r="GT213" s="16"/>
      <c r="GU213" s="16"/>
      <c r="GV213" s="16"/>
      <c r="GW213" s="16"/>
      <c r="GX213" s="16"/>
      <c r="GY213" s="16"/>
      <c r="GZ213" s="16"/>
      <c r="HA213" s="16"/>
      <c r="HB213" s="16"/>
      <c r="HC213" s="16"/>
      <c r="HD213" s="16"/>
      <c r="HE213" s="16"/>
      <c r="HF213" s="16"/>
      <c r="HG213" s="16"/>
      <c r="HH213" s="16"/>
      <c r="HI213" s="16"/>
      <c r="HJ213" s="16"/>
      <c r="HK213" s="16"/>
      <c r="HL213" s="16"/>
      <c r="HM213" s="16"/>
      <c r="HN213" s="16"/>
      <c r="HO213" s="16"/>
      <c r="HP213" s="16"/>
      <c r="HQ213" s="16"/>
      <c r="HR213" s="16"/>
      <c r="HS213" s="16"/>
      <c r="HT213" s="16"/>
      <c r="HU213" s="16"/>
      <c r="HV213" s="16"/>
      <c r="HW213" s="16"/>
      <c r="HX213" s="16"/>
      <c r="HY213" s="16"/>
      <c r="HZ213" s="16"/>
      <c r="IA213" s="16"/>
      <c r="IB213" s="16"/>
      <c r="IC213" s="16"/>
      <c r="ID213" s="16"/>
      <c r="IE213" s="16"/>
      <c r="IF213" s="16"/>
      <c r="IG213" s="16"/>
      <c r="IH213" s="16"/>
      <c r="II213" s="16"/>
      <c r="IJ213" s="16"/>
    </row>
    <row r="214" spans="1:244" ht="63">
      <c r="A214" s="10" t="s">
        <v>323</v>
      </c>
      <c r="B214" s="21" t="s">
        <v>331</v>
      </c>
      <c r="C214" s="22">
        <v>18.399999999999999</v>
      </c>
      <c r="D214" s="22">
        <v>46.6</v>
      </c>
      <c r="E214" s="22">
        <v>46.6</v>
      </c>
      <c r="F214" s="23"/>
      <c r="G214" s="23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16"/>
      <c r="FU214" s="16"/>
      <c r="FV214" s="16"/>
      <c r="FW214" s="16"/>
      <c r="FX214" s="16"/>
      <c r="FY214" s="16"/>
      <c r="FZ214" s="16"/>
      <c r="GA214" s="16"/>
      <c r="GB214" s="16"/>
      <c r="GC214" s="16"/>
      <c r="GD214" s="16"/>
      <c r="GE214" s="16"/>
      <c r="GF214" s="16"/>
      <c r="GG214" s="16"/>
      <c r="GH214" s="16"/>
      <c r="GI214" s="16"/>
      <c r="GJ214" s="16"/>
      <c r="GK214" s="16"/>
      <c r="GL214" s="16"/>
      <c r="GM214" s="16"/>
      <c r="GN214" s="16"/>
      <c r="GO214" s="16"/>
      <c r="GP214" s="16"/>
      <c r="GQ214" s="16"/>
      <c r="GR214" s="16"/>
      <c r="GS214" s="16"/>
      <c r="GT214" s="16"/>
      <c r="GU214" s="16"/>
      <c r="GV214" s="16"/>
      <c r="GW214" s="16"/>
      <c r="GX214" s="16"/>
      <c r="GY214" s="16"/>
      <c r="GZ214" s="16"/>
      <c r="HA214" s="16"/>
      <c r="HB214" s="16"/>
      <c r="HC214" s="16"/>
      <c r="HD214" s="16"/>
      <c r="HE214" s="16"/>
      <c r="HF214" s="16"/>
      <c r="HG214" s="16"/>
      <c r="HH214" s="16"/>
      <c r="HI214" s="16"/>
      <c r="HJ214" s="16"/>
      <c r="HK214" s="16"/>
      <c r="HL214" s="16"/>
      <c r="HM214" s="16"/>
      <c r="HN214" s="16"/>
      <c r="HO214" s="16"/>
      <c r="HP214" s="16"/>
      <c r="HQ214" s="16"/>
      <c r="HR214" s="16"/>
      <c r="HS214" s="16"/>
      <c r="HT214" s="16"/>
      <c r="HU214" s="16"/>
      <c r="HV214" s="16"/>
      <c r="HW214" s="16"/>
      <c r="HX214" s="16"/>
      <c r="HY214" s="16"/>
      <c r="HZ214" s="16"/>
      <c r="IA214" s="16"/>
      <c r="IB214" s="16"/>
      <c r="IC214" s="16"/>
      <c r="ID214" s="16"/>
      <c r="IE214" s="16"/>
      <c r="IF214" s="16"/>
      <c r="IG214" s="16"/>
      <c r="IH214" s="16"/>
      <c r="II214" s="16"/>
      <c r="IJ214" s="16"/>
    </row>
    <row r="215" spans="1:244" ht="63">
      <c r="A215" s="10" t="s">
        <v>323</v>
      </c>
      <c r="B215" s="21" t="s">
        <v>332</v>
      </c>
      <c r="C215" s="22">
        <v>6945.6</v>
      </c>
      <c r="D215" s="22">
        <v>3947.6</v>
      </c>
      <c r="E215" s="22">
        <v>4408.6000000000004</v>
      </c>
      <c r="F215" s="23"/>
      <c r="G215" s="23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  <c r="FK215" s="16"/>
      <c r="FL215" s="16"/>
      <c r="FM215" s="16"/>
      <c r="FN215" s="16"/>
      <c r="FO215" s="16"/>
      <c r="FP215" s="16"/>
      <c r="FQ215" s="16"/>
      <c r="FR215" s="16"/>
      <c r="FS215" s="16"/>
      <c r="FT215" s="16"/>
      <c r="FU215" s="16"/>
      <c r="FV215" s="16"/>
      <c r="FW215" s="16"/>
      <c r="FX215" s="16"/>
      <c r="FY215" s="16"/>
      <c r="FZ215" s="16"/>
      <c r="GA215" s="16"/>
      <c r="GB215" s="16"/>
      <c r="GC215" s="16"/>
      <c r="GD215" s="16"/>
      <c r="GE215" s="16"/>
      <c r="GF215" s="16"/>
      <c r="GG215" s="16"/>
      <c r="GH215" s="16"/>
      <c r="GI215" s="16"/>
      <c r="GJ215" s="16"/>
      <c r="GK215" s="16"/>
      <c r="GL215" s="16"/>
      <c r="GM215" s="16"/>
      <c r="GN215" s="16"/>
      <c r="GO215" s="16"/>
      <c r="GP215" s="16"/>
      <c r="GQ215" s="16"/>
      <c r="GR215" s="16"/>
      <c r="GS215" s="16"/>
      <c r="GT215" s="16"/>
      <c r="GU215" s="16"/>
      <c r="GV215" s="16"/>
      <c r="GW215" s="16"/>
      <c r="GX215" s="16"/>
      <c r="GY215" s="16"/>
      <c r="GZ215" s="16"/>
      <c r="HA215" s="16"/>
      <c r="HB215" s="16"/>
      <c r="HC215" s="16"/>
      <c r="HD215" s="16"/>
      <c r="HE215" s="16"/>
      <c r="HF215" s="16"/>
      <c r="HG215" s="16"/>
      <c r="HH215" s="16"/>
      <c r="HI215" s="16"/>
      <c r="HJ215" s="16"/>
      <c r="HK215" s="16"/>
      <c r="HL215" s="16"/>
      <c r="HM215" s="16"/>
      <c r="HN215" s="16"/>
      <c r="HO215" s="16"/>
      <c r="HP215" s="16"/>
      <c r="HQ215" s="16"/>
      <c r="HR215" s="16"/>
      <c r="HS215" s="16"/>
      <c r="HT215" s="16"/>
      <c r="HU215" s="16"/>
      <c r="HV215" s="16"/>
      <c r="HW215" s="16"/>
      <c r="HX215" s="16"/>
      <c r="HY215" s="16"/>
      <c r="HZ215" s="16"/>
      <c r="IA215" s="16"/>
      <c r="IB215" s="16"/>
      <c r="IC215" s="16"/>
      <c r="ID215" s="16"/>
      <c r="IE215" s="16"/>
      <c r="IF215" s="16"/>
      <c r="IG215" s="16"/>
      <c r="IH215" s="16"/>
      <c r="II215" s="16"/>
      <c r="IJ215" s="16"/>
    </row>
    <row r="216" spans="1:244" ht="78.75">
      <c r="A216" s="10" t="s">
        <v>323</v>
      </c>
      <c r="B216" s="21" t="s">
        <v>333</v>
      </c>
      <c r="C216" s="22">
        <v>9058.2000000000007</v>
      </c>
      <c r="D216" s="22">
        <v>8942.1</v>
      </c>
      <c r="E216" s="22">
        <v>9299.7999999999993</v>
      </c>
      <c r="F216" s="23"/>
      <c r="G216" s="23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  <c r="FK216" s="16"/>
      <c r="FL216" s="16"/>
      <c r="FM216" s="16"/>
      <c r="FN216" s="16"/>
      <c r="FO216" s="16"/>
      <c r="FP216" s="16"/>
      <c r="FQ216" s="16"/>
      <c r="FR216" s="16"/>
      <c r="FS216" s="16"/>
      <c r="FT216" s="16"/>
      <c r="FU216" s="16"/>
      <c r="FV216" s="16"/>
      <c r="FW216" s="16"/>
      <c r="FX216" s="16"/>
      <c r="FY216" s="16"/>
      <c r="FZ216" s="16"/>
      <c r="GA216" s="16"/>
      <c r="GB216" s="16"/>
      <c r="GC216" s="16"/>
      <c r="GD216" s="16"/>
      <c r="GE216" s="16"/>
      <c r="GF216" s="16"/>
      <c r="GG216" s="16"/>
      <c r="GH216" s="16"/>
      <c r="GI216" s="16"/>
      <c r="GJ216" s="16"/>
      <c r="GK216" s="16"/>
      <c r="GL216" s="16"/>
      <c r="GM216" s="16"/>
      <c r="GN216" s="16"/>
      <c r="GO216" s="16"/>
      <c r="GP216" s="16"/>
      <c r="GQ216" s="16"/>
      <c r="GR216" s="16"/>
      <c r="GS216" s="16"/>
      <c r="GT216" s="16"/>
      <c r="GU216" s="16"/>
      <c r="GV216" s="16"/>
      <c r="GW216" s="16"/>
      <c r="GX216" s="16"/>
      <c r="GY216" s="16"/>
      <c r="GZ216" s="16"/>
      <c r="HA216" s="16"/>
      <c r="HB216" s="16"/>
      <c r="HC216" s="16"/>
      <c r="HD216" s="16"/>
      <c r="HE216" s="16"/>
      <c r="HF216" s="16"/>
      <c r="HG216" s="16"/>
      <c r="HH216" s="16"/>
      <c r="HI216" s="16"/>
      <c r="HJ216" s="16"/>
      <c r="HK216" s="16"/>
      <c r="HL216" s="16"/>
      <c r="HM216" s="16"/>
      <c r="HN216" s="16"/>
      <c r="HO216" s="16"/>
      <c r="HP216" s="16"/>
      <c r="HQ216" s="16"/>
      <c r="HR216" s="16"/>
      <c r="HS216" s="16"/>
      <c r="HT216" s="16"/>
      <c r="HU216" s="16"/>
      <c r="HV216" s="16"/>
      <c r="HW216" s="16"/>
      <c r="HX216" s="16"/>
      <c r="HY216" s="16"/>
      <c r="HZ216" s="16"/>
      <c r="IA216" s="16"/>
      <c r="IB216" s="16"/>
      <c r="IC216" s="16"/>
      <c r="ID216" s="16"/>
      <c r="IE216" s="16"/>
      <c r="IF216" s="16"/>
      <c r="IG216" s="16"/>
      <c r="IH216" s="16"/>
      <c r="II216" s="16"/>
      <c r="IJ216" s="16"/>
    </row>
    <row r="217" spans="1:244" ht="63">
      <c r="A217" s="10" t="s">
        <v>323</v>
      </c>
      <c r="B217" s="21" t="s">
        <v>334</v>
      </c>
      <c r="C217" s="22">
        <v>1943.2</v>
      </c>
      <c r="D217" s="22">
        <v>1969</v>
      </c>
      <c r="E217" s="22">
        <v>2047.7</v>
      </c>
      <c r="F217" s="23"/>
      <c r="G217" s="23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  <c r="EF217" s="16"/>
      <c r="EG217" s="16"/>
      <c r="EH217" s="16"/>
      <c r="EI217" s="16"/>
      <c r="EJ217" s="16"/>
      <c r="EK217" s="16"/>
      <c r="EL217" s="16"/>
      <c r="EM217" s="16"/>
      <c r="EN217" s="16"/>
      <c r="EO217" s="16"/>
      <c r="EP217" s="16"/>
      <c r="EQ217" s="16"/>
      <c r="ER217" s="16"/>
      <c r="ES217" s="16"/>
      <c r="ET217" s="16"/>
      <c r="EU217" s="16"/>
      <c r="EV217" s="16"/>
      <c r="EW217" s="16"/>
      <c r="EX217" s="16"/>
      <c r="EY217" s="16"/>
      <c r="EZ217" s="16"/>
      <c r="FA217" s="16"/>
      <c r="FB217" s="16"/>
      <c r="FC217" s="16"/>
      <c r="FD217" s="16"/>
      <c r="FE217" s="16"/>
      <c r="FF217" s="16"/>
      <c r="FG217" s="16"/>
      <c r="FH217" s="16"/>
      <c r="FI217" s="16"/>
      <c r="FJ217" s="16"/>
      <c r="FK217" s="16"/>
      <c r="FL217" s="16"/>
      <c r="FM217" s="16"/>
      <c r="FN217" s="16"/>
      <c r="FO217" s="16"/>
      <c r="FP217" s="16"/>
      <c r="FQ217" s="16"/>
      <c r="FR217" s="16"/>
      <c r="FS217" s="16"/>
      <c r="FT217" s="16"/>
      <c r="FU217" s="16"/>
      <c r="FV217" s="16"/>
      <c r="FW217" s="16"/>
      <c r="FX217" s="16"/>
      <c r="FY217" s="16"/>
      <c r="FZ217" s="16"/>
      <c r="GA217" s="16"/>
      <c r="GB217" s="16"/>
      <c r="GC217" s="16"/>
      <c r="GD217" s="16"/>
      <c r="GE217" s="16"/>
      <c r="GF217" s="16"/>
      <c r="GG217" s="16"/>
      <c r="GH217" s="16"/>
      <c r="GI217" s="16"/>
      <c r="GJ217" s="16"/>
      <c r="GK217" s="16"/>
      <c r="GL217" s="16"/>
      <c r="GM217" s="16"/>
      <c r="GN217" s="16"/>
      <c r="GO217" s="16"/>
      <c r="GP217" s="16"/>
      <c r="GQ217" s="16"/>
      <c r="GR217" s="16"/>
      <c r="GS217" s="16"/>
      <c r="GT217" s="16"/>
      <c r="GU217" s="16"/>
      <c r="GV217" s="16"/>
      <c r="GW217" s="16"/>
      <c r="GX217" s="16"/>
      <c r="GY217" s="16"/>
      <c r="GZ217" s="16"/>
      <c r="HA217" s="16"/>
      <c r="HB217" s="16"/>
      <c r="HC217" s="16"/>
      <c r="HD217" s="16"/>
      <c r="HE217" s="16"/>
      <c r="HF217" s="16"/>
      <c r="HG217" s="16"/>
      <c r="HH217" s="16"/>
      <c r="HI217" s="16"/>
      <c r="HJ217" s="16"/>
      <c r="HK217" s="16"/>
      <c r="HL217" s="16"/>
      <c r="HM217" s="16"/>
      <c r="HN217" s="16"/>
      <c r="HO217" s="16"/>
      <c r="HP217" s="16"/>
      <c r="HQ217" s="16"/>
      <c r="HR217" s="16"/>
      <c r="HS217" s="16"/>
      <c r="HT217" s="16"/>
      <c r="HU217" s="16"/>
      <c r="HV217" s="16"/>
      <c r="HW217" s="16"/>
      <c r="HX217" s="16"/>
      <c r="HY217" s="16"/>
      <c r="HZ217" s="16"/>
      <c r="IA217" s="16"/>
      <c r="IB217" s="16"/>
      <c r="IC217" s="16"/>
      <c r="ID217" s="16"/>
      <c r="IE217" s="16"/>
      <c r="IF217" s="16"/>
      <c r="IG217" s="16"/>
      <c r="IH217" s="16"/>
      <c r="II217" s="16"/>
      <c r="IJ217" s="16"/>
    </row>
    <row r="218" spans="1:244" ht="63">
      <c r="A218" s="51" t="s">
        <v>323</v>
      </c>
      <c r="B218" s="36" t="s">
        <v>335</v>
      </c>
      <c r="C218" s="22">
        <v>21.1</v>
      </c>
      <c r="D218" s="22">
        <v>21.1</v>
      </c>
      <c r="E218" s="22">
        <v>21.1</v>
      </c>
      <c r="F218" s="23"/>
      <c r="G218" s="23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  <c r="EF218" s="16"/>
      <c r="EG218" s="16"/>
      <c r="EH218" s="16"/>
      <c r="EI218" s="16"/>
      <c r="EJ218" s="16"/>
      <c r="EK218" s="16"/>
      <c r="EL218" s="16"/>
      <c r="EM218" s="16"/>
      <c r="EN218" s="16"/>
      <c r="EO218" s="16"/>
      <c r="EP218" s="16"/>
      <c r="EQ218" s="16"/>
      <c r="ER218" s="16"/>
      <c r="ES218" s="16"/>
      <c r="ET218" s="16"/>
      <c r="EU218" s="16"/>
      <c r="EV218" s="16"/>
      <c r="EW218" s="16"/>
      <c r="EX218" s="16"/>
      <c r="EY218" s="16"/>
      <c r="EZ218" s="16"/>
      <c r="FA218" s="16"/>
      <c r="FB218" s="16"/>
      <c r="FC218" s="16"/>
      <c r="FD218" s="16"/>
      <c r="FE218" s="16"/>
      <c r="FF218" s="16"/>
      <c r="FG218" s="16"/>
      <c r="FH218" s="16"/>
      <c r="FI218" s="16"/>
      <c r="FJ218" s="16"/>
      <c r="FK218" s="16"/>
      <c r="FL218" s="16"/>
      <c r="FM218" s="16"/>
      <c r="FN218" s="16"/>
      <c r="FO218" s="16"/>
      <c r="FP218" s="16"/>
      <c r="FQ218" s="16"/>
      <c r="FR218" s="16"/>
      <c r="FS218" s="16"/>
      <c r="FT218" s="16"/>
      <c r="FU218" s="16"/>
      <c r="FV218" s="16"/>
      <c r="FW218" s="16"/>
      <c r="FX218" s="16"/>
      <c r="FY218" s="16"/>
      <c r="FZ218" s="16"/>
      <c r="GA218" s="16"/>
      <c r="GB218" s="16"/>
      <c r="GC218" s="16"/>
      <c r="GD218" s="16"/>
      <c r="GE218" s="16"/>
      <c r="GF218" s="16"/>
      <c r="GG218" s="16"/>
      <c r="GH218" s="16"/>
      <c r="GI218" s="16"/>
      <c r="GJ218" s="16"/>
      <c r="GK218" s="16"/>
      <c r="GL218" s="16"/>
      <c r="GM218" s="16"/>
      <c r="GN218" s="16"/>
      <c r="GO218" s="16"/>
      <c r="GP218" s="16"/>
      <c r="GQ218" s="16"/>
      <c r="GR218" s="16"/>
      <c r="GS218" s="16"/>
      <c r="GT218" s="16"/>
      <c r="GU218" s="16"/>
      <c r="GV218" s="16"/>
      <c r="GW218" s="16"/>
      <c r="GX218" s="16"/>
      <c r="GY218" s="16"/>
      <c r="GZ218" s="16"/>
      <c r="HA218" s="16"/>
      <c r="HB218" s="16"/>
      <c r="HC218" s="16"/>
      <c r="HD218" s="16"/>
      <c r="HE218" s="16"/>
      <c r="HF218" s="16"/>
      <c r="HG218" s="16"/>
      <c r="HH218" s="16"/>
      <c r="HI218" s="16"/>
      <c r="HJ218" s="16"/>
      <c r="HK218" s="16"/>
      <c r="HL218" s="16"/>
      <c r="HM218" s="16"/>
      <c r="HN218" s="16"/>
      <c r="HO218" s="16"/>
      <c r="HP218" s="16"/>
      <c r="HQ218" s="16"/>
      <c r="HR218" s="16"/>
      <c r="HS218" s="16"/>
      <c r="HT218" s="16"/>
      <c r="HU218" s="16"/>
      <c r="HV218" s="16"/>
      <c r="HW218" s="16"/>
      <c r="HX218" s="16"/>
      <c r="HY218" s="16"/>
      <c r="HZ218" s="16"/>
      <c r="IA218" s="16"/>
      <c r="IB218" s="16"/>
      <c r="IC218" s="16"/>
      <c r="ID218" s="16"/>
      <c r="IE218" s="16"/>
      <c r="IF218" s="16"/>
      <c r="IG218" s="16"/>
      <c r="IH218" s="16"/>
      <c r="II218" s="16"/>
      <c r="IJ218" s="16"/>
    </row>
    <row r="219" spans="1:244" ht="63">
      <c r="A219" s="51" t="s">
        <v>323</v>
      </c>
      <c r="B219" s="36" t="s">
        <v>336</v>
      </c>
      <c r="C219" s="22">
        <v>11009.7</v>
      </c>
      <c r="D219" s="22">
        <v>707.3</v>
      </c>
      <c r="E219" s="22">
        <v>707.3</v>
      </c>
      <c r="F219" s="23"/>
      <c r="G219" s="23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  <c r="EF219" s="16"/>
      <c r="EG219" s="16"/>
      <c r="EH219" s="16"/>
      <c r="EI219" s="16"/>
      <c r="EJ219" s="16"/>
      <c r="EK219" s="16"/>
      <c r="EL219" s="16"/>
      <c r="EM219" s="16"/>
      <c r="EN219" s="16"/>
      <c r="EO219" s="16"/>
      <c r="EP219" s="16"/>
      <c r="EQ219" s="16"/>
      <c r="ER219" s="16"/>
      <c r="ES219" s="16"/>
      <c r="ET219" s="16"/>
      <c r="EU219" s="16"/>
      <c r="EV219" s="16"/>
      <c r="EW219" s="16"/>
      <c r="EX219" s="16"/>
      <c r="EY219" s="16"/>
      <c r="EZ219" s="16"/>
      <c r="FA219" s="16"/>
      <c r="FB219" s="16"/>
      <c r="FC219" s="16"/>
      <c r="FD219" s="16"/>
      <c r="FE219" s="16"/>
      <c r="FF219" s="16"/>
      <c r="FG219" s="16"/>
      <c r="FH219" s="16"/>
      <c r="FI219" s="16"/>
      <c r="FJ219" s="16"/>
      <c r="FK219" s="16"/>
      <c r="FL219" s="16"/>
      <c r="FM219" s="16"/>
      <c r="FN219" s="16"/>
      <c r="FO219" s="16"/>
      <c r="FP219" s="16"/>
      <c r="FQ219" s="16"/>
      <c r="FR219" s="16"/>
      <c r="FS219" s="16"/>
      <c r="FT219" s="16"/>
      <c r="FU219" s="16"/>
      <c r="FV219" s="16"/>
      <c r="FW219" s="16"/>
      <c r="FX219" s="16"/>
      <c r="FY219" s="16"/>
      <c r="FZ219" s="16"/>
      <c r="GA219" s="16"/>
      <c r="GB219" s="16"/>
      <c r="GC219" s="16"/>
      <c r="GD219" s="16"/>
      <c r="GE219" s="16"/>
      <c r="GF219" s="16"/>
      <c r="GG219" s="16"/>
      <c r="GH219" s="16"/>
      <c r="GI219" s="16"/>
      <c r="GJ219" s="16"/>
      <c r="GK219" s="16"/>
      <c r="GL219" s="16"/>
      <c r="GM219" s="16"/>
      <c r="GN219" s="16"/>
      <c r="GO219" s="16"/>
      <c r="GP219" s="16"/>
      <c r="GQ219" s="16"/>
      <c r="GR219" s="16"/>
      <c r="GS219" s="16"/>
      <c r="GT219" s="16"/>
      <c r="GU219" s="16"/>
      <c r="GV219" s="16"/>
      <c r="GW219" s="16"/>
      <c r="GX219" s="16"/>
      <c r="GY219" s="16"/>
      <c r="GZ219" s="16"/>
      <c r="HA219" s="16"/>
      <c r="HB219" s="16"/>
      <c r="HC219" s="16"/>
      <c r="HD219" s="16"/>
      <c r="HE219" s="16"/>
      <c r="HF219" s="16"/>
      <c r="HG219" s="16"/>
      <c r="HH219" s="16"/>
      <c r="HI219" s="16"/>
      <c r="HJ219" s="16"/>
      <c r="HK219" s="16"/>
      <c r="HL219" s="16"/>
      <c r="HM219" s="16"/>
      <c r="HN219" s="16"/>
      <c r="HO219" s="16"/>
      <c r="HP219" s="16"/>
      <c r="HQ219" s="16"/>
      <c r="HR219" s="16"/>
      <c r="HS219" s="16"/>
      <c r="HT219" s="16"/>
      <c r="HU219" s="16"/>
      <c r="HV219" s="16"/>
      <c r="HW219" s="16"/>
      <c r="HX219" s="16"/>
      <c r="HY219" s="16"/>
      <c r="HZ219" s="16"/>
      <c r="IA219" s="16"/>
      <c r="IB219" s="16"/>
      <c r="IC219" s="16"/>
      <c r="ID219" s="16"/>
      <c r="IE219" s="16"/>
      <c r="IF219" s="16"/>
      <c r="IG219" s="16"/>
      <c r="IH219" s="16"/>
      <c r="II219" s="16"/>
      <c r="IJ219" s="16"/>
    </row>
    <row r="220" spans="1:244" ht="94.5">
      <c r="A220" s="10" t="s">
        <v>323</v>
      </c>
      <c r="B220" s="21" t="s">
        <v>337</v>
      </c>
      <c r="C220" s="22">
        <v>111.1</v>
      </c>
      <c r="D220" s="22">
        <v>0</v>
      </c>
      <c r="E220" s="22">
        <v>0</v>
      </c>
      <c r="F220" s="23"/>
      <c r="G220" s="23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  <c r="DO220" s="16"/>
      <c r="DP220" s="16"/>
      <c r="DQ220" s="16"/>
      <c r="DR220" s="16"/>
      <c r="DS220" s="16"/>
      <c r="DT220" s="16"/>
      <c r="DU220" s="16"/>
      <c r="DV220" s="16"/>
      <c r="DW220" s="16"/>
      <c r="DX220" s="16"/>
      <c r="DY220" s="16"/>
      <c r="DZ220" s="16"/>
      <c r="EA220" s="16"/>
      <c r="EB220" s="16"/>
      <c r="EC220" s="16"/>
      <c r="ED220" s="16"/>
      <c r="EE220" s="16"/>
      <c r="EF220" s="16"/>
      <c r="EG220" s="16"/>
      <c r="EH220" s="16"/>
      <c r="EI220" s="16"/>
      <c r="EJ220" s="16"/>
      <c r="EK220" s="16"/>
      <c r="EL220" s="16"/>
      <c r="EM220" s="16"/>
      <c r="EN220" s="16"/>
      <c r="EO220" s="16"/>
      <c r="EP220" s="16"/>
      <c r="EQ220" s="16"/>
      <c r="ER220" s="16"/>
      <c r="ES220" s="16"/>
      <c r="ET220" s="16"/>
      <c r="EU220" s="16"/>
      <c r="EV220" s="16"/>
      <c r="EW220" s="16"/>
      <c r="EX220" s="16"/>
      <c r="EY220" s="16"/>
      <c r="EZ220" s="16"/>
      <c r="FA220" s="16"/>
      <c r="FB220" s="16"/>
      <c r="FC220" s="16"/>
      <c r="FD220" s="16"/>
      <c r="FE220" s="16"/>
      <c r="FF220" s="16"/>
      <c r="FG220" s="16"/>
      <c r="FH220" s="16"/>
      <c r="FI220" s="16"/>
      <c r="FJ220" s="16"/>
      <c r="FK220" s="16"/>
      <c r="FL220" s="16"/>
      <c r="FM220" s="16"/>
      <c r="FN220" s="16"/>
      <c r="FO220" s="16"/>
      <c r="FP220" s="16"/>
      <c r="FQ220" s="16"/>
      <c r="FR220" s="16"/>
      <c r="FS220" s="16"/>
      <c r="FT220" s="16"/>
      <c r="FU220" s="16"/>
      <c r="FV220" s="16"/>
      <c r="FW220" s="16"/>
      <c r="FX220" s="16"/>
      <c r="FY220" s="16"/>
      <c r="FZ220" s="16"/>
      <c r="GA220" s="16"/>
      <c r="GB220" s="16"/>
      <c r="GC220" s="16"/>
      <c r="GD220" s="16"/>
      <c r="GE220" s="16"/>
      <c r="GF220" s="16"/>
      <c r="GG220" s="16"/>
      <c r="GH220" s="16"/>
      <c r="GI220" s="16"/>
      <c r="GJ220" s="16"/>
      <c r="GK220" s="16"/>
      <c r="GL220" s="16"/>
      <c r="GM220" s="16"/>
      <c r="GN220" s="16"/>
      <c r="GO220" s="16"/>
      <c r="GP220" s="16"/>
      <c r="GQ220" s="16"/>
      <c r="GR220" s="16"/>
      <c r="GS220" s="16"/>
      <c r="GT220" s="16"/>
      <c r="GU220" s="16"/>
      <c r="GV220" s="16"/>
      <c r="GW220" s="16"/>
      <c r="GX220" s="16"/>
      <c r="GY220" s="16"/>
      <c r="GZ220" s="16"/>
      <c r="HA220" s="16"/>
      <c r="HB220" s="16"/>
      <c r="HC220" s="16"/>
      <c r="HD220" s="16"/>
      <c r="HE220" s="16"/>
      <c r="HF220" s="16"/>
      <c r="HG220" s="16"/>
      <c r="HH220" s="16"/>
      <c r="HI220" s="16"/>
      <c r="HJ220" s="16"/>
      <c r="HK220" s="16"/>
      <c r="HL220" s="16"/>
      <c r="HM220" s="16"/>
      <c r="HN220" s="16"/>
      <c r="HO220" s="16"/>
      <c r="HP220" s="16"/>
      <c r="HQ220" s="16"/>
      <c r="HR220" s="16"/>
      <c r="HS220" s="16"/>
      <c r="HT220" s="16"/>
      <c r="HU220" s="16"/>
      <c r="HV220" s="16"/>
      <c r="HW220" s="16"/>
      <c r="HX220" s="16"/>
      <c r="HY220" s="16"/>
      <c r="HZ220" s="16"/>
      <c r="IA220" s="16"/>
      <c r="IB220" s="16"/>
      <c r="IC220" s="16"/>
      <c r="ID220" s="16"/>
      <c r="IE220" s="16"/>
      <c r="IF220" s="16"/>
      <c r="IG220" s="16"/>
      <c r="IH220" s="16"/>
      <c r="II220" s="16"/>
      <c r="IJ220" s="16"/>
    </row>
    <row r="221" spans="1:244" ht="63">
      <c r="A221" s="10" t="s">
        <v>323</v>
      </c>
      <c r="B221" s="21" t="s">
        <v>338</v>
      </c>
      <c r="C221" s="22">
        <v>86747.8</v>
      </c>
      <c r="D221" s="22">
        <v>81418.7</v>
      </c>
      <c r="E221" s="22">
        <v>81842.399999999994</v>
      </c>
      <c r="F221" s="23"/>
      <c r="G221" s="23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  <c r="EB221" s="16"/>
      <c r="EC221" s="16"/>
      <c r="ED221" s="16"/>
      <c r="EE221" s="16"/>
      <c r="EF221" s="16"/>
      <c r="EG221" s="16"/>
      <c r="EH221" s="16"/>
      <c r="EI221" s="16"/>
      <c r="EJ221" s="16"/>
      <c r="EK221" s="16"/>
      <c r="EL221" s="16"/>
      <c r="EM221" s="16"/>
      <c r="EN221" s="16"/>
      <c r="EO221" s="16"/>
      <c r="EP221" s="16"/>
      <c r="EQ221" s="16"/>
      <c r="ER221" s="16"/>
      <c r="ES221" s="16"/>
      <c r="ET221" s="16"/>
      <c r="EU221" s="16"/>
      <c r="EV221" s="16"/>
      <c r="EW221" s="16"/>
      <c r="EX221" s="16"/>
      <c r="EY221" s="16"/>
      <c r="EZ221" s="16"/>
      <c r="FA221" s="16"/>
      <c r="FB221" s="16"/>
      <c r="FC221" s="16"/>
      <c r="FD221" s="16"/>
      <c r="FE221" s="16"/>
      <c r="FF221" s="16"/>
      <c r="FG221" s="16"/>
      <c r="FH221" s="16"/>
      <c r="FI221" s="16"/>
      <c r="FJ221" s="16"/>
      <c r="FK221" s="16"/>
      <c r="FL221" s="16"/>
      <c r="FM221" s="16"/>
      <c r="FN221" s="16"/>
      <c r="FO221" s="16"/>
      <c r="FP221" s="16"/>
      <c r="FQ221" s="16"/>
      <c r="FR221" s="16"/>
      <c r="FS221" s="16"/>
      <c r="FT221" s="16"/>
      <c r="FU221" s="16"/>
      <c r="FV221" s="16"/>
      <c r="FW221" s="16"/>
      <c r="FX221" s="16"/>
      <c r="FY221" s="16"/>
      <c r="FZ221" s="16"/>
      <c r="GA221" s="16"/>
      <c r="GB221" s="16"/>
      <c r="GC221" s="16"/>
      <c r="GD221" s="16"/>
      <c r="GE221" s="16"/>
      <c r="GF221" s="16"/>
      <c r="GG221" s="16"/>
      <c r="GH221" s="16"/>
      <c r="GI221" s="16"/>
      <c r="GJ221" s="16"/>
      <c r="GK221" s="16"/>
      <c r="GL221" s="16"/>
      <c r="GM221" s="16"/>
      <c r="GN221" s="16"/>
      <c r="GO221" s="16"/>
      <c r="GP221" s="16"/>
      <c r="GQ221" s="16"/>
      <c r="GR221" s="16"/>
      <c r="GS221" s="16"/>
      <c r="GT221" s="16"/>
      <c r="GU221" s="16"/>
      <c r="GV221" s="16"/>
      <c r="GW221" s="16"/>
      <c r="GX221" s="16"/>
      <c r="GY221" s="16"/>
      <c r="GZ221" s="16"/>
      <c r="HA221" s="16"/>
      <c r="HB221" s="16"/>
      <c r="HC221" s="16"/>
      <c r="HD221" s="16"/>
      <c r="HE221" s="16"/>
      <c r="HF221" s="16"/>
      <c r="HG221" s="16"/>
      <c r="HH221" s="16"/>
      <c r="HI221" s="16"/>
      <c r="HJ221" s="16"/>
      <c r="HK221" s="16"/>
      <c r="HL221" s="16"/>
      <c r="HM221" s="16"/>
      <c r="HN221" s="16"/>
      <c r="HO221" s="16"/>
      <c r="HP221" s="16"/>
      <c r="HQ221" s="16"/>
      <c r="HR221" s="16"/>
      <c r="HS221" s="16"/>
      <c r="HT221" s="16"/>
      <c r="HU221" s="16"/>
      <c r="HV221" s="16"/>
      <c r="HW221" s="16"/>
      <c r="HX221" s="16"/>
      <c r="HY221" s="16"/>
      <c r="HZ221" s="16"/>
      <c r="IA221" s="16"/>
      <c r="IB221" s="16"/>
      <c r="IC221" s="16"/>
      <c r="ID221" s="16"/>
      <c r="IE221" s="16"/>
      <c r="IF221" s="16"/>
      <c r="IG221" s="16"/>
      <c r="IH221" s="16"/>
      <c r="II221" s="16"/>
      <c r="IJ221" s="16"/>
    </row>
    <row r="222" spans="1:244" ht="63">
      <c r="A222" s="10" t="s">
        <v>323</v>
      </c>
      <c r="B222" s="21" t="s">
        <v>339</v>
      </c>
      <c r="C222" s="22">
        <v>4093.5</v>
      </c>
      <c r="D222" s="22">
        <v>4791.7</v>
      </c>
      <c r="E222" s="22">
        <v>4791.7</v>
      </c>
      <c r="F222" s="23"/>
      <c r="G222" s="23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N222" s="16"/>
      <c r="EO222" s="16"/>
      <c r="EP222" s="16"/>
      <c r="EQ222" s="16"/>
      <c r="ER222" s="16"/>
      <c r="ES222" s="16"/>
      <c r="ET222" s="16"/>
      <c r="EU222" s="16"/>
      <c r="EV222" s="16"/>
      <c r="EW222" s="16"/>
      <c r="EX222" s="16"/>
      <c r="EY222" s="16"/>
      <c r="EZ222" s="16"/>
      <c r="FA222" s="16"/>
      <c r="FB222" s="16"/>
      <c r="FC222" s="16"/>
      <c r="FD222" s="16"/>
      <c r="FE222" s="16"/>
      <c r="FF222" s="16"/>
      <c r="FG222" s="16"/>
      <c r="FH222" s="16"/>
      <c r="FI222" s="16"/>
      <c r="FJ222" s="16"/>
      <c r="FK222" s="16"/>
      <c r="FL222" s="16"/>
      <c r="FM222" s="16"/>
      <c r="FN222" s="16"/>
      <c r="FO222" s="16"/>
      <c r="FP222" s="16"/>
      <c r="FQ222" s="16"/>
      <c r="FR222" s="16"/>
      <c r="FS222" s="16"/>
      <c r="FT222" s="16"/>
      <c r="FU222" s="16"/>
      <c r="FV222" s="16"/>
      <c r="FW222" s="16"/>
      <c r="FX222" s="16"/>
      <c r="FY222" s="16"/>
      <c r="FZ222" s="16"/>
      <c r="GA222" s="16"/>
      <c r="GB222" s="16"/>
      <c r="GC222" s="16"/>
      <c r="GD222" s="16"/>
      <c r="GE222" s="16"/>
      <c r="GF222" s="16"/>
      <c r="GG222" s="16"/>
      <c r="GH222" s="16"/>
      <c r="GI222" s="16"/>
      <c r="GJ222" s="16"/>
      <c r="GK222" s="16"/>
      <c r="GL222" s="16"/>
      <c r="GM222" s="16"/>
      <c r="GN222" s="16"/>
      <c r="GO222" s="16"/>
      <c r="GP222" s="16"/>
      <c r="GQ222" s="16"/>
      <c r="GR222" s="16"/>
      <c r="GS222" s="16"/>
      <c r="GT222" s="16"/>
      <c r="GU222" s="16"/>
      <c r="GV222" s="16"/>
      <c r="GW222" s="16"/>
      <c r="GX222" s="16"/>
      <c r="GY222" s="16"/>
      <c r="GZ222" s="16"/>
      <c r="HA222" s="16"/>
      <c r="HB222" s="16"/>
      <c r="HC222" s="16"/>
      <c r="HD222" s="16"/>
      <c r="HE222" s="16"/>
      <c r="HF222" s="16"/>
      <c r="HG222" s="16"/>
      <c r="HH222" s="16"/>
      <c r="HI222" s="16"/>
      <c r="HJ222" s="16"/>
      <c r="HK222" s="16"/>
      <c r="HL222" s="16"/>
      <c r="HM222" s="16"/>
      <c r="HN222" s="16"/>
      <c r="HO222" s="16"/>
      <c r="HP222" s="16"/>
      <c r="HQ222" s="16"/>
      <c r="HR222" s="16"/>
      <c r="HS222" s="16"/>
      <c r="HT222" s="16"/>
      <c r="HU222" s="16"/>
      <c r="HV222" s="16"/>
      <c r="HW222" s="16"/>
      <c r="HX222" s="16"/>
      <c r="HY222" s="16"/>
      <c r="HZ222" s="16"/>
      <c r="IA222" s="16"/>
      <c r="IB222" s="16"/>
      <c r="IC222" s="16"/>
      <c r="ID222" s="16"/>
      <c r="IE222" s="16"/>
      <c r="IF222" s="16"/>
      <c r="IG222" s="16"/>
      <c r="IH222" s="16"/>
      <c r="II222" s="16"/>
      <c r="IJ222" s="16"/>
    </row>
    <row r="223" spans="1:244" ht="78.75">
      <c r="A223" s="10" t="s">
        <v>340</v>
      </c>
      <c r="B223" s="21" t="s">
        <v>341</v>
      </c>
      <c r="C223" s="22">
        <v>29070.2</v>
      </c>
      <c r="D223" s="22">
        <v>23424</v>
      </c>
      <c r="E223" s="22">
        <v>23424</v>
      </c>
      <c r="F223" s="23"/>
      <c r="G223" s="23"/>
    </row>
    <row r="224" spans="1:244" ht="93.75" customHeight="1">
      <c r="A224" s="10" t="s">
        <v>340</v>
      </c>
      <c r="B224" s="21" t="s">
        <v>342</v>
      </c>
      <c r="C224" s="22">
        <v>3309</v>
      </c>
      <c r="D224" s="22">
        <v>3482.8</v>
      </c>
      <c r="E224" s="22">
        <v>3482.8</v>
      </c>
      <c r="F224" s="23"/>
      <c r="G224" s="23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D224" s="16"/>
      <c r="EE224" s="16"/>
      <c r="EF224" s="16"/>
      <c r="EG224" s="16"/>
      <c r="EH224" s="16"/>
      <c r="EI224" s="16"/>
      <c r="EJ224" s="16"/>
      <c r="EK224" s="16"/>
      <c r="EL224" s="16"/>
      <c r="EM224" s="16"/>
      <c r="EN224" s="16"/>
      <c r="EO224" s="16"/>
      <c r="EP224" s="16"/>
      <c r="EQ224" s="16"/>
      <c r="ER224" s="16"/>
      <c r="ES224" s="16"/>
      <c r="ET224" s="16"/>
      <c r="EU224" s="16"/>
      <c r="EV224" s="16"/>
      <c r="EW224" s="16"/>
      <c r="EX224" s="16"/>
      <c r="EY224" s="16"/>
      <c r="EZ224" s="16"/>
      <c r="FA224" s="16"/>
      <c r="FB224" s="16"/>
      <c r="FC224" s="16"/>
      <c r="FD224" s="16"/>
      <c r="FE224" s="16"/>
      <c r="FF224" s="16"/>
      <c r="FG224" s="16"/>
      <c r="FH224" s="16"/>
      <c r="FI224" s="16"/>
      <c r="FJ224" s="16"/>
      <c r="FK224" s="16"/>
      <c r="FL224" s="16"/>
      <c r="FM224" s="16"/>
      <c r="FN224" s="16"/>
      <c r="FO224" s="16"/>
      <c r="FP224" s="16"/>
      <c r="FQ224" s="16"/>
      <c r="FR224" s="16"/>
      <c r="FS224" s="16"/>
      <c r="FT224" s="16"/>
      <c r="FU224" s="16"/>
      <c r="FV224" s="16"/>
      <c r="FW224" s="16"/>
      <c r="FX224" s="16"/>
      <c r="FY224" s="16"/>
      <c r="FZ224" s="16"/>
      <c r="GA224" s="16"/>
      <c r="GB224" s="16"/>
      <c r="GC224" s="16"/>
      <c r="GD224" s="16"/>
      <c r="GE224" s="16"/>
      <c r="GF224" s="16"/>
      <c r="GG224" s="16"/>
      <c r="GH224" s="16"/>
      <c r="GI224" s="16"/>
      <c r="GJ224" s="16"/>
      <c r="GK224" s="16"/>
      <c r="GL224" s="16"/>
      <c r="GM224" s="16"/>
      <c r="GN224" s="16"/>
      <c r="GO224" s="16"/>
      <c r="GP224" s="16"/>
      <c r="GQ224" s="16"/>
      <c r="GR224" s="16"/>
      <c r="GS224" s="16"/>
      <c r="GT224" s="16"/>
      <c r="GU224" s="16"/>
      <c r="GV224" s="16"/>
      <c r="GW224" s="16"/>
      <c r="GX224" s="16"/>
      <c r="GY224" s="16"/>
      <c r="GZ224" s="16"/>
      <c r="HA224" s="16"/>
      <c r="HB224" s="16"/>
      <c r="HC224" s="16"/>
      <c r="HD224" s="16"/>
      <c r="HE224" s="16"/>
      <c r="HF224" s="16"/>
      <c r="HG224" s="16"/>
      <c r="HH224" s="16"/>
      <c r="HI224" s="16"/>
      <c r="HJ224" s="16"/>
      <c r="HK224" s="16"/>
      <c r="HL224" s="16"/>
      <c r="HM224" s="16"/>
      <c r="HN224" s="16"/>
      <c r="HO224" s="16"/>
      <c r="HP224" s="16"/>
      <c r="HQ224" s="16"/>
      <c r="HR224" s="16"/>
      <c r="HS224" s="16"/>
      <c r="HT224" s="16"/>
      <c r="HU224" s="16"/>
      <c r="HV224" s="16"/>
      <c r="HW224" s="16"/>
      <c r="HX224" s="16"/>
      <c r="HY224" s="16"/>
      <c r="HZ224" s="16"/>
      <c r="IA224" s="16"/>
      <c r="IB224" s="16"/>
      <c r="IC224" s="16"/>
      <c r="ID224" s="16"/>
      <c r="IE224" s="16"/>
      <c r="IF224" s="16"/>
      <c r="IG224" s="16"/>
      <c r="IH224" s="16"/>
      <c r="II224" s="16"/>
      <c r="IJ224" s="16"/>
    </row>
    <row r="225" spans="1:244" ht="126">
      <c r="A225" s="10" t="s">
        <v>340</v>
      </c>
      <c r="B225" s="21" t="s">
        <v>343</v>
      </c>
      <c r="C225" s="22">
        <v>48709.2</v>
      </c>
      <c r="D225" s="22">
        <v>50637.8</v>
      </c>
      <c r="E225" s="22">
        <v>50637.8</v>
      </c>
      <c r="F225" s="23"/>
      <c r="G225" s="23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  <c r="EM225" s="16"/>
      <c r="EN225" s="16"/>
      <c r="EO225" s="16"/>
      <c r="EP225" s="16"/>
      <c r="EQ225" s="16"/>
      <c r="ER225" s="16"/>
      <c r="ES225" s="16"/>
      <c r="ET225" s="16"/>
      <c r="EU225" s="16"/>
      <c r="EV225" s="16"/>
      <c r="EW225" s="16"/>
      <c r="EX225" s="16"/>
      <c r="EY225" s="16"/>
      <c r="EZ225" s="16"/>
      <c r="FA225" s="16"/>
      <c r="FB225" s="16"/>
      <c r="FC225" s="16"/>
      <c r="FD225" s="16"/>
      <c r="FE225" s="16"/>
      <c r="FF225" s="16"/>
      <c r="FG225" s="16"/>
      <c r="FH225" s="16"/>
      <c r="FI225" s="16"/>
      <c r="FJ225" s="16"/>
      <c r="FK225" s="16"/>
      <c r="FL225" s="16"/>
      <c r="FM225" s="16"/>
      <c r="FN225" s="16"/>
      <c r="FO225" s="16"/>
      <c r="FP225" s="16"/>
      <c r="FQ225" s="16"/>
      <c r="FR225" s="16"/>
      <c r="FS225" s="16"/>
      <c r="FT225" s="16"/>
      <c r="FU225" s="16"/>
      <c r="FV225" s="16"/>
      <c r="FW225" s="16"/>
      <c r="FX225" s="16"/>
      <c r="FY225" s="16"/>
      <c r="FZ225" s="16"/>
      <c r="GA225" s="16"/>
      <c r="GB225" s="16"/>
      <c r="GC225" s="16"/>
      <c r="GD225" s="16"/>
      <c r="GE225" s="16"/>
      <c r="GF225" s="16"/>
      <c r="GG225" s="16"/>
      <c r="GH225" s="16"/>
      <c r="GI225" s="16"/>
      <c r="GJ225" s="16"/>
      <c r="GK225" s="16"/>
      <c r="GL225" s="16"/>
      <c r="GM225" s="16"/>
      <c r="GN225" s="16"/>
      <c r="GO225" s="16"/>
      <c r="GP225" s="16"/>
      <c r="GQ225" s="16"/>
      <c r="GR225" s="16"/>
      <c r="GS225" s="16"/>
      <c r="GT225" s="16"/>
      <c r="GU225" s="16"/>
      <c r="GV225" s="16"/>
      <c r="GW225" s="16"/>
      <c r="GX225" s="16"/>
      <c r="GY225" s="16"/>
      <c r="GZ225" s="16"/>
      <c r="HA225" s="16"/>
      <c r="HB225" s="16"/>
      <c r="HC225" s="16"/>
      <c r="HD225" s="16"/>
      <c r="HE225" s="16"/>
      <c r="HF225" s="16"/>
      <c r="HG225" s="16"/>
      <c r="HH225" s="16"/>
      <c r="HI225" s="16"/>
      <c r="HJ225" s="16"/>
      <c r="HK225" s="16"/>
      <c r="HL225" s="16"/>
      <c r="HM225" s="16"/>
      <c r="HN225" s="16"/>
      <c r="HO225" s="16"/>
      <c r="HP225" s="16"/>
      <c r="HQ225" s="16"/>
      <c r="HR225" s="16"/>
      <c r="HS225" s="16"/>
      <c r="HT225" s="16"/>
      <c r="HU225" s="16"/>
      <c r="HV225" s="16"/>
      <c r="HW225" s="16"/>
      <c r="HX225" s="16"/>
      <c r="HY225" s="16"/>
      <c r="HZ225" s="16"/>
      <c r="IA225" s="16"/>
      <c r="IB225" s="16"/>
      <c r="IC225" s="16"/>
      <c r="ID225" s="16"/>
      <c r="IE225" s="16"/>
      <c r="IF225" s="16"/>
      <c r="IG225" s="16"/>
      <c r="IH225" s="16"/>
      <c r="II225" s="16"/>
      <c r="IJ225" s="16"/>
    </row>
    <row r="226" spans="1:244" ht="94.5">
      <c r="A226" s="10" t="s">
        <v>340</v>
      </c>
      <c r="B226" s="21" t="s">
        <v>344</v>
      </c>
      <c r="C226" s="22">
        <v>829934.5</v>
      </c>
      <c r="D226" s="22">
        <v>809867.8</v>
      </c>
      <c r="E226" s="22">
        <v>809867.8</v>
      </c>
      <c r="F226" s="23"/>
      <c r="G226" s="23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  <c r="EE226" s="16"/>
      <c r="EF226" s="16"/>
      <c r="EG226" s="16"/>
      <c r="EH226" s="16"/>
      <c r="EI226" s="16"/>
      <c r="EJ226" s="16"/>
      <c r="EK226" s="16"/>
      <c r="EL226" s="16"/>
      <c r="EM226" s="16"/>
      <c r="EN226" s="16"/>
      <c r="EO226" s="16"/>
      <c r="EP226" s="16"/>
      <c r="EQ226" s="16"/>
      <c r="ER226" s="16"/>
      <c r="ES226" s="16"/>
      <c r="ET226" s="16"/>
      <c r="EU226" s="16"/>
      <c r="EV226" s="16"/>
      <c r="EW226" s="16"/>
      <c r="EX226" s="16"/>
      <c r="EY226" s="16"/>
      <c r="EZ226" s="16"/>
      <c r="FA226" s="16"/>
      <c r="FB226" s="16"/>
      <c r="FC226" s="16"/>
      <c r="FD226" s="16"/>
      <c r="FE226" s="16"/>
      <c r="FF226" s="16"/>
      <c r="FG226" s="16"/>
      <c r="FH226" s="16"/>
      <c r="FI226" s="16"/>
      <c r="FJ226" s="16"/>
      <c r="FK226" s="16"/>
      <c r="FL226" s="16"/>
      <c r="FM226" s="16"/>
      <c r="FN226" s="16"/>
      <c r="FO226" s="16"/>
      <c r="FP226" s="16"/>
      <c r="FQ226" s="16"/>
      <c r="FR226" s="16"/>
      <c r="FS226" s="16"/>
      <c r="FT226" s="16"/>
      <c r="FU226" s="16"/>
      <c r="FV226" s="16"/>
      <c r="FW226" s="16"/>
      <c r="FX226" s="16"/>
      <c r="FY226" s="16"/>
      <c r="FZ226" s="16"/>
      <c r="GA226" s="16"/>
      <c r="GB226" s="16"/>
      <c r="GC226" s="16"/>
      <c r="GD226" s="16"/>
      <c r="GE226" s="16"/>
      <c r="GF226" s="16"/>
      <c r="GG226" s="16"/>
      <c r="GH226" s="16"/>
      <c r="GI226" s="16"/>
      <c r="GJ226" s="16"/>
      <c r="GK226" s="16"/>
      <c r="GL226" s="16"/>
      <c r="GM226" s="16"/>
      <c r="GN226" s="16"/>
      <c r="GO226" s="16"/>
      <c r="GP226" s="16"/>
      <c r="GQ226" s="16"/>
      <c r="GR226" s="16"/>
      <c r="GS226" s="16"/>
      <c r="GT226" s="16"/>
      <c r="GU226" s="16"/>
      <c r="GV226" s="16"/>
      <c r="GW226" s="16"/>
      <c r="GX226" s="16"/>
      <c r="GY226" s="16"/>
      <c r="GZ226" s="16"/>
      <c r="HA226" s="16"/>
      <c r="HB226" s="16"/>
      <c r="HC226" s="16"/>
      <c r="HD226" s="16"/>
      <c r="HE226" s="16"/>
      <c r="HF226" s="16"/>
      <c r="HG226" s="16"/>
      <c r="HH226" s="16"/>
      <c r="HI226" s="16"/>
      <c r="HJ226" s="16"/>
      <c r="HK226" s="16"/>
      <c r="HL226" s="16"/>
      <c r="HM226" s="16"/>
      <c r="HN226" s="16"/>
      <c r="HO226" s="16"/>
      <c r="HP226" s="16"/>
      <c r="HQ226" s="16"/>
      <c r="HR226" s="16"/>
      <c r="HS226" s="16"/>
      <c r="HT226" s="16"/>
      <c r="HU226" s="16"/>
      <c r="HV226" s="16"/>
      <c r="HW226" s="16"/>
      <c r="HX226" s="16"/>
      <c r="HY226" s="16"/>
      <c r="HZ226" s="16"/>
      <c r="IA226" s="16"/>
      <c r="IB226" s="16"/>
      <c r="IC226" s="16"/>
      <c r="ID226" s="16"/>
      <c r="IE226" s="16"/>
      <c r="IF226" s="16"/>
      <c r="IG226" s="16"/>
      <c r="IH226" s="16"/>
      <c r="II226" s="16"/>
      <c r="IJ226" s="16"/>
    </row>
    <row r="227" spans="1:244" ht="66.75" customHeight="1">
      <c r="A227" s="10" t="s">
        <v>340</v>
      </c>
      <c r="B227" s="21" t="s">
        <v>345</v>
      </c>
      <c r="C227" s="22">
        <f>562362.4+36535.3</f>
        <v>598897.70000000007</v>
      </c>
      <c r="D227" s="22">
        <v>603983.6</v>
      </c>
      <c r="E227" s="22">
        <v>603983.6</v>
      </c>
      <c r="F227" s="23"/>
      <c r="G227" s="23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  <c r="EI227" s="16"/>
      <c r="EJ227" s="16"/>
      <c r="EK227" s="16"/>
      <c r="EL227" s="16"/>
      <c r="EM227" s="16"/>
      <c r="EN227" s="16"/>
      <c r="EO227" s="16"/>
      <c r="EP227" s="16"/>
      <c r="EQ227" s="16"/>
      <c r="ER227" s="16"/>
      <c r="ES227" s="16"/>
      <c r="ET227" s="16"/>
      <c r="EU227" s="16"/>
      <c r="EV227" s="16"/>
      <c r="EW227" s="16"/>
      <c r="EX227" s="16"/>
      <c r="EY227" s="16"/>
      <c r="EZ227" s="16"/>
      <c r="FA227" s="16"/>
      <c r="FB227" s="16"/>
      <c r="FC227" s="16"/>
      <c r="FD227" s="16"/>
      <c r="FE227" s="16"/>
      <c r="FF227" s="16"/>
      <c r="FG227" s="16"/>
      <c r="FH227" s="16"/>
      <c r="FI227" s="16"/>
      <c r="FJ227" s="16"/>
      <c r="FK227" s="16"/>
      <c r="FL227" s="16"/>
      <c r="FM227" s="16"/>
      <c r="FN227" s="16"/>
      <c r="FO227" s="16"/>
      <c r="FP227" s="16"/>
      <c r="FQ227" s="16"/>
      <c r="FR227" s="16"/>
      <c r="FS227" s="16"/>
      <c r="FT227" s="16"/>
      <c r="FU227" s="16"/>
      <c r="FV227" s="16"/>
      <c r="FW227" s="16"/>
      <c r="FX227" s="16"/>
      <c r="FY227" s="16"/>
      <c r="FZ227" s="16"/>
      <c r="GA227" s="16"/>
      <c r="GB227" s="16"/>
      <c r="GC227" s="16"/>
      <c r="GD227" s="16"/>
      <c r="GE227" s="16"/>
      <c r="GF227" s="16"/>
      <c r="GG227" s="16"/>
      <c r="GH227" s="16"/>
      <c r="GI227" s="16"/>
      <c r="GJ227" s="16"/>
      <c r="GK227" s="16"/>
      <c r="GL227" s="16"/>
      <c r="GM227" s="16"/>
      <c r="GN227" s="16"/>
      <c r="GO227" s="16"/>
      <c r="GP227" s="16"/>
      <c r="GQ227" s="16"/>
      <c r="GR227" s="16"/>
      <c r="GS227" s="16"/>
      <c r="GT227" s="16"/>
      <c r="GU227" s="16"/>
      <c r="GV227" s="16"/>
      <c r="GW227" s="16"/>
      <c r="GX227" s="16"/>
      <c r="GY227" s="16"/>
      <c r="GZ227" s="16"/>
      <c r="HA227" s="16"/>
      <c r="HB227" s="16"/>
      <c r="HC227" s="16"/>
      <c r="HD227" s="16"/>
      <c r="HE227" s="16"/>
      <c r="HF227" s="16"/>
      <c r="HG227" s="16"/>
      <c r="HH227" s="16"/>
      <c r="HI227" s="16"/>
      <c r="HJ227" s="16"/>
      <c r="HK227" s="16"/>
      <c r="HL227" s="16"/>
      <c r="HM227" s="16"/>
      <c r="HN227" s="16"/>
      <c r="HO227" s="16"/>
      <c r="HP227" s="16"/>
      <c r="HQ227" s="16"/>
      <c r="HR227" s="16"/>
      <c r="HS227" s="16"/>
      <c r="HT227" s="16"/>
      <c r="HU227" s="16"/>
      <c r="HV227" s="16"/>
      <c r="HW227" s="16"/>
      <c r="HX227" s="16"/>
      <c r="HY227" s="16"/>
      <c r="HZ227" s="16"/>
      <c r="IA227" s="16"/>
      <c r="IB227" s="16"/>
      <c r="IC227" s="16"/>
      <c r="ID227" s="16"/>
      <c r="IE227" s="16"/>
      <c r="IF227" s="16"/>
      <c r="IG227" s="16"/>
      <c r="IH227" s="16"/>
      <c r="II227" s="16"/>
      <c r="IJ227" s="16"/>
    </row>
    <row r="228" spans="1:244" ht="47.25">
      <c r="A228" s="10" t="s">
        <v>346</v>
      </c>
      <c r="B228" s="21" t="s">
        <v>347</v>
      </c>
      <c r="C228" s="22">
        <v>90119.8</v>
      </c>
      <c r="D228" s="22">
        <v>87730.9</v>
      </c>
      <c r="E228" s="22">
        <v>88098.2</v>
      </c>
      <c r="F228" s="23"/>
      <c r="G228" s="23"/>
    </row>
    <row r="229" spans="1:244" ht="78.75">
      <c r="A229" s="10" t="s">
        <v>348</v>
      </c>
      <c r="B229" s="21" t="s">
        <v>349</v>
      </c>
      <c r="C229" s="22">
        <v>23718.3</v>
      </c>
      <c r="D229" s="22">
        <v>29718.3</v>
      </c>
      <c r="E229" s="22">
        <v>29718.3</v>
      </c>
      <c r="F229" s="23"/>
      <c r="G229" s="23"/>
      <c r="I229" s="54"/>
    </row>
    <row r="230" spans="1:244" ht="63">
      <c r="A230" s="10" t="s">
        <v>350</v>
      </c>
      <c r="B230" s="21" t="s">
        <v>351</v>
      </c>
      <c r="C230" s="22">
        <v>56994.2</v>
      </c>
      <c r="D230" s="22">
        <v>47073.2</v>
      </c>
      <c r="E230" s="22">
        <v>47073.2</v>
      </c>
      <c r="F230" s="23"/>
      <c r="G230" s="23"/>
    </row>
    <row r="231" spans="1:244" ht="63">
      <c r="A231" s="10" t="s">
        <v>352</v>
      </c>
      <c r="B231" s="21" t="s">
        <v>353</v>
      </c>
      <c r="C231" s="22">
        <v>24.8</v>
      </c>
      <c r="D231" s="22">
        <v>26.5</v>
      </c>
      <c r="E231" s="22">
        <v>149.6</v>
      </c>
      <c r="F231" s="23"/>
      <c r="G231" s="23"/>
    </row>
    <row r="232" spans="1:244" ht="63">
      <c r="A232" s="10" t="s">
        <v>354</v>
      </c>
      <c r="B232" s="21" t="s">
        <v>355</v>
      </c>
      <c r="C232" s="22">
        <v>1880.9</v>
      </c>
      <c r="D232" s="22">
        <v>1875.8</v>
      </c>
      <c r="E232" s="22">
        <v>1875.8</v>
      </c>
      <c r="F232" s="23"/>
      <c r="G232" s="23"/>
    </row>
    <row r="233" spans="1:244" ht="63">
      <c r="A233" s="10" t="s">
        <v>356</v>
      </c>
      <c r="B233" s="21" t="s">
        <v>357</v>
      </c>
      <c r="C233" s="22">
        <v>14782.7</v>
      </c>
      <c r="D233" s="22">
        <v>14771.4</v>
      </c>
      <c r="E233" s="22">
        <v>15362.3</v>
      </c>
      <c r="F233" s="23"/>
      <c r="G233" s="23"/>
    </row>
    <row r="234" spans="1:244" ht="31.5">
      <c r="A234" s="10" t="s">
        <v>358</v>
      </c>
      <c r="B234" s="21" t="s">
        <v>359</v>
      </c>
      <c r="C234" s="22">
        <v>97999</v>
      </c>
      <c r="D234" s="22">
        <v>122082.8</v>
      </c>
      <c r="E234" s="22">
        <v>122082.8</v>
      </c>
      <c r="F234" s="23"/>
      <c r="G234" s="23"/>
    </row>
    <row r="235" spans="1:244" ht="63">
      <c r="A235" s="10" t="s">
        <v>360</v>
      </c>
      <c r="B235" s="21" t="s">
        <v>361</v>
      </c>
      <c r="C235" s="22">
        <v>50.8</v>
      </c>
      <c r="D235" s="22">
        <v>50.8</v>
      </c>
      <c r="E235" s="22">
        <v>50.8</v>
      </c>
      <c r="F235" s="23"/>
      <c r="G235" s="23"/>
    </row>
    <row r="236" spans="1:244" ht="94.5">
      <c r="A236" s="10" t="s">
        <v>362</v>
      </c>
      <c r="B236" s="21" t="s">
        <v>363</v>
      </c>
      <c r="C236" s="22">
        <v>81298.8</v>
      </c>
      <c r="D236" s="22">
        <v>84302.3</v>
      </c>
      <c r="E236" s="22">
        <v>87398.6</v>
      </c>
      <c r="F236" s="23"/>
      <c r="G236" s="23"/>
    </row>
    <row r="237" spans="1:244" ht="141.75">
      <c r="A237" s="10" t="s">
        <v>362</v>
      </c>
      <c r="B237" s="55" t="s">
        <v>364</v>
      </c>
      <c r="C237" s="22">
        <v>8153.6</v>
      </c>
      <c r="D237" s="22">
        <v>0</v>
      </c>
      <c r="E237" s="22">
        <v>0</v>
      </c>
      <c r="F237" s="23"/>
      <c r="G237" s="23"/>
    </row>
    <row r="238" spans="1:244" ht="47.25">
      <c r="A238" s="10" t="s">
        <v>365</v>
      </c>
      <c r="B238" s="21" t="s">
        <v>366</v>
      </c>
      <c r="C238" s="22">
        <v>16042.1</v>
      </c>
      <c r="D238" s="22">
        <v>16790.099999999999</v>
      </c>
      <c r="E238" s="22">
        <v>16329.1</v>
      </c>
      <c r="F238" s="23"/>
      <c r="G238" s="23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  <c r="DZ238" s="16"/>
      <c r="EA238" s="16"/>
      <c r="EB238" s="16"/>
      <c r="EC238" s="16"/>
      <c r="ED238" s="16"/>
      <c r="EE238" s="16"/>
      <c r="EF238" s="16"/>
      <c r="EG238" s="16"/>
      <c r="EH238" s="16"/>
      <c r="EI238" s="16"/>
      <c r="EJ238" s="16"/>
      <c r="EK238" s="16"/>
      <c r="EL238" s="16"/>
      <c r="EM238" s="16"/>
      <c r="EN238" s="16"/>
      <c r="EO238" s="16"/>
      <c r="EP238" s="16"/>
      <c r="EQ238" s="16"/>
      <c r="ER238" s="16"/>
      <c r="ES238" s="16"/>
      <c r="ET238" s="16"/>
      <c r="EU238" s="16"/>
      <c r="EV238" s="16"/>
      <c r="EW238" s="16"/>
      <c r="EX238" s="16"/>
      <c r="EY238" s="16"/>
      <c r="EZ238" s="16"/>
      <c r="FA238" s="16"/>
      <c r="FB238" s="16"/>
      <c r="FC238" s="16"/>
      <c r="FD238" s="16"/>
      <c r="FE238" s="16"/>
      <c r="FF238" s="16"/>
      <c r="FG238" s="16"/>
      <c r="FH238" s="16"/>
      <c r="FI238" s="16"/>
      <c r="FJ238" s="16"/>
      <c r="FK238" s="16"/>
      <c r="FL238" s="16"/>
      <c r="FM238" s="16"/>
      <c r="FN238" s="16"/>
      <c r="FO238" s="16"/>
      <c r="FP238" s="16"/>
      <c r="FQ238" s="16"/>
      <c r="FR238" s="16"/>
      <c r="FS238" s="16"/>
      <c r="FT238" s="16"/>
      <c r="FU238" s="16"/>
      <c r="FV238" s="16"/>
      <c r="FW238" s="16"/>
      <c r="FX238" s="16"/>
      <c r="FY238" s="16"/>
      <c r="FZ238" s="16"/>
      <c r="GA238" s="16"/>
      <c r="GB238" s="16"/>
      <c r="GC238" s="16"/>
      <c r="GD238" s="16"/>
      <c r="GE238" s="16"/>
      <c r="GF238" s="16"/>
      <c r="GG238" s="16"/>
      <c r="GH238" s="16"/>
      <c r="GI238" s="16"/>
      <c r="GJ238" s="16"/>
      <c r="GK238" s="16"/>
      <c r="GL238" s="16"/>
      <c r="GM238" s="16"/>
      <c r="GN238" s="16"/>
      <c r="GO238" s="16"/>
      <c r="GP238" s="16"/>
      <c r="GQ238" s="16"/>
      <c r="GR238" s="16"/>
      <c r="GS238" s="16"/>
      <c r="GT238" s="16"/>
      <c r="GU238" s="16"/>
      <c r="GV238" s="16"/>
      <c r="GW238" s="16"/>
      <c r="GX238" s="16"/>
      <c r="GY238" s="16"/>
      <c r="GZ238" s="16"/>
      <c r="HA238" s="16"/>
      <c r="HB238" s="16"/>
      <c r="HC238" s="16"/>
      <c r="HD238" s="16"/>
      <c r="HE238" s="16"/>
      <c r="HF238" s="16"/>
      <c r="HG238" s="16"/>
      <c r="HH238" s="16"/>
      <c r="HI238" s="16"/>
      <c r="HJ238" s="16"/>
      <c r="HK238" s="16"/>
      <c r="HL238" s="16"/>
      <c r="HM238" s="16"/>
      <c r="HN238" s="16"/>
      <c r="HO238" s="16"/>
      <c r="HP238" s="16"/>
      <c r="HQ238" s="16"/>
      <c r="HR238" s="16"/>
      <c r="HS238" s="16"/>
      <c r="HT238" s="16"/>
      <c r="HU238" s="16"/>
      <c r="HV238" s="16"/>
      <c r="HW238" s="16"/>
      <c r="HX238" s="16"/>
      <c r="HY238" s="16"/>
      <c r="HZ238" s="16"/>
      <c r="IA238" s="16"/>
      <c r="IB238" s="16"/>
      <c r="IC238" s="16"/>
      <c r="ID238" s="16"/>
      <c r="IE238" s="16"/>
      <c r="IF238" s="16"/>
      <c r="IG238" s="16"/>
      <c r="IH238" s="16"/>
      <c r="II238" s="16"/>
      <c r="IJ238" s="16"/>
    </row>
    <row r="239" spans="1:244" ht="31.5">
      <c r="A239" s="10" t="s">
        <v>367</v>
      </c>
      <c r="B239" s="21" t="s">
        <v>368</v>
      </c>
      <c r="C239" s="22">
        <v>4781.5</v>
      </c>
      <c r="D239" s="22">
        <v>5103.5</v>
      </c>
      <c r="E239" s="22">
        <v>5304.7</v>
      </c>
      <c r="F239" s="23"/>
      <c r="G239" s="23"/>
    </row>
    <row r="240" spans="1:244" ht="47.25">
      <c r="A240" s="10" t="s">
        <v>367</v>
      </c>
      <c r="B240" s="21" t="s">
        <v>369</v>
      </c>
      <c r="C240" s="22">
        <v>300</v>
      </c>
      <c r="D240" s="22">
        <v>0</v>
      </c>
      <c r="E240" s="22">
        <v>0</v>
      </c>
      <c r="F240" s="23"/>
      <c r="G240" s="23"/>
    </row>
    <row r="241" spans="1:244" ht="47.25">
      <c r="A241" s="56" t="s">
        <v>370</v>
      </c>
      <c r="B241" s="57" t="s">
        <v>371</v>
      </c>
      <c r="C241" s="22">
        <v>149.19999999999999</v>
      </c>
      <c r="D241" s="22">
        <v>149.4</v>
      </c>
      <c r="E241" s="22">
        <v>149.69999999999999</v>
      </c>
      <c r="F241" s="23"/>
      <c r="G241" s="23"/>
    </row>
    <row r="242" spans="1:244">
      <c r="A242" s="12" t="s">
        <v>372</v>
      </c>
      <c r="B242" s="13" t="s">
        <v>373</v>
      </c>
      <c r="C242" s="14">
        <f>SUM(C243:C248)</f>
        <v>37046.799999999996</v>
      </c>
      <c r="D242" s="14">
        <f t="shared" ref="D242" si="23">SUM(D244:D248)</f>
        <v>0</v>
      </c>
      <c r="E242" s="14">
        <f>SUM(E244:E248)</f>
        <v>0</v>
      </c>
      <c r="F242" s="15"/>
      <c r="G242" s="15"/>
    </row>
    <row r="243" spans="1:244" s="45" customFormat="1" ht="63">
      <c r="A243" s="10" t="s">
        <v>374</v>
      </c>
      <c r="B243" s="17" t="s">
        <v>375</v>
      </c>
      <c r="C243" s="22">
        <v>25363.8</v>
      </c>
      <c r="D243" s="22">
        <v>0</v>
      </c>
      <c r="E243" s="22">
        <v>0</v>
      </c>
      <c r="F243" s="23"/>
      <c r="G243" s="23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  <c r="DZ243" s="16"/>
      <c r="EA243" s="16"/>
      <c r="EB243" s="16"/>
      <c r="EC243" s="16"/>
      <c r="ED243" s="16"/>
      <c r="EE243" s="16"/>
      <c r="EF243" s="16"/>
      <c r="EG243" s="16"/>
      <c r="EH243" s="16"/>
      <c r="EI243" s="16"/>
      <c r="EJ243" s="16"/>
      <c r="EK243" s="16"/>
      <c r="EL243" s="16"/>
      <c r="EM243" s="16"/>
      <c r="EN243" s="16"/>
      <c r="EO243" s="16"/>
      <c r="EP243" s="16"/>
      <c r="EQ243" s="16"/>
      <c r="ER243" s="16"/>
      <c r="ES243" s="16"/>
      <c r="ET243" s="16"/>
      <c r="EU243" s="16"/>
      <c r="EV243" s="16"/>
      <c r="EW243" s="16"/>
      <c r="EX243" s="16"/>
      <c r="EY243" s="16"/>
      <c r="EZ243" s="16"/>
      <c r="FA243" s="16"/>
      <c r="FB243" s="16"/>
      <c r="FC243" s="16"/>
      <c r="FD243" s="16"/>
      <c r="FE243" s="16"/>
      <c r="FF243" s="16"/>
      <c r="FG243" s="16"/>
      <c r="FH243" s="16"/>
      <c r="FI243" s="16"/>
      <c r="FJ243" s="16"/>
      <c r="FK243" s="16"/>
      <c r="FL243" s="16"/>
      <c r="FM243" s="16"/>
      <c r="FN243" s="16"/>
      <c r="FO243" s="16"/>
      <c r="FP243" s="16"/>
      <c r="FQ243" s="16"/>
      <c r="FR243" s="16"/>
      <c r="FS243" s="16"/>
      <c r="FT243" s="16"/>
      <c r="FU243" s="16"/>
      <c r="FV243" s="16"/>
      <c r="FW243" s="16"/>
      <c r="FX243" s="16"/>
      <c r="FY243" s="16"/>
      <c r="FZ243" s="16"/>
      <c r="GA243" s="16"/>
      <c r="GB243" s="16"/>
      <c r="GC243" s="16"/>
      <c r="GD243" s="16"/>
      <c r="GE243" s="16"/>
      <c r="GF243" s="16"/>
      <c r="GG243" s="16"/>
      <c r="GH243" s="16"/>
      <c r="GI243" s="16"/>
      <c r="GJ243" s="16"/>
      <c r="GK243" s="16"/>
      <c r="GL243" s="16"/>
      <c r="GM243" s="16"/>
      <c r="GN243" s="16"/>
      <c r="GO243" s="16"/>
      <c r="GP243" s="16"/>
      <c r="GQ243" s="16"/>
      <c r="GR243" s="16"/>
      <c r="GS243" s="16"/>
      <c r="GT243" s="16"/>
      <c r="GU243" s="16"/>
      <c r="GV243" s="16"/>
      <c r="GW243" s="16"/>
      <c r="GX243" s="16"/>
      <c r="GY243" s="16"/>
      <c r="GZ243" s="16"/>
      <c r="HA243" s="16"/>
      <c r="HB243" s="16"/>
      <c r="HC243" s="16"/>
      <c r="HD243" s="16"/>
      <c r="HE243" s="16"/>
      <c r="HF243" s="16"/>
      <c r="HG243" s="16"/>
      <c r="HH243" s="16"/>
      <c r="HI243" s="16"/>
      <c r="HJ243" s="16"/>
      <c r="HK243" s="16"/>
      <c r="HL243" s="16"/>
      <c r="HM243" s="16"/>
      <c r="HN243" s="16"/>
      <c r="HO243" s="16"/>
      <c r="HP243" s="16"/>
      <c r="HQ243" s="16"/>
      <c r="HR243" s="16"/>
      <c r="HS243" s="16"/>
      <c r="HT243" s="16"/>
      <c r="HU243" s="16"/>
      <c r="HV243" s="16"/>
      <c r="HW243" s="16"/>
      <c r="HX243" s="16"/>
      <c r="HY243" s="16"/>
      <c r="HZ243" s="16"/>
      <c r="IA243" s="16"/>
      <c r="IB243" s="16"/>
      <c r="IC243" s="16"/>
      <c r="ID243" s="16"/>
      <c r="IE243" s="16"/>
      <c r="IF243" s="16"/>
      <c r="IG243" s="16"/>
      <c r="IH243" s="16"/>
      <c r="II243" s="16"/>
      <c r="IJ243" s="16"/>
    </row>
    <row r="244" spans="1:244" ht="47.25">
      <c r="A244" s="10" t="s">
        <v>376</v>
      </c>
      <c r="B244" s="21" t="s">
        <v>377</v>
      </c>
      <c r="C244" s="22">
        <v>1130</v>
      </c>
      <c r="D244" s="22">
        <v>0</v>
      </c>
      <c r="E244" s="22">
        <v>0</v>
      </c>
      <c r="F244" s="15"/>
      <c r="G244" s="15"/>
    </row>
    <row r="245" spans="1:244" ht="69" customHeight="1">
      <c r="A245" s="10" t="s">
        <v>376</v>
      </c>
      <c r="B245" s="21" t="s">
        <v>378</v>
      </c>
      <c r="C245" s="22">
        <v>800</v>
      </c>
      <c r="D245" s="22">
        <v>0</v>
      </c>
      <c r="E245" s="22">
        <v>0</v>
      </c>
      <c r="F245" s="15"/>
      <c r="G245" s="15"/>
    </row>
    <row r="246" spans="1:244" ht="47.25">
      <c r="A246" s="10" t="s">
        <v>376</v>
      </c>
      <c r="B246" s="21" t="s">
        <v>379</v>
      </c>
      <c r="C246" s="22">
        <v>3374</v>
      </c>
      <c r="D246" s="22">
        <v>0</v>
      </c>
      <c r="E246" s="22">
        <v>0</v>
      </c>
      <c r="F246" s="15"/>
      <c r="G246" s="15"/>
    </row>
    <row r="247" spans="1:244" ht="79.5" customHeight="1">
      <c r="A247" s="10" t="s">
        <v>380</v>
      </c>
      <c r="B247" s="21" t="s">
        <v>381</v>
      </c>
      <c r="C247" s="22">
        <v>1590.1</v>
      </c>
      <c r="D247" s="22">
        <v>0</v>
      </c>
      <c r="E247" s="22">
        <v>0</v>
      </c>
      <c r="F247" s="15"/>
      <c r="G247" s="15"/>
    </row>
    <row r="248" spans="1:244" ht="110.25">
      <c r="A248" s="10" t="s">
        <v>380</v>
      </c>
      <c r="B248" s="21" t="s">
        <v>382</v>
      </c>
      <c r="C248" s="22">
        <v>4788.8999999999996</v>
      </c>
      <c r="D248" s="22">
        <v>0</v>
      </c>
      <c r="E248" s="22">
        <v>0</v>
      </c>
      <c r="F248" s="15"/>
      <c r="G248" s="15"/>
    </row>
    <row r="249" spans="1:244" ht="22.5" customHeight="1">
      <c r="A249" s="12" t="s">
        <v>383</v>
      </c>
      <c r="B249" s="13" t="s">
        <v>384</v>
      </c>
      <c r="C249" s="14">
        <f>C250+C251</f>
        <v>586</v>
      </c>
      <c r="D249" s="14">
        <v>0</v>
      </c>
      <c r="E249" s="14">
        <v>0</v>
      </c>
      <c r="F249" s="15"/>
      <c r="G249" s="15"/>
    </row>
    <row r="250" spans="1:244" ht="47.25">
      <c r="A250" s="24" t="s">
        <v>385</v>
      </c>
      <c r="B250" s="21" t="s">
        <v>386</v>
      </c>
      <c r="C250" s="22">
        <v>165.5</v>
      </c>
      <c r="D250" s="22">
        <v>0</v>
      </c>
      <c r="E250" s="22">
        <v>0</v>
      </c>
      <c r="F250" s="15"/>
      <c r="G250" s="15"/>
    </row>
    <row r="251" spans="1:244" ht="47.25">
      <c r="A251" s="24" t="s">
        <v>387</v>
      </c>
      <c r="B251" s="21" t="s">
        <v>386</v>
      </c>
      <c r="C251" s="22">
        <v>420.5</v>
      </c>
      <c r="D251" s="22">
        <v>0</v>
      </c>
      <c r="E251" s="22">
        <v>0</v>
      </c>
      <c r="F251" s="15"/>
      <c r="G251" s="15"/>
    </row>
    <row r="252" spans="1:244">
      <c r="A252" s="12" t="s">
        <v>388</v>
      </c>
      <c r="B252" s="13" t="s">
        <v>389</v>
      </c>
      <c r="C252" s="38">
        <f>C253+C254</f>
        <v>47.7</v>
      </c>
      <c r="D252" s="38">
        <v>0</v>
      </c>
      <c r="E252" s="38">
        <v>0</v>
      </c>
      <c r="F252" s="39"/>
      <c r="G252" s="39"/>
    </row>
    <row r="253" spans="1:244" ht="47.25">
      <c r="A253" s="58" t="s">
        <v>390</v>
      </c>
      <c r="B253" s="21" t="s">
        <v>391</v>
      </c>
      <c r="C253" s="40">
        <v>47.7</v>
      </c>
      <c r="D253" s="40">
        <v>0</v>
      </c>
      <c r="E253" s="40">
        <v>0</v>
      </c>
      <c r="F253" s="39"/>
      <c r="G253" s="39"/>
    </row>
    <row r="254" spans="1:244" ht="31.5">
      <c r="A254" s="56" t="s">
        <v>392</v>
      </c>
      <c r="B254" s="21" t="s">
        <v>393</v>
      </c>
      <c r="C254" s="40">
        <v>0</v>
      </c>
      <c r="D254" s="40">
        <v>0</v>
      </c>
      <c r="E254" s="40">
        <v>0</v>
      </c>
      <c r="F254" s="39"/>
      <c r="G254" s="39"/>
    </row>
    <row r="255" spans="1:244">
      <c r="A255" s="12" t="s">
        <v>394</v>
      </c>
      <c r="B255" s="13" t="s">
        <v>395</v>
      </c>
      <c r="C255" s="14">
        <f>C252+C249+C242+C198+C145+C141</f>
        <v>3864555.4</v>
      </c>
      <c r="D255" s="14">
        <f>D252+D249+D242+D198+D145+D141</f>
        <v>4162562.5999999992</v>
      </c>
      <c r="E255" s="14">
        <f>E252+E249+E242+E198+E145+E141</f>
        <v>3315933.4</v>
      </c>
      <c r="F255" s="15"/>
      <c r="G255" s="15"/>
    </row>
    <row r="256" spans="1:244">
      <c r="A256" s="62" t="s">
        <v>396</v>
      </c>
      <c r="B256" s="62"/>
      <c r="C256" s="14">
        <f>C255+C139</f>
        <v>5582214.7999999998</v>
      </c>
      <c r="D256" s="14">
        <f>D255+D139</f>
        <v>5913265.8999999985</v>
      </c>
      <c r="E256" s="14">
        <f>E255+E139</f>
        <v>5117623.5999999996</v>
      </c>
      <c r="F256" s="15"/>
      <c r="G256" s="15"/>
    </row>
    <row r="257" spans="1:7">
      <c r="A257" s="3"/>
      <c r="C257" s="15"/>
      <c r="D257" s="59"/>
      <c r="E257" s="59"/>
      <c r="F257" s="59"/>
      <c r="G257" s="59"/>
    </row>
    <row r="258" spans="1:7">
      <c r="A258" s="3"/>
      <c r="C258" s="59"/>
      <c r="D258" s="59"/>
      <c r="E258" s="59"/>
      <c r="F258" s="59"/>
      <c r="G258" s="59"/>
    </row>
    <row r="259" spans="1:7">
      <c r="A259" s="63"/>
      <c r="B259" s="63"/>
      <c r="C259" s="63"/>
      <c r="D259" s="59"/>
      <c r="E259" s="59"/>
      <c r="F259" s="3"/>
      <c r="G259" s="3"/>
    </row>
    <row r="260" spans="1:7">
      <c r="A260" s="63"/>
      <c r="B260" s="63"/>
      <c r="C260" s="63"/>
      <c r="D260" s="59"/>
      <c r="E260" s="59"/>
      <c r="F260" s="59"/>
      <c r="G260" s="59"/>
    </row>
    <row r="261" spans="1:7">
      <c r="A261" s="3"/>
      <c r="C261" s="59"/>
      <c r="D261" s="59"/>
      <c r="E261" s="59"/>
      <c r="F261" s="59"/>
      <c r="G261" s="59"/>
    </row>
    <row r="262" spans="1:7">
      <c r="A262" s="3"/>
      <c r="C262" s="59"/>
      <c r="D262" s="59"/>
      <c r="E262" s="59"/>
      <c r="F262" s="59"/>
      <c r="G262" s="59"/>
    </row>
    <row r="263" spans="1:7">
      <c r="A263" s="3"/>
      <c r="C263" s="59"/>
      <c r="D263" s="59"/>
      <c r="E263" s="59"/>
      <c r="F263" s="59"/>
      <c r="G263" s="59"/>
    </row>
    <row r="264" spans="1:7">
      <c r="A264" s="3"/>
      <c r="C264" s="59"/>
      <c r="D264" s="59"/>
      <c r="E264" s="59"/>
      <c r="F264" s="59"/>
      <c r="G264" s="59"/>
    </row>
    <row r="265" spans="1:7">
      <c r="A265" s="3"/>
      <c r="C265" s="59"/>
      <c r="D265" s="59"/>
      <c r="E265" s="59"/>
      <c r="F265" s="59"/>
      <c r="G265" s="59"/>
    </row>
    <row r="266" spans="1:7">
      <c r="A266" s="3"/>
      <c r="C266" s="59"/>
      <c r="D266" s="59"/>
      <c r="E266" s="59"/>
      <c r="F266" s="59"/>
      <c r="G266" s="59"/>
    </row>
    <row r="267" spans="1:7">
      <c r="A267" s="3"/>
      <c r="C267" s="59"/>
      <c r="D267" s="59"/>
      <c r="E267" s="59"/>
      <c r="F267" s="59"/>
      <c r="G267" s="59"/>
    </row>
    <row r="268" spans="1:7">
      <c r="A268" s="3"/>
      <c r="C268" s="59"/>
      <c r="D268" s="59"/>
      <c r="E268" s="59"/>
      <c r="F268" s="59"/>
      <c r="G268" s="59"/>
    </row>
    <row r="269" spans="1:7">
      <c r="A269" s="3"/>
      <c r="C269" s="59"/>
      <c r="D269" s="59"/>
      <c r="E269" s="59"/>
      <c r="F269" s="59"/>
      <c r="G269" s="59"/>
    </row>
    <row r="270" spans="1:7">
      <c r="A270" s="3"/>
      <c r="C270" s="59"/>
      <c r="D270" s="59"/>
      <c r="E270" s="59"/>
      <c r="F270" s="59"/>
      <c r="G270" s="59"/>
    </row>
    <row r="271" spans="1:7">
      <c r="A271" s="3"/>
      <c r="C271" s="59"/>
      <c r="D271" s="59"/>
      <c r="E271" s="59"/>
      <c r="F271" s="59"/>
      <c r="G271" s="59"/>
    </row>
    <row r="272" spans="1:7">
      <c r="A272" s="3"/>
      <c r="C272" s="59"/>
      <c r="D272" s="59"/>
      <c r="E272" s="59"/>
      <c r="F272" s="59"/>
      <c r="G272" s="59"/>
    </row>
    <row r="273" spans="1:7">
      <c r="A273" s="3"/>
      <c r="C273" s="59"/>
      <c r="D273" s="59"/>
      <c r="E273" s="59"/>
      <c r="F273" s="59"/>
      <c r="G273" s="59"/>
    </row>
    <row r="274" spans="1:7">
      <c r="A274" s="3"/>
      <c r="C274" s="59"/>
      <c r="D274" s="59"/>
      <c r="E274" s="59"/>
      <c r="F274" s="59"/>
      <c r="G274" s="59"/>
    </row>
    <row r="275" spans="1:7">
      <c r="A275" s="3"/>
      <c r="C275" s="59"/>
      <c r="D275" s="59"/>
      <c r="E275" s="59"/>
      <c r="F275" s="59"/>
      <c r="G275" s="59"/>
    </row>
    <row r="276" spans="1:7">
      <c r="A276" s="3"/>
      <c r="C276" s="59"/>
      <c r="D276" s="59"/>
      <c r="E276" s="59"/>
      <c r="F276" s="59"/>
      <c r="G276" s="59"/>
    </row>
    <row r="277" spans="1:7">
      <c r="A277" s="3"/>
      <c r="C277" s="59"/>
      <c r="D277" s="59"/>
      <c r="E277" s="59"/>
      <c r="F277" s="59"/>
      <c r="G277" s="59"/>
    </row>
    <row r="278" spans="1:7">
      <c r="A278" s="3"/>
      <c r="C278" s="59"/>
      <c r="D278" s="59"/>
      <c r="E278" s="59"/>
      <c r="F278" s="59"/>
      <c r="G278" s="59"/>
    </row>
    <row r="279" spans="1:7">
      <c r="A279" s="3"/>
      <c r="C279" s="59"/>
      <c r="D279" s="59"/>
      <c r="E279" s="59"/>
      <c r="F279" s="59"/>
      <c r="G279" s="59"/>
    </row>
    <row r="280" spans="1:7">
      <c r="A280" s="3"/>
      <c r="C280" s="59"/>
      <c r="D280" s="59"/>
      <c r="E280" s="59"/>
      <c r="F280" s="59"/>
      <c r="G280" s="59"/>
    </row>
    <row r="281" spans="1:7">
      <c r="A281" s="3"/>
      <c r="C281" s="59"/>
      <c r="D281" s="59"/>
      <c r="E281" s="59"/>
      <c r="F281" s="59"/>
      <c r="G281" s="59"/>
    </row>
    <row r="282" spans="1:7">
      <c r="A282" s="3"/>
      <c r="C282" s="59"/>
      <c r="D282" s="59"/>
      <c r="E282" s="59"/>
      <c r="F282" s="59"/>
      <c r="G282" s="59"/>
    </row>
    <row r="283" spans="1:7">
      <c r="A283" s="3"/>
      <c r="C283" s="59"/>
      <c r="D283" s="59"/>
      <c r="E283" s="59"/>
      <c r="F283" s="59"/>
      <c r="G283" s="59"/>
    </row>
    <row r="284" spans="1:7">
      <c r="A284" s="3"/>
      <c r="C284" s="59"/>
      <c r="D284" s="59"/>
      <c r="E284" s="59"/>
      <c r="F284" s="59"/>
      <c r="G284" s="59"/>
    </row>
    <row r="285" spans="1:7">
      <c r="A285" s="3"/>
      <c r="C285" s="59"/>
      <c r="D285" s="59"/>
      <c r="E285" s="59"/>
      <c r="F285" s="59"/>
      <c r="G285" s="59"/>
    </row>
    <row r="286" spans="1:7">
      <c r="A286" s="3"/>
      <c r="C286" s="59"/>
      <c r="D286" s="59"/>
      <c r="E286" s="59"/>
      <c r="F286" s="59"/>
      <c r="G286" s="59"/>
    </row>
    <row r="287" spans="1:7">
      <c r="A287" s="3"/>
      <c r="C287" s="59"/>
      <c r="D287" s="59"/>
      <c r="E287" s="59"/>
      <c r="F287" s="59"/>
      <c r="G287" s="59"/>
    </row>
    <row r="288" spans="1:7">
      <c r="A288" s="3"/>
      <c r="C288" s="59"/>
      <c r="D288" s="59"/>
      <c r="E288" s="59"/>
      <c r="F288" s="59"/>
      <c r="G288" s="59"/>
    </row>
    <row r="289" spans="1:7">
      <c r="A289" s="3"/>
      <c r="C289" s="59"/>
      <c r="D289" s="59"/>
      <c r="E289" s="59"/>
      <c r="F289" s="59"/>
      <c r="G289" s="59"/>
    </row>
    <row r="290" spans="1:7">
      <c r="A290" s="3"/>
      <c r="C290" s="59"/>
      <c r="D290" s="59"/>
      <c r="E290" s="59"/>
      <c r="F290" s="59"/>
      <c r="G290" s="59"/>
    </row>
    <row r="291" spans="1:7">
      <c r="A291" s="3"/>
      <c r="C291" s="59"/>
      <c r="D291" s="59"/>
      <c r="E291" s="59"/>
      <c r="F291" s="59"/>
      <c r="G291" s="59"/>
    </row>
    <row r="292" spans="1:7">
      <c r="A292" s="3"/>
      <c r="C292" s="59"/>
      <c r="D292" s="59"/>
      <c r="E292" s="59"/>
      <c r="F292" s="59"/>
      <c r="G292" s="59"/>
    </row>
    <row r="293" spans="1:7">
      <c r="A293" s="3"/>
      <c r="C293" s="59"/>
      <c r="D293" s="59"/>
      <c r="E293" s="59"/>
      <c r="F293" s="59"/>
      <c r="G293" s="59"/>
    </row>
    <row r="294" spans="1:7">
      <c r="A294" s="3"/>
      <c r="C294" s="59"/>
      <c r="D294" s="59"/>
      <c r="E294" s="59"/>
      <c r="F294" s="59"/>
      <c r="G294" s="59"/>
    </row>
    <row r="295" spans="1:7">
      <c r="A295" s="3"/>
      <c r="C295" s="59"/>
      <c r="D295" s="59"/>
      <c r="E295" s="59"/>
      <c r="F295" s="59"/>
      <c r="G295" s="59"/>
    </row>
    <row r="296" spans="1:7">
      <c r="A296" s="3"/>
      <c r="C296" s="59"/>
      <c r="D296" s="59"/>
      <c r="E296" s="59"/>
      <c r="F296" s="59"/>
      <c r="G296" s="59"/>
    </row>
    <row r="297" spans="1:7">
      <c r="A297" s="3"/>
      <c r="C297" s="59"/>
      <c r="D297" s="59"/>
      <c r="E297" s="59"/>
      <c r="F297" s="59"/>
      <c r="G297" s="59"/>
    </row>
    <row r="298" spans="1:7">
      <c r="A298" s="3"/>
      <c r="C298" s="59"/>
      <c r="D298" s="59"/>
      <c r="E298" s="59"/>
      <c r="F298" s="59"/>
      <c r="G298" s="59"/>
    </row>
    <row r="299" spans="1:7">
      <c r="A299" s="3"/>
      <c r="C299" s="59"/>
      <c r="D299" s="59"/>
      <c r="E299" s="59"/>
      <c r="F299" s="59"/>
      <c r="G299" s="59"/>
    </row>
    <row r="300" spans="1:7">
      <c r="A300" s="3"/>
      <c r="C300" s="59"/>
      <c r="D300" s="59"/>
      <c r="E300" s="59"/>
      <c r="F300" s="59"/>
      <c r="G300" s="59"/>
    </row>
    <row r="301" spans="1:7">
      <c r="A301" s="3"/>
      <c r="C301" s="59"/>
      <c r="D301" s="59"/>
      <c r="E301" s="59"/>
      <c r="F301" s="59"/>
      <c r="G301" s="59"/>
    </row>
    <row r="302" spans="1:7">
      <c r="A302" s="3"/>
      <c r="C302" s="59"/>
      <c r="D302" s="59"/>
      <c r="E302" s="59"/>
      <c r="F302" s="59"/>
      <c r="G302" s="59"/>
    </row>
    <row r="303" spans="1:7">
      <c r="A303" s="3"/>
      <c r="C303" s="59"/>
      <c r="D303" s="59"/>
      <c r="E303" s="59"/>
      <c r="F303" s="59"/>
      <c r="G303" s="59"/>
    </row>
    <row r="304" spans="1:7">
      <c r="A304" s="3"/>
      <c r="C304" s="59"/>
      <c r="D304" s="59"/>
      <c r="E304" s="59"/>
      <c r="F304" s="59"/>
      <c r="G304" s="59"/>
    </row>
    <row r="305" spans="1:7">
      <c r="A305" s="3"/>
      <c r="C305" s="59"/>
      <c r="D305" s="59"/>
      <c r="E305" s="59"/>
      <c r="F305" s="59"/>
      <c r="G305" s="59"/>
    </row>
    <row r="306" spans="1:7">
      <c r="A306" s="3"/>
      <c r="C306" s="59"/>
      <c r="D306" s="59"/>
      <c r="E306" s="59"/>
      <c r="F306" s="59"/>
      <c r="G306" s="59"/>
    </row>
    <row r="307" spans="1:7">
      <c r="A307" s="3"/>
      <c r="C307" s="59"/>
      <c r="D307" s="59"/>
      <c r="E307" s="59"/>
      <c r="F307" s="59"/>
      <c r="G307" s="59"/>
    </row>
    <row r="308" spans="1:7">
      <c r="A308" s="3"/>
      <c r="C308" s="59"/>
      <c r="D308" s="59"/>
      <c r="E308" s="59"/>
      <c r="F308" s="59"/>
      <c r="G308" s="59"/>
    </row>
    <row r="309" spans="1:7">
      <c r="A309" s="3"/>
      <c r="C309" s="59"/>
      <c r="D309" s="59"/>
      <c r="E309" s="59"/>
      <c r="F309" s="59"/>
      <c r="G309" s="59"/>
    </row>
    <row r="310" spans="1:7">
      <c r="A310" s="3"/>
      <c r="C310" s="59"/>
      <c r="D310" s="59"/>
      <c r="E310" s="59"/>
      <c r="F310" s="59"/>
      <c r="G310" s="59"/>
    </row>
    <row r="311" spans="1:7">
      <c r="A311" s="3"/>
      <c r="C311" s="59"/>
      <c r="D311" s="59"/>
      <c r="E311" s="59"/>
      <c r="F311" s="59"/>
      <c r="G311" s="59"/>
    </row>
    <row r="312" spans="1:7">
      <c r="A312" s="3"/>
      <c r="C312" s="59"/>
      <c r="D312" s="59"/>
      <c r="E312" s="59"/>
      <c r="F312" s="59"/>
      <c r="G312" s="59"/>
    </row>
    <row r="313" spans="1:7">
      <c r="A313" s="3"/>
      <c r="C313" s="59"/>
      <c r="D313" s="59"/>
      <c r="E313" s="59"/>
      <c r="F313" s="59"/>
      <c r="G313" s="59"/>
    </row>
    <row r="314" spans="1:7">
      <c r="A314" s="3"/>
      <c r="C314" s="59"/>
      <c r="D314" s="59"/>
      <c r="E314" s="59"/>
      <c r="F314" s="59"/>
      <c r="G314" s="59"/>
    </row>
    <row r="315" spans="1:7">
      <c r="A315" s="3"/>
      <c r="C315" s="59"/>
      <c r="D315" s="59"/>
      <c r="E315" s="59"/>
      <c r="F315" s="59"/>
      <c r="G315" s="59"/>
    </row>
    <row r="316" spans="1:7">
      <c r="A316" s="3"/>
      <c r="C316" s="59"/>
      <c r="D316" s="59"/>
      <c r="E316" s="59"/>
      <c r="F316" s="59"/>
      <c r="G316" s="59"/>
    </row>
    <row r="317" spans="1:7">
      <c r="A317" s="3"/>
      <c r="C317" s="59"/>
      <c r="D317" s="59"/>
      <c r="E317" s="59"/>
      <c r="F317" s="59"/>
      <c r="G317" s="59"/>
    </row>
    <row r="318" spans="1:7">
      <c r="A318" s="3"/>
      <c r="C318" s="59"/>
      <c r="D318" s="59"/>
      <c r="E318" s="59"/>
      <c r="F318" s="59"/>
      <c r="G318" s="59"/>
    </row>
    <row r="319" spans="1:7">
      <c r="A319" s="3"/>
      <c r="C319" s="59"/>
      <c r="D319" s="59"/>
      <c r="E319" s="59"/>
      <c r="F319" s="59"/>
      <c r="G319" s="59"/>
    </row>
    <row r="320" spans="1:7">
      <c r="A320" s="3"/>
      <c r="C320" s="59"/>
      <c r="D320" s="59"/>
      <c r="E320" s="59"/>
      <c r="F320" s="59"/>
      <c r="G320" s="59"/>
    </row>
    <row r="321" spans="1:7">
      <c r="A321" s="3"/>
      <c r="C321" s="59"/>
      <c r="D321" s="59"/>
      <c r="E321" s="59"/>
      <c r="F321" s="59"/>
      <c r="G321" s="59"/>
    </row>
    <row r="322" spans="1:7">
      <c r="A322" s="3"/>
      <c r="C322" s="59"/>
      <c r="D322" s="59"/>
      <c r="E322" s="59"/>
      <c r="F322" s="59"/>
      <c r="G322" s="59"/>
    </row>
    <row r="323" spans="1:7">
      <c r="A323" s="3"/>
      <c r="C323" s="59"/>
      <c r="D323" s="59"/>
      <c r="E323" s="59"/>
      <c r="F323" s="59"/>
      <c r="G323" s="59"/>
    </row>
    <row r="324" spans="1:7">
      <c r="A324" s="3"/>
      <c r="C324" s="59"/>
      <c r="D324" s="59"/>
      <c r="E324" s="59"/>
      <c r="F324" s="59"/>
      <c r="G324" s="59"/>
    </row>
    <row r="325" spans="1:7">
      <c r="A325" s="3"/>
      <c r="C325" s="59"/>
      <c r="D325" s="59"/>
      <c r="E325" s="59"/>
      <c r="F325" s="59"/>
      <c r="G325" s="59"/>
    </row>
    <row r="326" spans="1:7">
      <c r="A326" s="3"/>
      <c r="C326" s="59"/>
      <c r="D326" s="59"/>
      <c r="E326" s="59"/>
      <c r="F326" s="59"/>
      <c r="G326" s="59"/>
    </row>
    <row r="327" spans="1:7">
      <c r="A327" s="3"/>
      <c r="C327" s="59"/>
      <c r="D327" s="59"/>
      <c r="E327" s="59"/>
      <c r="F327" s="59"/>
      <c r="G327" s="59"/>
    </row>
    <row r="328" spans="1:7">
      <c r="A328" s="3"/>
      <c r="C328" s="59"/>
      <c r="D328" s="59"/>
      <c r="E328" s="59"/>
      <c r="F328" s="59"/>
      <c r="G328" s="59"/>
    </row>
    <row r="329" spans="1:7">
      <c r="A329" s="3"/>
      <c r="C329" s="59"/>
      <c r="D329" s="59"/>
      <c r="E329" s="59"/>
      <c r="F329" s="59"/>
      <c r="G329" s="59"/>
    </row>
    <row r="330" spans="1:7">
      <c r="A330" s="3"/>
      <c r="C330" s="59"/>
      <c r="D330" s="59"/>
      <c r="E330" s="59"/>
      <c r="F330" s="59"/>
      <c r="G330" s="59"/>
    </row>
    <row r="331" spans="1:7">
      <c r="A331" s="3"/>
      <c r="C331" s="59"/>
      <c r="D331" s="59"/>
      <c r="E331" s="59"/>
      <c r="F331" s="59"/>
      <c r="G331" s="59"/>
    </row>
    <row r="332" spans="1:7">
      <c r="A332" s="3"/>
      <c r="C332" s="59"/>
      <c r="D332" s="59"/>
      <c r="E332" s="59"/>
      <c r="F332" s="59"/>
      <c r="G332" s="59"/>
    </row>
    <row r="333" spans="1:7">
      <c r="A333" s="3"/>
      <c r="C333" s="59"/>
      <c r="D333" s="59"/>
      <c r="E333" s="59"/>
      <c r="F333" s="59"/>
      <c r="G333" s="59"/>
    </row>
    <row r="334" spans="1:7">
      <c r="A334" s="3"/>
      <c r="C334" s="59"/>
      <c r="D334" s="59"/>
      <c r="E334" s="59"/>
      <c r="F334" s="59"/>
      <c r="G334" s="59"/>
    </row>
    <row r="335" spans="1:7">
      <c r="A335" s="3"/>
      <c r="C335" s="59"/>
      <c r="D335" s="59"/>
      <c r="E335" s="59"/>
      <c r="F335" s="59"/>
      <c r="G335" s="59"/>
    </row>
    <row r="336" spans="1:7">
      <c r="A336" s="3"/>
      <c r="C336" s="59"/>
      <c r="D336" s="59"/>
      <c r="E336" s="59"/>
      <c r="F336" s="59"/>
      <c r="G336" s="59"/>
    </row>
    <row r="337" spans="1:7">
      <c r="A337" s="3"/>
      <c r="C337" s="59"/>
      <c r="D337" s="59"/>
      <c r="E337" s="59"/>
      <c r="F337" s="59"/>
      <c r="G337" s="59"/>
    </row>
    <row r="338" spans="1:7">
      <c r="A338" s="3"/>
      <c r="C338" s="59"/>
      <c r="D338" s="59"/>
      <c r="E338" s="59"/>
      <c r="F338" s="59"/>
      <c r="G338" s="59"/>
    </row>
    <row r="339" spans="1:7">
      <c r="A339" s="3"/>
      <c r="C339" s="59"/>
      <c r="D339" s="59"/>
      <c r="E339" s="59"/>
      <c r="F339" s="59"/>
      <c r="G339" s="59"/>
    </row>
    <row r="340" spans="1:7">
      <c r="A340" s="3"/>
      <c r="C340" s="59"/>
      <c r="D340" s="59"/>
      <c r="E340" s="59"/>
      <c r="F340" s="59"/>
      <c r="G340" s="59"/>
    </row>
    <row r="341" spans="1:7">
      <c r="A341" s="3"/>
      <c r="C341" s="59"/>
      <c r="D341" s="59"/>
      <c r="E341" s="59"/>
      <c r="F341" s="59"/>
      <c r="G341" s="59"/>
    </row>
    <row r="342" spans="1:7">
      <c r="A342" s="3"/>
      <c r="C342" s="59"/>
      <c r="D342" s="59"/>
      <c r="E342" s="59"/>
      <c r="F342" s="59"/>
      <c r="G342" s="59"/>
    </row>
    <row r="343" spans="1:7">
      <c r="A343" s="3"/>
      <c r="C343" s="59"/>
      <c r="D343" s="59"/>
      <c r="E343" s="59"/>
      <c r="F343" s="59"/>
      <c r="G343" s="59"/>
    </row>
    <row r="344" spans="1:7">
      <c r="A344" s="3"/>
      <c r="C344" s="59"/>
      <c r="D344" s="59"/>
      <c r="E344" s="59"/>
      <c r="F344" s="59"/>
      <c r="G344" s="59"/>
    </row>
    <row r="345" spans="1:7">
      <c r="A345" s="3"/>
      <c r="C345" s="59"/>
      <c r="D345" s="59"/>
      <c r="E345" s="59"/>
      <c r="F345" s="59"/>
      <c r="G345" s="59"/>
    </row>
    <row r="346" spans="1:7">
      <c r="A346" s="3"/>
      <c r="C346" s="59"/>
      <c r="D346" s="59"/>
      <c r="E346" s="59"/>
      <c r="F346" s="59"/>
      <c r="G346" s="59"/>
    </row>
    <row r="347" spans="1:7">
      <c r="A347" s="3"/>
      <c r="C347" s="59"/>
      <c r="D347" s="59"/>
      <c r="E347" s="59"/>
      <c r="F347" s="59"/>
      <c r="G347" s="59"/>
    </row>
    <row r="348" spans="1:7">
      <c r="A348" s="3"/>
      <c r="C348" s="59"/>
      <c r="D348" s="59"/>
      <c r="E348" s="59"/>
      <c r="F348" s="59"/>
      <c r="G348" s="59"/>
    </row>
    <row r="349" spans="1:7">
      <c r="A349" s="3"/>
      <c r="C349" s="59"/>
      <c r="D349" s="59"/>
      <c r="E349" s="59"/>
      <c r="F349" s="59"/>
      <c r="G349" s="59"/>
    </row>
    <row r="350" spans="1:7">
      <c r="A350" s="3"/>
      <c r="C350" s="59"/>
      <c r="D350" s="59"/>
      <c r="E350" s="59"/>
      <c r="F350" s="59"/>
      <c r="G350" s="59"/>
    </row>
    <row r="351" spans="1:7">
      <c r="A351" s="3"/>
      <c r="C351" s="59"/>
      <c r="D351" s="59"/>
      <c r="E351" s="59"/>
      <c r="F351" s="59"/>
      <c r="G351" s="59"/>
    </row>
    <row r="352" spans="1:7">
      <c r="A352" s="3"/>
      <c r="C352" s="59"/>
      <c r="D352" s="59"/>
      <c r="E352" s="59"/>
      <c r="F352" s="59"/>
      <c r="G352" s="59"/>
    </row>
    <row r="353" spans="1:7">
      <c r="A353" s="3"/>
      <c r="C353" s="59"/>
      <c r="D353" s="59"/>
      <c r="E353" s="59"/>
      <c r="F353" s="59"/>
      <c r="G353" s="59"/>
    </row>
    <row r="354" spans="1:7">
      <c r="A354" s="3"/>
      <c r="C354" s="59"/>
      <c r="D354" s="59"/>
      <c r="E354" s="59"/>
      <c r="F354" s="59"/>
      <c r="G354" s="59"/>
    </row>
    <row r="355" spans="1:7">
      <c r="A355" s="3"/>
      <c r="C355" s="59"/>
      <c r="D355" s="59"/>
      <c r="E355" s="59"/>
      <c r="F355" s="59"/>
      <c r="G355" s="59"/>
    </row>
    <row r="356" spans="1:7">
      <c r="A356" s="3"/>
      <c r="C356" s="59"/>
      <c r="D356" s="59"/>
      <c r="E356" s="59"/>
      <c r="F356" s="59"/>
      <c r="G356" s="59"/>
    </row>
    <row r="357" spans="1:7">
      <c r="A357" s="3"/>
      <c r="C357" s="59"/>
      <c r="D357" s="59"/>
      <c r="E357" s="59"/>
      <c r="F357" s="59"/>
      <c r="G357" s="59"/>
    </row>
    <row r="358" spans="1:7">
      <c r="A358" s="3"/>
      <c r="C358" s="59"/>
      <c r="D358" s="59"/>
      <c r="E358" s="59"/>
      <c r="F358" s="59"/>
      <c r="G358" s="59"/>
    </row>
  </sheetData>
  <mergeCells count="10">
    <mergeCell ref="A44:B44"/>
    <mergeCell ref="A138:B138"/>
    <mergeCell ref="A256:B256"/>
    <mergeCell ref="A259:C260"/>
    <mergeCell ref="D1:E1"/>
    <mergeCell ref="D2:E2"/>
    <mergeCell ref="D3:E3"/>
    <mergeCell ref="D4:E4"/>
    <mergeCell ref="A6:D7"/>
    <mergeCell ref="A12:A13"/>
  </mergeCells>
  <hyperlinks>
    <hyperlink ref="B102" r:id="rId1" display="consultantplus://offline/ref=988EC015ECBBF128B41797C3F93EFEE418A639455C871F0F56FDEF5480375203D55CBFEB8F11FA2C863F8EB8F7B01CF71C7C854735E60A15i2XAK"/>
    <hyperlink ref="B104" r:id="rId2" display="consultantplus://offline/ref=A5C545EE8C1C93B0B058E1FFE19DF454C219EB0B98198F2DC0D7B691EFFF64CC26DC8ECE4D9F7B181B1727911B979A94C0CB426D4AE9j9HFG"/>
    <hyperlink ref="B95" r:id="rId3" display="consultantplus://offline/ref=D42EAC7BD398020209D35F6AF6672FBA6F13F77B84F225875A8095FA102A9B2D8E358CD609751112B9E7A4869E64DFF883BAA8D38BAB06D8YDV9M"/>
    <hyperlink ref="B96" r:id="rId4" display="consultantplus://offline/ref=D42EAC7BD398020209D35F6AF6672FBA6F13F77B84F225875A8095FA102A9B2D8E358CD609751112B9E7A4869E64DFF883BAA8D38BAB06D8YDV9M"/>
    <hyperlink ref="B107" r:id="rId5" display="consultantplus://offline/ref=64FC3C9F96C0230A0CECA4E56C028B5E86A06F799E50F1FABBE4A6CFAC6E9A2AB2A69A82FE33DE9CACC0441FC29EF02FFBFA7ABCF960A970JDh7G"/>
    <hyperlink ref="B108" r:id="rId6" display="consultantplus://offline/ref=293E5F5FBFB7BF00707EA3B3909C009FACF86C5B0DC1225241F5E671E418AFA8719B0D0082DB2BC3D12632D05CB8D412B2D35ED172AEB625bAg2L"/>
  </hyperlinks>
  <pageMargins left="0.70866141732283472" right="0.51181102362204722" top="0.31496062992125984" bottom="0.43307086614173229" header="0.35433070866141736" footer="0.31496062992125984"/>
  <pageSetup paperSize="9" scale="90" orientation="landscape" r:id="rId7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User</cp:lastModifiedBy>
  <cp:lastPrinted>2020-12-23T10:43:24Z</cp:lastPrinted>
  <dcterms:created xsi:type="dcterms:W3CDTF">2020-12-21T07:26:36Z</dcterms:created>
  <dcterms:modified xsi:type="dcterms:W3CDTF">2020-12-24T16:37:31Z</dcterms:modified>
</cp:coreProperties>
</file>