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75" windowWidth="24675" windowHeight="9495"/>
  </bookViews>
  <sheets>
    <sheet name="доходы" sheetId="1" r:id="rId1"/>
  </sheets>
  <definedNames>
    <definedName name="_xlnm.Print_Titles" localSheetId="0">доходы!$8:$8</definedName>
    <definedName name="_xlnm.Print_Area" localSheetId="0">доходы!$A$1:$E$191</definedName>
  </definedNames>
  <calcPr calcId="125725"/>
</workbook>
</file>

<file path=xl/calcChain.xml><?xml version="1.0" encoding="utf-8"?>
<calcChain xmlns="http://schemas.openxmlformats.org/spreadsheetml/2006/main">
  <c r="E22" i="1"/>
  <c r="D22"/>
  <c r="C22"/>
  <c r="E185" l="1"/>
  <c r="D185"/>
  <c r="C185"/>
  <c r="E145"/>
  <c r="D145"/>
  <c r="C145"/>
  <c r="E108"/>
  <c r="D108"/>
  <c r="C108"/>
  <c r="E105"/>
  <c r="D105"/>
  <c r="C105"/>
  <c r="E100"/>
  <c r="D100"/>
  <c r="C100"/>
  <c r="E73"/>
  <c r="D73"/>
  <c r="C73"/>
  <c r="E65"/>
  <c r="D65"/>
  <c r="C65"/>
  <c r="E61"/>
  <c r="D61"/>
  <c r="C61"/>
  <c r="E58"/>
  <c r="D58"/>
  <c r="C58"/>
  <c r="E53"/>
  <c r="D53"/>
  <c r="C53"/>
  <c r="E48"/>
  <c r="D48"/>
  <c r="C48"/>
  <c r="E39"/>
  <c r="D39"/>
  <c r="C39"/>
  <c r="E34"/>
  <c r="D34"/>
  <c r="C34"/>
  <c r="E31"/>
  <c r="E29" s="1"/>
  <c r="D31"/>
  <c r="D29" s="1"/>
  <c r="C31"/>
  <c r="C29" s="1"/>
  <c r="E21"/>
  <c r="D21"/>
  <c r="C21"/>
  <c r="E16"/>
  <c r="D16"/>
  <c r="C16"/>
  <c r="E9"/>
  <c r="D9"/>
  <c r="C9"/>
  <c r="E104" l="1"/>
  <c r="E190" s="1"/>
  <c r="C104"/>
  <c r="C190" s="1"/>
  <c r="D104"/>
  <c r="D190" s="1"/>
  <c r="D57"/>
  <c r="D52" s="1"/>
  <c r="D102" s="1"/>
  <c r="E57"/>
  <c r="E52" s="1"/>
  <c r="E102" s="1"/>
  <c r="C38"/>
  <c r="D38"/>
  <c r="E38"/>
  <c r="C57"/>
  <c r="C52" s="1"/>
  <c r="C102" s="1"/>
  <c r="D103" l="1"/>
  <c r="D191" s="1"/>
  <c r="E103"/>
  <c r="E191" s="1"/>
  <c r="C103"/>
  <c r="C191" s="1"/>
</calcChain>
</file>

<file path=xl/sharedStrings.xml><?xml version="1.0" encoding="utf-8"?>
<sst xmlns="http://schemas.openxmlformats.org/spreadsheetml/2006/main" count="372" uniqueCount="312">
  <si>
    <t>к  решению Собрания депутатов</t>
  </si>
  <si>
    <t>Миасского городского округа</t>
  </si>
  <si>
    <t>(тыс. рублей)</t>
  </si>
  <si>
    <t>Коды бюджетной классификации</t>
  </si>
  <si>
    <t>Наименование доходов</t>
  </si>
  <si>
    <t>Приложение  4</t>
  </si>
  <si>
    <t>от</t>
  </si>
  <si>
    <t>Объем бюджета Миасского городского округа по доходам на 2021 год и на плановый период 2022-2023 годов.</t>
  </si>
  <si>
    <t xml:space="preserve">2021 год </t>
  </si>
  <si>
    <t xml:space="preserve">2022 год </t>
  </si>
  <si>
    <t xml:space="preserve">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</si>
  <si>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</si>
  <si>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</si>
  <si>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2022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</si>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</sst>
</file>

<file path=xl/styles.xml><?xml version="1.0" encoding="utf-8"?>
<styleSheet xmlns="http://schemas.openxmlformats.org/spreadsheetml/2006/main">
  <numFmts count="3">
    <numFmt numFmtId="164" formatCode="0.0"/>
    <numFmt numFmtId="165" formatCode="_-* #,##0.00_р_._-;\-* #,##0.00_р_._-;_-* &quot;-&quot;??_р_._-;_-@_-"/>
    <numFmt numFmtId="166" formatCode="#,##0.0"/>
  </numFmts>
  <fonts count="9">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5" fontId="6" fillId="0" borderId="0" applyFont="0" applyFill="0" applyBorder="0" applyAlignment="0" applyProtection="0"/>
    <xf numFmtId="0" fontId="1" fillId="0" borderId="0"/>
  </cellStyleXfs>
  <cellXfs count="69">
    <xf numFmtId="0" fontId="0" fillId="0" borderId="0" xfId="0"/>
    <xf numFmtId="0" fontId="2" fillId="2" borderId="0" xfId="1" applyFont="1" applyFill="1" applyAlignment="1">
      <alignment vertical="center" wrapText="1"/>
    </xf>
    <xf numFmtId="0" fontId="2" fillId="2" borderId="0" xfId="1" applyFont="1" applyFill="1" applyAlignment="1">
      <alignment vertical="center"/>
    </xf>
    <xf numFmtId="0" fontId="2" fillId="2" borderId="0" xfId="1" applyFont="1" applyFill="1" applyAlignment="1">
      <alignment horizontal="right" vertical="center"/>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2" fillId="2" borderId="0" xfId="2" applyFont="1" applyFill="1" applyAlignment="1">
      <alignment horizontal="justify" vertical="center" wrapText="1"/>
    </xf>
    <xf numFmtId="2" fontId="2" fillId="2" borderId="0" xfId="2" applyNumberFormat="1" applyFont="1" applyFill="1" applyAlignment="1">
      <alignment horizontal="center" vertical="center" wrapText="1"/>
    </xf>
    <xf numFmtId="0" fontId="2" fillId="2" borderId="0" xfId="2" applyFont="1" applyFill="1" applyAlignment="1">
      <alignment horizontal="center" vertical="center" wrapText="1"/>
    </xf>
    <xf numFmtId="0" fontId="2" fillId="2" borderId="0" xfId="1" applyFont="1" applyFill="1" applyAlignment="1">
      <alignment horizontal="left" vertical="center" wrapText="1"/>
    </xf>
    <xf numFmtId="0" fontId="2" fillId="2" borderId="2" xfId="2" applyFont="1" applyFill="1" applyBorder="1" applyAlignment="1">
      <alignment horizontal="justify"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0" fontId="2" fillId="0" borderId="3" xfId="2" applyFont="1" applyFill="1" applyBorder="1" applyAlignment="1">
      <alignment horizontal="center" vertical="center" wrapText="1"/>
    </xf>
    <xf numFmtId="0" fontId="7" fillId="0" borderId="2" xfId="2" applyFont="1" applyFill="1" applyBorder="1" applyAlignment="1">
      <alignment horizontal="justify" vertical="center" wrapText="1"/>
    </xf>
    <xf numFmtId="0" fontId="2" fillId="0" borderId="2" xfId="2" applyFont="1" applyFill="1" applyBorder="1" applyAlignment="1">
      <alignment horizontal="justify" vertical="center" wrapText="1"/>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3" fontId="4"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4" fillId="0" borderId="2" xfId="2" applyFont="1" applyFill="1" applyBorder="1" applyAlignment="1">
      <alignment horizontal="center" vertical="center" wrapText="1"/>
    </xf>
    <xf numFmtId="0" fontId="4" fillId="0" borderId="2" xfId="2" quotePrefix="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15" applyNumberFormat="1" applyFont="1" applyFill="1" applyBorder="1" applyAlignment="1">
      <alignment horizontal="center" vertical="center" wrapText="1"/>
    </xf>
    <xf numFmtId="49" fontId="4" fillId="2" borderId="6" xfId="15" applyNumberFormat="1" applyFont="1" applyFill="1" applyBorder="1" applyAlignment="1">
      <alignment horizontal="center" vertical="center" wrapText="1"/>
    </xf>
    <xf numFmtId="49" fontId="2" fillId="2" borderId="2" xfId="15" applyNumberFormat="1" applyFont="1" applyFill="1" applyBorder="1" applyAlignment="1">
      <alignment horizontal="center" vertical="center" wrapText="1"/>
    </xf>
    <xf numFmtId="0" fontId="2" fillId="2" borderId="2" xfId="1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2" fillId="0" borderId="2" xfId="15" applyNumberFormat="1" applyFont="1" applyFill="1" applyBorder="1" applyAlignment="1">
      <alignment horizontal="center" vertical="center" wrapText="1"/>
    </xf>
    <xf numFmtId="49" fontId="4" fillId="2" borderId="7" xfId="15" applyNumberFormat="1" applyFont="1" applyFill="1" applyBorder="1" applyAlignment="1">
      <alignment horizontal="justify" vertical="center" wrapText="1"/>
    </xf>
    <xf numFmtId="0" fontId="7"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49" fontId="7"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0" fontId="7" fillId="2" borderId="2" xfId="2" applyNumberFormat="1" applyFont="1" applyFill="1" applyBorder="1" applyAlignment="1">
      <alignment horizontal="justify" vertical="center" wrapText="1"/>
    </xf>
    <xf numFmtId="0" fontId="7" fillId="2" borderId="2" xfId="2" applyFont="1" applyFill="1" applyBorder="1" applyAlignment="1">
      <alignment horizontal="center" vertical="center"/>
    </xf>
    <xf numFmtId="49" fontId="4" fillId="2" borderId="2" xfId="15" applyNumberFormat="1" applyFont="1" applyFill="1" applyBorder="1" applyAlignment="1">
      <alignment horizontal="left" vertical="center" wrapText="1"/>
    </xf>
    <xf numFmtId="0" fontId="2" fillId="2" borderId="0" xfId="1" applyFont="1" applyFill="1" applyAlignment="1">
      <alignment horizontal="right" vertical="center" wrapText="1"/>
    </xf>
    <xf numFmtId="164" fontId="4" fillId="2" borderId="0" xfId="2" applyNumberFormat="1" applyFont="1" applyFill="1" applyBorder="1" applyAlignment="1">
      <alignment horizontal="center" wrapText="1"/>
    </xf>
    <xf numFmtId="0" fontId="2" fillId="2" borderId="0" xfId="1" applyFont="1" applyFill="1" applyAlignment="1">
      <alignment horizontal="justify" vertical="center" wrapText="1"/>
    </xf>
    <xf numFmtId="0" fontId="2" fillId="0" borderId="0" xfId="1" applyFont="1" applyFill="1" applyAlignment="1">
      <alignment horizontal="right"/>
    </xf>
    <xf numFmtId="0" fontId="2" fillId="2" borderId="0" xfId="2" applyFont="1" applyFill="1" applyAlignment="1">
      <alignment vertical="center" wrapText="1"/>
    </xf>
    <xf numFmtId="166" fontId="4" fillId="2" borderId="2" xfId="3" applyNumberFormat="1" applyFont="1" applyFill="1" applyBorder="1" applyAlignment="1">
      <alignment horizontal="center" vertical="center" wrapText="1"/>
    </xf>
    <xf numFmtId="166" fontId="2" fillId="2" borderId="2" xfId="4" applyNumberFormat="1" applyFont="1" applyFill="1" applyBorder="1" applyAlignment="1">
      <alignment horizontal="center" vertical="center" wrapText="1"/>
    </xf>
    <xf numFmtId="166" fontId="2" fillId="0" borderId="2" xfId="4" applyNumberFormat="1" applyFont="1" applyFill="1" applyBorder="1" applyAlignment="1">
      <alignment horizontal="center" vertical="center" wrapText="1"/>
    </xf>
    <xf numFmtId="166" fontId="2" fillId="2" borderId="2" xfId="3" applyNumberFormat="1" applyFont="1" applyFill="1" applyBorder="1" applyAlignment="1">
      <alignment horizontal="center" vertical="center" wrapText="1"/>
    </xf>
    <xf numFmtId="166" fontId="2" fillId="0" borderId="2" xfId="3" applyNumberFormat="1"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166" fontId="2" fillId="2" borderId="4" xfId="3" applyNumberFormat="1" applyFont="1" applyFill="1" applyBorder="1" applyAlignment="1">
      <alignment horizontal="center" vertical="center" wrapText="1"/>
    </xf>
    <xf numFmtId="0" fontId="2" fillId="2" borderId="0" xfId="1" applyFont="1" applyFill="1" applyAlignment="1">
      <alignment horizontal="right" vertical="center" wrapText="1"/>
    </xf>
    <xf numFmtId="164" fontId="4" fillId="2" borderId="0" xfId="2" applyNumberFormat="1" applyFont="1" applyFill="1" applyBorder="1" applyAlignment="1">
      <alignment horizont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49" fontId="4" fillId="2" borderId="5" xfId="15" applyNumberFormat="1" applyFont="1" applyFill="1" applyBorder="1" applyAlignment="1">
      <alignment horizontal="left" vertical="center" wrapText="1"/>
    </xf>
    <xf numFmtId="49" fontId="4" fillId="2" borderId="6" xfId="15" applyNumberFormat="1" applyFont="1" applyFill="1" applyBorder="1" applyAlignment="1">
      <alignment horizontal="left"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G191"/>
  <sheetViews>
    <sheetView tabSelected="1" topLeftCell="A7" zoomScaleNormal="100" workbookViewId="0">
      <selection activeCell="C13" sqref="C13:C14"/>
    </sheetView>
  </sheetViews>
  <sheetFormatPr defaultColWidth="9.140625" defaultRowHeight="15.75"/>
  <cols>
    <col min="1" max="1" width="28.85546875" style="12" customWidth="1"/>
    <col min="2" max="2" width="75.5703125" style="10" customWidth="1"/>
    <col min="3" max="4" width="14.7109375" style="12" customWidth="1"/>
    <col min="5" max="5" width="15.7109375" style="12" customWidth="1"/>
    <col min="6" max="7" width="13.85546875" style="12" customWidth="1"/>
    <col min="8" max="8" width="9.140625" style="53"/>
    <col min="9" max="9" width="73.28515625" style="53" customWidth="1"/>
    <col min="10" max="10" width="15.85546875" style="53" customWidth="1"/>
    <col min="11" max="11" width="11" style="53" customWidth="1"/>
    <col min="12" max="16384" width="9.140625" style="53"/>
  </cols>
  <sheetData>
    <row r="1" spans="1:7" s="52" customFormat="1" ht="31.5">
      <c r="A1" s="49"/>
      <c r="B1" s="51"/>
      <c r="C1" s="1"/>
      <c r="D1" s="1"/>
      <c r="E1" s="13" t="s">
        <v>5</v>
      </c>
      <c r="F1" s="49"/>
      <c r="G1" s="49"/>
    </row>
    <row r="2" spans="1:7" s="52" customFormat="1">
      <c r="A2" s="49"/>
      <c r="B2" s="49"/>
      <c r="C2" s="63" t="s">
        <v>0</v>
      </c>
      <c r="D2" s="63"/>
      <c r="E2" s="63"/>
      <c r="F2" s="49"/>
      <c r="G2" s="49"/>
    </row>
    <row r="3" spans="1:7" s="52" customFormat="1">
      <c r="A3" s="49"/>
      <c r="B3" s="51"/>
      <c r="C3" s="2"/>
      <c r="D3" s="2"/>
      <c r="E3" s="3" t="s">
        <v>1</v>
      </c>
      <c r="F3" s="49"/>
      <c r="G3" s="49"/>
    </row>
    <row r="4" spans="1:7" s="52" customFormat="1">
      <c r="A4" s="49"/>
      <c r="B4" s="63" t="s">
        <v>6</v>
      </c>
      <c r="C4" s="63"/>
      <c r="D4" s="63"/>
      <c r="E4" s="63"/>
      <c r="F4" s="3"/>
      <c r="G4" s="3"/>
    </row>
    <row r="5" spans="1:7">
      <c r="A5" s="64" t="s">
        <v>7</v>
      </c>
      <c r="B5" s="64"/>
      <c r="C5" s="64"/>
      <c r="D5" s="64"/>
      <c r="E5" s="50"/>
      <c r="F5" s="50"/>
      <c r="G5" s="50"/>
    </row>
    <row r="6" spans="1:7">
      <c r="A6" s="64"/>
      <c r="B6" s="64"/>
      <c r="C6" s="64"/>
      <c r="D6" s="64"/>
      <c r="E6" s="50"/>
      <c r="F6" s="50"/>
      <c r="G6" s="50"/>
    </row>
    <row r="7" spans="1:7">
      <c r="A7" s="4"/>
      <c r="B7" s="5"/>
      <c r="C7" s="6"/>
      <c r="D7" s="6"/>
      <c r="E7" s="7" t="s">
        <v>2</v>
      </c>
      <c r="F7" s="7"/>
      <c r="G7" s="7"/>
    </row>
    <row r="8" spans="1:7" ht="31.5">
      <c r="A8" s="8" t="s">
        <v>3</v>
      </c>
      <c r="B8" s="8" t="s">
        <v>4</v>
      </c>
      <c r="C8" s="8" t="s">
        <v>8</v>
      </c>
      <c r="D8" s="8" t="s">
        <v>9</v>
      </c>
      <c r="E8" s="8" t="s">
        <v>10</v>
      </c>
      <c r="F8" s="9"/>
      <c r="G8" s="9"/>
    </row>
    <row r="9" spans="1:7">
      <c r="A9" s="15" t="s">
        <v>11</v>
      </c>
      <c r="B9" s="16" t="s">
        <v>12</v>
      </c>
      <c r="C9" s="54">
        <f t="shared" ref="C9:E9" si="0">SUM(C11:C15)</f>
        <v>1069651.4000000001</v>
      </c>
      <c r="D9" s="54">
        <f t="shared" si="0"/>
        <v>1117766.3999999999</v>
      </c>
      <c r="E9" s="54">
        <f t="shared" si="0"/>
        <v>1203137.3</v>
      </c>
      <c r="F9" s="11"/>
      <c r="G9" s="11"/>
    </row>
    <row r="10" spans="1:7" ht="63">
      <c r="A10" s="17"/>
      <c r="B10" s="18" t="s">
        <v>13</v>
      </c>
      <c r="C10" s="55">
        <v>568635.5</v>
      </c>
      <c r="D10" s="56">
        <v>587918.19999999995</v>
      </c>
      <c r="E10" s="56">
        <v>643846.6</v>
      </c>
      <c r="F10" s="11"/>
      <c r="G10" s="11"/>
    </row>
    <row r="11" spans="1:7" ht="63">
      <c r="A11" s="65" t="s">
        <v>14</v>
      </c>
      <c r="B11" s="19" t="s">
        <v>15</v>
      </c>
      <c r="C11" s="57">
        <v>1003761.3</v>
      </c>
      <c r="D11" s="58">
        <v>1049703.3999999999</v>
      </c>
      <c r="E11" s="58">
        <v>1130946.5</v>
      </c>
      <c r="F11" s="11"/>
      <c r="G11" s="11"/>
    </row>
    <row r="12" spans="1:7" ht="47.25">
      <c r="A12" s="66"/>
      <c r="B12" s="19" t="s">
        <v>16</v>
      </c>
      <c r="C12" s="57">
        <v>38815.5</v>
      </c>
      <c r="D12" s="58">
        <v>40122</v>
      </c>
      <c r="E12" s="58">
        <v>42508.2</v>
      </c>
      <c r="F12" s="11"/>
      <c r="G12" s="11"/>
    </row>
    <row r="13" spans="1:7" ht="94.5">
      <c r="A13" s="20" t="s">
        <v>17</v>
      </c>
      <c r="B13" s="21" t="s">
        <v>18</v>
      </c>
      <c r="C13" s="57">
        <v>15379.6</v>
      </c>
      <c r="D13" s="58">
        <v>15649.7</v>
      </c>
      <c r="E13" s="58">
        <v>16506.3</v>
      </c>
      <c r="F13" s="11"/>
      <c r="G13" s="11"/>
    </row>
    <row r="14" spans="1:7" ht="47.25">
      <c r="A14" s="20" t="s">
        <v>19</v>
      </c>
      <c r="B14" s="19" t="s">
        <v>20</v>
      </c>
      <c r="C14" s="57">
        <v>7498.9</v>
      </c>
      <c r="D14" s="58">
        <v>8000</v>
      </c>
      <c r="E14" s="58">
        <v>8550</v>
      </c>
      <c r="F14" s="11"/>
      <c r="G14" s="11"/>
    </row>
    <row r="15" spans="1:7" ht="78.75">
      <c r="A15" s="20" t="s">
        <v>21</v>
      </c>
      <c r="B15" s="21" t="s">
        <v>22</v>
      </c>
      <c r="C15" s="57">
        <v>4196.1000000000004</v>
      </c>
      <c r="D15" s="58">
        <v>4291.3</v>
      </c>
      <c r="E15" s="58">
        <v>4626.3</v>
      </c>
      <c r="F15" s="11"/>
      <c r="G15" s="11"/>
    </row>
    <row r="16" spans="1:7" ht="31.5">
      <c r="A16" s="22" t="s">
        <v>23</v>
      </c>
      <c r="B16" s="23" t="s">
        <v>24</v>
      </c>
      <c r="C16" s="54">
        <f>C17+C18+C19+C20</f>
        <v>27522.100000000002</v>
      </c>
      <c r="D16" s="54">
        <f>D17+D18+D19+D20</f>
        <v>29110.299999999996</v>
      </c>
      <c r="E16" s="54">
        <f>E17+E18+E19+E20</f>
        <v>29572.5</v>
      </c>
      <c r="F16" s="11"/>
      <c r="G16" s="11"/>
    </row>
    <row r="17" spans="1:7" ht="94.5">
      <c r="A17" s="20" t="s">
        <v>25</v>
      </c>
      <c r="B17" s="24" t="s">
        <v>26</v>
      </c>
      <c r="C17" s="57">
        <v>12637.2</v>
      </c>
      <c r="D17" s="57">
        <v>13382.6</v>
      </c>
      <c r="E17" s="57">
        <v>13691.5</v>
      </c>
      <c r="F17" s="11"/>
      <c r="G17" s="11"/>
    </row>
    <row r="18" spans="1:7" ht="110.25">
      <c r="A18" s="20" t="s">
        <v>27</v>
      </c>
      <c r="B18" s="24" t="s">
        <v>28</v>
      </c>
      <c r="C18" s="57">
        <v>72</v>
      </c>
      <c r="D18" s="57">
        <v>75.5</v>
      </c>
      <c r="E18" s="57">
        <v>76.5</v>
      </c>
      <c r="F18" s="11"/>
      <c r="G18" s="11"/>
    </row>
    <row r="19" spans="1:7" ht="94.5">
      <c r="A19" s="20" t="s">
        <v>29</v>
      </c>
      <c r="B19" s="24" t="s">
        <v>30</v>
      </c>
      <c r="C19" s="57">
        <v>16623.400000000001</v>
      </c>
      <c r="D19" s="57">
        <v>17558.599999999999</v>
      </c>
      <c r="E19" s="57">
        <v>17906.5</v>
      </c>
      <c r="F19" s="11"/>
      <c r="G19" s="11"/>
    </row>
    <row r="20" spans="1:7" ht="94.5">
      <c r="A20" s="20" t="s">
        <v>31</v>
      </c>
      <c r="B20" s="24" t="s">
        <v>32</v>
      </c>
      <c r="C20" s="57">
        <v>-1810.5</v>
      </c>
      <c r="D20" s="57">
        <v>-1906.4</v>
      </c>
      <c r="E20" s="57">
        <v>-2102</v>
      </c>
      <c r="F20" s="11"/>
      <c r="G20" s="11"/>
    </row>
    <row r="21" spans="1:7" ht="18.75" customHeight="1">
      <c r="A21" s="25" t="s">
        <v>33</v>
      </c>
      <c r="B21" s="26" t="s">
        <v>34</v>
      </c>
      <c r="C21" s="54">
        <f>C22+C26+C27+C28</f>
        <v>279082.2</v>
      </c>
      <c r="D21" s="54">
        <f>D22+D26+D27+D28</f>
        <v>269596.79999999999</v>
      </c>
      <c r="E21" s="54">
        <f>E22+E26+E27+E28</f>
        <v>285543.8</v>
      </c>
      <c r="F21" s="11"/>
      <c r="G21" s="11"/>
    </row>
    <row r="22" spans="1:7" ht="31.5">
      <c r="A22" s="15" t="s">
        <v>35</v>
      </c>
      <c r="B22" s="16" t="s">
        <v>36</v>
      </c>
      <c r="C22" s="54">
        <f>C23+C24+C25</f>
        <v>238404.1</v>
      </c>
      <c r="D22" s="54">
        <f>D23+D24+D25</f>
        <v>238588.7</v>
      </c>
      <c r="E22" s="54">
        <f>E23+E24+E25</f>
        <v>245477.8</v>
      </c>
      <c r="F22" s="11"/>
      <c r="G22" s="11"/>
    </row>
    <row r="23" spans="1:7" ht="31.5">
      <c r="A23" s="8" t="s">
        <v>37</v>
      </c>
      <c r="B23" s="14" t="s">
        <v>38</v>
      </c>
      <c r="C23" s="57">
        <v>188284.1</v>
      </c>
      <c r="D23" s="57">
        <v>188468.7</v>
      </c>
      <c r="E23" s="57">
        <v>195357.8</v>
      </c>
      <c r="F23" s="11"/>
      <c r="G23" s="11"/>
    </row>
    <row r="24" spans="1:7" ht="47.25">
      <c r="A24" s="8" t="s">
        <v>39</v>
      </c>
      <c r="B24" s="14" t="s">
        <v>40</v>
      </c>
      <c r="C24" s="57">
        <v>50</v>
      </c>
      <c r="D24" s="57">
        <v>50</v>
      </c>
      <c r="E24" s="57">
        <v>50</v>
      </c>
      <c r="F24" s="11"/>
      <c r="G24" s="11"/>
    </row>
    <row r="25" spans="1:7" ht="63">
      <c r="A25" s="8" t="s">
        <v>41</v>
      </c>
      <c r="B25" s="14" t="s">
        <v>42</v>
      </c>
      <c r="C25" s="57">
        <v>50070</v>
      </c>
      <c r="D25" s="57">
        <v>50070</v>
      </c>
      <c r="E25" s="57">
        <v>50070</v>
      </c>
      <c r="F25" s="11"/>
      <c r="G25" s="11"/>
    </row>
    <row r="26" spans="1:7">
      <c r="A26" s="8" t="s">
        <v>43</v>
      </c>
      <c r="B26" s="14" t="s">
        <v>44</v>
      </c>
      <c r="C26" s="57">
        <v>11543.1</v>
      </c>
      <c r="D26" s="57">
        <v>1622.4</v>
      </c>
      <c r="E26" s="57">
        <v>936</v>
      </c>
      <c r="F26" s="11"/>
      <c r="G26" s="11"/>
    </row>
    <row r="27" spans="1:7">
      <c r="A27" s="8" t="s">
        <v>45</v>
      </c>
      <c r="B27" s="14" t="s">
        <v>46</v>
      </c>
      <c r="C27" s="58">
        <v>390</v>
      </c>
      <c r="D27" s="57">
        <v>400</v>
      </c>
      <c r="E27" s="57">
        <v>400</v>
      </c>
      <c r="F27" s="11"/>
      <c r="G27" s="11"/>
    </row>
    <row r="28" spans="1:7" ht="31.5">
      <c r="A28" s="8" t="s">
        <v>47</v>
      </c>
      <c r="B28" s="14" t="s">
        <v>48</v>
      </c>
      <c r="C28" s="58">
        <v>28745</v>
      </c>
      <c r="D28" s="57">
        <v>28985.7</v>
      </c>
      <c r="E28" s="57">
        <v>38730</v>
      </c>
      <c r="F28" s="11"/>
      <c r="G28" s="11"/>
    </row>
    <row r="29" spans="1:7">
      <c r="A29" s="15" t="s">
        <v>49</v>
      </c>
      <c r="B29" s="27" t="s">
        <v>50</v>
      </c>
      <c r="C29" s="59">
        <f t="shared" ref="C29:E29" si="1">C30+C31</f>
        <v>190254.2</v>
      </c>
      <c r="D29" s="54">
        <f t="shared" si="1"/>
        <v>204256.2</v>
      </c>
      <c r="E29" s="54">
        <f t="shared" si="1"/>
        <v>218427.8</v>
      </c>
      <c r="F29" s="11"/>
      <c r="G29" s="11"/>
    </row>
    <row r="30" spans="1:7" ht="47.25">
      <c r="A30" s="8" t="s">
        <v>51</v>
      </c>
      <c r="B30" s="14" t="s">
        <v>52</v>
      </c>
      <c r="C30" s="58">
        <v>62584.2</v>
      </c>
      <c r="D30" s="57">
        <v>63819.199999999997</v>
      </c>
      <c r="E30" s="58">
        <v>63946.8</v>
      </c>
      <c r="F30" s="11"/>
      <c r="G30" s="11"/>
    </row>
    <row r="31" spans="1:7">
      <c r="A31" s="8" t="s">
        <v>53</v>
      </c>
      <c r="B31" s="16" t="s">
        <v>54</v>
      </c>
      <c r="C31" s="59">
        <f>C32+C33</f>
        <v>127670</v>
      </c>
      <c r="D31" s="54">
        <f>D32+D33</f>
        <v>140437</v>
      </c>
      <c r="E31" s="59">
        <f>E32+E33</f>
        <v>154481</v>
      </c>
      <c r="F31" s="11"/>
      <c r="G31" s="11"/>
    </row>
    <row r="32" spans="1:7" ht="31.5">
      <c r="A32" s="8" t="s">
        <v>55</v>
      </c>
      <c r="B32" s="14" t="s">
        <v>56</v>
      </c>
      <c r="C32" s="57">
        <v>106870</v>
      </c>
      <c r="D32" s="57">
        <v>117637</v>
      </c>
      <c r="E32" s="57">
        <v>129681</v>
      </c>
      <c r="F32" s="11"/>
      <c r="G32" s="11"/>
    </row>
    <row r="33" spans="1:7" ht="31.5">
      <c r="A33" s="8" t="s">
        <v>57</v>
      </c>
      <c r="B33" s="14" t="s">
        <v>58</v>
      </c>
      <c r="C33" s="57">
        <v>20800</v>
      </c>
      <c r="D33" s="57">
        <v>22800</v>
      </c>
      <c r="E33" s="57">
        <v>24800</v>
      </c>
      <c r="F33" s="11"/>
      <c r="G33" s="11"/>
    </row>
    <row r="34" spans="1:7">
      <c r="A34" s="15" t="s">
        <v>59</v>
      </c>
      <c r="B34" s="16" t="s">
        <v>60</v>
      </c>
      <c r="C34" s="54">
        <f>SUM(C35:C37)</f>
        <v>20928.5</v>
      </c>
      <c r="D34" s="54">
        <f>SUM(D35:D37)</f>
        <v>21556.400000000001</v>
      </c>
      <c r="E34" s="54">
        <f>SUM(E35:E37)</f>
        <v>22054</v>
      </c>
      <c r="F34" s="11"/>
      <c r="G34" s="11"/>
    </row>
    <row r="35" spans="1:7" ht="47.25">
      <c r="A35" s="8" t="s">
        <v>61</v>
      </c>
      <c r="B35" s="14" t="s">
        <v>62</v>
      </c>
      <c r="C35" s="57">
        <v>20874.5</v>
      </c>
      <c r="D35" s="57">
        <v>21502.400000000001</v>
      </c>
      <c r="E35" s="57">
        <v>22000</v>
      </c>
      <c r="F35" s="11"/>
      <c r="G35" s="11"/>
    </row>
    <row r="36" spans="1:7" ht="31.5">
      <c r="A36" s="8" t="s">
        <v>63</v>
      </c>
      <c r="B36" s="14" t="s">
        <v>64</v>
      </c>
      <c r="C36" s="57">
        <v>30</v>
      </c>
      <c r="D36" s="57">
        <v>30</v>
      </c>
      <c r="E36" s="57">
        <v>30</v>
      </c>
      <c r="F36" s="11"/>
      <c r="G36" s="11"/>
    </row>
    <row r="37" spans="1:7" ht="78.75">
      <c r="A37" s="8" t="s">
        <v>65</v>
      </c>
      <c r="B37" s="14" t="s">
        <v>66</v>
      </c>
      <c r="C37" s="57">
        <v>24</v>
      </c>
      <c r="D37" s="57">
        <v>24</v>
      </c>
      <c r="E37" s="57">
        <v>24</v>
      </c>
      <c r="F37" s="11"/>
      <c r="G37" s="11"/>
    </row>
    <row r="38" spans="1:7">
      <c r="A38" s="28" t="s">
        <v>67</v>
      </c>
      <c r="B38" s="29"/>
      <c r="C38" s="54">
        <f>C9+C16+C21+C29+C34</f>
        <v>1587438.4000000001</v>
      </c>
      <c r="D38" s="54">
        <f>D9+D16+D21+D29+D34</f>
        <v>1642286.0999999999</v>
      </c>
      <c r="E38" s="54">
        <f>E9+E16+E21+E29+E34</f>
        <v>1758735.4000000001</v>
      </c>
      <c r="F38" s="11"/>
      <c r="G38" s="11"/>
    </row>
    <row r="39" spans="1:7" ht="31.5">
      <c r="A39" s="15" t="s">
        <v>68</v>
      </c>
      <c r="B39" s="27" t="s">
        <v>69</v>
      </c>
      <c r="C39" s="54">
        <f t="shared" ref="C39:E39" si="2">SUM(C40:C47)</f>
        <v>83300.099999999991</v>
      </c>
      <c r="D39" s="54">
        <f t="shared" si="2"/>
        <v>83128.7</v>
      </c>
      <c r="E39" s="54">
        <f t="shared" si="2"/>
        <v>82984.7</v>
      </c>
      <c r="F39" s="11"/>
      <c r="G39" s="11"/>
    </row>
    <row r="40" spans="1:7" ht="63">
      <c r="A40" s="30" t="s">
        <v>70</v>
      </c>
      <c r="B40" s="31" t="s">
        <v>71</v>
      </c>
      <c r="C40" s="57">
        <v>55288.7</v>
      </c>
      <c r="D40" s="57">
        <v>55288.7</v>
      </c>
      <c r="E40" s="57">
        <v>55288.7</v>
      </c>
      <c r="F40" s="11"/>
      <c r="G40" s="11"/>
    </row>
    <row r="41" spans="1:7" ht="63">
      <c r="A41" s="30" t="s">
        <v>72</v>
      </c>
      <c r="B41" s="31" t="s">
        <v>73</v>
      </c>
      <c r="C41" s="57">
        <v>8104.3</v>
      </c>
      <c r="D41" s="57">
        <v>8104.3</v>
      </c>
      <c r="E41" s="57">
        <v>8104.3</v>
      </c>
      <c r="F41" s="11"/>
      <c r="G41" s="11"/>
    </row>
    <row r="42" spans="1:7" ht="63">
      <c r="A42" s="30" t="s">
        <v>74</v>
      </c>
      <c r="B42" s="31" t="s">
        <v>75</v>
      </c>
      <c r="C42" s="57">
        <v>14.9</v>
      </c>
      <c r="D42" s="57">
        <v>14.9</v>
      </c>
      <c r="E42" s="57">
        <v>14.9</v>
      </c>
      <c r="F42" s="11"/>
      <c r="G42" s="11"/>
    </row>
    <row r="43" spans="1:7" ht="63">
      <c r="A43" s="30" t="s">
        <v>76</v>
      </c>
      <c r="B43" s="31" t="s">
        <v>75</v>
      </c>
      <c r="C43" s="57">
        <v>787</v>
      </c>
      <c r="D43" s="57">
        <v>787</v>
      </c>
      <c r="E43" s="57">
        <v>787</v>
      </c>
      <c r="F43" s="11"/>
      <c r="G43" s="11"/>
    </row>
    <row r="44" spans="1:7" ht="63">
      <c r="A44" s="30" t="s">
        <v>77</v>
      </c>
      <c r="B44" s="31" t="s">
        <v>75</v>
      </c>
      <c r="C44" s="57">
        <v>205</v>
      </c>
      <c r="D44" s="57">
        <v>205</v>
      </c>
      <c r="E44" s="57">
        <v>205</v>
      </c>
      <c r="F44" s="11"/>
      <c r="G44" s="11"/>
    </row>
    <row r="45" spans="1:7" ht="31.5">
      <c r="A45" s="30" t="s">
        <v>78</v>
      </c>
      <c r="B45" s="32" t="s">
        <v>79</v>
      </c>
      <c r="C45" s="57">
        <v>9918</v>
      </c>
      <c r="D45" s="57">
        <v>9918</v>
      </c>
      <c r="E45" s="57">
        <v>9918</v>
      </c>
      <c r="F45" s="11"/>
      <c r="G45" s="11"/>
    </row>
    <row r="46" spans="1:7" ht="47.25">
      <c r="A46" s="30" t="s">
        <v>80</v>
      </c>
      <c r="B46" s="31" t="s">
        <v>81</v>
      </c>
      <c r="C46" s="57">
        <v>325</v>
      </c>
      <c r="D46" s="57">
        <v>325</v>
      </c>
      <c r="E46" s="57">
        <v>325</v>
      </c>
    </row>
    <row r="47" spans="1:7" ht="78.75">
      <c r="A47" s="30" t="s">
        <v>82</v>
      </c>
      <c r="B47" s="14" t="s">
        <v>83</v>
      </c>
      <c r="C47" s="57">
        <v>8657.2000000000007</v>
      </c>
      <c r="D47" s="57">
        <v>8485.7999999999993</v>
      </c>
      <c r="E47" s="57">
        <v>8341.7999999999993</v>
      </c>
    </row>
    <row r="48" spans="1:7">
      <c r="A48" s="15" t="s">
        <v>84</v>
      </c>
      <c r="B48" s="16" t="s">
        <v>85</v>
      </c>
      <c r="C48" s="54">
        <f>SUM(C49:C51)</f>
        <v>2133.5</v>
      </c>
      <c r="D48" s="54">
        <f>SUM(D49:D51)</f>
        <v>2218.8000000000002</v>
      </c>
      <c r="E48" s="54">
        <f>SUM(E49:E51)</f>
        <v>2307.6999999999998</v>
      </c>
    </row>
    <row r="49" spans="1:5" ht="63">
      <c r="A49" s="8" t="s">
        <v>86</v>
      </c>
      <c r="B49" s="14" t="s">
        <v>87</v>
      </c>
      <c r="C49" s="57">
        <v>627</v>
      </c>
      <c r="D49" s="57">
        <v>652.20000000000005</v>
      </c>
      <c r="E49" s="57">
        <v>678.3</v>
      </c>
    </row>
    <row r="50" spans="1:5" ht="47.25">
      <c r="A50" s="8" t="s">
        <v>88</v>
      </c>
      <c r="B50" s="14" t="s">
        <v>89</v>
      </c>
      <c r="C50" s="57">
        <v>593.70000000000005</v>
      </c>
      <c r="D50" s="57">
        <v>617.29999999999995</v>
      </c>
      <c r="E50" s="57">
        <v>642.1</v>
      </c>
    </row>
    <row r="51" spans="1:5" ht="47.25">
      <c r="A51" s="8" t="s">
        <v>90</v>
      </c>
      <c r="B51" s="14" t="s">
        <v>91</v>
      </c>
      <c r="C51" s="57">
        <v>912.8</v>
      </c>
      <c r="D51" s="57">
        <v>949.3</v>
      </c>
      <c r="E51" s="57">
        <v>987.3</v>
      </c>
    </row>
    <row r="52" spans="1:5" ht="31.5">
      <c r="A52" s="15" t="s">
        <v>92</v>
      </c>
      <c r="B52" s="16" t="s">
        <v>93</v>
      </c>
      <c r="C52" s="54">
        <f>C53+C57</f>
        <v>18264.7</v>
      </c>
      <c r="D52" s="54">
        <f>D53+D57</f>
        <v>18338.8</v>
      </c>
      <c r="E52" s="54">
        <f>E53+E57</f>
        <v>18257.3</v>
      </c>
    </row>
    <row r="53" spans="1:5" ht="31.5">
      <c r="A53" s="8" t="s">
        <v>94</v>
      </c>
      <c r="B53" s="14" t="s">
        <v>95</v>
      </c>
      <c r="C53" s="54">
        <f>SUM(C54:C56)</f>
        <v>16804.7</v>
      </c>
      <c r="D53" s="54">
        <f>SUM(D54:D56)</f>
        <v>16804.7</v>
      </c>
      <c r="E53" s="54">
        <f>SUM(E54:E56)</f>
        <v>16804.7</v>
      </c>
    </row>
    <row r="54" spans="1:5" ht="31.5">
      <c r="A54" s="8" t="s">
        <v>96</v>
      </c>
      <c r="B54" s="14" t="s">
        <v>95</v>
      </c>
      <c r="C54" s="57">
        <v>2910</v>
      </c>
      <c r="D54" s="57">
        <v>2910</v>
      </c>
      <c r="E54" s="57">
        <v>2910</v>
      </c>
    </row>
    <row r="55" spans="1:5" ht="63">
      <c r="A55" s="8" t="s">
        <v>97</v>
      </c>
      <c r="B55" s="14" t="s">
        <v>98</v>
      </c>
      <c r="C55" s="57">
        <v>12936</v>
      </c>
      <c r="D55" s="57">
        <v>12936</v>
      </c>
      <c r="E55" s="57">
        <v>12936</v>
      </c>
    </row>
    <row r="56" spans="1:5" ht="31.5">
      <c r="A56" s="8" t="s">
        <v>99</v>
      </c>
      <c r="B56" s="14" t="s">
        <v>95</v>
      </c>
      <c r="C56" s="57">
        <v>958.7</v>
      </c>
      <c r="D56" s="57">
        <v>958.7</v>
      </c>
      <c r="E56" s="57">
        <v>958.7</v>
      </c>
    </row>
    <row r="57" spans="1:5">
      <c r="A57" s="15" t="s">
        <v>100</v>
      </c>
      <c r="B57" s="16" t="s">
        <v>101</v>
      </c>
      <c r="C57" s="54">
        <f>C58+C61</f>
        <v>1460</v>
      </c>
      <c r="D57" s="54">
        <f>D58+D61</f>
        <v>1534.1</v>
      </c>
      <c r="E57" s="54">
        <f>E58+E61</f>
        <v>1452.6</v>
      </c>
    </row>
    <row r="58" spans="1:5" ht="31.5">
      <c r="A58" s="8" t="s">
        <v>102</v>
      </c>
      <c r="B58" s="14" t="s">
        <v>103</v>
      </c>
      <c r="C58" s="57">
        <f>C59+C60</f>
        <v>915.9</v>
      </c>
      <c r="D58" s="57">
        <f>D59+D60</f>
        <v>990</v>
      </c>
      <c r="E58" s="57">
        <f>E59+E60</f>
        <v>908.5</v>
      </c>
    </row>
    <row r="59" spans="1:5" ht="31.5">
      <c r="A59" s="8" t="s">
        <v>104</v>
      </c>
      <c r="B59" s="14" t="s">
        <v>103</v>
      </c>
      <c r="C59" s="57">
        <v>22.8</v>
      </c>
      <c r="D59" s="57">
        <v>22.8</v>
      </c>
      <c r="E59" s="57">
        <v>22.8</v>
      </c>
    </row>
    <row r="60" spans="1:5" ht="31.5">
      <c r="A60" s="8" t="s">
        <v>105</v>
      </c>
      <c r="B60" s="14" t="s">
        <v>103</v>
      </c>
      <c r="C60" s="57">
        <v>893.1</v>
      </c>
      <c r="D60" s="57">
        <v>967.2</v>
      </c>
      <c r="E60" s="57">
        <v>885.7</v>
      </c>
    </row>
    <row r="61" spans="1:5">
      <c r="A61" s="8" t="s">
        <v>106</v>
      </c>
      <c r="B61" s="14" t="s">
        <v>107</v>
      </c>
      <c r="C61" s="57">
        <f>C62+C63+C64</f>
        <v>544.1</v>
      </c>
      <c r="D61" s="57">
        <f>D62+D63+D64</f>
        <v>544.1</v>
      </c>
      <c r="E61" s="57">
        <f>E62+E63+E64</f>
        <v>544.1</v>
      </c>
    </row>
    <row r="62" spans="1:5">
      <c r="A62" s="8" t="s">
        <v>108</v>
      </c>
      <c r="B62" s="14" t="s">
        <v>107</v>
      </c>
      <c r="C62" s="57">
        <v>268.3</v>
      </c>
      <c r="D62" s="57">
        <v>268.3</v>
      </c>
      <c r="E62" s="57">
        <v>268.3</v>
      </c>
    </row>
    <row r="63" spans="1:5">
      <c r="A63" s="8" t="s">
        <v>109</v>
      </c>
      <c r="B63" s="14" t="s">
        <v>107</v>
      </c>
      <c r="C63" s="57">
        <v>11.1</v>
      </c>
      <c r="D63" s="57">
        <v>11.1</v>
      </c>
      <c r="E63" s="57">
        <v>11.1</v>
      </c>
    </row>
    <row r="64" spans="1:5">
      <c r="A64" s="8" t="s">
        <v>110</v>
      </c>
      <c r="B64" s="14" t="s">
        <v>107</v>
      </c>
      <c r="C64" s="57">
        <v>264.7</v>
      </c>
      <c r="D64" s="57">
        <v>264.7</v>
      </c>
      <c r="E64" s="57">
        <v>264.7</v>
      </c>
    </row>
    <row r="65" spans="1:5">
      <c r="A65" s="15" t="s">
        <v>111</v>
      </c>
      <c r="B65" s="16" t="s">
        <v>112</v>
      </c>
      <c r="C65" s="54">
        <f t="shared" ref="C65:E65" si="3">SUM(C66:C72)</f>
        <v>29389.7</v>
      </c>
      <c r="D65" s="54">
        <f t="shared" si="3"/>
        <v>26491.9</v>
      </c>
      <c r="E65" s="54">
        <f t="shared" si="3"/>
        <v>26367.5</v>
      </c>
    </row>
    <row r="66" spans="1:5" ht="78.75">
      <c r="A66" s="33" t="s">
        <v>113</v>
      </c>
      <c r="B66" s="14" t="s">
        <v>114</v>
      </c>
      <c r="C66" s="57">
        <v>14.1</v>
      </c>
      <c r="D66" s="57">
        <v>14.1</v>
      </c>
      <c r="E66" s="57">
        <v>14.1</v>
      </c>
    </row>
    <row r="67" spans="1:5" ht="78.75">
      <c r="A67" s="8" t="s">
        <v>115</v>
      </c>
      <c r="B67" s="14" t="s">
        <v>116</v>
      </c>
      <c r="C67" s="57">
        <v>3830.1</v>
      </c>
      <c r="D67" s="57">
        <v>2432.3000000000002</v>
      </c>
      <c r="E67" s="57">
        <v>2307.9</v>
      </c>
    </row>
    <row r="68" spans="1:5" ht="78.75">
      <c r="A68" s="8" t="s">
        <v>117</v>
      </c>
      <c r="B68" s="14" t="s">
        <v>309</v>
      </c>
      <c r="C68" s="57">
        <v>195.5</v>
      </c>
      <c r="D68" s="57">
        <v>195.5</v>
      </c>
      <c r="E68" s="57">
        <v>195.5</v>
      </c>
    </row>
    <row r="69" spans="1:5" ht="47.25">
      <c r="A69" s="30" t="s">
        <v>118</v>
      </c>
      <c r="B69" s="14" t="s">
        <v>119</v>
      </c>
      <c r="C69" s="57">
        <v>20250</v>
      </c>
      <c r="D69" s="57">
        <v>20250</v>
      </c>
      <c r="E69" s="57">
        <v>20250</v>
      </c>
    </row>
    <row r="70" spans="1:5" ht="47.25">
      <c r="A70" s="30" t="s">
        <v>120</v>
      </c>
      <c r="B70" s="14" t="s">
        <v>121</v>
      </c>
      <c r="C70" s="57">
        <v>1800</v>
      </c>
      <c r="D70" s="57">
        <v>1800</v>
      </c>
      <c r="E70" s="57">
        <v>1800</v>
      </c>
    </row>
    <row r="71" spans="1:5" ht="78.75">
      <c r="A71" s="30" t="s">
        <v>122</v>
      </c>
      <c r="B71" s="32" t="s">
        <v>123</v>
      </c>
      <c r="C71" s="57">
        <v>1800</v>
      </c>
      <c r="D71" s="57">
        <v>1800</v>
      </c>
      <c r="E71" s="57">
        <v>1800</v>
      </c>
    </row>
    <row r="72" spans="1:5" ht="47.25">
      <c r="A72" s="30" t="s">
        <v>124</v>
      </c>
      <c r="B72" s="32" t="s">
        <v>125</v>
      </c>
      <c r="C72" s="57">
        <v>1500</v>
      </c>
      <c r="D72" s="57">
        <v>0</v>
      </c>
      <c r="E72" s="57">
        <v>0</v>
      </c>
    </row>
    <row r="73" spans="1:5">
      <c r="A73" s="15" t="s">
        <v>126</v>
      </c>
      <c r="B73" s="16" t="s">
        <v>127</v>
      </c>
      <c r="C73" s="60">
        <f>SUM(C74:C99)</f>
        <v>15346.7</v>
      </c>
      <c r="D73" s="60">
        <f>SUM(D74:D99)</f>
        <v>14080</v>
      </c>
      <c r="E73" s="60">
        <f>SUM(E74:E99)</f>
        <v>14080</v>
      </c>
    </row>
    <row r="74" spans="1:5" ht="78.75">
      <c r="A74" s="33" t="s">
        <v>128</v>
      </c>
      <c r="B74" s="14" t="s">
        <v>129</v>
      </c>
      <c r="C74" s="61">
        <v>20.8</v>
      </c>
      <c r="D74" s="61">
        <v>20.8</v>
      </c>
      <c r="E74" s="61">
        <v>20.8</v>
      </c>
    </row>
    <row r="75" spans="1:5" ht="78.75">
      <c r="A75" s="33" t="s">
        <v>130</v>
      </c>
      <c r="B75" s="14" t="s">
        <v>129</v>
      </c>
      <c r="C75" s="61">
        <v>21.2</v>
      </c>
      <c r="D75" s="61">
        <v>21.2</v>
      </c>
      <c r="E75" s="61">
        <v>21.2</v>
      </c>
    </row>
    <row r="76" spans="1:5" ht="94.5">
      <c r="A76" s="33" t="s">
        <v>131</v>
      </c>
      <c r="B76" s="32" t="s">
        <v>132</v>
      </c>
      <c r="C76" s="61">
        <v>20.100000000000001</v>
      </c>
      <c r="D76" s="61">
        <v>20.100000000000001</v>
      </c>
      <c r="E76" s="61">
        <v>20.100000000000001</v>
      </c>
    </row>
    <row r="77" spans="1:5" ht="94.5">
      <c r="A77" s="33" t="s">
        <v>133</v>
      </c>
      <c r="B77" s="32" t="s">
        <v>132</v>
      </c>
      <c r="C77" s="61">
        <v>100.8</v>
      </c>
      <c r="D77" s="61">
        <v>100.8</v>
      </c>
      <c r="E77" s="61">
        <v>100.8</v>
      </c>
    </row>
    <row r="78" spans="1:5" ht="78.75">
      <c r="A78" s="34" t="s">
        <v>134</v>
      </c>
      <c r="B78" s="35" t="s">
        <v>135</v>
      </c>
      <c r="C78" s="61">
        <v>4.0999999999999996</v>
      </c>
      <c r="D78" s="61">
        <v>4.0999999999999996</v>
      </c>
      <c r="E78" s="61">
        <v>4.0999999999999996</v>
      </c>
    </row>
    <row r="79" spans="1:5" ht="78.75">
      <c r="A79" s="34" t="s">
        <v>136</v>
      </c>
      <c r="B79" s="35" t="s">
        <v>135</v>
      </c>
      <c r="C79" s="61">
        <v>13</v>
      </c>
      <c r="D79" s="61">
        <v>13</v>
      </c>
      <c r="E79" s="61">
        <v>13</v>
      </c>
    </row>
    <row r="80" spans="1:5" ht="63">
      <c r="A80" s="30" t="s">
        <v>138</v>
      </c>
      <c r="B80" s="14" t="s">
        <v>137</v>
      </c>
      <c r="C80" s="61">
        <v>10</v>
      </c>
      <c r="D80" s="61">
        <v>10</v>
      </c>
      <c r="E80" s="61">
        <v>10</v>
      </c>
    </row>
    <row r="81" spans="1:5" ht="78.75">
      <c r="A81" s="34" t="s">
        <v>139</v>
      </c>
      <c r="B81" s="35" t="s">
        <v>140</v>
      </c>
      <c r="C81" s="61">
        <v>7.2</v>
      </c>
      <c r="D81" s="61">
        <v>7.2</v>
      </c>
      <c r="E81" s="61">
        <v>7.2</v>
      </c>
    </row>
    <row r="82" spans="1:5" ht="78.75">
      <c r="A82" s="34" t="s">
        <v>141</v>
      </c>
      <c r="B82" s="35" t="s">
        <v>142</v>
      </c>
      <c r="C82" s="61">
        <v>60</v>
      </c>
      <c r="D82" s="61">
        <v>60</v>
      </c>
      <c r="E82" s="61">
        <v>60</v>
      </c>
    </row>
    <row r="83" spans="1:5" ht="78.75">
      <c r="A83" s="36" t="s">
        <v>143</v>
      </c>
      <c r="B83" s="35" t="s">
        <v>144</v>
      </c>
      <c r="C83" s="61">
        <v>4.8</v>
      </c>
      <c r="D83" s="61">
        <v>4.8</v>
      </c>
      <c r="E83" s="61">
        <v>4.8</v>
      </c>
    </row>
    <row r="84" spans="1:5" ht="94.5">
      <c r="A84" s="36" t="s">
        <v>145</v>
      </c>
      <c r="B84" s="35" t="s">
        <v>146</v>
      </c>
      <c r="C84" s="61">
        <v>328.8</v>
      </c>
      <c r="D84" s="61">
        <v>328.8</v>
      </c>
      <c r="E84" s="61">
        <v>328.8</v>
      </c>
    </row>
    <row r="85" spans="1:5" ht="110.25">
      <c r="A85" s="36" t="s">
        <v>147</v>
      </c>
      <c r="B85" s="35" t="s">
        <v>148</v>
      </c>
      <c r="C85" s="61">
        <v>65.3</v>
      </c>
      <c r="D85" s="61">
        <v>65.3</v>
      </c>
      <c r="E85" s="61">
        <v>65.3</v>
      </c>
    </row>
    <row r="86" spans="1:5" ht="78.75">
      <c r="A86" s="36" t="s">
        <v>149</v>
      </c>
      <c r="B86" s="35" t="s">
        <v>150</v>
      </c>
      <c r="C86" s="61">
        <v>7.2</v>
      </c>
      <c r="D86" s="61">
        <v>7.2</v>
      </c>
      <c r="E86" s="61">
        <v>7.2</v>
      </c>
    </row>
    <row r="87" spans="1:5" ht="78.75">
      <c r="A87" s="30" t="s">
        <v>151</v>
      </c>
      <c r="B87" s="14" t="s">
        <v>152</v>
      </c>
      <c r="C87" s="61">
        <v>180</v>
      </c>
      <c r="D87" s="61">
        <v>180</v>
      </c>
      <c r="E87" s="61">
        <v>180</v>
      </c>
    </row>
    <row r="88" spans="1:5" ht="78.75">
      <c r="A88" s="30" t="s">
        <v>153</v>
      </c>
      <c r="B88" s="14" t="s">
        <v>154</v>
      </c>
      <c r="C88" s="61">
        <v>25</v>
      </c>
      <c r="D88" s="61">
        <v>25</v>
      </c>
      <c r="E88" s="61">
        <v>25</v>
      </c>
    </row>
    <row r="89" spans="1:5" ht="78.75">
      <c r="A89" s="30" t="s">
        <v>155</v>
      </c>
      <c r="B89" s="14" t="s">
        <v>156</v>
      </c>
      <c r="C89" s="61">
        <v>283</v>
      </c>
      <c r="D89" s="61">
        <v>283</v>
      </c>
      <c r="E89" s="61">
        <v>283</v>
      </c>
    </row>
    <row r="90" spans="1:5" ht="47.25">
      <c r="A90" s="36" t="s">
        <v>157</v>
      </c>
      <c r="B90" s="35" t="s">
        <v>158</v>
      </c>
      <c r="C90" s="61">
        <v>65.400000000000006</v>
      </c>
      <c r="D90" s="61">
        <v>65.400000000000006</v>
      </c>
      <c r="E90" s="61">
        <v>65.400000000000006</v>
      </c>
    </row>
    <row r="91" spans="1:5" ht="63">
      <c r="A91" s="36" t="s">
        <v>159</v>
      </c>
      <c r="B91" s="35" t="s">
        <v>160</v>
      </c>
      <c r="C91" s="61">
        <v>2.8</v>
      </c>
      <c r="D91" s="61">
        <v>2.8</v>
      </c>
      <c r="E91" s="61">
        <v>2.8</v>
      </c>
    </row>
    <row r="92" spans="1:5" ht="63">
      <c r="A92" s="30" t="s">
        <v>161</v>
      </c>
      <c r="B92" s="14" t="s">
        <v>162</v>
      </c>
      <c r="C92" s="61">
        <v>455.5</v>
      </c>
      <c r="D92" s="61">
        <v>455.5</v>
      </c>
      <c r="E92" s="61">
        <v>455.5</v>
      </c>
    </row>
    <row r="93" spans="1:5" ht="141.75">
      <c r="A93" s="36" t="s">
        <v>163</v>
      </c>
      <c r="B93" s="35" t="s">
        <v>164</v>
      </c>
      <c r="C93" s="61">
        <v>41.5</v>
      </c>
      <c r="D93" s="61">
        <v>41.5</v>
      </c>
      <c r="E93" s="61">
        <v>41.5</v>
      </c>
    </row>
    <row r="94" spans="1:5" ht="63">
      <c r="A94" s="30" t="s">
        <v>165</v>
      </c>
      <c r="B94" s="14" t="s">
        <v>166</v>
      </c>
      <c r="C94" s="61">
        <v>3.4</v>
      </c>
      <c r="D94" s="61">
        <v>3.4</v>
      </c>
      <c r="E94" s="61">
        <v>3.4</v>
      </c>
    </row>
    <row r="95" spans="1:5" ht="63">
      <c r="A95" s="30" t="s">
        <v>167</v>
      </c>
      <c r="B95" s="14" t="s">
        <v>166</v>
      </c>
      <c r="C95" s="61">
        <v>60</v>
      </c>
      <c r="D95" s="61">
        <v>60</v>
      </c>
      <c r="E95" s="61">
        <v>60</v>
      </c>
    </row>
    <row r="96" spans="1:5" ht="63">
      <c r="A96" s="30" t="s">
        <v>168</v>
      </c>
      <c r="B96" s="14" t="s">
        <v>166</v>
      </c>
      <c r="C96" s="61">
        <v>3500</v>
      </c>
      <c r="D96" s="61">
        <v>3500</v>
      </c>
      <c r="E96" s="61">
        <v>3500</v>
      </c>
    </row>
    <row r="97" spans="1:5" ht="63">
      <c r="A97" s="30" t="s">
        <v>169</v>
      </c>
      <c r="B97" s="14" t="s">
        <v>166</v>
      </c>
      <c r="C97" s="61">
        <v>9610.1</v>
      </c>
      <c r="D97" s="61">
        <v>8343.4</v>
      </c>
      <c r="E97" s="61">
        <v>8343.4</v>
      </c>
    </row>
    <row r="98" spans="1:5" ht="68.25" customHeight="1">
      <c r="A98" s="30" t="s">
        <v>170</v>
      </c>
      <c r="B98" s="14" t="s">
        <v>171</v>
      </c>
      <c r="C98" s="61">
        <v>350</v>
      </c>
      <c r="D98" s="61">
        <v>350</v>
      </c>
      <c r="E98" s="61">
        <v>350</v>
      </c>
    </row>
    <row r="99" spans="1:5" ht="84" customHeight="1">
      <c r="A99" s="37" t="s">
        <v>172</v>
      </c>
      <c r="B99" s="14" t="s">
        <v>173</v>
      </c>
      <c r="C99" s="61">
        <v>106.7</v>
      </c>
      <c r="D99" s="61">
        <v>106.7</v>
      </c>
      <c r="E99" s="61">
        <v>106.7</v>
      </c>
    </row>
    <row r="100" spans="1:5">
      <c r="A100" s="15" t="s">
        <v>174</v>
      </c>
      <c r="B100" s="16" t="s">
        <v>175</v>
      </c>
      <c r="C100" s="54">
        <f t="shared" ref="C100:E100" si="4">C101</f>
        <v>1656.5</v>
      </c>
      <c r="D100" s="54">
        <f t="shared" si="4"/>
        <v>1331.4</v>
      </c>
      <c r="E100" s="54">
        <f t="shared" si="4"/>
        <v>1403.8</v>
      </c>
    </row>
    <row r="101" spans="1:5">
      <c r="A101" s="8" t="s">
        <v>176</v>
      </c>
      <c r="B101" s="14" t="s">
        <v>177</v>
      </c>
      <c r="C101" s="57">
        <v>1656.5</v>
      </c>
      <c r="D101" s="57">
        <v>1331.4</v>
      </c>
      <c r="E101" s="57">
        <v>1403.8</v>
      </c>
    </row>
    <row r="102" spans="1:5">
      <c r="A102" s="67" t="s">
        <v>178</v>
      </c>
      <c r="B102" s="68"/>
      <c r="C102" s="54">
        <f>C100+C73+C65+C52+C48+C39</f>
        <v>150091.20000000001</v>
      </c>
      <c r="D102" s="54">
        <f>D100+D73+D65+D52+D48+D39</f>
        <v>145589.6</v>
      </c>
      <c r="E102" s="54">
        <f>E100+E73+E65+E52+E48+E39</f>
        <v>145401</v>
      </c>
    </row>
    <row r="103" spans="1:5">
      <c r="A103" s="15" t="s">
        <v>179</v>
      </c>
      <c r="B103" s="38" t="s">
        <v>180</v>
      </c>
      <c r="C103" s="54">
        <f>C102+C38</f>
        <v>1737529.6</v>
      </c>
      <c r="D103" s="54">
        <f>D102+D38</f>
        <v>1787875.7</v>
      </c>
      <c r="E103" s="54">
        <f>E102+E38</f>
        <v>1904136.4000000001</v>
      </c>
    </row>
    <row r="104" spans="1:5" ht="31.5">
      <c r="A104" s="15" t="s">
        <v>181</v>
      </c>
      <c r="B104" s="38" t="s">
        <v>182</v>
      </c>
      <c r="C104" s="54">
        <f>C105+C108+C145+C185</f>
        <v>3464878.6000000006</v>
      </c>
      <c r="D104" s="54">
        <f>D105+D108+D145+D185</f>
        <v>4262474.5</v>
      </c>
      <c r="E104" s="54">
        <f>E105+E108+E145+E185</f>
        <v>3448272.4</v>
      </c>
    </row>
    <row r="105" spans="1:5">
      <c r="A105" s="15" t="s">
        <v>183</v>
      </c>
      <c r="B105" s="16" t="s">
        <v>184</v>
      </c>
      <c r="C105" s="54">
        <f>SUM(C106:C107)</f>
        <v>313624.8</v>
      </c>
      <c r="D105" s="54">
        <f>SUM(D106:D107)</f>
        <v>180406.8</v>
      </c>
      <c r="E105" s="54">
        <f>SUM(E106:E107)</f>
        <v>158739.79999999999</v>
      </c>
    </row>
    <row r="106" spans="1:5" ht="31.5">
      <c r="A106" s="8" t="s">
        <v>185</v>
      </c>
      <c r="B106" s="14" t="s">
        <v>186</v>
      </c>
      <c r="C106" s="57">
        <v>253653</v>
      </c>
      <c r="D106" s="57">
        <v>120435</v>
      </c>
      <c r="E106" s="57">
        <v>98768</v>
      </c>
    </row>
    <row r="107" spans="1:5" ht="47.25">
      <c r="A107" s="8" t="s">
        <v>187</v>
      </c>
      <c r="B107" s="14" t="s">
        <v>188</v>
      </c>
      <c r="C107" s="57">
        <v>59971.8</v>
      </c>
      <c r="D107" s="57">
        <v>59971.8</v>
      </c>
      <c r="E107" s="57">
        <v>59971.8</v>
      </c>
    </row>
    <row r="108" spans="1:5" ht="31.5">
      <c r="A108" s="15" t="s">
        <v>189</v>
      </c>
      <c r="B108" s="16" t="s">
        <v>190</v>
      </c>
      <c r="C108" s="54">
        <f>SUM(C109:C144)</f>
        <v>417191.79999999993</v>
      </c>
      <c r="D108" s="54">
        <f>SUM(D109:D144)</f>
        <v>1286247.5999999999</v>
      </c>
      <c r="E108" s="54">
        <f>SUM(E109:E144)</f>
        <v>437731.10000000003</v>
      </c>
    </row>
    <row r="109" spans="1:5" ht="63">
      <c r="A109" s="8" t="s">
        <v>191</v>
      </c>
      <c r="B109" s="14" t="s">
        <v>192</v>
      </c>
      <c r="C109" s="57">
        <v>107764.5</v>
      </c>
      <c r="D109" s="57">
        <v>94995.8</v>
      </c>
      <c r="E109" s="57">
        <v>94241.5</v>
      </c>
    </row>
    <row r="110" spans="1:5" ht="63">
      <c r="A110" s="8" t="s">
        <v>193</v>
      </c>
      <c r="B110" s="14" t="s">
        <v>194</v>
      </c>
      <c r="C110" s="57">
        <v>2346.5</v>
      </c>
      <c r="D110" s="57">
        <v>2613.5</v>
      </c>
      <c r="E110" s="57">
        <v>2485.1</v>
      </c>
    </row>
    <row r="111" spans="1:5" ht="47.25">
      <c r="A111" s="8" t="s">
        <v>195</v>
      </c>
      <c r="B111" s="14" t="s">
        <v>196</v>
      </c>
      <c r="C111" s="57">
        <v>36472</v>
      </c>
      <c r="D111" s="57">
        <v>27048.7</v>
      </c>
      <c r="E111" s="57">
        <v>0</v>
      </c>
    </row>
    <row r="112" spans="1:5" ht="63">
      <c r="A112" s="8" t="s">
        <v>197</v>
      </c>
      <c r="B112" s="14" t="s">
        <v>198</v>
      </c>
      <c r="C112" s="57">
        <v>18298.8</v>
      </c>
      <c r="D112" s="57">
        <v>3871.2</v>
      </c>
      <c r="E112" s="57">
        <v>3871.2</v>
      </c>
    </row>
    <row r="113" spans="1:5" ht="47.25">
      <c r="A113" s="8" t="s">
        <v>199</v>
      </c>
      <c r="B113" s="39" t="s">
        <v>200</v>
      </c>
      <c r="C113" s="57">
        <v>0</v>
      </c>
      <c r="D113" s="57">
        <v>0</v>
      </c>
      <c r="E113" s="57">
        <v>2000</v>
      </c>
    </row>
    <row r="114" spans="1:5" ht="78.75">
      <c r="A114" s="40" t="s">
        <v>201</v>
      </c>
      <c r="B114" s="14" t="s">
        <v>202</v>
      </c>
      <c r="C114" s="57">
        <v>5913.4</v>
      </c>
      <c r="D114" s="57">
        <v>0</v>
      </c>
      <c r="E114" s="57">
        <v>0</v>
      </c>
    </row>
    <row r="115" spans="1:5" ht="63">
      <c r="A115" s="40" t="s">
        <v>201</v>
      </c>
      <c r="B115" s="41" t="s">
        <v>203</v>
      </c>
      <c r="C115" s="57">
        <v>10508.8</v>
      </c>
      <c r="D115" s="57">
        <v>0</v>
      </c>
      <c r="E115" s="57">
        <v>12421.5</v>
      </c>
    </row>
    <row r="116" spans="1:5" ht="47.25">
      <c r="A116" s="40" t="s">
        <v>201</v>
      </c>
      <c r="B116" s="42" t="s">
        <v>204</v>
      </c>
      <c r="C116" s="57">
        <v>0</v>
      </c>
      <c r="D116" s="57">
        <v>0</v>
      </c>
      <c r="E116" s="57">
        <v>4040</v>
      </c>
    </row>
    <row r="117" spans="1:5" ht="31.5">
      <c r="A117" s="43" t="s">
        <v>205</v>
      </c>
      <c r="B117" s="32" t="s">
        <v>206</v>
      </c>
      <c r="C117" s="57">
        <v>44500.2</v>
      </c>
      <c r="D117" s="57">
        <v>59852.5</v>
      </c>
      <c r="E117" s="57">
        <v>59852.5</v>
      </c>
    </row>
    <row r="118" spans="1:5" ht="47.25">
      <c r="A118" s="8" t="s">
        <v>207</v>
      </c>
      <c r="B118" s="39" t="s">
        <v>208</v>
      </c>
      <c r="C118" s="57">
        <v>47500</v>
      </c>
      <c r="D118" s="57">
        <v>40000</v>
      </c>
      <c r="E118" s="57">
        <v>40000</v>
      </c>
    </row>
    <row r="119" spans="1:5" ht="63">
      <c r="A119" s="8" t="s">
        <v>207</v>
      </c>
      <c r="B119" s="39" t="s">
        <v>209</v>
      </c>
      <c r="C119" s="57">
        <v>25095.599999999999</v>
      </c>
      <c r="D119" s="57">
        <v>12850.9</v>
      </c>
      <c r="E119" s="57">
        <v>11649.7</v>
      </c>
    </row>
    <row r="120" spans="1:5" ht="47.25">
      <c r="A120" s="43" t="s">
        <v>210</v>
      </c>
      <c r="B120" s="14" t="s">
        <v>211</v>
      </c>
      <c r="C120" s="57">
        <v>6498</v>
      </c>
      <c r="D120" s="57">
        <v>0</v>
      </c>
      <c r="E120" s="57">
        <v>12160</v>
      </c>
    </row>
    <row r="121" spans="1:5" ht="31.5">
      <c r="A121" s="43" t="s">
        <v>210</v>
      </c>
      <c r="B121" s="14" t="s">
        <v>212</v>
      </c>
      <c r="C121" s="57">
        <v>0</v>
      </c>
      <c r="D121" s="57">
        <v>859000</v>
      </c>
      <c r="E121" s="57">
        <v>0</v>
      </c>
    </row>
    <row r="122" spans="1:5" ht="144" customHeight="1">
      <c r="A122" s="43" t="s">
        <v>210</v>
      </c>
      <c r="B122" s="14" t="s">
        <v>213</v>
      </c>
      <c r="C122" s="57">
        <v>36005.5</v>
      </c>
      <c r="D122" s="57">
        <v>72010.899999999994</v>
      </c>
      <c r="E122" s="57">
        <v>72010.899999999994</v>
      </c>
    </row>
    <row r="123" spans="1:5" ht="94.5">
      <c r="A123" s="43" t="s">
        <v>214</v>
      </c>
      <c r="B123" s="39" t="s">
        <v>215</v>
      </c>
      <c r="C123" s="57">
        <v>0</v>
      </c>
      <c r="D123" s="57">
        <v>23255.8</v>
      </c>
      <c r="E123" s="57">
        <v>23255.8</v>
      </c>
    </row>
    <row r="124" spans="1:5" ht="63">
      <c r="A124" s="43" t="s">
        <v>210</v>
      </c>
      <c r="B124" s="14" t="s">
        <v>216</v>
      </c>
      <c r="C124" s="57">
        <v>0</v>
      </c>
      <c r="D124" s="57">
        <v>0</v>
      </c>
      <c r="E124" s="57">
        <v>10000</v>
      </c>
    </row>
    <row r="125" spans="1:5" ht="47.25">
      <c r="A125" s="8" t="s">
        <v>217</v>
      </c>
      <c r="B125" s="14" t="s">
        <v>218</v>
      </c>
      <c r="C125" s="57">
        <v>19083</v>
      </c>
      <c r="D125" s="57">
        <v>19083</v>
      </c>
      <c r="E125" s="57">
        <v>19083</v>
      </c>
    </row>
    <row r="126" spans="1:5" ht="47.25">
      <c r="A126" s="8" t="s">
        <v>219</v>
      </c>
      <c r="B126" s="39" t="s">
        <v>221</v>
      </c>
      <c r="C126" s="57">
        <v>1584.9</v>
      </c>
      <c r="D126" s="57">
        <v>1584.9</v>
      </c>
      <c r="E126" s="57">
        <v>1584.9</v>
      </c>
    </row>
    <row r="127" spans="1:5" ht="63">
      <c r="A127" s="8" t="s">
        <v>219</v>
      </c>
      <c r="B127" s="39" t="s">
        <v>222</v>
      </c>
      <c r="C127" s="57">
        <v>424.5</v>
      </c>
      <c r="D127" s="57">
        <v>424.5</v>
      </c>
      <c r="E127" s="57">
        <v>424.5</v>
      </c>
    </row>
    <row r="128" spans="1:5" ht="63">
      <c r="A128" s="8" t="s">
        <v>219</v>
      </c>
      <c r="B128" s="39" t="s">
        <v>223</v>
      </c>
      <c r="C128" s="57">
        <v>527.29999999999995</v>
      </c>
      <c r="D128" s="57">
        <v>527.20000000000005</v>
      </c>
      <c r="E128" s="57">
        <v>528</v>
      </c>
    </row>
    <row r="129" spans="1:5" ht="63">
      <c r="A129" s="8" t="s">
        <v>219</v>
      </c>
      <c r="B129" s="14" t="s">
        <v>220</v>
      </c>
      <c r="C129" s="57">
        <v>3000</v>
      </c>
      <c r="D129" s="57">
        <v>3000</v>
      </c>
      <c r="E129" s="57">
        <v>3000</v>
      </c>
    </row>
    <row r="130" spans="1:5" ht="53.25" customHeight="1">
      <c r="A130" s="8" t="s">
        <v>219</v>
      </c>
      <c r="B130" s="14" t="s">
        <v>224</v>
      </c>
      <c r="C130" s="57">
        <v>528.29999999999995</v>
      </c>
      <c r="D130" s="57">
        <v>528.29999999999995</v>
      </c>
      <c r="E130" s="57">
        <v>528.29999999999995</v>
      </c>
    </row>
    <row r="131" spans="1:5" ht="47.25">
      <c r="A131" s="8" t="s">
        <v>219</v>
      </c>
      <c r="B131" s="14" t="s">
        <v>225</v>
      </c>
      <c r="C131" s="57">
        <v>5362.7</v>
      </c>
      <c r="D131" s="57">
        <v>1637</v>
      </c>
      <c r="E131" s="57">
        <v>1637</v>
      </c>
    </row>
    <row r="132" spans="1:5" ht="63">
      <c r="A132" s="43" t="s">
        <v>219</v>
      </c>
      <c r="B132" s="14" t="s">
        <v>226</v>
      </c>
      <c r="C132" s="57">
        <v>2027.8</v>
      </c>
      <c r="D132" s="57">
        <v>7938</v>
      </c>
      <c r="E132" s="57">
        <v>7938</v>
      </c>
    </row>
    <row r="133" spans="1:5" ht="47.25">
      <c r="A133" s="43" t="s">
        <v>219</v>
      </c>
      <c r="B133" s="14" t="s">
        <v>227</v>
      </c>
      <c r="C133" s="57">
        <v>0</v>
      </c>
      <c r="D133" s="57">
        <v>170</v>
      </c>
      <c r="E133" s="57">
        <v>170</v>
      </c>
    </row>
    <row r="134" spans="1:5" ht="31.5">
      <c r="A134" s="43" t="s">
        <v>228</v>
      </c>
      <c r="B134" s="14" t="s">
        <v>229</v>
      </c>
      <c r="C134" s="57">
        <v>20695.2</v>
      </c>
      <c r="D134" s="57">
        <v>20695.2</v>
      </c>
      <c r="E134" s="57">
        <v>20695.2</v>
      </c>
    </row>
    <row r="135" spans="1:5" ht="94.5">
      <c r="A135" s="43" t="s">
        <v>228</v>
      </c>
      <c r="B135" s="14" t="s">
        <v>230</v>
      </c>
      <c r="C135" s="57">
        <v>0</v>
      </c>
      <c r="D135" s="57">
        <v>1006.2</v>
      </c>
      <c r="E135" s="57">
        <v>0</v>
      </c>
    </row>
    <row r="136" spans="1:5" ht="47.25">
      <c r="A136" s="43" t="s">
        <v>228</v>
      </c>
      <c r="B136" s="14" t="s">
        <v>231</v>
      </c>
      <c r="C136" s="57">
        <v>1081.9000000000001</v>
      </c>
      <c r="D136" s="57">
        <v>1081.9000000000001</v>
      </c>
      <c r="E136" s="57">
        <v>1081.9000000000001</v>
      </c>
    </row>
    <row r="137" spans="1:5" ht="47.25">
      <c r="A137" s="43" t="s">
        <v>228</v>
      </c>
      <c r="B137" s="14" t="s">
        <v>310</v>
      </c>
      <c r="C137" s="57">
        <v>0</v>
      </c>
      <c r="D137" s="57">
        <v>5200.2</v>
      </c>
      <c r="E137" s="57">
        <v>5200.2</v>
      </c>
    </row>
    <row r="138" spans="1:5" ht="47.25">
      <c r="A138" s="43" t="s">
        <v>228</v>
      </c>
      <c r="B138" s="14" t="s">
        <v>311</v>
      </c>
      <c r="C138" s="57">
        <v>0</v>
      </c>
      <c r="D138" s="57">
        <v>5060.8999999999996</v>
      </c>
      <c r="E138" s="57">
        <v>5060.8999999999996</v>
      </c>
    </row>
    <row r="139" spans="1:5" ht="47.25">
      <c r="A139" s="43" t="s">
        <v>228</v>
      </c>
      <c r="B139" s="14" t="s">
        <v>232</v>
      </c>
      <c r="C139" s="57">
        <v>0</v>
      </c>
      <c r="D139" s="57">
        <v>960.5</v>
      </c>
      <c r="E139" s="57">
        <v>960.5</v>
      </c>
    </row>
    <row r="140" spans="1:5" ht="63">
      <c r="A140" s="43" t="s">
        <v>228</v>
      </c>
      <c r="B140" s="14" t="s">
        <v>233</v>
      </c>
      <c r="C140" s="57">
        <v>1562.2</v>
      </c>
      <c r="D140" s="57">
        <v>1562.2</v>
      </c>
      <c r="E140" s="57">
        <v>1562.2</v>
      </c>
    </row>
    <row r="141" spans="1:5" ht="47.25">
      <c r="A141" s="40" t="s">
        <v>228</v>
      </c>
      <c r="B141" s="44" t="s">
        <v>234</v>
      </c>
      <c r="C141" s="57">
        <v>12367.5</v>
      </c>
      <c r="D141" s="57">
        <v>12245.1</v>
      </c>
      <c r="E141" s="57">
        <v>12245.1</v>
      </c>
    </row>
    <row r="142" spans="1:5" ht="94.5">
      <c r="A142" s="43" t="s">
        <v>235</v>
      </c>
      <c r="B142" s="14" t="s">
        <v>236</v>
      </c>
      <c r="C142" s="57">
        <v>5973.1</v>
      </c>
      <c r="D142" s="57">
        <v>5973.1</v>
      </c>
      <c r="E142" s="57">
        <v>5973.1</v>
      </c>
    </row>
    <row r="143" spans="1:5" ht="31.5">
      <c r="A143" s="43" t="s">
        <v>228</v>
      </c>
      <c r="B143" s="14" t="s">
        <v>237</v>
      </c>
      <c r="C143" s="57">
        <v>284</v>
      </c>
      <c r="D143" s="57">
        <v>284</v>
      </c>
      <c r="E143" s="57">
        <v>284</v>
      </c>
    </row>
    <row r="144" spans="1:5" ht="31.5">
      <c r="A144" s="45" t="s">
        <v>228</v>
      </c>
      <c r="B144" s="44" t="s">
        <v>238</v>
      </c>
      <c r="C144" s="57">
        <v>1786.1</v>
      </c>
      <c r="D144" s="57">
        <v>1786.1</v>
      </c>
      <c r="E144" s="57">
        <v>1786.1</v>
      </c>
    </row>
    <row r="145" spans="1:5">
      <c r="A145" s="15" t="s">
        <v>239</v>
      </c>
      <c r="B145" s="16" t="s">
        <v>240</v>
      </c>
      <c r="C145" s="54">
        <f>SUM(C146:C184)</f>
        <v>2733934.0000000005</v>
      </c>
      <c r="D145" s="54">
        <f>SUM(D146:D184)</f>
        <v>2795820.1</v>
      </c>
      <c r="E145" s="54">
        <f>SUM(E146:E184)</f>
        <v>2851351.5</v>
      </c>
    </row>
    <row r="146" spans="1:5" ht="47.25">
      <c r="A146" s="8" t="s">
        <v>241</v>
      </c>
      <c r="B146" s="14" t="s">
        <v>242</v>
      </c>
      <c r="C146" s="57">
        <v>9753.2999999999993</v>
      </c>
      <c r="D146" s="57">
        <v>10124.9</v>
      </c>
      <c r="E146" s="57">
        <v>10511.4</v>
      </c>
    </row>
    <row r="147" spans="1:5" ht="31.5">
      <c r="A147" s="8" t="s">
        <v>243</v>
      </c>
      <c r="B147" s="14" t="s">
        <v>244</v>
      </c>
      <c r="C147" s="57">
        <v>215520.7</v>
      </c>
      <c r="D147" s="57">
        <v>242079.1</v>
      </c>
      <c r="E147" s="57">
        <v>273184.3</v>
      </c>
    </row>
    <row r="148" spans="1:5" ht="47.25">
      <c r="A148" s="8" t="s">
        <v>245</v>
      </c>
      <c r="B148" s="14" t="s">
        <v>246</v>
      </c>
      <c r="C148" s="57">
        <v>1505.8</v>
      </c>
      <c r="D148" s="57">
        <v>1505.8</v>
      </c>
      <c r="E148" s="57">
        <v>1505.8</v>
      </c>
    </row>
    <row r="149" spans="1:5" ht="63">
      <c r="A149" s="8" t="s">
        <v>245</v>
      </c>
      <c r="B149" s="14" t="s">
        <v>247</v>
      </c>
      <c r="C149" s="57">
        <v>234.7</v>
      </c>
      <c r="D149" s="57">
        <v>234.7</v>
      </c>
      <c r="E149" s="57">
        <v>234.7</v>
      </c>
    </row>
    <row r="150" spans="1:5" ht="78.75">
      <c r="A150" s="8" t="s">
        <v>245</v>
      </c>
      <c r="B150" s="14" t="s">
        <v>248</v>
      </c>
      <c r="C150" s="57">
        <v>102.8</v>
      </c>
      <c r="D150" s="57">
        <v>102.8</v>
      </c>
      <c r="E150" s="57">
        <v>102.8</v>
      </c>
    </row>
    <row r="151" spans="1:5" ht="63">
      <c r="A151" s="8" t="s">
        <v>245</v>
      </c>
      <c r="B151" s="14" t="s">
        <v>249</v>
      </c>
      <c r="C151" s="57">
        <v>391.4</v>
      </c>
      <c r="D151" s="57">
        <v>391.4</v>
      </c>
      <c r="E151" s="57">
        <v>391.4</v>
      </c>
    </row>
    <row r="152" spans="1:5" ht="47.25">
      <c r="A152" s="8" t="s">
        <v>245</v>
      </c>
      <c r="B152" s="14" t="s">
        <v>250</v>
      </c>
      <c r="C152" s="57">
        <v>1066</v>
      </c>
      <c r="D152" s="57">
        <v>1066</v>
      </c>
      <c r="E152" s="57">
        <v>1066</v>
      </c>
    </row>
    <row r="153" spans="1:5" ht="47.25">
      <c r="A153" s="8" t="s">
        <v>251</v>
      </c>
      <c r="B153" s="14" t="s">
        <v>252</v>
      </c>
      <c r="C153" s="57">
        <v>4101.5</v>
      </c>
      <c r="D153" s="57">
        <v>4101.5</v>
      </c>
      <c r="E153" s="57">
        <v>4101.5</v>
      </c>
    </row>
    <row r="154" spans="1:5" ht="63">
      <c r="A154" s="8" t="s">
        <v>251</v>
      </c>
      <c r="B154" s="14" t="s">
        <v>253</v>
      </c>
      <c r="C154" s="57">
        <v>9989.9</v>
      </c>
      <c r="D154" s="57">
        <v>10389.5</v>
      </c>
      <c r="E154" s="57">
        <v>10805.1</v>
      </c>
    </row>
    <row r="155" spans="1:5" ht="52.5" customHeight="1">
      <c r="A155" s="8" t="s">
        <v>251</v>
      </c>
      <c r="B155" s="14" t="s">
        <v>254</v>
      </c>
      <c r="C155" s="57">
        <v>6102.1</v>
      </c>
      <c r="D155" s="57">
        <v>6102.1</v>
      </c>
      <c r="E155" s="57">
        <v>6102.1</v>
      </c>
    </row>
    <row r="156" spans="1:5" ht="47.25">
      <c r="A156" s="8" t="s">
        <v>251</v>
      </c>
      <c r="B156" s="14" t="s">
        <v>255</v>
      </c>
      <c r="C156" s="57">
        <v>58082.8</v>
      </c>
      <c r="D156" s="57">
        <v>60406.1</v>
      </c>
      <c r="E156" s="57">
        <v>62822.3</v>
      </c>
    </row>
    <row r="157" spans="1:5" ht="63">
      <c r="A157" s="8" t="s">
        <v>251</v>
      </c>
      <c r="B157" s="14" t="s">
        <v>256</v>
      </c>
      <c r="C157" s="57">
        <v>1916.5</v>
      </c>
      <c r="D157" s="57">
        <v>1993.2</v>
      </c>
      <c r="E157" s="57">
        <v>2072.9</v>
      </c>
    </row>
    <row r="158" spans="1:5" ht="63">
      <c r="A158" s="43" t="s">
        <v>251</v>
      </c>
      <c r="B158" s="32" t="s">
        <v>257</v>
      </c>
      <c r="C158" s="57">
        <v>1.4</v>
      </c>
      <c r="D158" s="57">
        <v>1.4</v>
      </c>
      <c r="E158" s="57">
        <v>1.4</v>
      </c>
    </row>
    <row r="159" spans="1:5" ht="63">
      <c r="A159" s="43" t="s">
        <v>251</v>
      </c>
      <c r="B159" s="32" t="s">
        <v>258</v>
      </c>
      <c r="C159" s="57">
        <v>9287.5</v>
      </c>
      <c r="D159" s="57">
        <v>9287.5</v>
      </c>
      <c r="E159" s="57">
        <v>9287.5</v>
      </c>
    </row>
    <row r="160" spans="1:5" ht="63">
      <c r="A160" s="8" t="s">
        <v>251</v>
      </c>
      <c r="B160" s="14" t="s">
        <v>259</v>
      </c>
      <c r="C160" s="57">
        <v>23851</v>
      </c>
      <c r="D160" s="57">
        <v>24805</v>
      </c>
      <c r="E160" s="57">
        <v>25797.200000000001</v>
      </c>
    </row>
    <row r="161" spans="1:5" ht="47.25">
      <c r="A161" s="8" t="s">
        <v>251</v>
      </c>
      <c r="B161" s="14" t="s">
        <v>260</v>
      </c>
      <c r="C161" s="57">
        <v>190856.3</v>
      </c>
      <c r="D161" s="57">
        <v>198490.6</v>
      </c>
      <c r="E161" s="57">
        <v>206430.2</v>
      </c>
    </row>
    <row r="162" spans="1:5" ht="63">
      <c r="A162" s="8" t="s">
        <v>251</v>
      </c>
      <c r="B162" s="14" t="s">
        <v>261</v>
      </c>
      <c r="C162" s="57">
        <v>129767.1</v>
      </c>
      <c r="D162" s="57">
        <v>134957.79999999999</v>
      </c>
      <c r="E162" s="57">
        <v>140356.1</v>
      </c>
    </row>
    <row r="163" spans="1:5" ht="63">
      <c r="A163" s="8" t="s">
        <v>251</v>
      </c>
      <c r="B163" s="14" t="s">
        <v>262</v>
      </c>
      <c r="C163" s="57">
        <v>73018.100000000006</v>
      </c>
      <c r="D163" s="57">
        <v>73406.2</v>
      </c>
      <c r="E163" s="57">
        <v>73810</v>
      </c>
    </row>
    <row r="164" spans="1:5" ht="63">
      <c r="A164" s="8" t="s">
        <v>251</v>
      </c>
      <c r="B164" s="14" t="s">
        <v>263</v>
      </c>
      <c r="C164" s="57">
        <v>353.8</v>
      </c>
      <c r="D164" s="57">
        <v>367.9</v>
      </c>
      <c r="E164" s="57">
        <v>382.6</v>
      </c>
    </row>
    <row r="165" spans="1:5" ht="63">
      <c r="A165" s="8" t="s">
        <v>251</v>
      </c>
      <c r="B165" s="14" t="s">
        <v>264</v>
      </c>
      <c r="C165" s="57">
        <v>19.8</v>
      </c>
      <c r="D165" s="57">
        <v>19.8</v>
      </c>
      <c r="E165" s="57">
        <v>19.8</v>
      </c>
    </row>
    <row r="166" spans="1:5" ht="47.25">
      <c r="A166" s="8" t="s">
        <v>251</v>
      </c>
      <c r="B166" s="14" t="s">
        <v>265</v>
      </c>
      <c r="C166" s="57">
        <v>81124.800000000003</v>
      </c>
      <c r="D166" s="57">
        <v>81242.899999999994</v>
      </c>
      <c r="E166" s="57">
        <v>81365.7</v>
      </c>
    </row>
    <row r="167" spans="1:5" ht="66.75" customHeight="1">
      <c r="A167" s="8" t="s">
        <v>251</v>
      </c>
      <c r="B167" s="46" t="s">
        <v>266</v>
      </c>
      <c r="C167" s="57">
        <v>4.9000000000000004</v>
      </c>
      <c r="D167" s="57">
        <v>4.9000000000000004</v>
      </c>
      <c r="E167" s="57">
        <v>4.9000000000000004</v>
      </c>
    </row>
    <row r="168" spans="1:5" ht="83.25" customHeight="1">
      <c r="A168" s="8" t="s">
        <v>267</v>
      </c>
      <c r="B168" s="14" t="s">
        <v>268</v>
      </c>
      <c r="C168" s="57">
        <v>3287</v>
      </c>
      <c r="D168" s="57">
        <v>3287</v>
      </c>
      <c r="E168" s="57">
        <v>3287</v>
      </c>
    </row>
    <row r="169" spans="1:5" ht="111.75" customHeight="1">
      <c r="A169" s="8" t="s">
        <v>267</v>
      </c>
      <c r="B169" s="14" t="s">
        <v>269</v>
      </c>
      <c r="C169" s="62">
        <v>41380</v>
      </c>
      <c r="D169" s="62">
        <v>41380</v>
      </c>
      <c r="E169" s="62">
        <v>41380</v>
      </c>
    </row>
    <row r="170" spans="1:5" ht="87.75" customHeight="1">
      <c r="A170" s="8" t="s">
        <v>267</v>
      </c>
      <c r="B170" s="14" t="s">
        <v>270</v>
      </c>
      <c r="C170" s="57">
        <v>844805.6</v>
      </c>
      <c r="D170" s="57">
        <v>844805.6</v>
      </c>
      <c r="E170" s="57">
        <v>844805.6</v>
      </c>
    </row>
    <row r="171" spans="1:5" ht="63">
      <c r="A171" s="8" t="s">
        <v>267</v>
      </c>
      <c r="B171" s="14" t="s">
        <v>271</v>
      </c>
      <c r="C171" s="57">
        <v>567623.69999999995</v>
      </c>
      <c r="D171" s="57">
        <v>579474.1</v>
      </c>
      <c r="E171" s="57">
        <v>579474.1</v>
      </c>
    </row>
    <row r="172" spans="1:5" ht="78.75">
      <c r="A172" s="8" t="s">
        <v>267</v>
      </c>
      <c r="B172" s="14" t="s">
        <v>272</v>
      </c>
      <c r="C172" s="57">
        <v>36466.6</v>
      </c>
      <c r="D172" s="57">
        <v>36466.6</v>
      </c>
      <c r="E172" s="57">
        <v>36466.6</v>
      </c>
    </row>
    <row r="173" spans="1:5" ht="47.25">
      <c r="A173" s="8" t="s">
        <v>273</v>
      </c>
      <c r="B173" s="14" t="s">
        <v>274</v>
      </c>
      <c r="C173" s="57">
        <v>102478</v>
      </c>
      <c r="D173" s="57">
        <v>103869.3</v>
      </c>
      <c r="E173" s="57">
        <v>105083.4</v>
      </c>
    </row>
    <row r="174" spans="1:5" ht="63">
      <c r="A174" s="8" t="s">
        <v>275</v>
      </c>
      <c r="B174" s="14" t="s">
        <v>276</v>
      </c>
      <c r="C174" s="57">
        <v>33588.699999999997</v>
      </c>
      <c r="D174" s="57">
        <v>33588.699999999997</v>
      </c>
      <c r="E174" s="57">
        <v>33588.699999999997</v>
      </c>
    </row>
    <row r="175" spans="1:5" ht="63">
      <c r="A175" s="8" t="s">
        <v>277</v>
      </c>
      <c r="B175" s="14" t="s">
        <v>278</v>
      </c>
      <c r="C175" s="57">
        <v>53385</v>
      </c>
      <c r="D175" s="57">
        <v>52817.5</v>
      </c>
      <c r="E175" s="57">
        <v>52817.5</v>
      </c>
    </row>
    <row r="176" spans="1:5" ht="48.75" customHeight="1">
      <c r="A176" s="8" t="s">
        <v>279</v>
      </c>
      <c r="B176" s="14" t="s">
        <v>280</v>
      </c>
      <c r="C176" s="57">
        <v>23.4</v>
      </c>
      <c r="D176" s="57">
        <v>138.6</v>
      </c>
      <c r="E176" s="57">
        <v>9.5</v>
      </c>
    </row>
    <row r="177" spans="1:5" ht="47.25">
      <c r="A177" s="8" t="s">
        <v>281</v>
      </c>
      <c r="B177" s="14" t="s">
        <v>282</v>
      </c>
      <c r="C177" s="57">
        <v>1880.9</v>
      </c>
      <c r="D177" s="57">
        <v>1880.9</v>
      </c>
      <c r="E177" s="57">
        <v>1880.9</v>
      </c>
    </row>
    <row r="178" spans="1:5" ht="63">
      <c r="A178" s="8" t="s">
        <v>283</v>
      </c>
      <c r="B178" s="14" t="s">
        <v>284</v>
      </c>
      <c r="C178" s="57">
        <v>15165.1</v>
      </c>
      <c r="D178" s="57">
        <v>15771.7</v>
      </c>
      <c r="E178" s="57">
        <v>16402.599999999999</v>
      </c>
    </row>
    <row r="179" spans="1:5" ht="34.5" customHeight="1">
      <c r="A179" s="8" t="s">
        <v>285</v>
      </c>
      <c r="B179" s="14" t="s">
        <v>286</v>
      </c>
      <c r="C179" s="57">
        <v>100774.6</v>
      </c>
      <c r="D179" s="57">
        <v>100744.3</v>
      </c>
      <c r="E179" s="57">
        <v>100744.3</v>
      </c>
    </row>
    <row r="180" spans="1:5" ht="47.25">
      <c r="A180" s="8" t="s">
        <v>287</v>
      </c>
      <c r="B180" s="14" t="s">
        <v>288</v>
      </c>
      <c r="C180" s="57">
        <v>72.599999999999994</v>
      </c>
      <c r="D180" s="57">
        <v>72.599999999999994</v>
      </c>
      <c r="E180" s="57">
        <v>72.599999999999994</v>
      </c>
    </row>
    <row r="181" spans="1:5" ht="78.75">
      <c r="A181" s="8" t="s">
        <v>289</v>
      </c>
      <c r="B181" s="14" t="s">
        <v>290</v>
      </c>
      <c r="C181" s="57">
        <v>85653.8</v>
      </c>
      <c r="D181" s="57">
        <v>88810.5</v>
      </c>
      <c r="E181" s="57">
        <v>92640</v>
      </c>
    </row>
    <row r="182" spans="1:5" ht="47.25">
      <c r="A182" s="8" t="s">
        <v>291</v>
      </c>
      <c r="B182" s="14" t="s">
        <v>292</v>
      </c>
      <c r="C182" s="57">
        <v>25363.1</v>
      </c>
      <c r="D182" s="57">
        <v>26542.7</v>
      </c>
      <c r="E182" s="57">
        <v>28017.3</v>
      </c>
    </row>
    <row r="183" spans="1:5" ht="36" customHeight="1">
      <c r="A183" s="8" t="s">
        <v>293</v>
      </c>
      <c r="B183" s="14" t="s">
        <v>294</v>
      </c>
      <c r="C183" s="57">
        <v>4784.1000000000004</v>
      </c>
      <c r="D183" s="57">
        <v>4939.3</v>
      </c>
      <c r="E183" s="57">
        <v>4176.1000000000004</v>
      </c>
    </row>
    <row r="184" spans="1:5" ht="47.25">
      <c r="A184" s="47" t="s">
        <v>295</v>
      </c>
      <c r="B184" s="46" t="s">
        <v>296</v>
      </c>
      <c r="C184" s="57">
        <v>149.6</v>
      </c>
      <c r="D184" s="57">
        <v>149.6</v>
      </c>
      <c r="E184" s="57">
        <v>149.6</v>
      </c>
    </row>
    <row r="185" spans="1:5">
      <c r="A185" s="15" t="s">
        <v>297</v>
      </c>
      <c r="B185" s="16" t="s">
        <v>298</v>
      </c>
      <c r="C185" s="54">
        <f t="shared" ref="C185:E185" si="5">SUM(C186:C187)</f>
        <v>128</v>
      </c>
      <c r="D185" s="54">
        <f t="shared" si="5"/>
        <v>0</v>
      </c>
      <c r="E185" s="54">
        <f t="shared" si="5"/>
        <v>450</v>
      </c>
    </row>
    <row r="186" spans="1:5" ht="63">
      <c r="A186" s="8" t="s">
        <v>299</v>
      </c>
      <c r="B186" s="46" t="s">
        <v>300</v>
      </c>
      <c r="C186" s="57">
        <v>128</v>
      </c>
      <c r="D186" s="57">
        <v>0</v>
      </c>
      <c r="E186" s="57">
        <v>350</v>
      </c>
    </row>
    <row r="187" spans="1:5" ht="78.75">
      <c r="A187" s="8" t="s">
        <v>299</v>
      </c>
      <c r="B187" s="46" t="s">
        <v>301</v>
      </c>
      <c r="C187" s="57">
        <v>0</v>
      </c>
      <c r="D187" s="57">
        <v>0</v>
      </c>
      <c r="E187" s="57">
        <v>100</v>
      </c>
    </row>
    <row r="188" spans="1:5">
      <c r="A188" s="15" t="s">
        <v>302</v>
      </c>
      <c r="B188" s="16" t="s">
        <v>303</v>
      </c>
      <c r="C188" s="54">
        <v>0</v>
      </c>
      <c r="D188" s="54">
        <v>0</v>
      </c>
      <c r="E188" s="54">
        <v>0</v>
      </c>
    </row>
    <row r="189" spans="1:5">
      <c r="A189" s="15" t="s">
        <v>304</v>
      </c>
      <c r="B189" s="16" t="s">
        <v>305</v>
      </c>
      <c r="C189" s="60">
        <v>0</v>
      </c>
      <c r="D189" s="60">
        <v>0</v>
      </c>
      <c r="E189" s="60">
        <v>0</v>
      </c>
    </row>
    <row r="190" spans="1:5">
      <c r="A190" s="15" t="s">
        <v>306</v>
      </c>
      <c r="B190" s="16" t="s">
        <v>307</v>
      </c>
      <c r="C190" s="54">
        <f>C104+C188+C189</f>
        <v>3464878.6000000006</v>
      </c>
      <c r="D190" s="54">
        <f>D104+D188+D189</f>
        <v>4262474.5</v>
      </c>
      <c r="E190" s="54">
        <f>E104+E188+E189</f>
        <v>3448272.4</v>
      </c>
    </row>
    <row r="191" spans="1:5">
      <c r="A191" s="48" t="s">
        <v>308</v>
      </c>
      <c r="B191" s="48"/>
      <c r="C191" s="54">
        <f>C190+C103</f>
        <v>5202408.2000000011</v>
      </c>
      <c r="D191" s="54">
        <f>D190+D103</f>
        <v>6050350.2000000002</v>
      </c>
      <c r="E191" s="54">
        <f>E190+E103</f>
        <v>5352408.8</v>
      </c>
    </row>
  </sheetData>
  <mergeCells count="5">
    <mergeCell ref="C2:E2"/>
    <mergeCell ref="B4:E4"/>
    <mergeCell ref="A5:D6"/>
    <mergeCell ref="A11:A12"/>
    <mergeCell ref="A102:B102"/>
  </mergeCells>
  <hyperlinks>
    <hyperlink ref="B82" r:id="rId1" display="consultantplus://offline/ref=988EC015ECBBF128B41797C3F93EFEE418A639455C871F0F56FDEF5480375203D55CBFEB8F11FA2C863F8EB8F7B01CF71C7C854735E60A15i2XAK"/>
    <hyperlink ref="B84" r:id="rId2" display="consultantplus://offline/ref=A5C545EE8C1C93B0B058E1FFE19DF454C219EB0B98198F2DC0D7B691EFFF64CC26DC8ECE4D9F7B181B1727911B979A94C0CB426D4AE9j9HFG"/>
    <hyperlink ref="B78" r:id="rId3" display="consultantplus://offline/ref=D42EAC7BD398020209D35F6AF6672FBA6F13F77B84F225875A8095FA102A9B2D8E358CD609751112B9E7A4869E64DFF883BAA8D38BAB06D8YDV9M"/>
    <hyperlink ref="B79" r:id="rId4" display="consultantplus://offline/ref=D42EAC7BD398020209D35F6AF6672FBA6F13F77B84F225875A8095FA102A9B2D8E358CD609751112B9E7A4869E64DFF883BAA8D38BAB06D8YDV9M"/>
    <hyperlink ref="B86" r:id="rId5" display="consultantplus://offline/ref=64FC3C9F96C0230A0CECA4E56C028B5E86A06F799E50F1FABBE4A6CFAC6E9A2AB2A69A82FE33DE9CACC0441FC29EF02FFBFA7ABCF960A970JDh7G"/>
  </hyperlinks>
  <pageMargins left="0.59055118110236227" right="0.31496062992125984" top="0.35433070866141736" bottom="0.23622047244094491" header="0.39370078740157483" footer="0.23622047244094491"/>
  <pageSetup paperSize="9" scale="91" fitToHeight="2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k56-1</cp:lastModifiedBy>
  <cp:lastPrinted>2020-12-04T04:26:45Z</cp:lastPrinted>
  <dcterms:created xsi:type="dcterms:W3CDTF">2020-10-08T07:42:47Z</dcterms:created>
  <dcterms:modified xsi:type="dcterms:W3CDTF">2020-12-07T03:57:49Z</dcterms:modified>
</cp:coreProperties>
</file>