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5440" windowHeight="12330" activeTab="1"/>
  </bookViews>
  <sheets>
    <sheet name="Перечень ГАД" sheetId="2" r:id="rId1"/>
    <sheet name="Доходы ут. март" sheetId="1" r:id="rId2"/>
  </sheets>
  <definedNames>
    <definedName name="_xlnm.Print_Titles" localSheetId="1">'Доходы ут. март'!$8:$8</definedName>
    <definedName name="_xlnm.Print_Titles" localSheetId="0">'Перечень ГАД'!$6:$7</definedName>
    <definedName name="_xlnm.Print_Area" localSheetId="1">'Доходы ут. март'!$A$1:$E$199</definedName>
    <definedName name="_xlnm.Print_Area" localSheetId="0">'Перечень ГАД'!$A$1:$C$228</definedName>
  </definedNames>
  <calcPr calcId="145621"/>
</workbook>
</file>

<file path=xl/calcChain.xml><?xml version="1.0" encoding="utf-8"?>
<calcChain xmlns="http://schemas.openxmlformats.org/spreadsheetml/2006/main">
  <c r="C195" i="1" l="1"/>
  <c r="C193" i="1"/>
  <c r="E150" i="1"/>
  <c r="E198" i="1" s="1"/>
  <c r="D150" i="1"/>
  <c r="D198" i="1" s="1"/>
  <c r="C150" i="1"/>
  <c r="E102" i="1"/>
  <c r="D102" i="1"/>
  <c r="D97" i="1" s="1"/>
  <c r="C102" i="1"/>
  <c r="C198" i="1" s="1"/>
  <c r="E98" i="1"/>
  <c r="D98" i="1"/>
  <c r="C98" i="1"/>
  <c r="C97" i="1" s="1"/>
  <c r="E97" i="1"/>
  <c r="E92" i="1"/>
  <c r="D92" i="1"/>
  <c r="C92" i="1"/>
  <c r="E79" i="1"/>
  <c r="D79" i="1"/>
  <c r="C79" i="1"/>
  <c r="E72" i="1"/>
  <c r="D72" i="1"/>
  <c r="C72" i="1"/>
  <c r="E67" i="1"/>
  <c r="D67" i="1"/>
  <c r="D64" i="1" s="1"/>
  <c r="C67" i="1"/>
  <c r="E65" i="1"/>
  <c r="D65" i="1"/>
  <c r="C65" i="1"/>
  <c r="C64" i="1" s="1"/>
  <c r="C57" i="1" s="1"/>
  <c r="C95" i="1" s="1"/>
  <c r="E64" i="1"/>
  <c r="E58" i="1"/>
  <c r="E57" i="1" s="1"/>
  <c r="D58" i="1"/>
  <c r="D57" i="1" s="1"/>
  <c r="C58" i="1"/>
  <c r="E52" i="1"/>
  <c r="D52" i="1"/>
  <c r="C52" i="1"/>
  <c r="E44" i="1"/>
  <c r="D44" i="1"/>
  <c r="C44" i="1"/>
  <c r="E35" i="1"/>
  <c r="D35" i="1"/>
  <c r="C35" i="1"/>
  <c r="E32" i="1"/>
  <c r="D32" i="1"/>
  <c r="C32" i="1"/>
  <c r="C30" i="1" s="1"/>
  <c r="E30" i="1"/>
  <c r="D30" i="1"/>
  <c r="E22" i="1"/>
  <c r="E21" i="1" s="1"/>
  <c r="D22" i="1"/>
  <c r="D21" i="1" s="1"/>
  <c r="D43" i="1" s="1"/>
  <c r="C22" i="1"/>
  <c r="C21" i="1"/>
  <c r="E16" i="1"/>
  <c r="D16" i="1"/>
  <c r="C16" i="1"/>
  <c r="E11" i="1"/>
  <c r="E10" i="1" s="1"/>
  <c r="D11" i="1"/>
  <c r="C11" i="1"/>
  <c r="D10" i="1"/>
  <c r="C10" i="1"/>
  <c r="D9" i="1"/>
  <c r="C9" i="1"/>
  <c r="C43" i="1" s="1"/>
  <c r="E95" i="1" l="1"/>
  <c r="E96" i="1" s="1"/>
  <c r="D95" i="1"/>
  <c r="D96" i="1" s="1"/>
  <c r="D199" i="1" s="1"/>
  <c r="C96" i="1"/>
  <c r="C199" i="1" s="1"/>
  <c r="E199" i="1"/>
  <c r="E9" i="1"/>
  <c r="E43" i="1" s="1"/>
</calcChain>
</file>

<file path=xl/sharedStrings.xml><?xml version="1.0" encoding="utf-8"?>
<sst xmlns="http://schemas.openxmlformats.org/spreadsheetml/2006/main" count="848" uniqueCount="669">
  <si>
    <t>к  решению Собрания депутатов</t>
  </si>
  <si>
    <t>Миасского городского округа</t>
  </si>
  <si>
    <t xml:space="preserve">от                                      №       </t>
  </si>
  <si>
    <t>Объем бюджета Миасского городского округа по доходам на 2020 год и на плановый период 2021-2022 годов.</t>
  </si>
  <si>
    <t>Коды бюджетной классификации</t>
  </si>
  <si>
    <t>Наименование доходов</t>
  </si>
  <si>
    <t xml:space="preserve"> 000 101 02000 01 0000 110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</si>
  <si>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</si>
  <si>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</si>
  <si>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</si>
  <si>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</si>
  <si>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</si>
  <si>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</si>
  <si>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</si>
  <si>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</si>
  <si>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</si>
  <si>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</si>
  <si>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</si>
  <si>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</si>
  <si>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</si>
  <si>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</si>
  <si>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</si>
  <si>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</si>
  <si>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</si>
  <si>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</si>
  <si>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</si>
  <si>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</si>
  <si>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</si>
  <si>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000 105 00000 00 0000 000</t>
  </si>
  <si>
    <t>Налоги  на  совокупный  доход</t>
  </si>
  <si>
    <t xml:space="preserve">182 105 01000 01 0000 110   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</si>
  <si>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</si>
  <si>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</si>
  <si>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</si>
  <si>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</si>
  <si>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</si>
  <si>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</si>
  <si>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</si>
  <si>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</si>
  <si>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182 105 02010 02 0000 110   </t>
  </si>
  <si>
    <t>Единый налог на вмененный доход для отдельных видов деятельности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</si>
  <si>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</si>
  <si>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</si>
  <si>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</si>
  <si>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</si>
  <si>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</si>
  <si>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</si>
  <si>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</si>
  <si>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</si>
  <si>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182 106 06000 00 0000 110</t>
  </si>
  <si>
    <t>Земельный налог, в т.ч.: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</si>
  <si>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</si>
  <si>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</si>
  <si>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</si>
  <si>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</si>
  <si>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</si>
  <si>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</si>
  <si>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</si>
  <si>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</si>
  <si>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</si>
  <si>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</si>
  <si>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</si>
  <si>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</si>
  <si>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</si>
  <si>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</si>
  <si>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</si>
  <si>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</si>
  <si>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283 108 07150 01 1000 110</t>
  </si>
  <si>
    <t>Государственная пошлина за выдачу разрешения на установку рекламной конструкции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</si>
  <si>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</si>
  <si>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</si>
  <si>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</si>
  <si>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</si>
  <si>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</si>
  <si>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</si>
  <si>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</si>
  <si>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</si>
  <si>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</si>
  <si>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</si>
  <si>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</si>
  <si>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</si>
  <si>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</si>
  <si>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</si>
  <si>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</si>
  <si>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</si>
  <si>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</si>
  <si>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</si>
  <si>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</si>
  <si>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негативное воздействие на окружающую среду</t>
  </si>
  <si>
    <t>048 112 01010 01 6000 120</t>
  </si>
  <si>
    <t>Плата за выбросы загрязняющих веществ в атмосферный воздух стационарными объектами</t>
  </si>
  <si>
    <t>048 112 01030 01 6000 120</t>
  </si>
  <si>
    <t>Плата за сбросы загрязняющих веществ в водные объекты</t>
  </si>
  <si>
    <t>048 112 01041 01 6000 120</t>
  </si>
  <si>
    <t>Плата за размещение отходов производства</t>
  </si>
  <si>
    <t>048 112 01042 01 6000 120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</si>
  <si>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</si>
  <si>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</si>
  <si>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</si>
  <si>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</si>
  <si>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</si>
  <si>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283 113 01994 04 0000 130</t>
  </si>
  <si>
    <t>285 113 01994 04 0000 130</t>
  </si>
  <si>
    <t>288 113 01994 04 0000 130</t>
  </si>
  <si>
    <t>288 113 01994 04 0010 130</t>
  </si>
  <si>
    <t>289 113 01994 04 0000 130</t>
  </si>
  <si>
    <t>000 113 02000 00 0000 130</t>
  </si>
  <si>
    <t>Доходы от компенсации затрат государства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</si>
  <si>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</si>
  <si>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</si>
  <si>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288 113 02064 04 0000 130</t>
  </si>
  <si>
    <t>000 113 02994 04 0000 130</t>
  </si>
  <si>
    <t>Прочие доходы от компенсации затрат бюджетов городских округов</t>
  </si>
  <si>
    <t>283 113 02994 04 0000 130</t>
  </si>
  <si>
    <t>285 113 02994 04 0000 130</t>
  </si>
  <si>
    <t>288 113 02994 04 0000 130</t>
  </si>
  <si>
    <t>291 113 02994 04 0000 130</t>
  </si>
  <si>
    <t>000 114 00000 00 0000  000</t>
  </si>
  <si>
    <t>288 114 02042 04 0000 440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</si>
  <si>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</si>
  <si>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</si>
  <si>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</si>
  <si>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</si>
  <si>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</si>
  <si>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</si>
  <si>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</si>
  <si>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</si>
  <si>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</si>
  <si>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</si>
  <si>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</si>
  <si>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000 116 00000 00 0000 000</t>
  </si>
  <si>
    <t>Штрафы, санкции, возмещение ущерба, в т.ч.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</si>
  <si>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</si>
  <si>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</si>
  <si>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321 1 16 01074 01 0000 140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</si>
  <si>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</si>
  <si>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</si>
  <si>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</si>
  <si>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</si>
  <si>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</si>
  <si>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</si>
  <si>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141 1 1610123 01 0000 140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</si>
  <si>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</si>
  <si>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188 1 1610123 01 0000 140</t>
  </si>
  <si>
    <t>283 116 10123 01 0000 140</t>
  </si>
  <si>
    <t>321 1 1610123 01 0000 140</t>
  </si>
  <si>
    <t>415 1 1610123 01 0000 140</t>
  </si>
  <si>
    <t>182 116 10129 01 0000 140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</si>
  <si>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</si>
  <si>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</si>
  <si>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</si>
  <si>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000 117 05000 00 0000 180</t>
  </si>
  <si>
    <t>Прочие неналоговые доходы</t>
  </si>
  <si>
    <t>283 117 05000 00 0000 180</t>
  </si>
  <si>
    <t>Администрация МГО</t>
  </si>
  <si>
    <t>285 117 05000 00 0000 180</t>
  </si>
  <si>
    <t>УСЗН Администрации МГО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</si>
  <si>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</si>
  <si>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</si>
  <si>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</si>
  <si>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</si>
  <si>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</si>
  <si>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</si>
  <si>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</si>
  <si>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</si>
  <si>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</si>
  <si>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284 202 15002 04 0000 150</t>
  </si>
  <si>
    <t xml:space="preserve">Дотации бюджетам городских округов на поддержку мер по обеспечению сбалансированности местных бюджетов </t>
  </si>
  <si>
    <t>284 2 02 15009 04 0000 150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</si>
  <si>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</si>
  <si>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</si>
  <si>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</si>
  <si>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</si>
  <si>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</si>
  <si>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строительство и реконструкцию автомобильных дорог общего пользования местного значения)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</si>
  <si>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</si>
  <si>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</si>
  <si>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</si>
  <si>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</si>
  <si>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</si>
  <si>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</si>
  <si>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</si>
  <si>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</si>
  <si>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289 202 25519 04 0000 150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</si>
  <si>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</si>
  <si>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</si>
  <si>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</si>
  <si>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</si>
  <si>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288 202 25491 04 0000 150</t>
  </si>
  <si>
    <t>Субсидии бюджетам городских округов на создание новых мест дополнительного образования детей</t>
  </si>
  <si>
    <t>283 202 25497 04 0000 150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</si>
  <si>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</si>
  <si>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 xml:space="preserve">283 202 25555 04 0000 150 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</si>
  <si>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</si>
  <si>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</si>
  <si>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</si>
  <si>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</si>
  <si>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</si>
  <si>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</si>
  <si>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</t>
  </si>
  <si>
    <t>283 202 29999 04 0000 150</t>
  </si>
  <si>
    <t>Прочие субсидии бюджетам городских округов (на оснащение 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</si>
  <si>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</si>
  <si>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</si>
  <si>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</si>
  <si>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</si>
  <si>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</si>
  <si>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285 202 29999 04 0000 150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</si>
  <si>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</si>
  <si>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287 202 29999 04 0000 150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</si>
  <si>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</si>
  <si>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</si>
  <si>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</si>
  <si>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</si>
  <si>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</si>
  <si>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</si>
  <si>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</si>
  <si>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288 202 29999 04 0000 150</t>
  </si>
  <si>
    <t>Прочие субсидии бюджетам городских округов (на организацию отдыха детей в каникулярное время)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</si>
  <si>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</si>
  <si>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</si>
  <si>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</si>
  <si>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</si>
  <si>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</si>
  <si>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</si>
  <si>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</si>
  <si>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</si>
  <si>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местным бюджетам (на организацию и проведение мероприятий с детьми и молодежью)</t>
  </si>
  <si>
    <t>Прочие субсидии бюджетам городских округов (приобретения транспортных средств для организации перевозки обучающихся)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</si>
  <si>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</si>
  <si>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000 202 30000 00 0000 150</t>
  </si>
  <si>
    <t xml:space="preserve">Субвенции бюджетам бюджетной системы Российской Федерации 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</si>
  <si>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</si>
  <si>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</si>
  <si>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</si>
  <si>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</si>
  <si>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</si>
  <si>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</si>
  <si>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</si>
  <si>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</si>
  <si>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</si>
  <si>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 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</si>
  <si>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 (на содержание в приютах животных без владельцев)</t>
  </si>
  <si>
    <t>285 202 30024 04 0000 150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</si>
  <si>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</si>
  <si>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выполнение передаваемых полномочий субъектов Российской Федерации 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</si>
  <si>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 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</si>
  <si>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</si>
  <si>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 (на выплату  пособия на ребенка)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</si>
  <si>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</si>
  <si>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 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</si>
  <si>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</si>
  <si>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</si>
  <si>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</si>
  <si>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</t>
  </si>
  <si>
    <t>Субвенции бюджетам городских округов на выполнение передаваемых полномочий субъектов Российской Федерации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</si>
  <si>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</si>
  <si>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 (компенсационные выплаты за пользование услугами связи)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</si>
  <si>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</si>
  <si>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 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</si>
  <si>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</si>
  <si>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</si>
  <si>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</si>
  <si>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r>
      <t xml:space="preserve">Субвенции бюджетам городских округов на выполнение передаваемых полномочий субъектов Российской Федерации 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</si>
  <si>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</si>
  <si>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</si>
  <si>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</si>
  <si>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</si>
  <si>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</si>
  <si>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</si>
  <si>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283 202 35120 04 0000 150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</si>
  <si>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</si>
  <si>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</si>
  <si>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</si>
  <si>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</si>
  <si>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</si>
  <si>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</si>
  <si>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</si>
  <si>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</si>
  <si>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</si>
  <si>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</si>
  <si>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</si>
  <si>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285 202 35462 04 0000 150 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</si>
  <si>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</si>
  <si>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</si>
  <si>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</si>
  <si>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</si>
  <si>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</si>
  <si>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Иные межбюджетные трансферты</t>
  </si>
  <si>
    <t>000 204 00000 00 0000 000</t>
  </si>
  <si>
    <t>288 204 04020 04 0000 150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</si>
  <si>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</si>
  <si>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000 207 00000 00 0000 000</t>
  </si>
  <si>
    <t>Прочие безвозмездные поступления</t>
  </si>
  <si>
    <t>288 207 04020 04 0000 150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</si>
  <si>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</si>
  <si>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283 207 04 05004 0000 150</t>
  </si>
  <si>
    <t>Прочие безвозмездные поступления  в бюджеты городских округов</t>
  </si>
  <si>
    <t>000 200 00000 00  0000 000</t>
  </si>
  <si>
    <t>БЕЗВОЗМЕЗДНЫЕ ПОСТУПЛЕНИЯ</t>
  </si>
  <si>
    <t>ВСЕГО ДОХОДОВ</t>
  </si>
  <si>
    <t xml:space="preserve">Сумма на 
2022 год </t>
  </si>
  <si>
    <t xml:space="preserve">Сумма на 
2020 год </t>
  </si>
  <si>
    <t xml:space="preserve">Сумма на
 2021 год 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</si>
  <si>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</si>
  <si>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</si>
  <si>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Субвенции бюджетам городских округов на выполнение передаваемых полномочий субъектов Российской Федерации (реализация переданных государственных полномочий по социальному  обслуживанию граждан)</t>
  </si>
  <si>
    <t>Налог, взимаемый в связи с применением упрощенной системы налогообложения, зачисляемый в бюджеты городских округов, в т.ч.:</t>
  </si>
  <si>
    <t>Прочие субсидии бюджетам городских округов (на проведение ремонтных работ по замене оконных блоков в муниципальных общеобразовательных организациях)</t>
  </si>
  <si>
    <t>Приложение 2</t>
  </si>
  <si>
    <t xml:space="preserve">от                                №                 </t>
  </si>
  <si>
    <t xml:space="preserve">Перечень 
главных администраторов доходов бюджета Миасского городского округа </t>
  </si>
  <si>
    <t>Код бюджетной классификации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</si>
  <si>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</si>
  <si>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</si>
  <si>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</si>
  <si>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</si>
  <si>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</si>
  <si>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</si>
  <si>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</si>
  <si>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</si>
  <si>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</si>
  <si>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</si>
  <si>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</si>
  <si>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</si>
  <si>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</si>
  <si>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</si>
  <si>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</si>
  <si>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</si>
  <si>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</si>
  <si>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</si>
  <si>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&lt;3&gt;</t>
  </si>
  <si>
    <t>011</t>
  </si>
  <si>
    <t>Министерство строительства и  инфраструктуры Челябинской области</t>
  </si>
  <si>
    <t>024</t>
  </si>
  <si>
    <t>Главное управление юстиции Челябинской области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</si>
  <si>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</si>
  <si>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</si>
  <si>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</si>
  <si>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</si>
  <si>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</si>
  <si>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</si>
  <si>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</si>
  <si>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</si>
  <si>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</si>
  <si>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</si>
  <si>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</si>
  <si>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</si>
  <si>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</si>
  <si>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</si>
  <si>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</si>
  <si>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081</t>
  </si>
  <si>
    <t>Федеральная служба по ветеринарному и фитосанитарному надзору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</si>
  <si>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</si>
  <si>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</si>
  <si>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</si>
  <si>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</si>
  <si>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</si>
  <si>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</si>
  <si>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</si>
  <si>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</si>
  <si>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</si>
  <si>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</si>
  <si>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</si>
  <si>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</si>
  <si>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</si>
  <si>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</si>
  <si>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</si>
  <si>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</si>
  <si>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</si>
  <si>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</si>
  <si>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</si>
  <si>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</si>
  <si>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</si>
  <si>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</si>
  <si>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</si>
  <si>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</si>
  <si>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</si>
  <si>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</si>
  <si>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</si>
  <si>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 xml:space="preserve">Единый налог на вмененный доход для отдельных видов деятельности </t>
  </si>
  <si>
    <t>1 05 03000 01 0000 110</t>
  </si>
  <si>
    <t xml:space="preserve">Единый сельскохозяйственный налог 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</si>
  <si>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</si>
  <si>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</si>
  <si>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</si>
  <si>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 xml:space="preserve">Налог на имущество физических лиц </t>
  </si>
  <si>
    <t>1 06 06000 00 0000 110</t>
  </si>
  <si>
    <t xml:space="preserve">Земельный налог 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</si>
  <si>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</si>
  <si>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</si>
  <si>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1 08 07010 01 0000 110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</si>
  <si>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</t>
  </si>
  <si>
    <t>1 09 00000 00 0000 000</t>
  </si>
  <si>
    <t xml:space="preserve">Задолженность и перерасчеты по отмененным налогам, сборам и иным обязательным платежам 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</si>
  <si>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</si>
  <si>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</si>
  <si>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</si>
  <si>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</si>
  <si>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</si>
  <si>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</si>
  <si>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</si>
  <si>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</si>
  <si>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</si>
  <si>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</si>
  <si>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</si>
  <si>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</si>
  <si>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</si>
  <si>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</si>
  <si>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</si>
  <si>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</si>
  <si>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</si>
  <si>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</si>
  <si>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</si>
  <si>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</si>
  <si>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</si>
  <si>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</si>
  <si>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</si>
  <si>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1 11 05027 04 0000 120</t>
  </si>
  <si>
    <t xml:space="preserve"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</t>
  </si>
  <si>
    <t>1 11 05034 04 0000 120</t>
  </si>
  <si>
    <t>1 11 05074 04 0000 120</t>
  </si>
  <si>
    <t xml:space="preserve">Доходы от сдачи в аренду имущества, составляющего казну городских округов (за исключением земельных участков) </t>
  </si>
  <si>
    <t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</si>
  <si>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</si>
  <si>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</si>
  <si>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</si>
  <si>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</si>
  <si>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</si>
  <si>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1 11 07014 04 0000 120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</si>
  <si>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</si>
  <si>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</si>
  <si>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</si>
  <si>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</si>
  <si>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</si>
  <si>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</si>
  <si>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</si>
  <si>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</si>
  <si>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</si>
  <si>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</si>
  <si>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</si>
  <si>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</si>
  <si>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</si>
  <si>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</si>
  <si>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</si>
  <si>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</si>
  <si>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</si>
  <si>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</si>
  <si>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1 14 06312 04 0000 430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</si>
  <si>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</si>
  <si>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</si>
  <si>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1 14 13040 04 0000 410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</si>
  <si>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</si>
  <si>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&lt;2&gt;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</si>
  <si>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</si>
  <si>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&lt;2&gt;</t>
  </si>
  <si>
    <t>1 17 05040 04 0000 180</t>
  </si>
  <si>
    <t>Прочие неналоговые доходы бюджетов городских округов</t>
  </si>
  <si>
    <t>2 02 20041 04 0000 150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</si>
  <si>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</si>
  <si>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</si>
  <si>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</si>
  <si>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</si>
  <si>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</si>
  <si>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</si>
  <si>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</si>
  <si>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</si>
  <si>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</si>
  <si>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2 02 20302 04 0000 150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</si>
  <si>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</si>
  <si>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</si>
  <si>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</si>
  <si>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</si>
  <si>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</si>
  <si>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</si>
  <si>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</si>
  <si>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</si>
  <si>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2 02 35082 04 0000 150</t>
  </si>
  <si>
    <t>2 02 35120 04 0000 150</t>
  </si>
  <si>
    <t>2 02 35930 04 0000 150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</si>
  <si>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</si>
  <si>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</si>
  <si>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</si>
  <si>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</si>
  <si>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</si>
  <si>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</si>
  <si>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</si>
  <si>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</si>
  <si>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</si>
  <si>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</si>
  <si>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</si>
  <si>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</si>
  <si>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</si>
  <si>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</si>
  <si>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</si>
  <si>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</si>
  <si>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</si>
  <si>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</si>
  <si>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</si>
  <si>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2 02 30022 04 0000 150</t>
  </si>
  <si>
    <t>2 02 30027 04 0000 150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</si>
  <si>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</si>
  <si>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</si>
  <si>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</si>
  <si>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</si>
  <si>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</si>
  <si>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</si>
  <si>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</si>
  <si>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</si>
  <si>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</si>
  <si>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</si>
  <si>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</si>
  <si>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</si>
  <si>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</si>
  <si>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</si>
  <si>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</si>
  <si>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</si>
  <si>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</si>
  <si>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</si>
  <si>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</si>
  <si>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</si>
  <si>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2 19 35380 04 0000 150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</si>
  <si>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</si>
  <si>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</si>
  <si>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</si>
  <si>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2 02 20077 04 0000 150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</si>
  <si>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</si>
  <si>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</si>
  <si>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</si>
  <si>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</si>
  <si>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</si>
  <si>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</si>
  <si>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</si>
  <si>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</si>
  <si>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>2 02 25210 04 0000 150</t>
  </si>
  <si>
    <t>2 02 25491 04 0000 150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</si>
  <si>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</si>
  <si>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</si>
  <si>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</si>
  <si>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 xml:space="preserve"> Управление культуры Администрации Миасского городского округа</t>
  </si>
  <si>
    <t>2 02 25519 04 0000 150</t>
  </si>
  <si>
    <t>Субсидии бюджетам городских округов на поддержку отрасли культуры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</si>
  <si>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</si>
  <si>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</si>
  <si>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</si>
  <si>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</si>
  <si>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</si>
  <si>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1 13 01031 01 0000 130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</si>
  <si>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</si>
  <si>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</si>
  <si>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</si>
  <si>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</si>
  <si>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</si>
  <si>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</si>
  <si>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</si>
  <si>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</si>
  <si>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1 13 02064 04 0000 130</t>
  </si>
  <si>
    <t>1 13 02994 04 0000 130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</si>
  <si>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</si>
  <si>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</si>
  <si>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</si>
  <si>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</si>
  <si>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</si>
  <si>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</si>
  <si>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</si>
  <si>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</si>
  <si>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</si>
  <si>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</si>
  <si>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</si>
  <si>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1 16 01053 01 0000 140</t>
  </si>
  <si>
    <t>1 16 01054 01 0000 140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</si>
  <si>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</si>
  <si>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</si>
  <si>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</si>
  <si>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</si>
  <si>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&lt;3&gt;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</si>
  <si>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</si>
  <si>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</si>
  <si>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&lt;3&gt;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</si>
  <si>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</si>
  <si>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</si>
  <si>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</si>
  <si>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&lt;3&gt;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</si>
  <si>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</si>
  <si>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</si>
  <si>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</si>
  <si>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</si>
  <si>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</si>
  <si>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&lt;3&gt;</t>
  </si>
  <si>
    <t>1 16 01144 01 0000 140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</si>
  <si>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&lt;3&gt; </t>
  </si>
  <si>
    <t>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</si>
  <si>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</si>
  <si>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</si>
  <si>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&lt;3&gt;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</si>
  <si>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</si>
  <si>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&lt;3&gt;</t>
  </si>
  <si>
    <t>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</si>
  <si>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</si>
  <si>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</si>
  <si>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&lt;3&gt;</t>
  </si>
  <si>
    <t>1 16 07040 04 0000 140</t>
  </si>
  <si>
    <t xml:space="preserve"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</si>
  <si>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</si>
  <si>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</si>
  <si>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</si>
  <si>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</si>
  <si>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</si>
  <si>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</si>
  <si>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</si>
  <si>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</si>
  <si>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</si>
  <si>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 &lt;3&gt;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</si>
  <si>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</si>
  <si>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</si>
  <si>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</si>
  <si>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</si>
  <si>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</si>
  <si>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</si>
  <si>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</si>
  <si>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&lt;3&gt;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</si>
  <si>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&lt;3&gt;</t>
  </si>
  <si>
    <t>1 17 01040 04 0000 180</t>
  </si>
  <si>
    <t>Невыясненные поступления, зачисляемые в бюджеты городских округов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</si>
  <si>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</si>
  <si>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</si>
  <si>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</si>
  <si>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</si>
  <si>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</si>
  <si>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</si>
  <si>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</si>
  <si>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</si>
  <si>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</si>
  <si>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</si>
  <si>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</si>
  <si>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</si>
  <si>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</si>
  <si>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</si>
  <si>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</si>
  <si>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</si>
  <si>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2 07 04050 04 0000 150</t>
  </si>
  <si>
    <t>Прочие безвозмездные поступления в бюджеты городских округов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</si>
  <si>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</si>
  <si>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</si>
  <si>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</si>
  <si>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</si>
  <si>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</si>
  <si>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</si>
  <si>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</si>
  <si>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</si>
  <si>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</si>
  <si>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</si>
  <si>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</si>
  <si>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&lt;1&gt; </t>
    </r>
    <r>
      <rPr>
        <sz val="12"/>
        <rFont val="Times New Roman"/>
        <family val="1"/>
        <charset val="204"/>
      </rPr>
      <t xml:space="preserve"> Администрирование данных поступлений осуществляется с применением кодов 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</si>
  <si>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</si>
  <si>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</si>
  <si>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>Приложение  1</t>
  </si>
  <si>
    <t>Федеральное  агентство по рыболовству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</si>
  <si>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</si>
  <si>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Доходы от продажи материальных и нематериальных активов</t>
  </si>
  <si>
    <t>287 202 27112 04 0000 150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</si>
  <si>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тружеников тыла)</t>
  </si>
  <si>
    <t>Безвозмездные поступления от негосударственных организаций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</si>
  <si>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</si>
  <si>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</si>
  <si>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Субсидии бюджетам городских округов на создание в общеобразовательных организациях, расположенных в сельской местности  и малых городах, условий для занятий физической культурой и спортом</t>
  </si>
  <si>
    <t>Плата за предоставление сведений из Единого государственного реестра недвижимости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</si>
  <si>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 &lt;3&gt;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</si>
  <si>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прав&lt;1,3&gt;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</si>
</sst>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3" fillId="0" borderId="0"/>
    <xf numFmtId="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</cellStyleXfs>
  <cellXfs count="140">
    <xf numFmtId="0" fontId="0" fillId="0" borderId="0" xfId="0"/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justify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justify" vertical="center" wrapText="1"/>
    </xf>
    <xf numFmtId="166" fontId="4" fillId="2" borderId="2" xfId="3" applyNumberFormat="1" applyFont="1" applyFill="1" applyBorder="1" applyAlignment="1">
      <alignment horizontal="center" vertical="center" wrapText="1"/>
    </xf>
    <xf numFmtId="166" fontId="2" fillId="2" borderId="2" xfId="3" applyNumberFormat="1" applyFont="1" applyFill="1" applyBorder="1" applyAlignment="1">
      <alignment horizontal="center" vertical="center" wrapText="1"/>
    </xf>
    <xf numFmtId="166" fontId="4" fillId="2" borderId="0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justify" vertical="center" wrapText="1"/>
    </xf>
    <xf numFmtId="166" fontId="2" fillId="2" borderId="2" xfId="4" applyNumberFormat="1" applyFont="1" applyFill="1" applyBorder="1" applyAlignment="1">
      <alignment horizontal="center" vertical="center" wrapText="1"/>
    </xf>
    <xf numFmtId="166" fontId="2" fillId="2" borderId="0" xfId="4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justify" vertical="center" wrapText="1"/>
    </xf>
    <xf numFmtId="166" fontId="2" fillId="2" borderId="0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justify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justify" vertical="center" wrapText="1"/>
    </xf>
    <xf numFmtId="0" fontId="2" fillId="2" borderId="2" xfId="1" applyFont="1" applyFill="1" applyBorder="1" applyAlignment="1">
      <alignment horizontal="justify" vertical="center" wrapText="1"/>
    </xf>
    <xf numFmtId="0" fontId="4" fillId="2" borderId="2" xfId="2" quotePrefix="1" applyFont="1" applyFill="1" applyBorder="1" applyAlignment="1">
      <alignment horizontal="justify" vertical="center" wrapText="1"/>
    </xf>
    <xf numFmtId="166" fontId="5" fillId="2" borderId="2" xfId="3" applyNumberFormat="1" applyFont="1" applyFill="1" applyBorder="1" applyAlignment="1">
      <alignment horizontal="center" vertical="center" wrapText="1"/>
    </xf>
    <xf numFmtId="166" fontId="5" fillId="2" borderId="0" xfId="3" applyNumberFormat="1" applyFont="1" applyFill="1" applyBorder="1" applyAlignment="1">
      <alignment horizontal="center" vertical="center" wrapText="1"/>
    </xf>
    <xf numFmtId="49" fontId="2" fillId="2" borderId="2" xfId="5" applyNumberFormat="1" applyFont="1" applyFill="1" applyBorder="1" applyAlignment="1">
      <alignment horizontal="center" vertical="center" wrapText="1"/>
    </xf>
    <xf numFmtId="0" fontId="2" fillId="2" borderId="2" xfId="5" applyNumberFormat="1" applyFont="1" applyFill="1" applyBorder="1" applyAlignment="1">
      <alignment horizontal="justify" vertical="center" wrapText="1"/>
    </xf>
    <xf numFmtId="0" fontId="2" fillId="2" borderId="2" xfId="2" applyNumberFormat="1" applyFont="1" applyFill="1" applyBorder="1" applyAlignment="1">
      <alignment horizontal="justify" vertical="center" wrapText="1"/>
    </xf>
    <xf numFmtId="166" fontId="4" fillId="2" borderId="2" xfId="2" applyNumberFormat="1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166" fontId="2" fillId="2" borderId="2" xfId="2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justify" vertical="center" wrapText="1" readingOrder="1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justify" vertical="center" wrapText="1"/>
    </xf>
    <xf numFmtId="0" fontId="2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justify" vertical="center" wrapText="1"/>
    </xf>
    <xf numFmtId="3" fontId="5" fillId="2" borderId="2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justify" vertical="center" wrapText="1"/>
    </xf>
    <xf numFmtId="2" fontId="2" fillId="2" borderId="0" xfId="2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1" applyFont="1" applyFill="1" applyAlignment="1">
      <alignment horizontal="justify" vertical="center" wrapText="1"/>
    </xf>
    <xf numFmtId="165" fontId="4" fillId="0" borderId="0" xfId="2" applyNumberFormat="1" applyFont="1" applyFill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6" fontId="4" fillId="0" borderId="2" xfId="3" applyNumberFormat="1" applyFont="1" applyFill="1" applyBorder="1" applyAlignment="1">
      <alignment horizontal="center" vertical="center" wrapText="1"/>
    </xf>
    <xf numFmtId="166" fontId="2" fillId="0" borderId="2" xfId="4" applyNumberFormat="1" applyFont="1" applyFill="1" applyBorder="1" applyAlignment="1">
      <alignment horizontal="center" vertical="center" wrapText="1"/>
    </xf>
    <xf numFmtId="166" fontId="2" fillId="0" borderId="2" xfId="3" applyNumberFormat="1" applyFont="1" applyFill="1" applyBorder="1" applyAlignment="1">
      <alignment horizontal="center" vertical="center" wrapText="1"/>
    </xf>
    <xf numFmtId="166" fontId="5" fillId="0" borderId="2" xfId="3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 wrapText="1"/>
    </xf>
    <xf numFmtId="0" fontId="2" fillId="3" borderId="0" xfId="2" applyFont="1" applyFill="1" applyAlignment="1">
      <alignment vertical="center" wrapText="1"/>
    </xf>
    <xf numFmtId="0" fontId="2" fillId="0" borderId="0" xfId="2" applyFont="1"/>
    <xf numFmtId="166" fontId="4" fillId="0" borderId="0" xfId="2" applyNumberFormat="1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166" fontId="4" fillId="0" borderId="0" xfId="2" applyNumberFormat="1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2" fillId="0" borderId="0" xfId="1" applyFont="1" applyAlignment="1">
      <alignment horizontal="center" wrapText="1"/>
    </xf>
    <xf numFmtId="49" fontId="4" fillId="2" borderId="2" xfId="5" applyNumberFormat="1" applyFont="1" applyFill="1" applyBorder="1" applyAlignment="1">
      <alignment horizontal="justify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 readingOrder="1"/>
    </xf>
    <xf numFmtId="0" fontId="2" fillId="0" borderId="0" xfId="1" applyFont="1" applyFill="1"/>
    <xf numFmtId="0" fontId="5" fillId="0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justify" vertical="center" wrapText="1" readingOrder="1"/>
    </xf>
    <xf numFmtId="49" fontId="2" fillId="2" borderId="2" xfId="1" applyNumberFormat="1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justify" vertical="center" wrapText="1" readingOrder="1"/>
    </xf>
    <xf numFmtId="49" fontId="2" fillId="2" borderId="3" xfId="1" applyNumberFormat="1" applyFont="1" applyFill="1" applyBorder="1" applyAlignment="1">
      <alignment horizontal="center" vertical="center" wrapText="1"/>
    </xf>
    <xf numFmtId="0" fontId="12" fillId="2" borderId="2" xfId="14" applyFont="1" applyFill="1" applyBorder="1" applyAlignment="1">
      <alignment horizontal="justify" vertical="center" wrapText="1" readingOrder="1"/>
    </xf>
    <xf numFmtId="49" fontId="2" fillId="2" borderId="5" xfId="1" applyNumberFormat="1" applyFont="1" applyFill="1" applyBorder="1" applyAlignment="1">
      <alignment horizontal="center" vertical="center" wrapText="1"/>
    </xf>
    <xf numFmtId="0" fontId="10" fillId="2" borderId="4" xfId="14" applyFont="1" applyFill="1" applyBorder="1" applyAlignment="1">
      <alignment horizontal="justify" vertical="center" wrapText="1" readingOrder="1"/>
    </xf>
    <xf numFmtId="49" fontId="2" fillId="2" borderId="7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2" fillId="2" borderId="2" xfId="1" applyFont="1" applyFill="1" applyBorder="1" applyAlignment="1">
      <alignment horizontal="justify" vertical="center" wrapText="1" readingOrder="1"/>
    </xf>
    <xf numFmtId="0" fontId="4" fillId="2" borderId="2" xfId="1" applyFont="1" applyFill="1" applyBorder="1" applyAlignment="1">
      <alignment horizontal="justify" wrapText="1" readingOrder="1"/>
    </xf>
    <xf numFmtId="49" fontId="13" fillId="2" borderId="3" xfId="1" applyNumberFormat="1" applyFont="1" applyFill="1" applyBorder="1" applyAlignment="1">
      <alignment horizontal="left" vertical="center" wrapText="1"/>
    </xf>
    <xf numFmtId="49" fontId="14" fillId="2" borderId="4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justify" vertical="center" wrapText="1" readingOrder="1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justify" vertical="center" wrapText="1" readingOrder="1"/>
    </xf>
    <xf numFmtId="49" fontId="2" fillId="2" borderId="2" xfId="1" applyNumberFormat="1" applyFont="1" applyFill="1" applyBorder="1" applyAlignment="1">
      <alignment horizontal="justify" vertical="center" wrapText="1" readingOrder="1"/>
    </xf>
    <xf numFmtId="0" fontId="2" fillId="2" borderId="5" xfId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justify" vertical="center" wrapText="1" readingOrder="1"/>
    </xf>
    <xf numFmtId="0" fontId="2" fillId="2" borderId="5" xfId="1" applyNumberFormat="1" applyFont="1" applyFill="1" applyBorder="1" applyAlignment="1">
      <alignment horizontal="justify" vertical="center" wrapText="1" readingOrder="1"/>
    </xf>
    <xf numFmtId="0" fontId="2" fillId="2" borderId="6" xfId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justify" vertical="center" wrapText="1" readingOrder="1"/>
    </xf>
    <xf numFmtId="0" fontId="2" fillId="2" borderId="9" xfId="6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2" fillId="2" borderId="0" xfId="1" applyFont="1" applyFill="1"/>
    <xf numFmtId="0" fontId="5" fillId="2" borderId="2" xfId="2" applyFont="1" applyFill="1" applyBorder="1" applyAlignment="1">
      <alignment horizontal="justify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justify" vertical="center" wrapText="1" readingOrder="1"/>
    </xf>
    <xf numFmtId="0" fontId="8" fillId="0" borderId="0" xfId="1" applyFont="1" applyFill="1"/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 readingOrder="1"/>
    </xf>
    <xf numFmtId="49" fontId="4" fillId="2" borderId="2" xfId="1" applyNumberFormat="1" applyFont="1" applyFill="1" applyBorder="1" applyAlignment="1">
      <alignment horizontal="justify" vertical="center" wrapText="1" readingOrder="1"/>
    </xf>
    <xf numFmtId="0" fontId="2" fillId="2" borderId="3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2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2" borderId="0" xfId="1" applyFont="1" applyFill="1" applyAlignment="1">
      <alignment horizontal="justify" vertical="center" wrapText="1" readingOrder="1"/>
    </xf>
    <xf numFmtId="49" fontId="4" fillId="2" borderId="3" xfId="1" applyNumberFormat="1" applyFont="1" applyFill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 readingOrder="1"/>
    </xf>
    <xf numFmtId="0" fontId="2" fillId="2" borderId="6" xfId="1" applyFont="1" applyFill="1" applyBorder="1" applyAlignment="1">
      <alignment horizontal="center" vertical="center" wrapText="1" readingOrder="1"/>
    </xf>
    <xf numFmtId="49" fontId="4" fillId="2" borderId="7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wrapText="1"/>
    </xf>
    <xf numFmtId="49" fontId="4" fillId="2" borderId="2" xfId="5" applyNumberFormat="1" applyFont="1" applyFill="1" applyBorder="1" applyAlignment="1">
      <alignment horizontal="center" vertical="center" wrapText="1"/>
    </xf>
    <xf numFmtId="49" fontId="4" fillId="2" borderId="2" xfId="5" applyNumberFormat="1" applyFont="1" applyFill="1" applyBorder="1" applyAlignment="1">
      <alignment horizontal="left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 vertical="center"/>
    </xf>
  </cellXfs>
  <cellStyles count="15">
    <cellStyle name="Обычный" xfId="0" builtinId="0"/>
    <cellStyle name="Обычный 2" xfId="7"/>
    <cellStyle name="Обычный 2 2" xfId="2"/>
    <cellStyle name="Обычный 2 3" xfId="1"/>
    <cellStyle name="Обычный 3" xfId="6"/>
    <cellStyle name="Обычный 4" xfId="14"/>
    <cellStyle name="Обычный_Лист2" xfId="5"/>
    <cellStyle name="Процентный 2" xfId="4"/>
    <cellStyle name="Финансовый 2" xfId="8"/>
    <cellStyle name="Финансовый 2 2" xfId="9"/>
    <cellStyle name="Финансовый 2 2 2" xfId="3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8"/>
  <sheetViews>
    <sheetView topLeftCell="A217" zoomScaleNormal="100" workbookViewId="0">
      <selection activeCell="A205" sqref="A205:XFD205"/>
    </sheetView>
  </sheetViews>
  <sheetFormatPr defaultColWidth="9.140625" defaultRowHeight="15.75" x14ac:dyDescent="0.25"/>
  <cols>
    <col min="1" max="1" width="17.7109375" style="73" customWidth="1"/>
    <col min="2" max="2" width="26" style="73" customWidth="1"/>
    <col min="3" max="3" width="84.140625" style="116" customWidth="1"/>
    <col min="4" max="4" width="21.28515625" style="75" customWidth="1"/>
    <col min="5" max="16384" width="9.140625" style="75"/>
  </cols>
  <sheetData>
    <row r="1" spans="1:256" x14ac:dyDescent="0.25">
      <c r="C1" s="74" t="s">
        <v>656</v>
      </c>
    </row>
    <row r="2" spans="1:256" x14ac:dyDescent="0.25">
      <c r="C2" s="74" t="s">
        <v>0</v>
      </c>
    </row>
    <row r="3" spans="1:256" x14ac:dyDescent="0.25">
      <c r="C3" s="74" t="s">
        <v>1</v>
      </c>
    </row>
    <row r="4" spans="1:256" x14ac:dyDescent="0.25">
      <c r="C4" s="74" t="s">
        <v>310</v>
      </c>
    </row>
    <row r="5" spans="1:256" ht="57" customHeight="1" x14ac:dyDescent="0.25">
      <c r="A5" s="119" t="s">
        <v>311</v>
      </c>
      <c r="B5" s="119"/>
      <c r="C5" s="119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pans="1:256" ht="39.75" customHeight="1" x14ac:dyDescent="0.25">
      <c r="A6" s="120" t="s">
        <v>312</v>
      </c>
      <c r="B6" s="121"/>
      <c r="C6" s="122" t="s">
        <v>313</v>
      </c>
    </row>
    <row r="7" spans="1:256" ht="48" customHeight="1" x14ac:dyDescent="0.25">
      <c r="A7" s="77" t="s">
        <v>314</v>
      </c>
      <c r="B7" s="77" t="s">
        <v>315</v>
      </c>
      <c r="C7" s="123"/>
    </row>
    <row r="8" spans="1:256" ht="19.5" customHeight="1" x14ac:dyDescent="0.25">
      <c r="A8" s="117" t="s">
        <v>316</v>
      </c>
      <c r="B8" s="118"/>
      <c r="C8" s="78" t="s">
        <v>317</v>
      </c>
    </row>
    <row r="9" spans="1:256" ht="94.5" x14ac:dyDescent="0.25">
      <c r="A9" s="79" t="s">
        <v>316</v>
      </c>
      <c r="B9" s="79" t="s">
        <v>318</v>
      </c>
      <c r="C9" s="80" t="s">
        <v>319</v>
      </c>
    </row>
    <row r="10" spans="1:256" ht="63" x14ac:dyDescent="0.25">
      <c r="A10" s="79" t="s">
        <v>316</v>
      </c>
      <c r="B10" s="79" t="s">
        <v>320</v>
      </c>
      <c r="C10" s="80" t="s">
        <v>321</v>
      </c>
    </row>
    <row r="11" spans="1:256" ht="20.25" customHeight="1" x14ac:dyDescent="0.25">
      <c r="A11" s="117" t="s">
        <v>322</v>
      </c>
      <c r="B11" s="118"/>
      <c r="C11" s="78" t="s">
        <v>323</v>
      </c>
    </row>
    <row r="12" spans="1:256" ht="78.75" x14ac:dyDescent="0.25">
      <c r="A12" s="81" t="s">
        <v>322</v>
      </c>
      <c r="B12" s="79" t="s">
        <v>324</v>
      </c>
      <c r="C12" s="80" t="s">
        <v>325</v>
      </c>
    </row>
    <row r="13" spans="1:256" ht="63" x14ac:dyDescent="0.25">
      <c r="A13" s="79" t="s">
        <v>322</v>
      </c>
      <c r="B13" s="79" t="s">
        <v>320</v>
      </c>
      <c r="C13" s="80" t="s">
        <v>321</v>
      </c>
    </row>
    <row r="14" spans="1:256" ht="78.75" x14ac:dyDescent="0.25">
      <c r="A14" s="79" t="s">
        <v>322</v>
      </c>
      <c r="B14" s="79" t="s">
        <v>326</v>
      </c>
      <c r="C14" s="82" t="s">
        <v>327</v>
      </c>
    </row>
    <row r="15" spans="1:256" x14ac:dyDescent="0.25">
      <c r="A15" s="117" t="s">
        <v>328</v>
      </c>
      <c r="B15" s="118"/>
      <c r="C15" s="78" t="s">
        <v>329</v>
      </c>
    </row>
    <row r="16" spans="1:256" ht="63" x14ac:dyDescent="0.25">
      <c r="A16" s="79" t="s">
        <v>328</v>
      </c>
      <c r="B16" s="79" t="s">
        <v>330</v>
      </c>
      <c r="C16" s="82" t="s">
        <v>331</v>
      </c>
    </row>
    <row r="17" spans="1:256" x14ac:dyDescent="0.25">
      <c r="A17" s="117" t="s">
        <v>332</v>
      </c>
      <c r="B17" s="118"/>
      <c r="C17" s="78" t="s">
        <v>333</v>
      </c>
    </row>
    <row r="18" spans="1:256" ht="63" x14ac:dyDescent="0.25">
      <c r="A18" s="83" t="s">
        <v>332</v>
      </c>
      <c r="B18" s="83" t="s">
        <v>320</v>
      </c>
      <c r="C18" s="80" t="s">
        <v>321</v>
      </c>
    </row>
    <row r="19" spans="1:256" x14ac:dyDescent="0.25">
      <c r="A19" s="117" t="s">
        <v>334</v>
      </c>
      <c r="B19" s="118"/>
      <c r="C19" s="84" t="s">
        <v>335</v>
      </c>
    </row>
    <row r="20" spans="1:256" ht="63" x14ac:dyDescent="0.25">
      <c r="A20" s="85" t="s">
        <v>334</v>
      </c>
      <c r="B20" s="79" t="s">
        <v>336</v>
      </c>
      <c r="C20" s="80" t="s">
        <v>337</v>
      </c>
    </row>
    <row r="21" spans="1:256" ht="94.5" x14ac:dyDescent="0.25">
      <c r="A21" s="85" t="s">
        <v>334</v>
      </c>
      <c r="B21" s="79" t="s">
        <v>318</v>
      </c>
      <c r="C21" s="80" t="s">
        <v>319</v>
      </c>
    </row>
    <row r="22" spans="1:256" x14ac:dyDescent="0.25">
      <c r="A22" s="124" t="s">
        <v>338</v>
      </c>
      <c r="B22" s="125"/>
      <c r="C22" s="78" t="s">
        <v>339</v>
      </c>
    </row>
    <row r="23" spans="1:256" ht="63" x14ac:dyDescent="0.25">
      <c r="A23" s="79" t="s">
        <v>338</v>
      </c>
      <c r="B23" s="79" t="s">
        <v>340</v>
      </c>
      <c r="C23" s="82" t="s">
        <v>341</v>
      </c>
    </row>
    <row r="24" spans="1:256" ht="63" x14ac:dyDescent="0.25">
      <c r="A24" s="79" t="s">
        <v>338</v>
      </c>
      <c r="B24" s="79" t="s">
        <v>342</v>
      </c>
      <c r="C24" s="82" t="s">
        <v>343</v>
      </c>
    </row>
    <row r="25" spans="1:256" ht="94.5" x14ac:dyDescent="0.25">
      <c r="A25" s="79" t="s">
        <v>338</v>
      </c>
      <c r="B25" s="79" t="s">
        <v>318</v>
      </c>
      <c r="C25" s="80" t="s">
        <v>319</v>
      </c>
    </row>
    <row r="26" spans="1:256" ht="31.5" x14ac:dyDescent="0.25">
      <c r="A26" s="117" t="s">
        <v>344</v>
      </c>
      <c r="B26" s="118"/>
      <c r="C26" s="78" t="s">
        <v>345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spans="1:256" x14ac:dyDescent="0.25">
      <c r="A27" s="79" t="s">
        <v>344</v>
      </c>
      <c r="B27" s="79" t="s">
        <v>346</v>
      </c>
      <c r="C27" s="87" t="s">
        <v>347</v>
      </c>
    </row>
    <row r="28" spans="1:256" x14ac:dyDescent="0.25">
      <c r="A28" s="117" t="s">
        <v>348</v>
      </c>
      <c r="B28" s="118"/>
      <c r="C28" s="88" t="s">
        <v>349</v>
      </c>
    </row>
    <row r="29" spans="1:256" x14ac:dyDescent="0.25">
      <c r="A29" s="117" t="s">
        <v>350</v>
      </c>
      <c r="B29" s="118"/>
      <c r="C29" s="88" t="s">
        <v>657</v>
      </c>
    </row>
    <row r="30" spans="1:256" x14ac:dyDescent="0.25">
      <c r="A30" s="117" t="s">
        <v>351</v>
      </c>
      <c r="B30" s="118"/>
      <c r="C30" s="88" t="s">
        <v>352</v>
      </c>
    </row>
    <row r="31" spans="1:256" x14ac:dyDescent="0.25">
      <c r="A31" s="117" t="s">
        <v>353</v>
      </c>
      <c r="B31" s="118"/>
      <c r="C31" s="78" t="s">
        <v>354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spans="1:256" ht="94.5" x14ac:dyDescent="0.25">
      <c r="A32" s="79" t="s">
        <v>353</v>
      </c>
      <c r="B32" s="79" t="s">
        <v>355</v>
      </c>
      <c r="C32" s="87" t="s">
        <v>356</v>
      </c>
    </row>
    <row r="33" spans="1:256" ht="110.25" x14ac:dyDescent="0.25">
      <c r="A33" s="79" t="s">
        <v>353</v>
      </c>
      <c r="B33" s="79" t="s">
        <v>357</v>
      </c>
      <c r="C33" s="87" t="s">
        <v>358</v>
      </c>
    </row>
    <row r="34" spans="1:256" ht="94.5" x14ac:dyDescent="0.25">
      <c r="A34" s="79" t="s">
        <v>353</v>
      </c>
      <c r="B34" s="79" t="s">
        <v>359</v>
      </c>
      <c r="C34" s="87" t="s">
        <v>360</v>
      </c>
    </row>
    <row r="35" spans="1:256" ht="94.5" x14ac:dyDescent="0.25">
      <c r="A35" s="79" t="s">
        <v>353</v>
      </c>
      <c r="B35" s="79" t="s">
        <v>361</v>
      </c>
      <c r="C35" s="87" t="s">
        <v>362</v>
      </c>
    </row>
    <row r="36" spans="1:256" ht="28.5" x14ac:dyDescent="0.25">
      <c r="A36" s="89" t="s">
        <v>363</v>
      </c>
      <c r="B36" s="90"/>
      <c r="C36" s="91" t="s">
        <v>364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spans="1:256" ht="31.5" x14ac:dyDescent="0.25">
      <c r="A37" s="117" t="s">
        <v>365</v>
      </c>
      <c r="B37" s="118"/>
      <c r="C37" s="78" t="s">
        <v>366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spans="1:256" x14ac:dyDescent="0.25">
      <c r="A38" s="126" t="s">
        <v>367</v>
      </c>
      <c r="B38" s="127"/>
      <c r="C38" s="78" t="s">
        <v>368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spans="1:256" ht="20.25" customHeight="1" x14ac:dyDescent="0.25">
      <c r="A39" s="117" t="s">
        <v>369</v>
      </c>
      <c r="B39" s="118"/>
      <c r="C39" s="78" t="s">
        <v>370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spans="1:256" ht="47.25" x14ac:dyDescent="0.25">
      <c r="A40" s="117" t="s">
        <v>371</v>
      </c>
      <c r="B40" s="118"/>
      <c r="C40" s="78" t="s">
        <v>372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spans="1:256" x14ac:dyDescent="0.25">
      <c r="A41" s="117" t="s">
        <v>373</v>
      </c>
      <c r="B41" s="118"/>
      <c r="C41" s="78" t="s">
        <v>374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spans="1:256" x14ac:dyDescent="0.25">
      <c r="A42" s="79" t="s">
        <v>373</v>
      </c>
      <c r="B42" s="79" t="s">
        <v>375</v>
      </c>
      <c r="C42" s="87" t="s">
        <v>376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  <row r="43" spans="1:256" ht="31.5" x14ac:dyDescent="0.25">
      <c r="A43" s="79" t="s">
        <v>373</v>
      </c>
      <c r="B43" s="79" t="s">
        <v>377</v>
      </c>
      <c r="C43" s="87" t="s">
        <v>378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</row>
    <row r="44" spans="1:256" x14ac:dyDescent="0.25">
      <c r="A44" s="79" t="s">
        <v>373</v>
      </c>
      <c r="B44" s="79" t="s">
        <v>379</v>
      </c>
      <c r="C44" s="87" t="s">
        <v>380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</row>
    <row r="45" spans="1:256" x14ac:dyDescent="0.25">
      <c r="A45" s="79" t="s">
        <v>373</v>
      </c>
      <c r="B45" s="79" t="s">
        <v>381</v>
      </c>
      <c r="C45" s="87" t="s">
        <v>382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</row>
    <row r="46" spans="1:256" x14ac:dyDescent="0.25">
      <c r="A46" s="79" t="s">
        <v>373</v>
      </c>
      <c r="B46" s="79" t="s">
        <v>383</v>
      </c>
      <c r="C46" s="87" t="s">
        <v>384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</row>
    <row r="47" spans="1:256" x14ac:dyDescent="0.25">
      <c r="A47" s="79" t="s">
        <v>373</v>
      </c>
      <c r="B47" s="79" t="s">
        <v>385</v>
      </c>
      <c r="C47" s="87" t="s">
        <v>386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</row>
    <row r="48" spans="1:256" x14ac:dyDescent="0.25">
      <c r="A48" s="79" t="s">
        <v>373</v>
      </c>
      <c r="B48" s="79" t="s">
        <v>387</v>
      </c>
      <c r="C48" s="87" t="s">
        <v>388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</row>
    <row r="49" spans="1:256" ht="31.5" x14ac:dyDescent="0.25">
      <c r="A49" s="79" t="s">
        <v>373</v>
      </c>
      <c r="B49" s="79" t="s">
        <v>389</v>
      </c>
      <c r="C49" s="87" t="s">
        <v>390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</row>
    <row r="50" spans="1:256" ht="78.75" x14ac:dyDescent="0.25">
      <c r="A50" s="79" t="s">
        <v>373</v>
      </c>
      <c r="B50" s="79" t="s">
        <v>391</v>
      </c>
      <c r="C50" s="87" t="s">
        <v>392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</row>
    <row r="51" spans="1:256" ht="31.5" x14ac:dyDescent="0.25">
      <c r="A51" s="79" t="s">
        <v>373</v>
      </c>
      <c r="B51" s="79" t="s">
        <v>393</v>
      </c>
      <c r="C51" s="87" t="s">
        <v>394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</row>
    <row r="52" spans="1:256" ht="63" x14ac:dyDescent="0.25">
      <c r="A52" s="81" t="s">
        <v>373</v>
      </c>
      <c r="B52" s="79" t="s">
        <v>395</v>
      </c>
      <c r="C52" s="80" t="s">
        <v>396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</row>
    <row r="53" spans="1:256" ht="31.5" x14ac:dyDescent="0.25">
      <c r="A53" s="128">
        <v>188</v>
      </c>
      <c r="B53" s="129"/>
      <c r="C53" s="78" t="s">
        <v>397</v>
      </c>
    </row>
    <row r="54" spans="1:256" ht="63" x14ac:dyDescent="0.25">
      <c r="A54" s="77">
        <v>188</v>
      </c>
      <c r="B54" s="92" t="s">
        <v>398</v>
      </c>
      <c r="C54" s="87" t="s">
        <v>399</v>
      </c>
    </row>
    <row r="55" spans="1:256" ht="31.5" x14ac:dyDescent="0.25">
      <c r="A55" s="77">
        <v>188</v>
      </c>
      <c r="B55" s="92" t="s">
        <v>400</v>
      </c>
      <c r="C55" s="87" t="s">
        <v>401</v>
      </c>
    </row>
    <row r="56" spans="1:256" ht="78.75" x14ac:dyDescent="0.25">
      <c r="A56" s="77">
        <v>188</v>
      </c>
      <c r="B56" s="92" t="s">
        <v>402</v>
      </c>
      <c r="C56" s="87" t="s">
        <v>403</v>
      </c>
    </row>
    <row r="57" spans="1:256" ht="63" x14ac:dyDescent="0.25">
      <c r="A57" s="77">
        <v>188</v>
      </c>
      <c r="B57" s="92" t="s">
        <v>404</v>
      </c>
      <c r="C57" s="87" t="s">
        <v>405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  <c r="IV57" s="86"/>
    </row>
    <row r="58" spans="1:256" x14ac:dyDescent="0.25">
      <c r="A58" s="128">
        <v>283</v>
      </c>
      <c r="B58" s="129"/>
      <c r="C58" s="78" t="s">
        <v>406</v>
      </c>
    </row>
    <row r="59" spans="1:256" ht="31.5" x14ac:dyDescent="0.25">
      <c r="A59" s="77">
        <v>283</v>
      </c>
      <c r="B59" s="79" t="s">
        <v>407</v>
      </c>
      <c r="C59" s="87" t="s">
        <v>408</v>
      </c>
    </row>
    <row r="60" spans="1:256" ht="78.75" x14ac:dyDescent="0.25">
      <c r="A60" s="77">
        <v>283</v>
      </c>
      <c r="B60" s="79" t="s">
        <v>409</v>
      </c>
      <c r="C60" s="87" t="s">
        <v>410</v>
      </c>
    </row>
    <row r="61" spans="1:256" ht="47.25" x14ac:dyDescent="0.25">
      <c r="A61" s="77">
        <v>283</v>
      </c>
      <c r="B61" s="79" t="s">
        <v>411</v>
      </c>
      <c r="C61" s="87" t="s">
        <v>412</v>
      </c>
    </row>
    <row r="62" spans="1:256" ht="31.5" x14ac:dyDescent="0.25">
      <c r="A62" s="77">
        <v>283</v>
      </c>
      <c r="B62" s="79" t="s">
        <v>413</v>
      </c>
      <c r="C62" s="87" t="s">
        <v>414</v>
      </c>
    </row>
    <row r="63" spans="1:256" ht="63" x14ac:dyDescent="0.25">
      <c r="A63" s="77">
        <v>283</v>
      </c>
      <c r="B63" s="79" t="s">
        <v>415</v>
      </c>
      <c r="C63" s="93" t="s">
        <v>75</v>
      </c>
    </row>
    <row r="64" spans="1:256" ht="63" x14ac:dyDescent="0.25">
      <c r="A64" s="77">
        <v>283</v>
      </c>
      <c r="B64" s="79" t="s">
        <v>416</v>
      </c>
      <c r="C64" s="93" t="s">
        <v>417</v>
      </c>
    </row>
    <row r="65" spans="1:3" ht="47.25" x14ac:dyDescent="0.25">
      <c r="A65" s="77">
        <v>283</v>
      </c>
      <c r="B65" s="79" t="s">
        <v>418</v>
      </c>
      <c r="C65" s="94" t="s">
        <v>419</v>
      </c>
    </row>
    <row r="66" spans="1:3" ht="47.25" x14ac:dyDescent="0.25">
      <c r="A66" s="95">
        <v>283</v>
      </c>
      <c r="B66" s="83" t="s">
        <v>420</v>
      </c>
      <c r="C66" s="96" t="s">
        <v>79</v>
      </c>
    </row>
    <row r="67" spans="1:3" ht="31.5" x14ac:dyDescent="0.25">
      <c r="A67" s="95">
        <v>283</v>
      </c>
      <c r="B67" s="83" t="s">
        <v>421</v>
      </c>
      <c r="C67" s="97" t="s">
        <v>422</v>
      </c>
    </row>
    <row r="68" spans="1:3" ht="63" x14ac:dyDescent="0.25">
      <c r="A68" s="77">
        <v>283</v>
      </c>
      <c r="B68" s="79" t="s">
        <v>423</v>
      </c>
      <c r="C68" s="93" t="s">
        <v>424</v>
      </c>
    </row>
    <row r="69" spans="1:3" ht="94.5" x14ac:dyDescent="0.25">
      <c r="A69" s="77">
        <v>283</v>
      </c>
      <c r="B69" s="79" t="s">
        <v>425</v>
      </c>
      <c r="C69" s="93" t="s">
        <v>426</v>
      </c>
    </row>
    <row r="70" spans="1:3" ht="78.75" x14ac:dyDescent="0.25">
      <c r="A70" s="77">
        <v>283</v>
      </c>
      <c r="B70" s="79" t="s">
        <v>427</v>
      </c>
      <c r="C70" s="93" t="s">
        <v>428</v>
      </c>
    </row>
    <row r="71" spans="1:3" ht="47.25" x14ac:dyDescent="0.25">
      <c r="A71" s="77">
        <v>283</v>
      </c>
      <c r="B71" s="79" t="s">
        <v>429</v>
      </c>
      <c r="C71" s="87" t="s">
        <v>84</v>
      </c>
    </row>
    <row r="72" spans="1:3" ht="63" x14ac:dyDescent="0.25">
      <c r="A72" s="98">
        <v>283</v>
      </c>
      <c r="B72" s="99" t="s">
        <v>430</v>
      </c>
      <c r="C72" s="100" t="s">
        <v>431</v>
      </c>
    </row>
    <row r="73" spans="1:3" ht="31.5" x14ac:dyDescent="0.25">
      <c r="A73" s="77">
        <v>283</v>
      </c>
      <c r="B73" s="79" t="s">
        <v>432</v>
      </c>
      <c r="C73" s="87" t="s">
        <v>433</v>
      </c>
    </row>
    <row r="74" spans="1:3" ht="63" x14ac:dyDescent="0.25">
      <c r="A74" s="77">
        <v>283</v>
      </c>
      <c r="B74" s="79" t="s">
        <v>434</v>
      </c>
      <c r="C74" s="87" t="s">
        <v>435</v>
      </c>
    </row>
    <row r="75" spans="1:3" ht="47.25" x14ac:dyDescent="0.25">
      <c r="A75" s="77">
        <v>283</v>
      </c>
      <c r="B75" s="79" t="s">
        <v>436</v>
      </c>
      <c r="C75" s="94" t="s">
        <v>437</v>
      </c>
    </row>
    <row r="76" spans="1:3" x14ac:dyDescent="0.25">
      <c r="A76" s="77">
        <v>283</v>
      </c>
      <c r="B76" s="79" t="s">
        <v>438</v>
      </c>
      <c r="C76" s="87" t="s">
        <v>439</v>
      </c>
    </row>
    <row r="77" spans="1:3" ht="78.75" x14ac:dyDescent="0.25">
      <c r="A77" s="77">
        <v>283</v>
      </c>
      <c r="B77" s="79" t="s">
        <v>440</v>
      </c>
      <c r="C77" s="93" t="s">
        <v>121</v>
      </c>
    </row>
    <row r="78" spans="1:3" ht="78.75" x14ac:dyDescent="0.25">
      <c r="A78" s="77">
        <v>283</v>
      </c>
      <c r="B78" s="79" t="s">
        <v>441</v>
      </c>
      <c r="C78" s="93" t="s">
        <v>442</v>
      </c>
    </row>
    <row r="79" spans="1:3" ht="31.5" x14ac:dyDescent="0.25">
      <c r="A79" s="77">
        <v>283</v>
      </c>
      <c r="B79" s="79" t="s">
        <v>443</v>
      </c>
      <c r="C79" s="87" t="s">
        <v>444</v>
      </c>
    </row>
    <row r="80" spans="1:3" ht="31.5" x14ac:dyDescent="0.25">
      <c r="A80" s="77">
        <v>283</v>
      </c>
      <c r="B80" s="79" t="s">
        <v>445</v>
      </c>
      <c r="C80" s="87" t="s">
        <v>123</v>
      </c>
    </row>
    <row r="81" spans="1:4" ht="47.25" x14ac:dyDescent="0.25">
      <c r="A81" s="77">
        <v>283</v>
      </c>
      <c r="B81" s="79" t="s">
        <v>446</v>
      </c>
      <c r="C81" s="87" t="s">
        <v>447</v>
      </c>
    </row>
    <row r="82" spans="1:4" ht="63" x14ac:dyDescent="0.25">
      <c r="A82" s="77">
        <v>283</v>
      </c>
      <c r="B82" s="79" t="s">
        <v>448</v>
      </c>
      <c r="C82" s="87" t="s">
        <v>127</v>
      </c>
    </row>
    <row r="83" spans="1:4" ht="47.25" x14ac:dyDescent="0.25">
      <c r="A83" s="77">
        <v>283</v>
      </c>
      <c r="B83" s="79" t="s">
        <v>449</v>
      </c>
      <c r="C83" s="87" t="s">
        <v>450</v>
      </c>
    </row>
    <row r="84" spans="1:4" ht="31.5" x14ac:dyDescent="0.25">
      <c r="A84" s="77">
        <v>283</v>
      </c>
      <c r="B84" s="79" t="s">
        <v>451</v>
      </c>
      <c r="C84" s="87" t="s">
        <v>129</v>
      </c>
    </row>
    <row r="85" spans="1:4" ht="63.75" customHeight="1" x14ac:dyDescent="0.25">
      <c r="A85" s="77">
        <v>283</v>
      </c>
      <c r="B85" s="79" t="s">
        <v>452</v>
      </c>
      <c r="C85" s="80" t="s">
        <v>453</v>
      </c>
    </row>
    <row r="86" spans="1:4" ht="60.75" customHeight="1" x14ac:dyDescent="0.25">
      <c r="A86" s="77">
        <v>283</v>
      </c>
      <c r="B86" s="79" t="s">
        <v>454</v>
      </c>
      <c r="C86" s="82" t="s">
        <v>455</v>
      </c>
    </row>
    <row r="87" spans="1:4" ht="24" customHeight="1" x14ac:dyDescent="0.25">
      <c r="A87" s="77">
        <v>283</v>
      </c>
      <c r="B87" s="79" t="s">
        <v>456</v>
      </c>
      <c r="C87" s="87" t="s">
        <v>457</v>
      </c>
    </row>
    <row r="88" spans="1:4" ht="47.25" x14ac:dyDescent="0.25">
      <c r="A88" s="77">
        <v>283</v>
      </c>
      <c r="B88" s="79" t="s">
        <v>458</v>
      </c>
      <c r="C88" s="87" t="s">
        <v>173</v>
      </c>
    </row>
    <row r="89" spans="1:4" ht="31.5" x14ac:dyDescent="0.25">
      <c r="A89" s="95">
        <v>283</v>
      </c>
      <c r="B89" s="101" t="s">
        <v>459</v>
      </c>
      <c r="C89" s="32" t="s">
        <v>460</v>
      </c>
    </row>
    <row r="90" spans="1:4" ht="47.25" x14ac:dyDescent="0.25">
      <c r="A90" s="95">
        <v>283</v>
      </c>
      <c r="B90" s="101" t="s">
        <v>461</v>
      </c>
      <c r="C90" s="32" t="s">
        <v>462</v>
      </c>
    </row>
    <row r="91" spans="1:4" ht="63" x14ac:dyDescent="0.25">
      <c r="A91" s="77">
        <v>283</v>
      </c>
      <c r="B91" s="79" t="s">
        <v>463</v>
      </c>
      <c r="C91" s="87" t="s">
        <v>464</v>
      </c>
      <c r="D91" s="102"/>
    </row>
    <row r="92" spans="1:4" ht="94.5" x14ac:dyDescent="0.25">
      <c r="A92" s="77">
        <v>283</v>
      </c>
      <c r="B92" s="31" t="s">
        <v>465</v>
      </c>
      <c r="C92" s="32" t="s">
        <v>176</v>
      </c>
    </row>
    <row r="93" spans="1:4" ht="31.5" x14ac:dyDescent="0.25">
      <c r="A93" s="77">
        <v>283</v>
      </c>
      <c r="B93" s="31" t="s">
        <v>466</v>
      </c>
      <c r="C93" s="32" t="s">
        <v>467</v>
      </c>
    </row>
    <row r="94" spans="1:4" ht="63" x14ac:dyDescent="0.25">
      <c r="A94" s="77">
        <v>283</v>
      </c>
      <c r="B94" s="31" t="s">
        <v>468</v>
      </c>
      <c r="C94" s="32" t="s">
        <v>178</v>
      </c>
    </row>
    <row r="95" spans="1:4" ht="47.25" x14ac:dyDescent="0.25">
      <c r="A95" s="77">
        <v>283</v>
      </c>
      <c r="B95" s="79" t="s">
        <v>469</v>
      </c>
      <c r="C95" s="87" t="s">
        <v>470</v>
      </c>
    </row>
    <row r="96" spans="1:4" ht="31.5" x14ac:dyDescent="0.25">
      <c r="A96" s="77">
        <v>283</v>
      </c>
      <c r="B96" s="79" t="s">
        <v>471</v>
      </c>
      <c r="C96" s="87" t="s">
        <v>472</v>
      </c>
    </row>
    <row r="97" spans="1:256" ht="63" x14ac:dyDescent="0.25">
      <c r="A97" s="77">
        <v>283</v>
      </c>
      <c r="B97" s="79" t="s">
        <v>473</v>
      </c>
      <c r="C97" s="94" t="s">
        <v>474</v>
      </c>
    </row>
    <row r="98" spans="1:256" ht="47.25" x14ac:dyDescent="0.25">
      <c r="A98" s="77">
        <v>283</v>
      </c>
      <c r="B98" s="79" t="s">
        <v>475</v>
      </c>
      <c r="C98" s="94" t="s">
        <v>476</v>
      </c>
    </row>
    <row r="99" spans="1:256" ht="47.25" x14ac:dyDescent="0.25">
      <c r="A99" s="77">
        <v>283</v>
      </c>
      <c r="B99" s="79" t="s">
        <v>477</v>
      </c>
      <c r="C99" s="87" t="s">
        <v>269</v>
      </c>
    </row>
    <row r="100" spans="1:256" ht="47.25" x14ac:dyDescent="0.25">
      <c r="A100" s="77">
        <v>283</v>
      </c>
      <c r="B100" s="79" t="s">
        <v>478</v>
      </c>
      <c r="C100" s="87" t="s">
        <v>271</v>
      </c>
    </row>
    <row r="101" spans="1:256" ht="31.5" x14ac:dyDescent="0.25">
      <c r="A101" s="77">
        <v>283</v>
      </c>
      <c r="B101" s="79" t="s">
        <v>479</v>
      </c>
      <c r="C101" s="87" t="s">
        <v>284</v>
      </c>
    </row>
    <row r="102" spans="1:256" ht="47.25" x14ac:dyDescent="0.25">
      <c r="A102" s="77">
        <v>283</v>
      </c>
      <c r="B102" s="79" t="s">
        <v>480</v>
      </c>
      <c r="C102" s="87" t="s">
        <v>481</v>
      </c>
    </row>
    <row r="103" spans="1:256" ht="47.25" x14ac:dyDescent="0.25">
      <c r="A103" s="77">
        <v>283</v>
      </c>
      <c r="B103" s="79" t="s">
        <v>482</v>
      </c>
      <c r="C103" s="87" t="s">
        <v>483</v>
      </c>
    </row>
    <row r="104" spans="1:256" ht="21" customHeight="1" x14ac:dyDescent="0.25">
      <c r="A104" s="128">
        <v>284</v>
      </c>
      <c r="B104" s="129"/>
      <c r="C104" s="78" t="s">
        <v>484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ht="25.5" customHeight="1" x14ac:dyDescent="0.25">
      <c r="A105" s="77">
        <v>284</v>
      </c>
      <c r="B105" s="79" t="s">
        <v>485</v>
      </c>
      <c r="C105" s="87" t="s">
        <v>486</v>
      </c>
    </row>
    <row r="106" spans="1:256" ht="31.5" x14ac:dyDescent="0.25">
      <c r="A106" s="77">
        <v>284</v>
      </c>
      <c r="B106" s="79" t="s">
        <v>487</v>
      </c>
      <c r="C106" s="87" t="s">
        <v>488</v>
      </c>
    </row>
    <row r="107" spans="1:256" ht="33.75" customHeight="1" x14ac:dyDescent="0.25">
      <c r="A107" s="77">
        <v>284</v>
      </c>
      <c r="B107" s="79" t="s">
        <v>489</v>
      </c>
      <c r="C107" s="87" t="s">
        <v>490</v>
      </c>
    </row>
    <row r="108" spans="1:256" ht="31.5" x14ac:dyDescent="0.25">
      <c r="A108" s="77">
        <v>284</v>
      </c>
      <c r="B108" s="79" t="s">
        <v>491</v>
      </c>
      <c r="C108" s="87" t="s">
        <v>492</v>
      </c>
    </row>
    <row r="109" spans="1:256" ht="47.25" x14ac:dyDescent="0.25">
      <c r="A109" s="77">
        <v>284</v>
      </c>
      <c r="B109" s="79" t="s">
        <v>493</v>
      </c>
      <c r="C109" s="87" t="s">
        <v>169</v>
      </c>
    </row>
    <row r="110" spans="1:256" ht="78.75" x14ac:dyDescent="0.25">
      <c r="A110" s="77">
        <v>284</v>
      </c>
      <c r="B110" s="79" t="s">
        <v>494</v>
      </c>
      <c r="C110" s="87" t="s">
        <v>495</v>
      </c>
    </row>
    <row r="111" spans="1:256" ht="31.5" x14ac:dyDescent="0.25">
      <c r="A111" s="117" t="s">
        <v>496</v>
      </c>
      <c r="B111" s="118"/>
      <c r="C111" s="78" t="s">
        <v>497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ht="47.25" x14ac:dyDescent="0.25">
      <c r="A112" s="77">
        <v>285</v>
      </c>
      <c r="B112" s="79" t="s">
        <v>498</v>
      </c>
      <c r="C112" s="87" t="s">
        <v>233</v>
      </c>
    </row>
    <row r="113" spans="1:3" ht="31.5" x14ac:dyDescent="0.25">
      <c r="A113" s="77">
        <v>285</v>
      </c>
      <c r="B113" s="79" t="s">
        <v>499</v>
      </c>
      <c r="C113" s="87" t="s">
        <v>235</v>
      </c>
    </row>
    <row r="114" spans="1:3" ht="31.5" x14ac:dyDescent="0.25">
      <c r="A114" s="77">
        <v>285</v>
      </c>
      <c r="B114" s="79" t="s">
        <v>500</v>
      </c>
      <c r="C114" s="87" t="s">
        <v>265</v>
      </c>
    </row>
    <row r="115" spans="1:3" ht="47.25" x14ac:dyDescent="0.25">
      <c r="A115" s="77">
        <v>285</v>
      </c>
      <c r="B115" s="92" t="s">
        <v>501</v>
      </c>
      <c r="C115" s="87" t="s">
        <v>502</v>
      </c>
    </row>
    <row r="116" spans="1:3" ht="47.25" x14ac:dyDescent="0.25">
      <c r="A116" s="77">
        <v>285</v>
      </c>
      <c r="B116" s="92" t="s">
        <v>503</v>
      </c>
      <c r="C116" s="87" t="s">
        <v>504</v>
      </c>
    </row>
    <row r="117" spans="1:3" ht="47.25" x14ac:dyDescent="0.25">
      <c r="A117" s="77">
        <v>285</v>
      </c>
      <c r="B117" s="79" t="s">
        <v>505</v>
      </c>
      <c r="C117" s="87" t="s">
        <v>275</v>
      </c>
    </row>
    <row r="118" spans="1:3" ht="31.5" x14ac:dyDescent="0.25">
      <c r="A118" s="77">
        <v>285</v>
      </c>
      <c r="B118" s="79" t="s">
        <v>506</v>
      </c>
      <c r="C118" s="87" t="s">
        <v>277</v>
      </c>
    </row>
    <row r="119" spans="1:3" ht="47.25" x14ac:dyDescent="0.25">
      <c r="A119" s="77">
        <v>285</v>
      </c>
      <c r="B119" s="79" t="s">
        <v>507</v>
      </c>
      <c r="C119" s="87" t="s">
        <v>279</v>
      </c>
    </row>
    <row r="120" spans="1:3" ht="78.75" x14ac:dyDescent="0.25">
      <c r="A120" s="77">
        <v>285</v>
      </c>
      <c r="B120" s="79" t="s">
        <v>508</v>
      </c>
      <c r="C120" s="93" t="s">
        <v>281</v>
      </c>
    </row>
    <row r="121" spans="1:3" ht="47.25" x14ac:dyDescent="0.25">
      <c r="A121" s="77">
        <v>285</v>
      </c>
      <c r="B121" s="92" t="s">
        <v>509</v>
      </c>
      <c r="C121" s="87" t="s">
        <v>244</v>
      </c>
    </row>
    <row r="122" spans="1:3" ht="63" x14ac:dyDescent="0.25">
      <c r="A122" s="77">
        <v>285</v>
      </c>
      <c r="B122" s="92" t="s">
        <v>510</v>
      </c>
      <c r="C122" s="87" t="s">
        <v>511</v>
      </c>
    </row>
    <row r="123" spans="1:3" ht="63" x14ac:dyDescent="0.25">
      <c r="A123" s="77">
        <v>285</v>
      </c>
      <c r="B123" s="92" t="s">
        <v>512</v>
      </c>
      <c r="C123" s="87" t="s">
        <v>513</v>
      </c>
    </row>
    <row r="124" spans="1:3" ht="31.5" x14ac:dyDescent="0.25">
      <c r="A124" s="77">
        <v>285</v>
      </c>
      <c r="B124" s="92" t="s">
        <v>514</v>
      </c>
      <c r="C124" s="87" t="s">
        <v>515</v>
      </c>
    </row>
    <row r="125" spans="1:3" ht="47.25" x14ac:dyDescent="0.25">
      <c r="A125" s="77">
        <v>285</v>
      </c>
      <c r="B125" s="92" t="s">
        <v>516</v>
      </c>
      <c r="C125" s="87" t="s">
        <v>517</v>
      </c>
    </row>
    <row r="126" spans="1:3" ht="84.75" customHeight="1" x14ac:dyDescent="0.25">
      <c r="A126" s="77">
        <v>285</v>
      </c>
      <c r="B126" s="92" t="s">
        <v>518</v>
      </c>
      <c r="C126" s="87" t="s">
        <v>519</v>
      </c>
    </row>
    <row r="127" spans="1:3" ht="94.5" x14ac:dyDescent="0.25">
      <c r="A127" s="77">
        <v>285</v>
      </c>
      <c r="B127" s="92" t="s">
        <v>520</v>
      </c>
      <c r="C127" s="87" t="s">
        <v>663</v>
      </c>
    </row>
    <row r="128" spans="1:3" ht="110.25" x14ac:dyDescent="0.25">
      <c r="A128" s="77">
        <v>285</v>
      </c>
      <c r="B128" s="92" t="s">
        <v>521</v>
      </c>
      <c r="C128" s="87" t="s">
        <v>664</v>
      </c>
    </row>
    <row r="129" spans="1:256" ht="47.25" x14ac:dyDescent="0.25">
      <c r="A129" s="77">
        <v>285</v>
      </c>
      <c r="B129" s="92" t="s">
        <v>522</v>
      </c>
      <c r="C129" s="87" t="s">
        <v>523</v>
      </c>
    </row>
    <row r="130" spans="1:256" ht="31.5" x14ac:dyDescent="0.25">
      <c r="A130" s="128">
        <v>287</v>
      </c>
      <c r="B130" s="129"/>
      <c r="C130" s="78" t="s">
        <v>524</v>
      </c>
    </row>
    <row r="131" spans="1:256" ht="34.5" customHeight="1" x14ac:dyDescent="0.25">
      <c r="A131" s="77">
        <v>287</v>
      </c>
      <c r="B131" s="79" t="s">
        <v>525</v>
      </c>
      <c r="C131" s="87" t="s">
        <v>460</v>
      </c>
    </row>
    <row r="132" spans="1:256" ht="52.5" customHeight="1" x14ac:dyDescent="0.25">
      <c r="A132" s="77">
        <v>287</v>
      </c>
      <c r="B132" s="79" t="s">
        <v>526</v>
      </c>
      <c r="C132" s="87" t="s">
        <v>180</v>
      </c>
      <c r="D132" s="103"/>
    </row>
    <row r="133" spans="1:256" ht="42" customHeight="1" x14ac:dyDescent="0.25">
      <c r="A133" s="77">
        <v>287</v>
      </c>
      <c r="B133" s="92" t="s">
        <v>527</v>
      </c>
      <c r="C133" s="104" t="s">
        <v>187</v>
      </c>
      <c r="D133" s="103"/>
    </row>
    <row r="134" spans="1:256" x14ac:dyDescent="0.25">
      <c r="A134" s="128">
        <v>288</v>
      </c>
      <c r="B134" s="129"/>
      <c r="C134" s="78" t="s">
        <v>528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86"/>
      <c r="EI134" s="86"/>
      <c r="EJ134" s="86"/>
      <c r="EK134" s="86"/>
      <c r="EL134" s="86"/>
      <c r="EM134" s="86"/>
      <c r="EN134" s="86"/>
      <c r="EO134" s="86"/>
      <c r="EP134" s="86"/>
      <c r="EQ134" s="86"/>
      <c r="ER134" s="86"/>
      <c r="ES134" s="86"/>
      <c r="ET134" s="86"/>
      <c r="EU134" s="86"/>
      <c r="EV134" s="86"/>
      <c r="EW134" s="86"/>
      <c r="EX134" s="86"/>
      <c r="EY134" s="86"/>
      <c r="EZ134" s="86"/>
      <c r="FA134" s="86"/>
      <c r="FB134" s="86"/>
      <c r="FC134" s="86"/>
      <c r="FD134" s="86"/>
      <c r="FE134" s="86"/>
      <c r="FF134" s="86"/>
      <c r="FG134" s="86"/>
      <c r="FH134" s="86"/>
      <c r="FI134" s="86"/>
      <c r="FJ134" s="86"/>
      <c r="FK134" s="86"/>
      <c r="FL134" s="86"/>
      <c r="FM134" s="86"/>
      <c r="FN134" s="86"/>
      <c r="FO134" s="86"/>
      <c r="FP134" s="86"/>
      <c r="FQ134" s="86"/>
      <c r="FR134" s="86"/>
      <c r="FS134" s="86"/>
      <c r="FT134" s="86"/>
      <c r="FU134" s="86"/>
      <c r="FV134" s="86"/>
      <c r="FW134" s="86"/>
      <c r="FX134" s="86"/>
      <c r="FY134" s="86"/>
      <c r="FZ134" s="86"/>
      <c r="GA134" s="86"/>
      <c r="GB134" s="86"/>
      <c r="GC134" s="86"/>
      <c r="GD134" s="86"/>
      <c r="GE134" s="86"/>
      <c r="GF134" s="86"/>
      <c r="GG134" s="86"/>
      <c r="GH134" s="86"/>
      <c r="GI134" s="86"/>
      <c r="GJ134" s="86"/>
      <c r="GK134" s="86"/>
      <c r="GL134" s="86"/>
      <c r="GM134" s="86"/>
      <c r="GN134" s="86"/>
      <c r="GO134" s="86"/>
      <c r="GP134" s="86"/>
      <c r="GQ134" s="86"/>
      <c r="GR134" s="86"/>
      <c r="GS134" s="86"/>
      <c r="GT134" s="86"/>
      <c r="GU134" s="86"/>
      <c r="GV134" s="86"/>
      <c r="GW134" s="86"/>
      <c r="GX134" s="86"/>
      <c r="GY134" s="86"/>
      <c r="GZ134" s="86"/>
      <c r="HA134" s="86"/>
      <c r="HB134" s="86"/>
      <c r="HC134" s="86"/>
      <c r="HD134" s="86"/>
      <c r="HE134" s="86"/>
      <c r="HF134" s="86"/>
      <c r="HG134" s="86"/>
      <c r="HH134" s="86"/>
      <c r="HI134" s="86"/>
      <c r="HJ134" s="86"/>
      <c r="HK134" s="86"/>
      <c r="HL134" s="86"/>
      <c r="HM134" s="86"/>
      <c r="HN134" s="86"/>
      <c r="HO134" s="86"/>
      <c r="HP134" s="86"/>
      <c r="HQ134" s="86"/>
      <c r="HR134" s="86"/>
      <c r="HS134" s="86"/>
      <c r="HT134" s="86"/>
      <c r="HU134" s="86"/>
      <c r="HV134" s="86"/>
      <c r="HW134" s="86"/>
      <c r="HX134" s="86"/>
      <c r="HY134" s="86"/>
      <c r="HZ134" s="86"/>
      <c r="IA134" s="86"/>
      <c r="IB134" s="86"/>
      <c r="IC134" s="86"/>
      <c r="ID134" s="86"/>
      <c r="IE134" s="86"/>
      <c r="IF134" s="86"/>
      <c r="IG134" s="86"/>
      <c r="IH134" s="86"/>
      <c r="II134" s="86"/>
      <c r="IJ134" s="86"/>
      <c r="IK134" s="86"/>
      <c r="IL134" s="86"/>
      <c r="IM134" s="86"/>
      <c r="IN134" s="86"/>
      <c r="IO134" s="86"/>
      <c r="IP134" s="86"/>
      <c r="IQ134" s="86"/>
      <c r="IR134" s="86"/>
      <c r="IS134" s="86"/>
      <c r="IT134" s="86"/>
      <c r="IU134" s="86"/>
      <c r="IV134" s="86"/>
    </row>
    <row r="135" spans="1:256" ht="63" x14ac:dyDescent="0.25">
      <c r="A135" s="105">
        <v>288</v>
      </c>
      <c r="B135" s="106" t="s">
        <v>420</v>
      </c>
      <c r="C135" s="107" t="s">
        <v>529</v>
      </c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  <c r="EK135" s="108"/>
      <c r="EL135" s="108"/>
      <c r="EM135" s="108"/>
      <c r="EN135" s="108"/>
      <c r="EO135" s="108"/>
      <c r="EP135" s="108"/>
      <c r="EQ135" s="108"/>
      <c r="ER135" s="108"/>
      <c r="ES135" s="108"/>
      <c r="ET135" s="108"/>
      <c r="EU135" s="108"/>
      <c r="EV135" s="108"/>
      <c r="EW135" s="108"/>
      <c r="EX135" s="108"/>
      <c r="EY135" s="108"/>
      <c r="EZ135" s="108"/>
      <c r="FA135" s="108"/>
      <c r="FB135" s="108"/>
      <c r="FC135" s="108"/>
      <c r="FD135" s="108"/>
      <c r="FE135" s="108"/>
      <c r="FF135" s="108"/>
      <c r="FG135" s="108"/>
      <c r="FH135" s="108"/>
      <c r="FI135" s="108"/>
      <c r="FJ135" s="108"/>
      <c r="FK135" s="108"/>
      <c r="FL135" s="108"/>
      <c r="FM135" s="108"/>
      <c r="FN135" s="108"/>
      <c r="FO135" s="108"/>
      <c r="FP135" s="108"/>
      <c r="FQ135" s="108"/>
      <c r="FR135" s="108"/>
      <c r="FS135" s="108"/>
      <c r="FT135" s="108"/>
      <c r="FU135" s="108"/>
      <c r="FV135" s="108"/>
      <c r="FW135" s="108"/>
      <c r="FX135" s="108"/>
      <c r="FY135" s="108"/>
      <c r="FZ135" s="108"/>
      <c r="GA135" s="108"/>
      <c r="GB135" s="108"/>
      <c r="GC135" s="108"/>
      <c r="GD135" s="108"/>
      <c r="GE135" s="108"/>
      <c r="GF135" s="108"/>
      <c r="GG135" s="108"/>
      <c r="GH135" s="108"/>
      <c r="GI135" s="108"/>
      <c r="GJ135" s="108"/>
      <c r="GK135" s="108"/>
      <c r="GL135" s="108"/>
      <c r="GM135" s="108"/>
      <c r="GN135" s="108"/>
      <c r="GO135" s="108"/>
      <c r="GP135" s="108"/>
      <c r="GQ135" s="108"/>
      <c r="GR135" s="108"/>
      <c r="GS135" s="108"/>
      <c r="GT135" s="108"/>
      <c r="GU135" s="108"/>
      <c r="GV135" s="108"/>
      <c r="GW135" s="108"/>
      <c r="GX135" s="108"/>
      <c r="GY135" s="108"/>
      <c r="GZ135" s="108"/>
      <c r="HA135" s="108"/>
      <c r="HB135" s="108"/>
      <c r="HC135" s="108"/>
      <c r="HD135" s="108"/>
      <c r="HE135" s="108"/>
      <c r="HF135" s="108"/>
      <c r="HG135" s="108"/>
      <c r="HH135" s="108"/>
      <c r="HI135" s="108"/>
      <c r="HJ135" s="108"/>
      <c r="HK135" s="108"/>
      <c r="HL135" s="108"/>
      <c r="HM135" s="108"/>
      <c r="HN135" s="108"/>
      <c r="HO135" s="108"/>
      <c r="HP135" s="108"/>
      <c r="HQ135" s="108"/>
      <c r="HR135" s="108"/>
      <c r="HS135" s="108"/>
      <c r="HT135" s="108"/>
      <c r="HU135" s="108"/>
      <c r="HV135" s="108"/>
      <c r="HW135" s="108"/>
      <c r="HX135" s="108"/>
      <c r="HY135" s="108"/>
      <c r="HZ135" s="108"/>
      <c r="IA135" s="108"/>
      <c r="IB135" s="108"/>
      <c r="IC135" s="108"/>
      <c r="ID135" s="108"/>
      <c r="IE135" s="108"/>
      <c r="IF135" s="108"/>
      <c r="IG135" s="108"/>
      <c r="IH135" s="108"/>
      <c r="II135" s="108"/>
      <c r="IJ135" s="108"/>
      <c r="IK135" s="108"/>
      <c r="IL135" s="108"/>
      <c r="IM135" s="108"/>
      <c r="IN135" s="108"/>
      <c r="IO135" s="108"/>
      <c r="IP135" s="108"/>
      <c r="IQ135" s="108"/>
      <c r="IR135" s="108"/>
      <c r="IS135" s="108"/>
      <c r="IT135" s="108"/>
      <c r="IU135" s="108"/>
      <c r="IV135" s="108"/>
    </row>
    <row r="136" spans="1:256" ht="31.5" x14ac:dyDescent="0.25">
      <c r="A136" s="77">
        <v>288</v>
      </c>
      <c r="B136" s="79" t="s">
        <v>530</v>
      </c>
      <c r="C136" s="94" t="s">
        <v>531</v>
      </c>
    </row>
    <row r="137" spans="1:256" ht="40.5" customHeight="1" x14ac:dyDescent="0.25">
      <c r="A137" s="77">
        <v>288</v>
      </c>
      <c r="B137" s="79" t="s">
        <v>469</v>
      </c>
      <c r="C137" s="87" t="s">
        <v>532</v>
      </c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  <c r="DK137" s="86"/>
      <c r="DL137" s="86"/>
      <c r="DM137" s="86"/>
      <c r="DN137" s="86"/>
      <c r="DO137" s="86"/>
      <c r="DP137" s="86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6"/>
      <c r="EI137" s="86"/>
      <c r="EJ137" s="86"/>
      <c r="EK137" s="86"/>
      <c r="EL137" s="86"/>
      <c r="EM137" s="86"/>
      <c r="EN137" s="86"/>
      <c r="EO137" s="86"/>
      <c r="EP137" s="86"/>
      <c r="EQ137" s="86"/>
      <c r="ER137" s="86"/>
      <c r="ES137" s="86"/>
      <c r="ET137" s="86"/>
      <c r="EU137" s="86"/>
      <c r="EV137" s="86"/>
      <c r="EW137" s="86"/>
      <c r="EX137" s="86"/>
      <c r="EY137" s="86"/>
      <c r="EZ137" s="86"/>
      <c r="FA137" s="86"/>
      <c r="FB137" s="86"/>
      <c r="FC137" s="86"/>
      <c r="FD137" s="86"/>
      <c r="FE137" s="86"/>
      <c r="FF137" s="86"/>
      <c r="FG137" s="86"/>
      <c r="FH137" s="86"/>
      <c r="FI137" s="86"/>
      <c r="FJ137" s="86"/>
      <c r="FK137" s="86"/>
      <c r="FL137" s="86"/>
      <c r="FM137" s="86"/>
      <c r="FN137" s="86"/>
      <c r="FO137" s="86"/>
      <c r="FP137" s="86"/>
      <c r="FQ137" s="86"/>
      <c r="FR137" s="86"/>
      <c r="FS137" s="86"/>
      <c r="FT137" s="86"/>
      <c r="FU137" s="86"/>
      <c r="FV137" s="86"/>
      <c r="FW137" s="86"/>
      <c r="FX137" s="86"/>
      <c r="FY137" s="86"/>
      <c r="FZ137" s="86"/>
      <c r="GA137" s="86"/>
      <c r="GB137" s="86"/>
      <c r="GC137" s="86"/>
      <c r="GD137" s="86"/>
      <c r="GE137" s="86"/>
      <c r="GF137" s="86"/>
      <c r="GG137" s="86"/>
      <c r="GH137" s="86"/>
      <c r="GI137" s="86"/>
      <c r="GJ137" s="86"/>
      <c r="GK137" s="86"/>
      <c r="GL137" s="86"/>
      <c r="GM137" s="86"/>
      <c r="GN137" s="86"/>
      <c r="GO137" s="86"/>
      <c r="GP137" s="86"/>
      <c r="GQ137" s="86"/>
      <c r="GR137" s="86"/>
      <c r="GS137" s="86"/>
      <c r="GT137" s="86"/>
      <c r="GU137" s="86"/>
      <c r="GV137" s="86"/>
      <c r="GW137" s="86"/>
      <c r="GX137" s="86"/>
      <c r="GY137" s="86"/>
      <c r="GZ137" s="86"/>
      <c r="HA137" s="86"/>
      <c r="HB137" s="86"/>
      <c r="HC137" s="86"/>
      <c r="HD137" s="86"/>
      <c r="HE137" s="86"/>
      <c r="HF137" s="86"/>
      <c r="HG137" s="86"/>
      <c r="HH137" s="86"/>
      <c r="HI137" s="86"/>
      <c r="HJ137" s="86"/>
      <c r="HK137" s="86"/>
      <c r="HL137" s="86"/>
      <c r="HM137" s="86"/>
      <c r="HN137" s="86"/>
      <c r="HO137" s="86"/>
      <c r="HP137" s="86"/>
      <c r="HQ137" s="86"/>
      <c r="HR137" s="86"/>
      <c r="HS137" s="86"/>
      <c r="HT137" s="86"/>
      <c r="HU137" s="86"/>
      <c r="HV137" s="86"/>
      <c r="HW137" s="86"/>
      <c r="HX137" s="86"/>
      <c r="HY137" s="86"/>
      <c r="HZ137" s="86"/>
      <c r="IA137" s="86"/>
      <c r="IB137" s="86"/>
      <c r="IC137" s="86"/>
      <c r="ID137" s="86"/>
      <c r="IE137" s="86"/>
      <c r="IF137" s="86"/>
      <c r="IG137" s="86"/>
      <c r="IH137" s="86"/>
      <c r="II137" s="86"/>
      <c r="IJ137" s="86"/>
      <c r="IK137" s="86"/>
      <c r="IL137" s="86"/>
      <c r="IM137" s="86"/>
      <c r="IN137" s="86"/>
      <c r="IO137" s="86"/>
      <c r="IP137" s="86"/>
      <c r="IQ137" s="86"/>
      <c r="IR137" s="86"/>
      <c r="IS137" s="86"/>
      <c r="IT137" s="86"/>
      <c r="IU137" s="86"/>
      <c r="IV137" s="86"/>
    </row>
    <row r="138" spans="1:256" ht="57" customHeight="1" x14ac:dyDescent="0.25">
      <c r="A138" s="77">
        <v>288</v>
      </c>
      <c r="B138" s="79" t="s">
        <v>533</v>
      </c>
      <c r="C138" s="87" t="s">
        <v>665</v>
      </c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6"/>
      <c r="EI138" s="86"/>
      <c r="EJ138" s="86"/>
      <c r="EK138" s="86"/>
      <c r="EL138" s="86"/>
      <c r="EM138" s="86"/>
      <c r="EN138" s="86"/>
      <c r="EO138" s="86"/>
      <c r="EP138" s="86"/>
      <c r="EQ138" s="86"/>
      <c r="ER138" s="86"/>
      <c r="ES138" s="86"/>
      <c r="ET138" s="86"/>
      <c r="EU138" s="86"/>
      <c r="EV138" s="86"/>
      <c r="EW138" s="86"/>
      <c r="EX138" s="86"/>
      <c r="EY138" s="86"/>
      <c r="EZ138" s="86"/>
      <c r="FA138" s="86"/>
      <c r="FB138" s="86"/>
      <c r="FC138" s="86"/>
      <c r="FD138" s="86"/>
      <c r="FE138" s="86"/>
      <c r="FF138" s="86"/>
      <c r="FG138" s="86"/>
      <c r="FH138" s="86"/>
      <c r="FI138" s="86"/>
      <c r="FJ138" s="86"/>
      <c r="FK138" s="86"/>
      <c r="FL138" s="86"/>
      <c r="FM138" s="86"/>
      <c r="FN138" s="86"/>
      <c r="FO138" s="86"/>
      <c r="FP138" s="86"/>
      <c r="FQ138" s="86"/>
      <c r="FR138" s="86"/>
      <c r="FS138" s="86"/>
      <c r="FT138" s="86"/>
      <c r="FU138" s="86"/>
      <c r="FV138" s="86"/>
      <c r="FW138" s="86"/>
      <c r="FX138" s="86"/>
      <c r="FY138" s="86"/>
      <c r="FZ138" s="86"/>
      <c r="GA138" s="86"/>
      <c r="GB138" s="86"/>
      <c r="GC138" s="86"/>
      <c r="GD138" s="86"/>
      <c r="GE138" s="86"/>
      <c r="GF138" s="86"/>
      <c r="GG138" s="86"/>
      <c r="GH138" s="86"/>
      <c r="GI138" s="86"/>
      <c r="GJ138" s="86"/>
      <c r="GK138" s="86"/>
      <c r="GL138" s="86"/>
      <c r="GM138" s="86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  <c r="IS138" s="86"/>
      <c r="IT138" s="86"/>
      <c r="IU138" s="86"/>
      <c r="IV138" s="86"/>
    </row>
    <row r="139" spans="1:256" ht="55.5" customHeight="1" x14ac:dyDescent="0.25">
      <c r="A139" s="77">
        <v>288</v>
      </c>
      <c r="B139" s="79" t="s">
        <v>534</v>
      </c>
      <c r="C139" s="87" t="s">
        <v>182</v>
      </c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  <c r="EK139" s="86"/>
      <c r="EL139" s="86"/>
      <c r="EM139" s="86"/>
      <c r="EN139" s="86"/>
      <c r="EO139" s="86"/>
      <c r="EP139" s="86"/>
      <c r="EQ139" s="86"/>
      <c r="ER139" s="86"/>
      <c r="ES139" s="86"/>
      <c r="ET139" s="86"/>
      <c r="EU139" s="86"/>
      <c r="EV139" s="86"/>
      <c r="EW139" s="86"/>
      <c r="EX139" s="86"/>
      <c r="EY139" s="86"/>
      <c r="EZ139" s="86"/>
      <c r="FA139" s="86"/>
      <c r="FB139" s="86"/>
      <c r="FC139" s="86"/>
      <c r="FD139" s="86"/>
      <c r="FE139" s="86"/>
      <c r="FF139" s="86"/>
      <c r="FG139" s="86"/>
      <c r="FH139" s="86"/>
      <c r="FI139" s="86"/>
      <c r="FJ139" s="86"/>
      <c r="FK139" s="86"/>
      <c r="FL139" s="86"/>
      <c r="FM139" s="86"/>
      <c r="FN139" s="86"/>
      <c r="FO139" s="86"/>
      <c r="FP139" s="86"/>
      <c r="FQ139" s="86"/>
      <c r="FR139" s="86"/>
      <c r="FS139" s="86"/>
      <c r="FT139" s="86"/>
      <c r="FU139" s="86"/>
      <c r="FV139" s="86"/>
      <c r="FW139" s="86"/>
      <c r="FX139" s="86"/>
      <c r="FY139" s="86"/>
      <c r="FZ139" s="86"/>
      <c r="GA139" s="86"/>
      <c r="GB139" s="86"/>
      <c r="GC139" s="86"/>
      <c r="GD139" s="86"/>
      <c r="GE139" s="86"/>
      <c r="GF139" s="86"/>
      <c r="GG139" s="86"/>
      <c r="GH139" s="86"/>
      <c r="GI139" s="86"/>
      <c r="GJ139" s="86"/>
      <c r="GK139" s="86"/>
      <c r="GL139" s="86"/>
      <c r="GM139" s="86"/>
      <c r="GN139" s="86"/>
      <c r="GO139" s="86"/>
      <c r="GP139" s="86"/>
      <c r="GQ139" s="86"/>
      <c r="GR139" s="86"/>
      <c r="GS139" s="86"/>
      <c r="GT139" s="86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/>
      <c r="HN139" s="86"/>
      <c r="HO139" s="86"/>
      <c r="HP139" s="86"/>
      <c r="HQ139" s="86"/>
      <c r="HR139" s="86"/>
      <c r="HS139" s="86"/>
      <c r="HT139" s="86"/>
      <c r="HU139" s="86"/>
      <c r="HV139" s="86"/>
      <c r="HW139" s="86"/>
      <c r="HX139" s="86"/>
      <c r="HY139" s="86"/>
      <c r="HZ139" s="86"/>
      <c r="IA139" s="86"/>
      <c r="IB139" s="86"/>
      <c r="IC139" s="86"/>
      <c r="ID139" s="86"/>
      <c r="IE139" s="86"/>
      <c r="IF139" s="86"/>
      <c r="IG139" s="86"/>
      <c r="IH139" s="86"/>
      <c r="II139" s="86"/>
      <c r="IJ139" s="86"/>
      <c r="IK139" s="86"/>
      <c r="IL139" s="86"/>
      <c r="IM139" s="86"/>
      <c r="IN139" s="86"/>
      <c r="IO139" s="86"/>
      <c r="IP139" s="86"/>
      <c r="IQ139" s="86"/>
      <c r="IR139" s="86"/>
      <c r="IS139" s="86"/>
      <c r="IT139" s="86"/>
      <c r="IU139" s="86"/>
      <c r="IV139" s="86"/>
    </row>
    <row r="140" spans="1:256" ht="48" customHeight="1" x14ac:dyDescent="0.25">
      <c r="A140" s="77">
        <v>288</v>
      </c>
      <c r="B140" s="79" t="s">
        <v>535</v>
      </c>
      <c r="C140" s="87" t="s">
        <v>304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  <c r="EK140" s="86"/>
      <c r="EL140" s="86"/>
      <c r="EM140" s="86"/>
      <c r="EN140" s="86"/>
      <c r="EO140" s="86"/>
      <c r="EP140" s="86"/>
      <c r="EQ140" s="86"/>
      <c r="ER140" s="86"/>
      <c r="ES140" s="86"/>
      <c r="ET140" s="86"/>
      <c r="EU140" s="86"/>
      <c r="EV140" s="86"/>
      <c r="EW140" s="86"/>
      <c r="EX140" s="86"/>
      <c r="EY140" s="86"/>
      <c r="EZ140" s="86"/>
      <c r="FA140" s="86"/>
      <c r="FB140" s="86"/>
      <c r="FC140" s="86"/>
      <c r="FD140" s="86"/>
      <c r="FE140" s="86"/>
      <c r="FF140" s="86"/>
      <c r="FG140" s="86"/>
      <c r="FH140" s="86"/>
      <c r="FI140" s="86"/>
      <c r="FJ140" s="86"/>
      <c r="FK140" s="86"/>
      <c r="FL140" s="86"/>
      <c r="FM140" s="86"/>
      <c r="FN140" s="86"/>
      <c r="FO140" s="86"/>
      <c r="FP140" s="86"/>
      <c r="FQ140" s="86"/>
      <c r="FR140" s="86"/>
      <c r="FS140" s="86"/>
      <c r="FT140" s="86"/>
      <c r="FU140" s="86"/>
      <c r="FV140" s="86"/>
      <c r="FW140" s="86"/>
      <c r="FX140" s="86"/>
      <c r="FY140" s="86"/>
      <c r="FZ140" s="86"/>
      <c r="GA140" s="86"/>
      <c r="GB140" s="86"/>
      <c r="GC140" s="86"/>
      <c r="GD140" s="86"/>
      <c r="GE140" s="86"/>
      <c r="GF140" s="86"/>
      <c r="GG140" s="86"/>
      <c r="GH140" s="86"/>
      <c r="GI140" s="86"/>
      <c r="GJ140" s="86"/>
      <c r="GK140" s="86"/>
      <c r="GL140" s="86"/>
      <c r="GM140" s="86"/>
      <c r="GN140" s="86"/>
      <c r="GO140" s="86"/>
      <c r="GP140" s="86"/>
      <c r="GQ140" s="86"/>
      <c r="GR140" s="86"/>
      <c r="GS140" s="86"/>
      <c r="GT140" s="86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/>
      <c r="HN140" s="86"/>
      <c r="HO140" s="86"/>
      <c r="HP140" s="86"/>
      <c r="HQ140" s="86"/>
      <c r="HR140" s="86"/>
      <c r="HS140" s="86"/>
      <c r="HT140" s="86"/>
      <c r="HU140" s="86"/>
      <c r="HV140" s="86"/>
      <c r="HW140" s="86"/>
      <c r="HX140" s="86"/>
      <c r="HY140" s="86"/>
      <c r="HZ140" s="86"/>
      <c r="IA140" s="86"/>
      <c r="IB140" s="86"/>
      <c r="IC140" s="86"/>
      <c r="ID140" s="86"/>
      <c r="IE140" s="86"/>
      <c r="IF140" s="86"/>
      <c r="IG140" s="86"/>
      <c r="IH140" s="86"/>
      <c r="II140" s="86"/>
      <c r="IJ140" s="86"/>
      <c r="IK140" s="86"/>
      <c r="IL140" s="86"/>
      <c r="IM140" s="86"/>
      <c r="IN140" s="86"/>
      <c r="IO140" s="86"/>
      <c r="IP140" s="86"/>
      <c r="IQ140" s="86"/>
      <c r="IR140" s="86"/>
      <c r="IS140" s="86"/>
      <c r="IT140" s="86"/>
      <c r="IU140" s="86"/>
      <c r="IV140" s="86"/>
    </row>
    <row r="141" spans="1:256" ht="36" customHeight="1" x14ac:dyDescent="0.25">
      <c r="A141" s="77">
        <v>288</v>
      </c>
      <c r="B141" s="79" t="s">
        <v>536</v>
      </c>
      <c r="C141" s="87" t="s">
        <v>537</v>
      </c>
    </row>
    <row r="142" spans="1:256" ht="63" x14ac:dyDescent="0.25">
      <c r="A142" s="77">
        <v>288</v>
      </c>
      <c r="B142" s="79" t="s">
        <v>538</v>
      </c>
      <c r="C142" s="87" t="s">
        <v>267</v>
      </c>
    </row>
    <row r="143" spans="1:256" x14ac:dyDescent="0.25">
      <c r="A143" s="128">
        <v>289</v>
      </c>
      <c r="B143" s="129"/>
      <c r="C143" s="78" t="s">
        <v>539</v>
      </c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  <c r="EA143" s="86"/>
      <c r="EB143" s="86"/>
      <c r="EC143" s="86"/>
      <c r="ED143" s="86"/>
      <c r="EE143" s="86"/>
      <c r="EF143" s="86"/>
      <c r="EG143" s="86"/>
      <c r="EH143" s="86"/>
      <c r="EI143" s="86"/>
      <c r="EJ143" s="86"/>
      <c r="EK143" s="86"/>
      <c r="EL143" s="86"/>
      <c r="EM143" s="86"/>
      <c r="EN143" s="86"/>
      <c r="EO143" s="86"/>
      <c r="EP143" s="86"/>
      <c r="EQ143" s="86"/>
      <c r="ER143" s="86"/>
      <c r="ES143" s="86"/>
      <c r="ET143" s="86"/>
      <c r="EU143" s="86"/>
      <c r="EV143" s="86"/>
      <c r="EW143" s="86"/>
      <c r="EX143" s="86"/>
      <c r="EY143" s="86"/>
      <c r="EZ143" s="86"/>
      <c r="FA143" s="86"/>
      <c r="FB143" s="86"/>
      <c r="FC143" s="86"/>
      <c r="FD143" s="86"/>
      <c r="FE143" s="86"/>
      <c r="FF143" s="86"/>
      <c r="FG143" s="86"/>
      <c r="FH143" s="86"/>
      <c r="FI143" s="86"/>
      <c r="FJ143" s="86"/>
      <c r="FK143" s="86"/>
      <c r="FL143" s="86"/>
      <c r="FM143" s="86"/>
      <c r="FN143" s="86"/>
      <c r="FO143" s="86"/>
      <c r="FP143" s="86"/>
      <c r="FQ143" s="86"/>
      <c r="FR143" s="86"/>
      <c r="FS143" s="86"/>
      <c r="FT143" s="86"/>
      <c r="FU143" s="86"/>
      <c r="FV143" s="86"/>
      <c r="FW143" s="86"/>
      <c r="FX143" s="86"/>
      <c r="FY143" s="86"/>
      <c r="FZ143" s="86"/>
      <c r="GA143" s="86"/>
      <c r="GB143" s="86"/>
      <c r="GC143" s="86"/>
      <c r="GD143" s="86"/>
      <c r="GE143" s="86"/>
      <c r="GF143" s="86"/>
      <c r="GG143" s="86"/>
      <c r="GH143" s="86"/>
      <c r="GI143" s="86"/>
      <c r="GJ143" s="86"/>
      <c r="GK143" s="86"/>
      <c r="GL143" s="86"/>
      <c r="GM143" s="86"/>
      <c r="GN143" s="86"/>
      <c r="GO143" s="86"/>
      <c r="GP143" s="86"/>
      <c r="GQ143" s="86"/>
      <c r="GR143" s="86"/>
      <c r="GS143" s="86"/>
      <c r="GT143" s="86"/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/>
      <c r="HN143" s="86"/>
      <c r="HO143" s="86"/>
      <c r="HP143" s="86"/>
      <c r="HQ143" s="86"/>
      <c r="HR143" s="86"/>
      <c r="HS143" s="86"/>
      <c r="HT143" s="86"/>
      <c r="HU143" s="86"/>
      <c r="HV143" s="86"/>
      <c r="HW143" s="86"/>
      <c r="HX143" s="86"/>
      <c r="HY143" s="86"/>
      <c r="HZ143" s="86"/>
      <c r="IA143" s="86"/>
      <c r="IB143" s="86"/>
      <c r="IC143" s="86"/>
      <c r="ID143" s="86"/>
      <c r="IE143" s="86"/>
      <c r="IF143" s="86"/>
      <c r="IG143" s="86"/>
      <c r="IH143" s="86"/>
      <c r="II143" s="86"/>
      <c r="IJ143" s="86"/>
      <c r="IK143" s="86"/>
      <c r="IL143" s="86"/>
      <c r="IM143" s="86"/>
      <c r="IN143" s="86"/>
      <c r="IO143" s="86"/>
      <c r="IP143" s="86"/>
      <c r="IQ143" s="86"/>
      <c r="IR143" s="86"/>
      <c r="IS143" s="86"/>
      <c r="IT143" s="86"/>
      <c r="IU143" s="86"/>
      <c r="IV143" s="86"/>
    </row>
    <row r="144" spans="1:256" x14ac:dyDescent="0.25">
      <c r="A144" s="77">
        <v>289</v>
      </c>
      <c r="B144" s="109" t="s">
        <v>540</v>
      </c>
      <c r="C144" s="87" t="s">
        <v>541</v>
      </c>
    </row>
    <row r="145" spans="1:256" x14ac:dyDescent="0.25">
      <c r="A145" s="128">
        <v>291</v>
      </c>
      <c r="B145" s="129"/>
      <c r="C145" s="78" t="s">
        <v>542</v>
      </c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86"/>
      <c r="DW145" s="86"/>
      <c r="DX145" s="86"/>
      <c r="DY145" s="86"/>
      <c r="DZ145" s="86"/>
      <c r="EA145" s="86"/>
      <c r="EB145" s="86"/>
      <c r="EC145" s="86"/>
      <c r="ED145" s="86"/>
      <c r="EE145" s="86"/>
      <c r="EF145" s="86"/>
      <c r="EG145" s="86"/>
      <c r="EH145" s="86"/>
      <c r="EI145" s="86"/>
      <c r="EJ145" s="86"/>
      <c r="EK145" s="86"/>
      <c r="EL145" s="86"/>
      <c r="EM145" s="86"/>
      <c r="EN145" s="86"/>
      <c r="EO145" s="86"/>
      <c r="EP145" s="86"/>
      <c r="EQ145" s="86"/>
      <c r="ER145" s="86"/>
      <c r="ES145" s="86"/>
      <c r="ET145" s="86"/>
      <c r="EU145" s="86"/>
      <c r="EV145" s="86"/>
      <c r="EW145" s="86"/>
      <c r="EX145" s="86"/>
      <c r="EY145" s="86"/>
      <c r="EZ145" s="86"/>
      <c r="FA145" s="86"/>
      <c r="FB145" s="86"/>
      <c r="FC145" s="86"/>
      <c r="FD145" s="86"/>
      <c r="FE145" s="86"/>
      <c r="FF145" s="86"/>
      <c r="FG145" s="86"/>
      <c r="FH145" s="86"/>
      <c r="FI145" s="86"/>
      <c r="FJ145" s="86"/>
      <c r="FK145" s="86"/>
      <c r="FL145" s="86"/>
      <c r="FM145" s="86"/>
      <c r="FN145" s="86"/>
      <c r="FO145" s="86"/>
      <c r="FP145" s="86"/>
      <c r="FQ145" s="86"/>
      <c r="FR145" s="86"/>
      <c r="FS145" s="86"/>
      <c r="FT145" s="86"/>
      <c r="FU145" s="86"/>
      <c r="FV145" s="86"/>
      <c r="FW145" s="86"/>
      <c r="FX145" s="86"/>
      <c r="FY145" s="86"/>
      <c r="FZ145" s="86"/>
      <c r="GA145" s="86"/>
      <c r="GB145" s="86"/>
      <c r="GC145" s="86"/>
      <c r="GD145" s="86"/>
      <c r="GE145" s="86"/>
      <c r="GF145" s="86"/>
      <c r="GG145" s="86"/>
      <c r="GH145" s="86"/>
      <c r="GI145" s="86"/>
      <c r="GJ145" s="86"/>
      <c r="GK145" s="86"/>
      <c r="GL145" s="86"/>
      <c r="GM145" s="86"/>
      <c r="GN145" s="86"/>
      <c r="GO145" s="86"/>
      <c r="GP145" s="86"/>
      <c r="GQ145" s="86"/>
      <c r="GR145" s="86"/>
      <c r="GS145" s="86"/>
      <c r="GT145" s="86"/>
      <c r="GU145" s="86"/>
      <c r="GV145" s="86"/>
      <c r="GW145" s="86"/>
      <c r="GX145" s="86"/>
      <c r="GY145" s="86"/>
      <c r="GZ145" s="86"/>
      <c r="HA145" s="86"/>
      <c r="HB145" s="86"/>
      <c r="HC145" s="86"/>
      <c r="HD145" s="86"/>
      <c r="HE145" s="86"/>
      <c r="HF145" s="86"/>
      <c r="HG145" s="86"/>
      <c r="HH145" s="86"/>
      <c r="HI145" s="86"/>
      <c r="HJ145" s="86"/>
      <c r="HK145" s="86"/>
      <c r="HL145" s="86"/>
      <c r="HM145" s="86"/>
      <c r="HN145" s="86"/>
      <c r="HO145" s="86"/>
      <c r="HP145" s="86"/>
      <c r="HQ145" s="86"/>
      <c r="HR145" s="86"/>
      <c r="HS145" s="86"/>
      <c r="HT145" s="86"/>
      <c r="HU145" s="86"/>
      <c r="HV145" s="86"/>
      <c r="HW145" s="86"/>
      <c r="HX145" s="86"/>
      <c r="HY145" s="86"/>
      <c r="HZ145" s="86"/>
      <c r="IA145" s="86"/>
      <c r="IB145" s="86"/>
      <c r="IC145" s="86"/>
      <c r="ID145" s="86"/>
      <c r="IE145" s="86"/>
      <c r="IF145" s="86"/>
      <c r="IG145" s="86"/>
      <c r="IH145" s="86"/>
      <c r="II145" s="86"/>
      <c r="IJ145" s="86"/>
      <c r="IK145" s="86"/>
      <c r="IL145" s="86"/>
      <c r="IM145" s="86"/>
      <c r="IN145" s="86"/>
      <c r="IO145" s="86"/>
      <c r="IP145" s="86"/>
      <c r="IQ145" s="86"/>
      <c r="IR145" s="86"/>
      <c r="IS145" s="86"/>
      <c r="IT145" s="86"/>
      <c r="IU145" s="86"/>
      <c r="IV145" s="86"/>
    </row>
    <row r="146" spans="1:256" x14ac:dyDescent="0.25">
      <c r="A146" s="128">
        <v>292</v>
      </c>
      <c r="B146" s="129"/>
      <c r="C146" s="78" t="s">
        <v>543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  <c r="DH146" s="86"/>
      <c r="DI146" s="86"/>
      <c r="DJ146" s="86"/>
      <c r="DK146" s="86"/>
      <c r="DL146" s="86"/>
      <c r="DM146" s="86"/>
      <c r="DN146" s="86"/>
      <c r="DO146" s="86"/>
      <c r="DP146" s="86"/>
      <c r="DQ146" s="86"/>
      <c r="DR146" s="86"/>
      <c r="DS146" s="86"/>
      <c r="DT146" s="86"/>
      <c r="DU146" s="86"/>
      <c r="DV146" s="86"/>
      <c r="DW146" s="86"/>
      <c r="DX146" s="86"/>
      <c r="DY146" s="86"/>
      <c r="DZ146" s="86"/>
      <c r="EA146" s="86"/>
      <c r="EB146" s="86"/>
      <c r="EC146" s="86"/>
      <c r="ED146" s="86"/>
      <c r="EE146" s="86"/>
      <c r="EF146" s="86"/>
      <c r="EG146" s="86"/>
      <c r="EH146" s="86"/>
      <c r="EI146" s="86"/>
      <c r="EJ146" s="86"/>
      <c r="EK146" s="86"/>
      <c r="EL146" s="86"/>
      <c r="EM146" s="86"/>
      <c r="EN146" s="86"/>
      <c r="EO146" s="86"/>
      <c r="EP146" s="86"/>
      <c r="EQ146" s="86"/>
      <c r="ER146" s="86"/>
      <c r="ES146" s="86"/>
      <c r="ET146" s="86"/>
      <c r="EU146" s="86"/>
      <c r="EV146" s="86"/>
      <c r="EW146" s="86"/>
      <c r="EX146" s="86"/>
      <c r="EY146" s="86"/>
      <c r="EZ146" s="86"/>
      <c r="FA146" s="86"/>
      <c r="FB146" s="86"/>
      <c r="FC146" s="86"/>
      <c r="FD146" s="86"/>
      <c r="FE146" s="86"/>
      <c r="FF146" s="86"/>
      <c r="FG146" s="86"/>
      <c r="FH146" s="86"/>
      <c r="FI146" s="86"/>
      <c r="FJ146" s="86"/>
      <c r="FK146" s="86"/>
      <c r="FL146" s="86"/>
      <c r="FM146" s="86"/>
      <c r="FN146" s="86"/>
      <c r="FO146" s="86"/>
      <c r="FP146" s="86"/>
      <c r="FQ146" s="86"/>
      <c r="FR146" s="86"/>
      <c r="FS146" s="86"/>
      <c r="FT146" s="86"/>
      <c r="FU146" s="86"/>
      <c r="FV146" s="86"/>
      <c r="FW146" s="86"/>
      <c r="FX146" s="86"/>
      <c r="FY146" s="86"/>
      <c r="FZ146" s="86"/>
      <c r="GA146" s="86"/>
      <c r="GB146" s="86"/>
      <c r="GC146" s="86"/>
      <c r="GD146" s="86"/>
      <c r="GE146" s="86"/>
      <c r="GF146" s="86"/>
      <c r="GG146" s="86"/>
      <c r="GH146" s="86"/>
      <c r="GI146" s="86"/>
      <c r="GJ146" s="86"/>
      <c r="GK146" s="86"/>
      <c r="GL146" s="86"/>
      <c r="GM146" s="86"/>
      <c r="GN146" s="86"/>
      <c r="GO146" s="86"/>
      <c r="GP146" s="86"/>
      <c r="GQ146" s="86"/>
      <c r="GR146" s="86"/>
      <c r="GS146" s="86"/>
      <c r="GT146" s="86"/>
      <c r="GU146" s="86"/>
      <c r="GV146" s="86"/>
      <c r="GW146" s="86"/>
      <c r="GX146" s="86"/>
      <c r="GY146" s="86"/>
      <c r="GZ146" s="86"/>
      <c r="HA146" s="86"/>
      <c r="HB146" s="86"/>
      <c r="HC146" s="86"/>
      <c r="HD146" s="86"/>
      <c r="HE146" s="86"/>
      <c r="HF146" s="86"/>
      <c r="HG146" s="86"/>
      <c r="HH146" s="86"/>
      <c r="HI146" s="86"/>
      <c r="HJ146" s="86"/>
      <c r="HK146" s="86"/>
      <c r="HL146" s="86"/>
      <c r="HM146" s="86"/>
      <c r="HN146" s="86"/>
      <c r="HO146" s="86"/>
      <c r="HP146" s="86"/>
      <c r="HQ146" s="86"/>
      <c r="HR146" s="86"/>
      <c r="HS146" s="86"/>
      <c r="HT146" s="86"/>
      <c r="HU146" s="86"/>
      <c r="HV146" s="86"/>
      <c r="HW146" s="86"/>
      <c r="HX146" s="86"/>
      <c r="HY146" s="86"/>
      <c r="HZ146" s="86"/>
      <c r="IA146" s="86"/>
      <c r="IB146" s="86"/>
      <c r="IC146" s="86"/>
      <c r="ID146" s="86"/>
      <c r="IE146" s="86"/>
      <c r="IF146" s="86"/>
      <c r="IG146" s="86"/>
      <c r="IH146" s="86"/>
      <c r="II146" s="86"/>
      <c r="IJ146" s="86"/>
      <c r="IK146" s="86"/>
      <c r="IL146" s="86"/>
      <c r="IM146" s="86"/>
      <c r="IN146" s="86"/>
      <c r="IO146" s="86"/>
      <c r="IP146" s="86"/>
      <c r="IQ146" s="86"/>
      <c r="IR146" s="86"/>
      <c r="IS146" s="86"/>
      <c r="IT146" s="86"/>
      <c r="IU146" s="86"/>
      <c r="IV146" s="86"/>
    </row>
    <row r="147" spans="1:256" ht="31.5" x14ac:dyDescent="0.25">
      <c r="A147" s="128">
        <v>318</v>
      </c>
      <c r="B147" s="129"/>
      <c r="C147" s="78" t="s">
        <v>544</v>
      </c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6"/>
      <c r="DE147" s="86"/>
      <c r="DF147" s="86"/>
      <c r="DG147" s="86"/>
      <c r="DH147" s="86"/>
      <c r="DI147" s="86"/>
      <c r="DJ147" s="86"/>
      <c r="DK147" s="86"/>
      <c r="DL147" s="86"/>
      <c r="DM147" s="86"/>
      <c r="DN147" s="86"/>
      <c r="DO147" s="86"/>
      <c r="DP147" s="86"/>
      <c r="DQ147" s="86"/>
      <c r="DR147" s="86"/>
      <c r="DS147" s="86"/>
      <c r="DT147" s="86"/>
      <c r="DU147" s="86"/>
      <c r="DV147" s="86"/>
      <c r="DW147" s="86"/>
      <c r="DX147" s="86"/>
      <c r="DY147" s="86"/>
      <c r="DZ147" s="86"/>
      <c r="EA147" s="86"/>
      <c r="EB147" s="86"/>
      <c r="EC147" s="86"/>
      <c r="ED147" s="86"/>
      <c r="EE147" s="86"/>
      <c r="EF147" s="86"/>
      <c r="EG147" s="86"/>
      <c r="EH147" s="86"/>
      <c r="EI147" s="86"/>
      <c r="EJ147" s="86"/>
      <c r="EK147" s="86"/>
      <c r="EL147" s="86"/>
      <c r="EM147" s="86"/>
      <c r="EN147" s="86"/>
      <c r="EO147" s="86"/>
      <c r="EP147" s="86"/>
      <c r="EQ147" s="86"/>
      <c r="ER147" s="86"/>
      <c r="ES147" s="86"/>
      <c r="ET147" s="86"/>
      <c r="EU147" s="86"/>
      <c r="EV147" s="86"/>
      <c r="EW147" s="86"/>
      <c r="EX147" s="86"/>
      <c r="EY147" s="86"/>
      <c r="EZ147" s="86"/>
      <c r="FA147" s="86"/>
      <c r="FB147" s="86"/>
      <c r="FC147" s="86"/>
      <c r="FD147" s="86"/>
      <c r="FE147" s="86"/>
      <c r="FF147" s="86"/>
      <c r="FG147" s="86"/>
      <c r="FH147" s="86"/>
      <c r="FI147" s="86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6"/>
      <c r="FU147" s="86"/>
      <c r="FV147" s="86"/>
      <c r="FW147" s="86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6"/>
      <c r="GI147" s="86"/>
      <c r="GJ147" s="86"/>
      <c r="GK147" s="86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6"/>
      <c r="GW147" s="86"/>
      <c r="GX147" s="86"/>
      <c r="GY147" s="86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6"/>
      <c r="HK147" s="86"/>
      <c r="HL147" s="86"/>
      <c r="HM147" s="86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6"/>
      <c r="HY147" s="86"/>
      <c r="HZ147" s="86"/>
      <c r="IA147" s="86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6"/>
      <c r="IM147" s="86"/>
      <c r="IN147" s="86"/>
      <c r="IO147" s="86"/>
      <c r="IP147" s="86"/>
      <c r="IQ147" s="86"/>
      <c r="IR147" s="86"/>
      <c r="IS147" s="86"/>
      <c r="IT147" s="86"/>
      <c r="IU147" s="86"/>
      <c r="IV147" s="86"/>
    </row>
    <row r="148" spans="1:256" ht="31.5" x14ac:dyDescent="0.25">
      <c r="A148" s="128">
        <v>321</v>
      </c>
      <c r="B148" s="129"/>
      <c r="C148" s="78" t="s">
        <v>545</v>
      </c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6"/>
      <c r="DE148" s="86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6"/>
      <c r="DQ148" s="86"/>
      <c r="DR148" s="86"/>
      <c r="DS148" s="86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6"/>
      <c r="EE148" s="86"/>
      <c r="EF148" s="86"/>
      <c r="EG148" s="86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6"/>
      <c r="ES148" s="86"/>
      <c r="ET148" s="86"/>
      <c r="EU148" s="86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6"/>
      <c r="FG148" s="86"/>
      <c r="FH148" s="86"/>
      <c r="FI148" s="86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6"/>
      <c r="FU148" s="86"/>
      <c r="FV148" s="86"/>
      <c r="FW148" s="86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6"/>
      <c r="GI148" s="86"/>
      <c r="GJ148" s="86"/>
      <c r="GK148" s="86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6"/>
      <c r="GW148" s="86"/>
      <c r="GX148" s="86"/>
      <c r="GY148" s="86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6"/>
      <c r="HK148" s="86"/>
      <c r="HL148" s="86"/>
      <c r="HM148" s="86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6"/>
      <c r="HY148" s="86"/>
      <c r="HZ148" s="86"/>
      <c r="IA148" s="86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6"/>
      <c r="IM148" s="86"/>
      <c r="IN148" s="86"/>
      <c r="IO148" s="86"/>
      <c r="IP148" s="86"/>
      <c r="IQ148" s="86"/>
      <c r="IR148" s="86"/>
      <c r="IS148" s="86"/>
      <c r="IT148" s="86"/>
      <c r="IU148" s="86"/>
      <c r="IV148" s="86"/>
    </row>
    <row r="149" spans="1:256" ht="31.5" x14ac:dyDescent="0.25">
      <c r="A149" s="77">
        <v>321</v>
      </c>
      <c r="B149" s="77" t="s">
        <v>546</v>
      </c>
      <c r="C149" s="87" t="s">
        <v>62</v>
      </c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6"/>
      <c r="DR149" s="86"/>
      <c r="DS149" s="86"/>
      <c r="DT149" s="86"/>
      <c r="DU149" s="86"/>
      <c r="DV149" s="86"/>
      <c r="DW149" s="86"/>
      <c r="DX149" s="86"/>
      <c r="DY149" s="86"/>
      <c r="DZ149" s="86"/>
      <c r="EA149" s="86"/>
      <c r="EB149" s="86"/>
      <c r="EC149" s="86"/>
      <c r="ED149" s="86"/>
      <c r="EE149" s="86"/>
      <c r="EF149" s="86"/>
      <c r="EG149" s="86"/>
      <c r="EH149" s="86"/>
      <c r="EI149" s="86"/>
      <c r="EJ149" s="86"/>
      <c r="EK149" s="86"/>
      <c r="EL149" s="86"/>
      <c r="EM149" s="86"/>
      <c r="EN149" s="86"/>
      <c r="EO149" s="86"/>
      <c r="EP149" s="86"/>
      <c r="EQ149" s="86"/>
      <c r="ER149" s="86"/>
      <c r="ES149" s="86"/>
      <c r="ET149" s="86"/>
      <c r="EU149" s="86"/>
      <c r="EV149" s="86"/>
      <c r="EW149" s="86"/>
      <c r="EX149" s="86"/>
      <c r="EY149" s="86"/>
      <c r="EZ149" s="86"/>
      <c r="FA149" s="86"/>
      <c r="FB149" s="86"/>
      <c r="FC149" s="86"/>
      <c r="FD149" s="86"/>
      <c r="FE149" s="86"/>
      <c r="FF149" s="86"/>
      <c r="FG149" s="86"/>
      <c r="FH149" s="86"/>
      <c r="FI149" s="86"/>
      <c r="FJ149" s="86"/>
      <c r="FK149" s="86"/>
      <c r="FL149" s="86"/>
      <c r="FM149" s="86"/>
      <c r="FN149" s="86"/>
      <c r="FO149" s="86"/>
      <c r="FP149" s="86"/>
      <c r="FQ149" s="86"/>
      <c r="FR149" s="86"/>
      <c r="FS149" s="86"/>
      <c r="FT149" s="86"/>
      <c r="FU149" s="86"/>
      <c r="FV149" s="86"/>
      <c r="FW149" s="86"/>
      <c r="FX149" s="86"/>
      <c r="FY149" s="86"/>
      <c r="FZ149" s="86"/>
      <c r="GA149" s="86"/>
      <c r="GB149" s="86"/>
      <c r="GC149" s="86"/>
      <c r="GD149" s="86"/>
      <c r="GE149" s="86"/>
      <c r="GF149" s="86"/>
      <c r="GG149" s="86"/>
      <c r="GH149" s="86"/>
      <c r="GI149" s="86"/>
      <c r="GJ149" s="86"/>
      <c r="GK149" s="86"/>
      <c r="GL149" s="86"/>
      <c r="GM149" s="86"/>
      <c r="GN149" s="86"/>
      <c r="GO149" s="86"/>
      <c r="GP149" s="86"/>
      <c r="GQ149" s="86"/>
      <c r="GR149" s="86"/>
      <c r="GS149" s="86"/>
      <c r="GT149" s="86"/>
      <c r="GU149" s="86"/>
      <c r="GV149" s="86"/>
      <c r="GW149" s="86"/>
      <c r="GX149" s="86"/>
      <c r="GY149" s="86"/>
      <c r="GZ149" s="86"/>
      <c r="HA149" s="86"/>
      <c r="HB149" s="86"/>
      <c r="HC149" s="86"/>
      <c r="HD149" s="86"/>
      <c r="HE149" s="86"/>
      <c r="HF149" s="86"/>
      <c r="HG149" s="86"/>
      <c r="HH149" s="86"/>
      <c r="HI149" s="86"/>
      <c r="HJ149" s="86"/>
      <c r="HK149" s="86"/>
      <c r="HL149" s="86"/>
      <c r="HM149" s="86"/>
      <c r="HN149" s="86"/>
      <c r="HO149" s="86"/>
      <c r="HP149" s="86"/>
      <c r="HQ149" s="86"/>
      <c r="HR149" s="86"/>
      <c r="HS149" s="86"/>
      <c r="HT149" s="86"/>
      <c r="HU149" s="86"/>
      <c r="HV149" s="86"/>
      <c r="HW149" s="86"/>
      <c r="HX149" s="86"/>
      <c r="HY149" s="86"/>
      <c r="HZ149" s="86"/>
      <c r="IA149" s="86"/>
      <c r="IB149" s="86"/>
      <c r="IC149" s="86"/>
      <c r="ID149" s="86"/>
      <c r="IE149" s="86"/>
      <c r="IF149" s="86"/>
      <c r="IG149" s="86"/>
      <c r="IH149" s="86"/>
      <c r="II149" s="86"/>
      <c r="IJ149" s="86"/>
      <c r="IK149" s="86"/>
      <c r="IL149" s="86"/>
      <c r="IM149" s="86"/>
      <c r="IN149" s="86"/>
      <c r="IO149" s="86"/>
      <c r="IP149" s="86"/>
      <c r="IQ149" s="86"/>
      <c r="IR149" s="86"/>
      <c r="IS149" s="86"/>
      <c r="IT149" s="86"/>
      <c r="IU149" s="86"/>
      <c r="IV149" s="86"/>
    </row>
    <row r="150" spans="1:256" ht="34.5" customHeight="1" x14ac:dyDescent="0.25">
      <c r="A150" s="77">
        <v>321</v>
      </c>
      <c r="B150" s="77" t="s">
        <v>547</v>
      </c>
      <c r="C150" s="110" t="s">
        <v>666</v>
      </c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H150" s="86"/>
      <c r="CI150" s="86"/>
      <c r="CJ150" s="86"/>
      <c r="CK150" s="86"/>
      <c r="CL150" s="86"/>
      <c r="CM150" s="86"/>
      <c r="CN150" s="86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86"/>
      <c r="EJ150" s="86"/>
      <c r="EK150" s="86"/>
      <c r="EL150" s="86"/>
      <c r="EM150" s="86"/>
      <c r="EN150" s="86"/>
      <c r="EO150" s="86"/>
      <c r="EP150" s="86"/>
      <c r="EQ150" s="86"/>
      <c r="ER150" s="86"/>
      <c r="ES150" s="86"/>
      <c r="ET150" s="86"/>
      <c r="EU150" s="86"/>
      <c r="EV150" s="86"/>
      <c r="EW150" s="86"/>
      <c r="EX150" s="86"/>
      <c r="EY150" s="86"/>
      <c r="EZ150" s="86"/>
      <c r="FA150" s="86"/>
      <c r="FB150" s="86"/>
      <c r="FC150" s="86"/>
      <c r="FD150" s="86"/>
      <c r="FE150" s="86"/>
      <c r="FF150" s="86"/>
      <c r="FG150" s="86"/>
      <c r="FH150" s="86"/>
      <c r="FI150" s="86"/>
      <c r="FJ150" s="86"/>
      <c r="FK150" s="86"/>
      <c r="FL150" s="86"/>
      <c r="FM150" s="86"/>
      <c r="FN150" s="86"/>
      <c r="FO150" s="86"/>
      <c r="FP150" s="86"/>
      <c r="FQ150" s="86"/>
      <c r="FR150" s="86"/>
      <c r="FS150" s="86"/>
      <c r="FT150" s="86"/>
      <c r="FU150" s="86"/>
      <c r="FV150" s="86"/>
      <c r="FW150" s="86"/>
      <c r="FX150" s="86"/>
      <c r="FY150" s="86"/>
      <c r="FZ150" s="86"/>
      <c r="GA150" s="86"/>
      <c r="GB150" s="86"/>
      <c r="GC150" s="86"/>
      <c r="GD150" s="86"/>
      <c r="GE150" s="86"/>
      <c r="GF150" s="86"/>
      <c r="GG150" s="86"/>
      <c r="GH150" s="86"/>
      <c r="GI150" s="86"/>
      <c r="GJ150" s="86"/>
      <c r="GK150" s="86"/>
      <c r="GL150" s="86"/>
      <c r="GM150" s="86"/>
      <c r="GN150" s="86"/>
      <c r="GO150" s="86"/>
      <c r="GP150" s="86"/>
      <c r="GQ150" s="86"/>
      <c r="GR150" s="86"/>
      <c r="GS150" s="86"/>
      <c r="GT150" s="86"/>
      <c r="GU150" s="86"/>
      <c r="GV150" s="86"/>
      <c r="GW150" s="86"/>
      <c r="GX150" s="86"/>
      <c r="GY150" s="86"/>
      <c r="GZ150" s="86"/>
      <c r="HA150" s="86"/>
      <c r="HB150" s="86"/>
      <c r="HC150" s="86"/>
      <c r="HD150" s="86"/>
      <c r="HE150" s="86"/>
      <c r="HF150" s="86"/>
      <c r="HG150" s="86"/>
      <c r="HH150" s="86"/>
      <c r="HI150" s="86"/>
      <c r="HJ150" s="86"/>
      <c r="HK150" s="86"/>
      <c r="HL150" s="86"/>
      <c r="HM150" s="86"/>
      <c r="HN150" s="86"/>
      <c r="HO150" s="86"/>
      <c r="HP150" s="86"/>
      <c r="HQ150" s="86"/>
      <c r="HR150" s="86"/>
      <c r="HS150" s="86"/>
      <c r="HT150" s="86"/>
      <c r="HU150" s="86"/>
      <c r="HV150" s="86"/>
      <c r="HW150" s="86"/>
      <c r="HX150" s="86"/>
      <c r="HY150" s="86"/>
      <c r="HZ150" s="86"/>
      <c r="IA150" s="86"/>
      <c r="IB150" s="86"/>
      <c r="IC150" s="86"/>
      <c r="ID150" s="86"/>
      <c r="IE150" s="86"/>
      <c r="IF150" s="86"/>
      <c r="IG150" s="86"/>
      <c r="IH150" s="86"/>
      <c r="II150" s="86"/>
      <c r="IJ150" s="86"/>
      <c r="IK150" s="86"/>
      <c r="IL150" s="86"/>
      <c r="IM150" s="86"/>
      <c r="IN150" s="86"/>
      <c r="IO150" s="86"/>
      <c r="IP150" s="86"/>
      <c r="IQ150" s="86"/>
      <c r="IR150" s="86"/>
      <c r="IS150" s="86"/>
      <c r="IT150" s="86"/>
      <c r="IU150" s="86"/>
      <c r="IV150" s="86"/>
    </row>
    <row r="151" spans="1:256" ht="63" x14ac:dyDescent="0.25">
      <c r="A151" s="77">
        <v>321</v>
      </c>
      <c r="B151" s="79" t="s">
        <v>342</v>
      </c>
      <c r="C151" s="82" t="s">
        <v>343</v>
      </c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6"/>
      <c r="CF151" s="86"/>
      <c r="CG151" s="86"/>
      <c r="CH151" s="86"/>
      <c r="CI151" s="86"/>
      <c r="CJ151" s="86"/>
      <c r="CK151" s="86"/>
      <c r="CL151" s="86"/>
      <c r="CM151" s="86"/>
      <c r="CN151" s="86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86"/>
      <c r="DD151" s="86"/>
      <c r="DE151" s="86"/>
      <c r="DF151" s="86"/>
      <c r="DG151" s="86"/>
      <c r="DH151" s="86"/>
      <c r="DI151" s="86"/>
      <c r="DJ151" s="86"/>
      <c r="DK151" s="86"/>
      <c r="DL151" s="86"/>
      <c r="DM151" s="86"/>
      <c r="DN151" s="86"/>
      <c r="DO151" s="86"/>
      <c r="DP151" s="86"/>
      <c r="DQ151" s="86"/>
      <c r="DR151" s="86"/>
      <c r="DS151" s="86"/>
      <c r="DT151" s="86"/>
      <c r="DU151" s="86"/>
      <c r="DV151" s="86"/>
      <c r="DW151" s="86"/>
      <c r="DX151" s="86"/>
      <c r="DY151" s="86"/>
      <c r="DZ151" s="86"/>
      <c r="EA151" s="86"/>
      <c r="EB151" s="86"/>
      <c r="EC151" s="86"/>
      <c r="ED151" s="86"/>
      <c r="EE151" s="86"/>
      <c r="EF151" s="86"/>
      <c r="EG151" s="86"/>
      <c r="EH151" s="86"/>
      <c r="EI151" s="86"/>
      <c r="EJ151" s="86"/>
      <c r="EK151" s="86"/>
      <c r="EL151" s="86"/>
      <c r="EM151" s="86"/>
      <c r="EN151" s="86"/>
      <c r="EO151" s="86"/>
      <c r="EP151" s="86"/>
      <c r="EQ151" s="86"/>
      <c r="ER151" s="86"/>
      <c r="ES151" s="86"/>
      <c r="ET151" s="86"/>
      <c r="EU151" s="86"/>
      <c r="EV151" s="86"/>
      <c r="EW151" s="86"/>
      <c r="EX151" s="86"/>
      <c r="EY151" s="86"/>
      <c r="EZ151" s="86"/>
      <c r="FA151" s="86"/>
      <c r="FB151" s="86"/>
      <c r="FC151" s="86"/>
      <c r="FD151" s="86"/>
      <c r="FE151" s="86"/>
      <c r="FF151" s="86"/>
      <c r="FG151" s="86"/>
      <c r="FH151" s="86"/>
      <c r="FI151" s="86"/>
      <c r="FJ151" s="86"/>
      <c r="FK151" s="86"/>
      <c r="FL151" s="86"/>
      <c r="FM151" s="86"/>
      <c r="FN151" s="86"/>
      <c r="FO151" s="86"/>
      <c r="FP151" s="86"/>
      <c r="FQ151" s="86"/>
      <c r="FR151" s="86"/>
      <c r="FS151" s="86"/>
      <c r="FT151" s="86"/>
      <c r="FU151" s="86"/>
      <c r="FV151" s="86"/>
      <c r="FW151" s="86"/>
      <c r="FX151" s="86"/>
      <c r="FY151" s="86"/>
      <c r="FZ151" s="86"/>
      <c r="GA151" s="86"/>
      <c r="GB151" s="86"/>
      <c r="GC151" s="86"/>
      <c r="GD151" s="86"/>
      <c r="GE151" s="86"/>
      <c r="GF151" s="86"/>
      <c r="GG151" s="86"/>
      <c r="GH151" s="86"/>
      <c r="GI151" s="86"/>
      <c r="GJ151" s="86"/>
      <c r="GK151" s="86"/>
      <c r="GL151" s="86"/>
      <c r="GM151" s="86"/>
      <c r="GN151" s="86"/>
      <c r="GO151" s="86"/>
      <c r="GP151" s="86"/>
      <c r="GQ151" s="86"/>
      <c r="GR151" s="86"/>
      <c r="GS151" s="86"/>
      <c r="GT151" s="86"/>
      <c r="GU151" s="86"/>
      <c r="GV151" s="86"/>
      <c r="GW151" s="86"/>
      <c r="GX151" s="86"/>
      <c r="GY151" s="86"/>
      <c r="GZ151" s="86"/>
      <c r="HA151" s="86"/>
      <c r="HB151" s="86"/>
      <c r="HC151" s="86"/>
      <c r="HD151" s="86"/>
      <c r="HE151" s="86"/>
      <c r="HF151" s="86"/>
      <c r="HG151" s="86"/>
      <c r="HH151" s="86"/>
      <c r="HI151" s="86"/>
      <c r="HJ151" s="86"/>
      <c r="HK151" s="86"/>
      <c r="HL151" s="86"/>
      <c r="HM151" s="86"/>
      <c r="HN151" s="86"/>
      <c r="HO151" s="86"/>
      <c r="HP151" s="86"/>
      <c r="HQ151" s="86"/>
      <c r="HR151" s="86"/>
      <c r="HS151" s="86"/>
      <c r="HT151" s="86"/>
      <c r="HU151" s="86"/>
      <c r="HV151" s="86"/>
      <c r="HW151" s="86"/>
      <c r="HX151" s="86"/>
      <c r="HY151" s="86"/>
      <c r="HZ151" s="86"/>
      <c r="IA151" s="86"/>
      <c r="IB151" s="86"/>
      <c r="IC151" s="86"/>
      <c r="ID151" s="86"/>
      <c r="IE151" s="86"/>
      <c r="IF151" s="86"/>
      <c r="IG151" s="86"/>
      <c r="IH151" s="86"/>
      <c r="II151" s="86"/>
      <c r="IJ151" s="86"/>
      <c r="IK151" s="86"/>
      <c r="IL151" s="86"/>
      <c r="IM151" s="86"/>
      <c r="IN151" s="86"/>
      <c r="IO151" s="86"/>
      <c r="IP151" s="86"/>
      <c r="IQ151" s="86"/>
      <c r="IR151" s="86"/>
      <c r="IS151" s="86"/>
      <c r="IT151" s="86"/>
      <c r="IU151" s="86"/>
      <c r="IV151" s="86"/>
    </row>
    <row r="152" spans="1:256" ht="63" x14ac:dyDescent="0.25">
      <c r="A152" s="77">
        <v>321</v>
      </c>
      <c r="B152" s="79" t="s">
        <v>548</v>
      </c>
      <c r="C152" s="80" t="s">
        <v>549</v>
      </c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  <c r="DH152" s="86"/>
      <c r="DI152" s="86"/>
      <c r="DJ152" s="86"/>
      <c r="DK152" s="86"/>
      <c r="DL152" s="86"/>
      <c r="DM152" s="86"/>
      <c r="DN152" s="86"/>
      <c r="DO152" s="86"/>
      <c r="DP152" s="86"/>
      <c r="DQ152" s="86"/>
      <c r="DR152" s="86"/>
      <c r="DS152" s="86"/>
      <c r="DT152" s="86"/>
      <c r="DU152" s="86"/>
      <c r="DV152" s="86"/>
      <c r="DW152" s="86"/>
      <c r="DX152" s="86"/>
      <c r="DY152" s="86"/>
      <c r="DZ152" s="86"/>
      <c r="EA152" s="86"/>
      <c r="EB152" s="86"/>
      <c r="EC152" s="86"/>
      <c r="ED152" s="86"/>
      <c r="EE152" s="86"/>
      <c r="EF152" s="86"/>
      <c r="EG152" s="86"/>
      <c r="EH152" s="86"/>
      <c r="EI152" s="86"/>
      <c r="EJ152" s="86"/>
      <c r="EK152" s="86"/>
      <c r="EL152" s="86"/>
      <c r="EM152" s="86"/>
      <c r="EN152" s="86"/>
      <c r="EO152" s="86"/>
      <c r="EP152" s="86"/>
      <c r="EQ152" s="86"/>
      <c r="ER152" s="86"/>
      <c r="ES152" s="86"/>
      <c r="ET152" s="86"/>
      <c r="EU152" s="86"/>
      <c r="EV152" s="86"/>
      <c r="EW152" s="86"/>
      <c r="EX152" s="86"/>
      <c r="EY152" s="86"/>
      <c r="EZ152" s="86"/>
      <c r="FA152" s="86"/>
      <c r="FB152" s="86"/>
      <c r="FC152" s="86"/>
      <c r="FD152" s="86"/>
      <c r="FE152" s="86"/>
      <c r="FF152" s="86"/>
      <c r="FG152" s="86"/>
      <c r="FH152" s="86"/>
      <c r="FI152" s="86"/>
      <c r="FJ152" s="86"/>
      <c r="FK152" s="86"/>
      <c r="FL152" s="86"/>
      <c r="FM152" s="86"/>
      <c r="FN152" s="86"/>
      <c r="FO152" s="86"/>
      <c r="FP152" s="86"/>
      <c r="FQ152" s="86"/>
      <c r="FR152" s="86"/>
      <c r="FS152" s="86"/>
      <c r="FT152" s="86"/>
      <c r="FU152" s="86"/>
      <c r="FV152" s="86"/>
      <c r="FW152" s="86"/>
      <c r="FX152" s="86"/>
      <c r="FY152" s="86"/>
      <c r="FZ152" s="86"/>
      <c r="GA152" s="86"/>
      <c r="GB152" s="86"/>
      <c r="GC152" s="86"/>
      <c r="GD152" s="86"/>
      <c r="GE152" s="86"/>
      <c r="GF152" s="86"/>
      <c r="GG152" s="86"/>
      <c r="GH152" s="86"/>
      <c r="GI152" s="86"/>
      <c r="GJ152" s="86"/>
      <c r="GK152" s="86"/>
      <c r="GL152" s="86"/>
      <c r="GM152" s="86"/>
      <c r="GN152" s="86"/>
      <c r="GO152" s="86"/>
      <c r="GP152" s="86"/>
      <c r="GQ152" s="86"/>
      <c r="GR152" s="86"/>
      <c r="GS152" s="86"/>
      <c r="GT152" s="86"/>
      <c r="GU152" s="86"/>
      <c r="GV152" s="86"/>
      <c r="GW152" s="86"/>
      <c r="GX152" s="86"/>
      <c r="GY152" s="86"/>
      <c r="GZ152" s="86"/>
      <c r="HA152" s="86"/>
      <c r="HB152" s="86"/>
      <c r="HC152" s="86"/>
      <c r="HD152" s="86"/>
      <c r="HE152" s="86"/>
      <c r="HF152" s="86"/>
      <c r="HG152" s="86"/>
      <c r="HH152" s="86"/>
      <c r="HI152" s="86"/>
      <c r="HJ152" s="86"/>
      <c r="HK152" s="86"/>
      <c r="HL152" s="86"/>
      <c r="HM152" s="86"/>
      <c r="HN152" s="86"/>
      <c r="HO152" s="86"/>
      <c r="HP152" s="86"/>
      <c r="HQ152" s="86"/>
      <c r="HR152" s="86"/>
      <c r="HS152" s="86"/>
      <c r="HT152" s="86"/>
      <c r="HU152" s="86"/>
      <c r="HV152" s="86"/>
      <c r="HW152" s="86"/>
      <c r="HX152" s="86"/>
      <c r="HY152" s="86"/>
      <c r="HZ152" s="86"/>
      <c r="IA152" s="86"/>
      <c r="IB152" s="86"/>
      <c r="IC152" s="86"/>
      <c r="ID152" s="86"/>
      <c r="IE152" s="86"/>
      <c r="IF152" s="86"/>
      <c r="IG152" s="86"/>
      <c r="IH152" s="86"/>
      <c r="II152" s="86"/>
      <c r="IJ152" s="86"/>
      <c r="IK152" s="86"/>
      <c r="IL152" s="86"/>
      <c r="IM152" s="86"/>
      <c r="IN152" s="86"/>
      <c r="IO152" s="86"/>
      <c r="IP152" s="86"/>
      <c r="IQ152" s="86"/>
      <c r="IR152" s="86"/>
      <c r="IS152" s="86"/>
      <c r="IT152" s="86"/>
      <c r="IU152" s="86"/>
      <c r="IV152" s="86"/>
    </row>
    <row r="153" spans="1:256" ht="63" x14ac:dyDescent="0.25">
      <c r="A153" s="77">
        <v>321</v>
      </c>
      <c r="B153" s="79" t="s">
        <v>320</v>
      </c>
      <c r="C153" s="80" t="s">
        <v>321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86"/>
      <c r="DW153" s="86"/>
      <c r="DX153" s="86"/>
      <c r="DY153" s="86"/>
      <c r="DZ153" s="86"/>
      <c r="EA153" s="86"/>
      <c r="EB153" s="86"/>
      <c r="EC153" s="86"/>
      <c r="ED153" s="86"/>
      <c r="EE153" s="86"/>
      <c r="EF153" s="86"/>
      <c r="EG153" s="86"/>
      <c r="EH153" s="86"/>
      <c r="EI153" s="86"/>
      <c r="EJ153" s="86"/>
      <c r="EK153" s="86"/>
      <c r="EL153" s="86"/>
      <c r="EM153" s="86"/>
      <c r="EN153" s="86"/>
      <c r="EO153" s="86"/>
      <c r="EP153" s="86"/>
      <c r="EQ153" s="86"/>
      <c r="ER153" s="86"/>
      <c r="ES153" s="86"/>
      <c r="ET153" s="86"/>
      <c r="EU153" s="86"/>
      <c r="EV153" s="86"/>
      <c r="EW153" s="86"/>
      <c r="EX153" s="86"/>
      <c r="EY153" s="86"/>
      <c r="EZ153" s="86"/>
      <c r="FA153" s="86"/>
      <c r="FB153" s="86"/>
      <c r="FC153" s="86"/>
      <c r="FD153" s="86"/>
      <c r="FE153" s="86"/>
      <c r="FF153" s="86"/>
      <c r="FG153" s="86"/>
      <c r="FH153" s="86"/>
      <c r="FI153" s="86"/>
      <c r="FJ153" s="86"/>
      <c r="FK153" s="86"/>
      <c r="FL153" s="86"/>
      <c r="FM153" s="86"/>
      <c r="FN153" s="86"/>
      <c r="FO153" s="86"/>
      <c r="FP153" s="86"/>
      <c r="FQ153" s="86"/>
      <c r="FR153" s="86"/>
      <c r="FS153" s="86"/>
      <c r="FT153" s="86"/>
      <c r="FU153" s="86"/>
      <c r="FV153" s="86"/>
      <c r="FW153" s="86"/>
      <c r="FX153" s="86"/>
      <c r="FY153" s="86"/>
      <c r="FZ153" s="86"/>
      <c r="GA153" s="86"/>
      <c r="GB153" s="86"/>
      <c r="GC153" s="86"/>
      <c r="GD153" s="86"/>
      <c r="GE153" s="86"/>
      <c r="GF153" s="86"/>
      <c r="GG153" s="86"/>
      <c r="GH153" s="86"/>
      <c r="GI153" s="86"/>
      <c r="GJ153" s="86"/>
      <c r="GK153" s="86"/>
      <c r="GL153" s="86"/>
      <c r="GM153" s="86"/>
      <c r="GN153" s="86"/>
      <c r="GO153" s="86"/>
      <c r="GP153" s="86"/>
      <c r="GQ153" s="86"/>
      <c r="GR153" s="86"/>
      <c r="GS153" s="86"/>
      <c r="GT153" s="86"/>
      <c r="GU153" s="86"/>
      <c r="GV153" s="86"/>
      <c r="GW153" s="86"/>
      <c r="GX153" s="86"/>
      <c r="GY153" s="86"/>
      <c r="GZ153" s="86"/>
      <c r="HA153" s="86"/>
      <c r="HB153" s="86"/>
      <c r="HC153" s="86"/>
      <c r="HD153" s="86"/>
      <c r="HE153" s="86"/>
      <c r="HF153" s="86"/>
      <c r="HG153" s="86"/>
      <c r="HH153" s="86"/>
      <c r="HI153" s="86"/>
      <c r="HJ153" s="86"/>
      <c r="HK153" s="86"/>
      <c r="HL153" s="86"/>
      <c r="HM153" s="86"/>
      <c r="HN153" s="86"/>
      <c r="HO153" s="86"/>
      <c r="HP153" s="86"/>
      <c r="HQ153" s="86"/>
      <c r="HR153" s="86"/>
      <c r="HS153" s="86"/>
      <c r="HT153" s="86"/>
      <c r="HU153" s="86"/>
      <c r="HV153" s="86"/>
      <c r="HW153" s="86"/>
      <c r="HX153" s="86"/>
      <c r="HY153" s="86"/>
      <c r="HZ153" s="86"/>
      <c r="IA153" s="86"/>
      <c r="IB153" s="86"/>
      <c r="IC153" s="86"/>
      <c r="ID153" s="86"/>
      <c r="IE153" s="86"/>
      <c r="IF153" s="86"/>
      <c r="IG153" s="86"/>
      <c r="IH153" s="86"/>
      <c r="II153" s="86"/>
      <c r="IJ153" s="86"/>
      <c r="IK153" s="86"/>
      <c r="IL153" s="86"/>
      <c r="IM153" s="86"/>
      <c r="IN153" s="86"/>
      <c r="IO153" s="86"/>
      <c r="IP153" s="86"/>
      <c r="IQ153" s="86"/>
      <c r="IR153" s="86"/>
      <c r="IS153" s="86"/>
      <c r="IT153" s="86"/>
      <c r="IU153" s="86"/>
      <c r="IV153" s="86"/>
    </row>
    <row r="154" spans="1:256" ht="83.25" customHeight="1" x14ac:dyDescent="0.25">
      <c r="A154" s="77">
        <v>321</v>
      </c>
      <c r="B154" s="79" t="s">
        <v>326</v>
      </c>
      <c r="C154" s="82" t="s">
        <v>327</v>
      </c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  <c r="FE154" s="86"/>
      <c r="FF154" s="86"/>
      <c r="FG154" s="86"/>
      <c r="FH154" s="86"/>
      <c r="FI154" s="86"/>
      <c r="FJ154" s="86"/>
      <c r="FK154" s="86"/>
      <c r="FL154" s="86"/>
      <c r="FM154" s="86"/>
      <c r="FN154" s="86"/>
      <c r="FO154" s="86"/>
      <c r="FP154" s="86"/>
      <c r="FQ154" s="86"/>
      <c r="FR154" s="86"/>
      <c r="FS154" s="86"/>
      <c r="FT154" s="86"/>
      <c r="FU154" s="86"/>
      <c r="FV154" s="86"/>
      <c r="FW154" s="86"/>
      <c r="FX154" s="86"/>
      <c r="FY154" s="86"/>
      <c r="FZ154" s="86"/>
      <c r="GA154" s="86"/>
      <c r="GB154" s="86"/>
      <c r="GC154" s="86"/>
      <c r="GD154" s="86"/>
      <c r="GE154" s="86"/>
      <c r="GF154" s="86"/>
      <c r="GG154" s="86"/>
      <c r="GH154" s="86"/>
      <c r="GI154" s="86"/>
      <c r="GJ154" s="86"/>
      <c r="GK154" s="86"/>
      <c r="GL154" s="86"/>
      <c r="GM154" s="86"/>
      <c r="GN154" s="86"/>
      <c r="GO154" s="86"/>
      <c r="GP154" s="86"/>
      <c r="GQ154" s="86"/>
      <c r="GR154" s="86"/>
      <c r="GS154" s="86"/>
      <c r="GT154" s="86"/>
      <c r="GU154" s="86"/>
      <c r="GV154" s="86"/>
      <c r="GW154" s="86"/>
      <c r="GX154" s="86"/>
      <c r="GY154" s="86"/>
      <c r="GZ154" s="86"/>
      <c r="HA154" s="86"/>
      <c r="HB154" s="86"/>
      <c r="HC154" s="86"/>
      <c r="HD154" s="86"/>
      <c r="HE154" s="86"/>
      <c r="HF154" s="86"/>
      <c r="HG154" s="86"/>
      <c r="HH154" s="86"/>
      <c r="HI154" s="86"/>
      <c r="HJ154" s="86"/>
      <c r="HK154" s="86"/>
      <c r="HL154" s="86"/>
      <c r="HM154" s="86"/>
      <c r="HN154" s="86"/>
      <c r="HO154" s="86"/>
      <c r="HP154" s="86"/>
      <c r="HQ154" s="86"/>
      <c r="HR154" s="86"/>
      <c r="HS154" s="86"/>
      <c r="HT154" s="86"/>
      <c r="HU154" s="86"/>
      <c r="HV154" s="86"/>
      <c r="HW154" s="86"/>
      <c r="HX154" s="86"/>
      <c r="HY154" s="86"/>
      <c r="HZ154" s="86"/>
      <c r="IA154" s="86"/>
      <c r="IB154" s="86"/>
      <c r="IC154" s="86"/>
      <c r="ID154" s="86"/>
      <c r="IE154" s="86"/>
      <c r="IF154" s="86"/>
      <c r="IG154" s="86"/>
      <c r="IH154" s="86"/>
      <c r="II154" s="86"/>
      <c r="IJ154" s="86"/>
      <c r="IK154" s="86"/>
      <c r="IL154" s="86"/>
      <c r="IM154" s="86"/>
      <c r="IN154" s="86"/>
      <c r="IO154" s="86"/>
      <c r="IP154" s="86"/>
      <c r="IQ154" s="86"/>
      <c r="IR154" s="86"/>
      <c r="IS154" s="86"/>
      <c r="IT154" s="86"/>
      <c r="IU154" s="86"/>
      <c r="IV154" s="86"/>
    </row>
    <row r="155" spans="1:256" ht="31.5" x14ac:dyDescent="0.25">
      <c r="A155" s="128">
        <v>388</v>
      </c>
      <c r="B155" s="129"/>
      <c r="C155" s="78" t="s">
        <v>550</v>
      </c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  <c r="DH155" s="86"/>
      <c r="DI155" s="86"/>
      <c r="DJ155" s="86"/>
      <c r="DK155" s="86"/>
      <c r="DL155" s="86"/>
      <c r="DM155" s="86"/>
      <c r="DN155" s="86"/>
      <c r="DO155" s="86"/>
      <c r="DP155" s="86"/>
      <c r="DQ155" s="86"/>
      <c r="DR155" s="86"/>
      <c r="DS155" s="86"/>
      <c r="DT155" s="86"/>
      <c r="DU155" s="86"/>
      <c r="DV155" s="86"/>
      <c r="DW155" s="86"/>
      <c r="DX155" s="86"/>
      <c r="DY155" s="86"/>
      <c r="DZ155" s="86"/>
      <c r="EA155" s="86"/>
      <c r="EB155" s="86"/>
      <c r="EC155" s="86"/>
      <c r="ED155" s="86"/>
      <c r="EE155" s="86"/>
      <c r="EF155" s="86"/>
      <c r="EG155" s="86"/>
      <c r="EH155" s="86"/>
      <c r="EI155" s="86"/>
      <c r="EJ155" s="86"/>
      <c r="EK155" s="86"/>
      <c r="EL155" s="86"/>
      <c r="EM155" s="86"/>
      <c r="EN155" s="86"/>
      <c r="EO155" s="86"/>
      <c r="EP155" s="86"/>
      <c r="EQ155" s="86"/>
      <c r="ER155" s="86"/>
      <c r="ES155" s="86"/>
      <c r="ET155" s="86"/>
      <c r="EU155" s="86"/>
      <c r="EV155" s="86"/>
      <c r="EW155" s="86"/>
      <c r="EX155" s="86"/>
      <c r="EY155" s="86"/>
      <c r="EZ155" s="86"/>
      <c r="FA155" s="86"/>
      <c r="FB155" s="86"/>
      <c r="FC155" s="86"/>
      <c r="FD155" s="86"/>
      <c r="FE155" s="86"/>
      <c r="FF155" s="86"/>
      <c r="FG155" s="86"/>
      <c r="FH155" s="86"/>
      <c r="FI155" s="86"/>
      <c r="FJ155" s="86"/>
      <c r="FK155" s="86"/>
      <c r="FL155" s="86"/>
      <c r="FM155" s="86"/>
      <c r="FN155" s="86"/>
      <c r="FO155" s="86"/>
      <c r="FP155" s="86"/>
      <c r="FQ155" s="86"/>
      <c r="FR155" s="86"/>
      <c r="FS155" s="86"/>
      <c r="FT155" s="86"/>
      <c r="FU155" s="86"/>
      <c r="FV155" s="86"/>
      <c r="FW155" s="86"/>
      <c r="FX155" s="86"/>
      <c r="FY155" s="86"/>
      <c r="FZ155" s="86"/>
      <c r="GA155" s="86"/>
      <c r="GB155" s="86"/>
      <c r="GC155" s="86"/>
      <c r="GD155" s="86"/>
      <c r="GE155" s="86"/>
      <c r="GF155" s="86"/>
      <c r="GG155" s="86"/>
      <c r="GH155" s="86"/>
      <c r="GI155" s="86"/>
      <c r="GJ155" s="86"/>
      <c r="GK155" s="86"/>
      <c r="GL155" s="86"/>
      <c r="GM155" s="86"/>
      <c r="GN155" s="86"/>
      <c r="GO155" s="86"/>
      <c r="GP155" s="86"/>
      <c r="GQ155" s="86"/>
      <c r="GR155" s="86"/>
      <c r="GS155" s="86"/>
      <c r="GT155" s="86"/>
      <c r="GU155" s="86"/>
      <c r="GV155" s="86"/>
      <c r="GW155" s="86"/>
      <c r="GX155" s="86"/>
      <c r="GY155" s="86"/>
      <c r="GZ155" s="86"/>
      <c r="HA155" s="86"/>
      <c r="HB155" s="86"/>
      <c r="HC155" s="86"/>
      <c r="HD155" s="86"/>
      <c r="HE155" s="86"/>
      <c r="HF155" s="86"/>
      <c r="HG155" s="86"/>
      <c r="HH155" s="86"/>
      <c r="HI155" s="86"/>
      <c r="HJ155" s="86"/>
      <c r="HK155" s="86"/>
      <c r="HL155" s="86"/>
      <c r="HM155" s="86"/>
      <c r="HN155" s="86"/>
      <c r="HO155" s="86"/>
      <c r="HP155" s="86"/>
      <c r="HQ155" s="86"/>
      <c r="HR155" s="86"/>
      <c r="HS155" s="86"/>
      <c r="HT155" s="86"/>
      <c r="HU155" s="86"/>
      <c r="HV155" s="86"/>
      <c r="HW155" s="86"/>
      <c r="HX155" s="86"/>
      <c r="HY155" s="86"/>
      <c r="HZ155" s="86"/>
      <c r="IA155" s="86"/>
      <c r="IB155" s="86"/>
      <c r="IC155" s="86"/>
      <c r="ID155" s="86"/>
      <c r="IE155" s="86"/>
      <c r="IF155" s="86"/>
      <c r="IG155" s="86"/>
      <c r="IH155" s="86"/>
      <c r="II155" s="86"/>
      <c r="IJ155" s="86"/>
      <c r="IK155" s="86"/>
      <c r="IL155" s="86"/>
      <c r="IM155" s="86"/>
      <c r="IN155" s="86"/>
      <c r="IO155" s="86"/>
      <c r="IP155" s="86"/>
      <c r="IQ155" s="86"/>
      <c r="IR155" s="86"/>
      <c r="IS155" s="86"/>
      <c r="IT155" s="86"/>
      <c r="IU155" s="86"/>
      <c r="IV155" s="86"/>
    </row>
    <row r="156" spans="1:256" ht="22.5" customHeight="1" x14ac:dyDescent="0.25">
      <c r="A156" s="128">
        <v>415</v>
      </c>
      <c r="B156" s="129"/>
      <c r="C156" s="78" t="s">
        <v>551</v>
      </c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86"/>
      <c r="DY156" s="86"/>
      <c r="DZ156" s="86"/>
      <c r="EA156" s="86"/>
      <c r="EB156" s="86"/>
      <c r="EC156" s="86"/>
      <c r="ED156" s="86"/>
      <c r="EE156" s="86"/>
      <c r="EF156" s="86"/>
      <c r="EG156" s="86"/>
      <c r="EH156" s="86"/>
      <c r="EI156" s="86"/>
      <c r="EJ156" s="86"/>
      <c r="EK156" s="86"/>
      <c r="EL156" s="86"/>
      <c r="EM156" s="86"/>
      <c r="EN156" s="86"/>
      <c r="EO156" s="86"/>
      <c r="EP156" s="86"/>
      <c r="EQ156" s="86"/>
      <c r="ER156" s="86"/>
      <c r="ES156" s="86"/>
      <c r="ET156" s="86"/>
      <c r="EU156" s="86"/>
      <c r="EV156" s="86"/>
      <c r="EW156" s="86"/>
      <c r="EX156" s="86"/>
      <c r="EY156" s="86"/>
      <c r="EZ156" s="86"/>
      <c r="FA156" s="86"/>
      <c r="FB156" s="86"/>
      <c r="FC156" s="86"/>
      <c r="FD156" s="86"/>
      <c r="FE156" s="86"/>
      <c r="FF156" s="86"/>
      <c r="FG156" s="86"/>
      <c r="FH156" s="86"/>
      <c r="FI156" s="86"/>
      <c r="FJ156" s="86"/>
      <c r="FK156" s="86"/>
      <c r="FL156" s="86"/>
      <c r="FM156" s="86"/>
      <c r="FN156" s="86"/>
      <c r="FO156" s="86"/>
      <c r="FP156" s="86"/>
      <c r="FQ156" s="86"/>
      <c r="FR156" s="86"/>
      <c r="FS156" s="86"/>
      <c r="FT156" s="86"/>
      <c r="FU156" s="86"/>
      <c r="FV156" s="86"/>
      <c r="FW156" s="86"/>
      <c r="FX156" s="86"/>
      <c r="FY156" s="86"/>
      <c r="FZ156" s="86"/>
      <c r="GA156" s="86"/>
      <c r="GB156" s="86"/>
      <c r="GC156" s="86"/>
      <c r="GD156" s="86"/>
      <c r="GE156" s="86"/>
      <c r="GF156" s="86"/>
      <c r="GG156" s="86"/>
      <c r="GH156" s="86"/>
      <c r="GI156" s="86"/>
      <c r="GJ156" s="86"/>
      <c r="GK156" s="86"/>
      <c r="GL156" s="86"/>
      <c r="GM156" s="86"/>
      <c r="GN156" s="86"/>
      <c r="GO156" s="86"/>
      <c r="GP156" s="86"/>
      <c r="GQ156" s="86"/>
      <c r="GR156" s="86"/>
      <c r="GS156" s="86"/>
      <c r="GT156" s="86"/>
      <c r="GU156" s="86"/>
      <c r="GV156" s="86"/>
      <c r="GW156" s="86"/>
      <c r="GX156" s="86"/>
      <c r="GY156" s="86"/>
      <c r="GZ156" s="86"/>
      <c r="HA156" s="86"/>
      <c r="HB156" s="86"/>
      <c r="HC156" s="86"/>
      <c r="HD156" s="86"/>
      <c r="HE156" s="86"/>
      <c r="HF156" s="86"/>
      <c r="HG156" s="86"/>
      <c r="HH156" s="86"/>
      <c r="HI156" s="86"/>
      <c r="HJ156" s="86"/>
      <c r="HK156" s="86"/>
      <c r="HL156" s="86"/>
      <c r="HM156" s="86"/>
      <c r="HN156" s="86"/>
      <c r="HO156" s="86"/>
      <c r="HP156" s="86"/>
      <c r="HQ156" s="86"/>
      <c r="HR156" s="86"/>
      <c r="HS156" s="86"/>
      <c r="HT156" s="86"/>
      <c r="HU156" s="86"/>
      <c r="HV156" s="86"/>
      <c r="HW156" s="86"/>
      <c r="HX156" s="86"/>
      <c r="HY156" s="86"/>
      <c r="HZ156" s="86"/>
      <c r="IA156" s="86"/>
      <c r="IB156" s="86"/>
      <c r="IC156" s="86"/>
      <c r="ID156" s="86"/>
      <c r="IE156" s="86"/>
      <c r="IF156" s="86"/>
      <c r="IG156" s="86"/>
      <c r="IH156" s="86"/>
      <c r="II156" s="86"/>
      <c r="IJ156" s="86"/>
      <c r="IK156" s="86"/>
      <c r="IL156" s="86"/>
      <c r="IM156" s="86"/>
      <c r="IN156" s="86"/>
      <c r="IO156" s="86"/>
      <c r="IP156" s="86"/>
      <c r="IQ156" s="86"/>
      <c r="IR156" s="86"/>
      <c r="IS156" s="86"/>
      <c r="IT156" s="86"/>
      <c r="IU156" s="86"/>
      <c r="IV156" s="86"/>
    </row>
    <row r="157" spans="1:256" ht="24" customHeight="1" x14ac:dyDescent="0.25">
      <c r="A157" s="131">
        <v>498</v>
      </c>
      <c r="B157" s="132"/>
      <c r="C157" s="78" t="s">
        <v>552</v>
      </c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86"/>
      <c r="DY157" s="86"/>
      <c r="DZ157" s="86"/>
      <c r="EA157" s="86"/>
      <c r="EB157" s="86"/>
      <c r="EC157" s="86"/>
      <c r="ED157" s="86"/>
      <c r="EE157" s="86"/>
      <c r="EF157" s="86"/>
      <c r="EG157" s="86"/>
      <c r="EH157" s="86"/>
      <c r="EI157" s="86"/>
      <c r="EJ157" s="86"/>
      <c r="EK157" s="86"/>
      <c r="EL157" s="86"/>
      <c r="EM157" s="86"/>
      <c r="EN157" s="86"/>
      <c r="EO157" s="86"/>
      <c r="EP157" s="86"/>
      <c r="EQ157" s="86"/>
      <c r="ER157" s="86"/>
      <c r="ES157" s="86"/>
      <c r="ET157" s="86"/>
      <c r="EU157" s="86"/>
      <c r="EV157" s="86"/>
      <c r="EW157" s="86"/>
      <c r="EX157" s="86"/>
      <c r="EY157" s="86"/>
      <c r="EZ157" s="86"/>
      <c r="FA157" s="86"/>
      <c r="FB157" s="86"/>
      <c r="FC157" s="86"/>
      <c r="FD157" s="86"/>
      <c r="FE157" s="86"/>
      <c r="FF157" s="86"/>
      <c r="FG157" s="86"/>
      <c r="FH157" s="86"/>
      <c r="FI157" s="86"/>
      <c r="FJ157" s="86"/>
      <c r="FK157" s="86"/>
      <c r="FL157" s="86"/>
      <c r="FM157" s="86"/>
      <c r="FN157" s="86"/>
      <c r="FO157" s="86"/>
      <c r="FP157" s="86"/>
      <c r="FQ157" s="86"/>
      <c r="FR157" s="86"/>
      <c r="FS157" s="86"/>
      <c r="FT157" s="86"/>
      <c r="FU157" s="86"/>
      <c r="FV157" s="86"/>
      <c r="FW157" s="86"/>
      <c r="FX157" s="86"/>
      <c r="FY157" s="86"/>
      <c r="FZ157" s="86"/>
      <c r="GA157" s="86"/>
      <c r="GB157" s="86"/>
      <c r="GC157" s="86"/>
      <c r="GD157" s="86"/>
      <c r="GE157" s="86"/>
      <c r="GF157" s="86"/>
      <c r="GG157" s="86"/>
      <c r="GH157" s="86"/>
      <c r="GI157" s="86"/>
      <c r="GJ157" s="86"/>
      <c r="GK157" s="86"/>
      <c r="GL157" s="86"/>
      <c r="GM157" s="86"/>
      <c r="GN157" s="86"/>
      <c r="GO157" s="86"/>
      <c r="GP157" s="86"/>
      <c r="GQ157" s="86"/>
      <c r="GR157" s="86"/>
      <c r="GS157" s="86"/>
      <c r="GT157" s="86"/>
      <c r="GU157" s="86"/>
      <c r="GV157" s="86"/>
      <c r="GW157" s="86"/>
      <c r="GX157" s="86"/>
      <c r="GY157" s="86"/>
      <c r="GZ157" s="86"/>
      <c r="HA157" s="86"/>
      <c r="HB157" s="86"/>
      <c r="HC157" s="86"/>
      <c r="HD157" s="86"/>
      <c r="HE157" s="86"/>
      <c r="HF157" s="86"/>
      <c r="HG157" s="86"/>
      <c r="HH157" s="86"/>
      <c r="HI157" s="86"/>
      <c r="HJ157" s="86"/>
      <c r="HK157" s="86"/>
      <c r="HL157" s="86"/>
      <c r="HM157" s="86"/>
      <c r="HN157" s="86"/>
      <c r="HO157" s="86"/>
      <c r="HP157" s="86"/>
      <c r="HQ157" s="86"/>
      <c r="HR157" s="86"/>
      <c r="HS157" s="86"/>
      <c r="HT157" s="86"/>
      <c r="HU157" s="86"/>
      <c r="HV157" s="86"/>
      <c r="HW157" s="86"/>
      <c r="HX157" s="86"/>
      <c r="HY157" s="86"/>
      <c r="HZ157" s="86"/>
      <c r="IA157" s="86"/>
      <c r="IB157" s="86"/>
      <c r="IC157" s="86"/>
      <c r="ID157" s="86"/>
      <c r="IE157" s="86"/>
      <c r="IF157" s="86"/>
      <c r="IG157" s="86"/>
      <c r="IH157" s="86"/>
      <c r="II157" s="86"/>
      <c r="IJ157" s="86"/>
      <c r="IK157" s="86"/>
      <c r="IL157" s="86"/>
      <c r="IM157" s="86"/>
      <c r="IN157" s="86"/>
      <c r="IO157" s="86"/>
      <c r="IP157" s="86"/>
      <c r="IQ157" s="86"/>
      <c r="IR157" s="86"/>
      <c r="IS157" s="86"/>
      <c r="IT157" s="86"/>
      <c r="IU157" s="86"/>
      <c r="IV157" s="86"/>
    </row>
    <row r="158" spans="1:256" ht="63" x14ac:dyDescent="0.25">
      <c r="A158" s="120"/>
      <c r="B158" s="121"/>
      <c r="C158" s="111" t="s">
        <v>553</v>
      </c>
    </row>
    <row r="159" spans="1:256" ht="63" x14ac:dyDescent="0.25">
      <c r="A159" s="105"/>
      <c r="B159" s="106" t="s">
        <v>420</v>
      </c>
      <c r="C159" s="107" t="s">
        <v>529</v>
      </c>
    </row>
    <row r="160" spans="1:256" ht="34.5" customHeight="1" x14ac:dyDescent="0.25">
      <c r="A160" s="112"/>
      <c r="B160" s="79" t="s">
        <v>554</v>
      </c>
      <c r="C160" s="94" t="s">
        <v>555</v>
      </c>
    </row>
    <row r="161" spans="1:3" ht="33" customHeight="1" x14ac:dyDescent="0.25">
      <c r="A161" s="112"/>
      <c r="B161" s="79" t="s">
        <v>530</v>
      </c>
      <c r="C161" s="94" t="s">
        <v>100</v>
      </c>
    </row>
    <row r="162" spans="1:3" ht="37.5" customHeight="1" x14ac:dyDescent="0.25">
      <c r="A162" s="112"/>
      <c r="B162" s="79" t="s">
        <v>556</v>
      </c>
      <c r="C162" s="94" t="s">
        <v>109</v>
      </c>
    </row>
    <row r="163" spans="1:3" ht="21" customHeight="1" x14ac:dyDescent="0.25">
      <c r="A163" s="112"/>
      <c r="B163" s="79" t="s">
        <v>557</v>
      </c>
      <c r="C163" s="87" t="s">
        <v>112</v>
      </c>
    </row>
    <row r="164" spans="1:3" ht="63" x14ac:dyDescent="0.25">
      <c r="A164" s="112"/>
      <c r="B164" s="79" t="s">
        <v>558</v>
      </c>
      <c r="C164" s="93" t="s">
        <v>559</v>
      </c>
    </row>
    <row r="165" spans="1:3" ht="78.75" x14ac:dyDescent="0.25">
      <c r="A165" s="112"/>
      <c r="B165" s="79" t="s">
        <v>560</v>
      </c>
      <c r="C165" s="93" t="s">
        <v>119</v>
      </c>
    </row>
    <row r="166" spans="1:3" ht="47.25" x14ac:dyDescent="0.25">
      <c r="A166" s="112"/>
      <c r="B166" s="79" t="s">
        <v>561</v>
      </c>
      <c r="C166" s="93" t="s">
        <v>562</v>
      </c>
    </row>
    <row r="167" spans="1:3" ht="47.25" x14ac:dyDescent="0.25">
      <c r="A167" s="77"/>
      <c r="B167" s="79" t="s">
        <v>563</v>
      </c>
      <c r="C167" s="87" t="s">
        <v>564</v>
      </c>
    </row>
    <row r="168" spans="1:3" ht="47.25" x14ac:dyDescent="0.25">
      <c r="A168" s="77"/>
      <c r="B168" s="79" t="s">
        <v>565</v>
      </c>
      <c r="C168" s="87" t="s">
        <v>566</v>
      </c>
    </row>
    <row r="169" spans="1:3" ht="31.5" x14ac:dyDescent="0.25">
      <c r="A169" s="77"/>
      <c r="B169" s="79" t="s">
        <v>567</v>
      </c>
      <c r="C169" s="87" t="s">
        <v>568</v>
      </c>
    </row>
    <row r="170" spans="1:3" ht="65.25" customHeight="1" x14ac:dyDescent="0.25">
      <c r="A170" s="112"/>
      <c r="B170" s="79" t="s">
        <v>569</v>
      </c>
      <c r="C170" s="87" t="s">
        <v>668</v>
      </c>
    </row>
    <row r="171" spans="1:3" ht="62.25" customHeight="1" x14ac:dyDescent="0.25">
      <c r="A171" s="112"/>
      <c r="B171" s="79" t="s">
        <v>570</v>
      </c>
      <c r="C171" s="87" t="s">
        <v>667</v>
      </c>
    </row>
    <row r="172" spans="1:3" ht="78.75" x14ac:dyDescent="0.25">
      <c r="A172" s="112"/>
      <c r="B172" s="79" t="s">
        <v>571</v>
      </c>
      <c r="C172" s="80" t="s">
        <v>572</v>
      </c>
    </row>
    <row r="173" spans="1:3" ht="78.75" x14ac:dyDescent="0.25">
      <c r="A173" s="112"/>
      <c r="B173" s="79" t="s">
        <v>573</v>
      </c>
      <c r="C173" s="80" t="s">
        <v>574</v>
      </c>
    </row>
    <row r="174" spans="1:3" ht="63" x14ac:dyDescent="0.25">
      <c r="A174" s="112"/>
      <c r="B174" s="79" t="s">
        <v>340</v>
      </c>
      <c r="C174" s="82" t="s">
        <v>341</v>
      </c>
    </row>
    <row r="175" spans="1:3" ht="63" x14ac:dyDescent="0.25">
      <c r="A175" s="112"/>
      <c r="B175" s="79" t="s">
        <v>342</v>
      </c>
      <c r="C175" s="82" t="s">
        <v>575</v>
      </c>
    </row>
    <row r="176" spans="1:3" ht="78.75" x14ac:dyDescent="0.25">
      <c r="A176" s="112"/>
      <c r="B176" s="79" t="s">
        <v>576</v>
      </c>
      <c r="C176" s="80" t="s">
        <v>577</v>
      </c>
    </row>
    <row r="177" spans="1:3" ht="63" x14ac:dyDescent="0.25">
      <c r="A177" s="112"/>
      <c r="B177" s="79" t="s">
        <v>548</v>
      </c>
      <c r="C177" s="80" t="s">
        <v>578</v>
      </c>
    </row>
    <row r="178" spans="1:3" ht="70.5" customHeight="1" x14ac:dyDescent="0.25">
      <c r="A178" s="112"/>
      <c r="B178" s="79" t="s">
        <v>579</v>
      </c>
      <c r="C178" s="80" t="s">
        <v>580</v>
      </c>
    </row>
    <row r="179" spans="1:3" ht="63" x14ac:dyDescent="0.25">
      <c r="A179" s="112"/>
      <c r="B179" s="79" t="s">
        <v>581</v>
      </c>
      <c r="C179" s="80" t="s">
        <v>582</v>
      </c>
    </row>
    <row r="180" spans="1:3" ht="63" x14ac:dyDescent="0.25">
      <c r="A180" s="112"/>
      <c r="B180" s="79" t="s">
        <v>583</v>
      </c>
      <c r="C180" s="80" t="s">
        <v>584</v>
      </c>
    </row>
    <row r="181" spans="1:3" ht="71.25" customHeight="1" x14ac:dyDescent="0.25">
      <c r="A181" s="112"/>
      <c r="B181" s="79" t="s">
        <v>585</v>
      </c>
      <c r="C181" s="80" t="s">
        <v>586</v>
      </c>
    </row>
    <row r="182" spans="1:3" ht="63" x14ac:dyDescent="0.25">
      <c r="A182" s="112"/>
      <c r="B182" s="79" t="s">
        <v>336</v>
      </c>
      <c r="C182" s="80" t="s">
        <v>337</v>
      </c>
    </row>
    <row r="183" spans="1:3" ht="63" x14ac:dyDescent="0.25">
      <c r="A183" s="112"/>
      <c r="B183" s="79" t="s">
        <v>587</v>
      </c>
      <c r="C183" s="80" t="s">
        <v>588</v>
      </c>
    </row>
    <row r="184" spans="1:3" ht="78.75" x14ac:dyDescent="0.25">
      <c r="A184" s="112"/>
      <c r="B184" s="79" t="s">
        <v>324</v>
      </c>
      <c r="C184" s="80" t="s">
        <v>325</v>
      </c>
    </row>
    <row r="185" spans="1:3" ht="78.75" x14ac:dyDescent="0.25">
      <c r="A185" s="112"/>
      <c r="B185" s="79" t="s">
        <v>589</v>
      </c>
      <c r="C185" s="80" t="s">
        <v>590</v>
      </c>
    </row>
    <row r="186" spans="1:3" ht="94.5" x14ac:dyDescent="0.25">
      <c r="A186" s="112"/>
      <c r="B186" s="79" t="s">
        <v>318</v>
      </c>
      <c r="C186" s="80" t="s">
        <v>319</v>
      </c>
    </row>
    <row r="187" spans="1:3" ht="94.5" x14ac:dyDescent="0.25">
      <c r="A187" s="112"/>
      <c r="B187" s="79" t="s">
        <v>591</v>
      </c>
      <c r="C187" s="80" t="s">
        <v>592</v>
      </c>
    </row>
    <row r="188" spans="1:3" ht="63" x14ac:dyDescent="0.25">
      <c r="A188" s="79"/>
      <c r="B188" s="79" t="s">
        <v>320</v>
      </c>
      <c r="C188" s="80" t="s">
        <v>321</v>
      </c>
    </row>
    <row r="189" spans="1:3" ht="63" x14ac:dyDescent="0.25">
      <c r="A189" s="81"/>
      <c r="B189" s="79" t="s">
        <v>593</v>
      </c>
      <c r="C189" s="80" t="s">
        <v>594</v>
      </c>
    </row>
    <row r="190" spans="1:3" ht="82.5" customHeight="1" x14ac:dyDescent="0.25">
      <c r="A190" s="112"/>
      <c r="B190" s="79" t="s">
        <v>326</v>
      </c>
      <c r="C190" s="82" t="s">
        <v>327</v>
      </c>
    </row>
    <row r="191" spans="1:3" ht="78" customHeight="1" x14ac:dyDescent="0.25">
      <c r="A191" s="112"/>
      <c r="B191" s="79" t="s">
        <v>595</v>
      </c>
      <c r="C191" s="82" t="s">
        <v>596</v>
      </c>
    </row>
    <row r="192" spans="1:3" ht="54.75" customHeight="1" x14ac:dyDescent="0.25">
      <c r="A192" s="112"/>
      <c r="B192" s="79" t="s">
        <v>597</v>
      </c>
      <c r="C192" s="82" t="s">
        <v>598</v>
      </c>
    </row>
    <row r="193" spans="1:3" ht="63" x14ac:dyDescent="0.25">
      <c r="A193" s="112"/>
      <c r="B193" s="79" t="s">
        <v>599</v>
      </c>
      <c r="C193" s="80" t="s">
        <v>600</v>
      </c>
    </row>
    <row r="194" spans="1:3" ht="63" customHeight="1" x14ac:dyDescent="0.25">
      <c r="A194" s="112"/>
      <c r="B194" s="79" t="s">
        <v>601</v>
      </c>
      <c r="C194" s="80" t="s">
        <v>602</v>
      </c>
    </row>
    <row r="195" spans="1:3" ht="60.75" customHeight="1" x14ac:dyDescent="0.25">
      <c r="A195" s="112"/>
      <c r="B195" s="79" t="s">
        <v>452</v>
      </c>
      <c r="C195" s="80" t="s">
        <v>603</v>
      </c>
    </row>
    <row r="196" spans="1:3" ht="33" customHeight="1" x14ac:dyDescent="0.25">
      <c r="A196" s="112"/>
      <c r="B196" s="79" t="s">
        <v>604</v>
      </c>
      <c r="C196" s="80" t="s">
        <v>605</v>
      </c>
    </row>
    <row r="197" spans="1:3" ht="64.5" customHeight="1" x14ac:dyDescent="0.25">
      <c r="A197" s="112"/>
      <c r="B197" s="79" t="s">
        <v>606</v>
      </c>
      <c r="C197" s="80" t="s">
        <v>607</v>
      </c>
    </row>
    <row r="198" spans="1:3" ht="47.25" x14ac:dyDescent="0.25">
      <c r="A198" s="112"/>
      <c r="B198" s="79" t="s">
        <v>608</v>
      </c>
      <c r="C198" s="80" t="s">
        <v>609</v>
      </c>
    </row>
    <row r="199" spans="1:3" ht="63" x14ac:dyDescent="0.25">
      <c r="A199" s="112"/>
      <c r="B199" s="79" t="s">
        <v>404</v>
      </c>
      <c r="C199" s="82" t="s">
        <v>610</v>
      </c>
    </row>
    <row r="200" spans="1:3" ht="127.5" customHeight="1" x14ac:dyDescent="0.25">
      <c r="A200" s="112"/>
      <c r="B200" s="79" t="s">
        <v>611</v>
      </c>
      <c r="C200" s="80" t="s">
        <v>612</v>
      </c>
    </row>
    <row r="201" spans="1:3" ht="126" x14ac:dyDescent="0.25">
      <c r="A201" s="112"/>
      <c r="B201" s="79" t="s">
        <v>613</v>
      </c>
      <c r="C201" s="80" t="s">
        <v>614</v>
      </c>
    </row>
    <row r="202" spans="1:3" ht="94.5" x14ac:dyDescent="0.25">
      <c r="A202" s="112"/>
      <c r="B202" s="79" t="s">
        <v>615</v>
      </c>
      <c r="C202" s="82" t="s">
        <v>616</v>
      </c>
    </row>
    <row r="203" spans="1:3" ht="62.25" customHeight="1" x14ac:dyDescent="0.25">
      <c r="A203" s="112"/>
      <c r="B203" s="79" t="s">
        <v>617</v>
      </c>
      <c r="C203" s="82" t="s">
        <v>618</v>
      </c>
    </row>
    <row r="204" spans="1:3" ht="47.25" x14ac:dyDescent="0.25">
      <c r="A204" s="112"/>
      <c r="B204" s="79" t="s">
        <v>619</v>
      </c>
      <c r="C204" s="82" t="s">
        <v>620</v>
      </c>
    </row>
    <row r="205" spans="1:3" ht="63" customHeight="1" x14ac:dyDescent="0.25">
      <c r="A205" s="112"/>
      <c r="B205" s="79" t="s">
        <v>454</v>
      </c>
      <c r="C205" s="82" t="s">
        <v>621</v>
      </c>
    </row>
    <row r="206" spans="1:3" ht="58.5" customHeight="1" x14ac:dyDescent="0.25">
      <c r="A206" s="112"/>
      <c r="B206" s="79" t="s">
        <v>330</v>
      </c>
      <c r="C206" s="82" t="s">
        <v>331</v>
      </c>
    </row>
    <row r="207" spans="1:3" ht="18.75" customHeight="1" x14ac:dyDescent="0.25">
      <c r="A207" s="112"/>
      <c r="B207" s="79" t="s">
        <v>622</v>
      </c>
      <c r="C207" s="20" t="s">
        <v>623</v>
      </c>
    </row>
    <row r="208" spans="1:3" s="113" customFormat="1" ht="21.75" customHeight="1" x14ac:dyDescent="0.25">
      <c r="A208" s="112"/>
      <c r="B208" s="79" t="s">
        <v>456</v>
      </c>
      <c r="C208" s="87" t="s">
        <v>457</v>
      </c>
    </row>
    <row r="209" spans="1:256" ht="31.5" x14ac:dyDescent="0.25">
      <c r="A209" s="77"/>
      <c r="B209" s="79" t="s">
        <v>459</v>
      </c>
      <c r="C209" s="94" t="s">
        <v>460</v>
      </c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  <c r="EC209" s="86"/>
      <c r="ED209" s="86"/>
      <c r="EE209" s="86"/>
      <c r="EF209" s="86"/>
      <c r="EG209" s="86"/>
      <c r="EH209" s="86"/>
      <c r="EI209" s="86"/>
      <c r="EJ209" s="86"/>
      <c r="EK209" s="86"/>
      <c r="EL209" s="86"/>
      <c r="EM209" s="86"/>
      <c r="EN209" s="86"/>
      <c r="EO209" s="86"/>
      <c r="EP209" s="86"/>
      <c r="EQ209" s="86"/>
      <c r="ER209" s="86"/>
      <c r="ES209" s="86"/>
      <c r="ET209" s="86"/>
      <c r="EU209" s="86"/>
      <c r="EV209" s="86"/>
      <c r="EW209" s="86"/>
      <c r="EX209" s="86"/>
      <c r="EY209" s="86"/>
      <c r="EZ209" s="86"/>
      <c r="FA209" s="86"/>
      <c r="FB209" s="86"/>
      <c r="FC209" s="86"/>
      <c r="FD209" s="86"/>
      <c r="FE209" s="86"/>
      <c r="FF209" s="86"/>
      <c r="FG209" s="86"/>
      <c r="FH209" s="86"/>
      <c r="FI209" s="86"/>
      <c r="FJ209" s="86"/>
      <c r="FK209" s="86"/>
      <c r="FL209" s="86"/>
      <c r="FM209" s="86"/>
      <c r="FN209" s="86"/>
      <c r="FO209" s="86"/>
      <c r="FP209" s="86"/>
      <c r="FQ209" s="86"/>
      <c r="FR209" s="86"/>
      <c r="FS209" s="86"/>
      <c r="FT209" s="86"/>
      <c r="FU209" s="86"/>
      <c r="FV209" s="86"/>
      <c r="FW209" s="86"/>
      <c r="FX209" s="86"/>
      <c r="FY209" s="86"/>
      <c r="FZ209" s="86"/>
      <c r="GA209" s="86"/>
      <c r="GB209" s="86"/>
      <c r="GC209" s="86"/>
      <c r="GD209" s="86"/>
      <c r="GE209" s="86"/>
      <c r="GF209" s="86"/>
      <c r="GG209" s="86"/>
      <c r="GH209" s="86"/>
      <c r="GI209" s="86"/>
      <c r="GJ209" s="86"/>
      <c r="GK209" s="86"/>
      <c r="GL209" s="86"/>
      <c r="GM209" s="86"/>
      <c r="GN209" s="86"/>
      <c r="GO209" s="86"/>
      <c r="GP209" s="86"/>
      <c r="GQ209" s="86"/>
      <c r="GR209" s="86"/>
      <c r="GS209" s="86"/>
      <c r="GT209" s="86"/>
      <c r="GU209" s="86"/>
      <c r="GV209" s="86"/>
      <c r="GW209" s="86"/>
      <c r="GX209" s="86"/>
      <c r="GY209" s="86"/>
      <c r="GZ209" s="86"/>
      <c r="HA209" s="86"/>
      <c r="HB209" s="86"/>
      <c r="HC209" s="86"/>
      <c r="HD209" s="86"/>
      <c r="HE209" s="86"/>
      <c r="HF209" s="86"/>
      <c r="HG209" s="86"/>
      <c r="HH209" s="86"/>
      <c r="HI209" s="86"/>
      <c r="HJ209" s="86"/>
      <c r="HK209" s="86"/>
      <c r="HL209" s="86"/>
      <c r="HM209" s="86"/>
      <c r="HN209" s="86"/>
      <c r="HO209" s="86"/>
      <c r="HP209" s="86"/>
      <c r="HQ209" s="86"/>
      <c r="HR209" s="86"/>
      <c r="HS209" s="86"/>
      <c r="HT209" s="86"/>
      <c r="HU209" s="86"/>
      <c r="HV209" s="86"/>
      <c r="HW209" s="86"/>
      <c r="HX209" s="86"/>
      <c r="HY209" s="86"/>
      <c r="HZ209" s="86"/>
      <c r="IA209" s="86"/>
      <c r="IB209" s="86"/>
      <c r="IC209" s="86"/>
      <c r="ID209" s="86"/>
      <c r="IE209" s="86"/>
      <c r="IF209" s="86"/>
      <c r="IG209" s="86"/>
      <c r="IH209" s="86"/>
      <c r="II209" s="86"/>
      <c r="IJ209" s="86"/>
      <c r="IK209" s="86"/>
      <c r="IL209" s="86"/>
      <c r="IM209" s="86"/>
      <c r="IN209" s="86"/>
      <c r="IO209" s="86"/>
      <c r="IP209" s="86"/>
      <c r="IQ209" s="86"/>
      <c r="IR209" s="86"/>
      <c r="IS209" s="86"/>
      <c r="IT209" s="86"/>
      <c r="IU209" s="86"/>
      <c r="IV209" s="86"/>
    </row>
    <row r="210" spans="1:256" ht="19.5" customHeight="1" x14ac:dyDescent="0.25">
      <c r="A210" s="112"/>
      <c r="B210" s="79" t="s">
        <v>624</v>
      </c>
      <c r="C210" s="87" t="s">
        <v>625</v>
      </c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  <c r="EC210" s="86"/>
      <c r="ED210" s="86"/>
      <c r="EE210" s="86"/>
      <c r="EF210" s="86"/>
      <c r="EG210" s="86"/>
      <c r="EH210" s="86"/>
      <c r="EI210" s="86"/>
      <c r="EJ210" s="86"/>
      <c r="EK210" s="86"/>
      <c r="EL210" s="86"/>
      <c r="EM210" s="86"/>
      <c r="EN210" s="86"/>
      <c r="EO210" s="86"/>
      <c r="EP210" s="86"/>
      <c r="EQ210" s="86"/>
      <c r="ER210" s="86"/>
      <c r="ES210" s="86"/>
      <c r="ET210" s="86"/>
      <c r="EU210" s="86"/>
      <c r="EV210" s="86"/>
      <c r="EW210" s="86"/>
      <c r="EX210" s="86"/>
      <c r="EY210" s="86"/>
      <c r="EZ210" s="86"/>
      <c r="FA210" s="86"/>
      <c r="FB210" s="86"/>
      <c r="FC210" s="86"/>
      <c r="FD210" s="86"/>
      <c r="FE210" s="86"/>
      <c r="FF210" s="86"/>
      <c r="FG210" s="86"/>
      <c r="FH210" s="86"/>
      <c r="FI210" s="86"/>
      <c r="FJ210" s="86"/>
      <c r="FK210" s="86"/>
      <c r="FL210" s="86"/>
      <c r="FM210" s="86"/>
      <c r="FN210" s="86"/>
      <c r="FO210" s="86"/>
      <c r="FP210" s="86"/>
      <c r="FQ210" s="86"/>
      <c r="FR210" s="86"/>
      <c r="FS210" s="86"/>
      <c r="FT210" s="86"/>
      <c r="FU210" s="86"/>
      <c r="FV210" s="86"/>
      <c r="FW210" s="86"/>
      <c r="FX210" s="86"/>
      <c r="FY210" s="86"/>
      <c r="FZ210" s="86"/>
      <c r="GA210" s="86"/>
      <c r="GB210" s="86"/>
      <c r="GC210" s="86"/>
      <c r="GD210" s="86"/>
      <c r="GE210" s="86"/>
      <c r="GF210" s="86"/>
      <c r="GG210" s="86"/>
      <c r="GH210" s="86"/>
      <c r="GI210" s="86"/>
      <c r="GJ210" s="86"/>
      <c r="GK210" s="86"/>
      <c r="GL210" s="86"/>
      <c r="GM210" s="86"/>
      <c r="GN210" s="86"/>
      <c r="GO210" s="86"/>
      <c r="GP210" s="86"/>
      <c r="GQ210" s="86"/>
      <c r="GR210" s="86"/>
      <c r="GS210" s="86"/>
      <c r="GT210" s="86"/>
      <c r="GU210" s="86"/>
      <c r="GV210" s="86"/>
      <c r="GW210" s="86"/>
      <c r="GX210" s="86"/>
      <c r="GY210" s="86"/>
      <c r="GZ210" s="86"/>
      <c r="HA210" s="86"/>
      <c r="HB210" s="86"/>
      <c r="HC210" s="86"/>
      <c r="HD210" s="86"/>
      <c r="HE210" s="86"/>
      <c r="HF210" s="86"/>
      <c r="HG210" s="86"/>
      <c r="HH210" s="86"/>
      <c r="HI210" s="86"/>
      <c r="HJ210" s="86"/>
      <c r="HK210" s="86"/>
      <c r="HL210" s="86"/>
      <c r="HM210" s="86"/>
      <c r="HN210" s="86"/>
      <c r="HO210" s="86"/>
      <c r="HP210" s="86"/>
      <c r="HQ210" s="86"/>
      <c r="HR210" s="86"/>
      <c r="HS210" s="86"/>
      <c r="HT210" s="86"/>
      <c r="HU210" s="86"/>
      <c r="HV210" s="86"/>
      <c r="HW210" s="86"/>
      <c r="HX210" s="86"/>
      <c r="HY210" s="86"/>
      <c r="HZ210" s="86"/>
      <c r="IA210" s="86"/>
      <c r="IB210" s="86"/>
      <c r="IC210" s="86"/>
      <c r="ID210" s="86"/>
      <c r="IE210" s="86"/>
      <c r="IF210" s="86"/>
      <c r="IG210" s="86"/>
      <c r="IH210" s="86"/>
      <c r="II210" s="86"/>
      <c r="IJ210" s="86"/>
      <c r="IK210" s="86"/>
      <c r="IL210" s="86"/>
      <c r="IM210" s="86"/>
      <c r="IN210" s="86"/>
      <c r="IO210" s="86"/>
      <c r="IP210" s="86"/>
      <c r="IQ210" s="86"/>
      <c r="IR210" s="86"/>
      <c r="IS210" s="86"/>
      <c r="IT210" s="86"/>
      <c r="IU210" s="86"/>
      <c r="IV210" s="86"/>
    </row>
    <row r="211" spans="1:256" ht="31.5" x14ac:dyDescent="0.25">
      <c r="A211" s="114"/>
      <c r="B211" s="79" t="s">
        <v>626</v>
      </c>
      <c r="C211" s="87" t="s">
        <v>627</v>
      </c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5"/>
      <c r="EI211" s="115"/>
      <c r="EJ211" s="115"/>
      <c r="EK211" s="115"/>
      <c r="EL211" s="115"/>
      <c r="EM211" s="115"/>
      <c r="EN211" s="115"/>
      <c r="EO211" s="115"/>
      <c r="EP211" s="115"/>
      <c r="EQ211" s="115"/>
      <c r="ER211" s="115"/>
      <c r="ES211" s="115"/>
      <c r="ET211" s="115"/>
      <c r="EU211" s="115"/>
      <c r="EV211" s="115"/>
      <c r="EW211" s="115"/>
      <c r="EX211" s="115"/>
      <c r="EY211" s="115"/>
      <c r="EZ211" s="115"/>
      <c r="FA211" s="115"/>
      <c r="FB211" s="115"/>
      <c r="FC211" s="115"/>
      <c r="FD211" s="115"/>
      <c r="FE211" s="115"/>
      <c r="FF211" s="115"/>
      <c r="FG211" s="115"/>
      <c r="FH211" s="115"/>
      <c r="FI211" s="115"/>
      <c r="FJ211" s="115"/>
      <c r="FK211" s="115"/>
      <c r="FL211" s="115"/>
      <c r="FM211" s="115"/>
      <c r="FN211" s="115"/>
      <c r="FO211" s="115"/>
      <c r="FP211" s="115"/>
      <c r="FQ211" s="115"/>
      <c r="FR211" s="115"/>
      <c r="FS211" s="115"/>
      <c r="FT211" s="115"/>
      <c r="FU211" s="115"/>
      <c r="FV211" s="115"/>
      <c r="FW211" s="115"/>
      <c r="FX211" s="115"/>
      <c r="FY211" s="115"/>
      <c r="FZ211" s="115"/>
      <c r="GA211" s="115"/>
      <c r="GB211" s="115"/>
      <c r="GC211" s="115"/>
      <c r="GD211" s="115"/>
      <c r="GE211" s="115"/>
      <c r="GF211" s="115"/>
      <c r="GG211" s="115"/>
      <c r="GH211" s="115"/>
      <c r="GI211" s="115"/>
      <c r="GJ211" s="115"/>
      <c r="GK211" s="115"/>
      <c r="GL211" s="115"/>
      <c r="GM211" s="115"/>
      <c r="GN211" s="115"/>
      <c r="GO211" s="115"/>
      <c r="GP211" s="115"/>
      <c r="GQ211" s="115"/>
      <c r="GR211" s="115"/>
      <c r="GS211" s="115"/>
      <c r="GT211" s="115"/>
      <c r="GU211" s="115"/>
      <c r="GV211" s="115"/>
      <c r="GW211" s="115"/>
      <c r="GX211" s="115"/>
      <c r="GY211" s="115"/>
      <c r="GZ211" s="115"/>
      <c r="HA211" s="115"/>
      <c r="HB211" s="115"/>
      <c r="HC211" s="115"/>
      <c r="HD211" s="115"/>
      <c r="HE211" s="115"/>
      <c r="HF211" s="115"/>
      <c r="HG211" s="115"/>
      <c r="HH211" s="115"/>
      <c r="HI211" s="115"/>
      <c r="HJ211" s="115"/>
      <c r="HK211" s="115"/>
      <c r="HL211" s="115"/>
      <c r="HM211" s="115"/>
      <c r="HN211" s="115"/>
      <c r="HO211" s="115"/>
      <c r="HP211" s="115"/>
      <c r="HQ211" s="115"/>
      <c r="HR211" s="115"/>
      <c r="HS211" s="115"/>
      <c r="HT211" s="115"/>
      <c r="HU211" s="115"/>
      <c r="HV211" s="115"/>
      <c r="HW211" s="115"/>
      <c r="HX211" s="115"/>
      <c r="HY211" s="115"/>
      <c r="HZ211" s="115"/>
      <c r="IA211" s="115"/>
      <c r="IB211" s="115"/>
      <c r="IC211" s="115"/>
      <c r="ID211" s="115"/>
      <c r="IE211" s="115"/>
      <c r="IF211" s="115"/>
      <c r="IG211" s="115"/>
      <c r="IH211" s="115"/>
      <c r="II211" s="115"/>
      <c r="IJ211" s="115"/>
      <c r="IK211" s="115"/>
      <c r="IL211" s="115"/>
      <c r="IM211" s="115"/>
      <c r="IN211" s="115"/>
      <c r="IO211" s="115"/>
      <c r="IP211" s="115"/>
      <c r="IQ211" s="115"/>
      <c r="IR211" s="115"/>
      <c r="IS211" s="115"/>
      <c r="IT211" s="115"/>
      <c r="IU211" s="115"/>
      <c r="IV211" s="115"/>
    </row>
    <row r="212" spans="1:256" ht="18" customHeight="1" x14ac:dyDescent="0.25">
      <c r="A212" s="112"/>
      <c r="B212" s="79" t="s">
        <v>628</v>
      </c>
      <c r="C212" s="87" t="s">
        <v>629</v>
      </c>
    </row>
    <row r="213" spans="1:256" ht="18" customHeight="1" x14ac:dyDescent="0.25">
      <c r="A213" s="112"/>
      <c r="B213" s="79" t="s">
        <v>630</v>
      </c>
      <c r="C213" s="87" t="s">
        <v>631</v>
      </c>
    </row>
    <row r="214" spans="1:256" ht="31.5" x14ac:dyDescent="0.25">
      <c r="A214" s="112"/>
      <c r="B214" s="79" t="s">
        <v>632</v>
      </c>
      <c r="C214" s="87" t="s">
        <v>633</v>
      </c>
    </row>
    <row r="215" spans="1:256" ht="47.25" x14ac:dyDescent="0.25">
      <c r="A215" s="112"/>
      <c r="B215" s="79" t="s">
        <v>634</v>
      </c>
      <c r="C215" s="87" t="s">
        <v>291</v>
      </c>
    </row>
    <row r="216" spans="1:256" ht="31.5" x14ac:dyDescent="0.25">
      <c r="A216" s="112"/>
      <c r="B216" s="79" t="s">
        <v>635</v>
      </c>
      <c r="C216" s="87" t="s">
        <v>636</v>
      </c>
    </row>
    <row r="217" spans="1:256" ht="63" x14ac:dyDescent="0.25">
      <c r="A217" s="112"/>
      <c r="B217" s="79" t="s">
        <v>637</v>
      </c>
      <c r="C217" s="87" t="s">
        <v>638</v>
      </c>
    </row>
    <row r="218" spans="1:256" ht="31.5" x14ac:dyDescent="0.25">
      <c r="A218" s="112"/>
      <c r="B218" s="79" t="s">
        <v>639</v>
      </c>
      <c r="C218" s="87" t="s">
        <v>295</v>
      </c>
    </row>
    <row r="219" spans="1:256" ht="23.25" customHeight="1" x14ac:dyDescent="0.25">
      <c r="A219" s="112"/>
      <c r="B219" s="79" t="s">
        <v>640</v>
      </c>
      <c r="C219" s="87" t="s">
        <v>641</v>
      </c>
    </row>
    <row r="220" spans="1:256" ht="31.5" x14ac:dyDescent="0.25">
      <c r="A220" s="112"/>
      <c r="B220" s="79" t="s">
        <v>642</v>
      </c>
      <c r="C220" s="87" t="s">
        <v>643</v>
      </c>
    </row>
    <row r="221" spans="1:256" ht="31.5" x14ac:dyDescent="0.25">
      <c r="A221" s="112"/>
      <c r="B221" s="79" t="s">
        <v>644</v>
      </c>
      <c r="C221" s="87" t="s">
        <v>645</v>
      </c>
    </row>
    <row r="222" spans="1:256" ht="31.5" x14ac:dyDescent="0.25">
      <c r="A222" s="112"/>
      <c r="B222" s="79" t="s">
        <v>646</v>
      </c>
      <c r="C222" s="87" t="s">
        <v>647</v>
      </c>
    </row>
    <row r="223" spans="1:256" ht="48.75" customHeight="1" x14ac:dyDescent="0.25">
      <c r="A223" s="112"/>
      <c r="B223" s="79" t="s">
        <v>648</v>
      </c>
      <c r="C223" s="87" t="s">
        <v>649</v>
      </c>
    </row>
    <row r="224" spans="1:256" ht="35.25" customHeight="1" x14ac:dyDescent="0.25">
      <c r="A224" s="112"/>
      <c r="B224" s="79" t="s">
        <v>650</v>
      </c>
      <c r="C224" s="87" t="s">
        <v>651</v>
      </c>
    </row>
    <row r="225" spans="1:3" ht="24" customHeight="1" x14ac:dyDescent="0.25">
      <c r="A225" s="133" t="s">
        <v>652</v>
      </c>
      <c r="B225" s="133"/>
      <c r="C225" s="133"/>
    </row>
    <row r="226" spans="1:3" ht="55.5" customHeight="1" x14ac:dyDescent="0.25">
      <c r="A226" s="130" t="s">
        <v>653</v>
      </c>
      <c r="B226" s="130"/>
      <c r="C226" s="130"/>
    </row>
    <row r="227" spans="1:3" ht="51.75" customHeight="1" x14ac:dyDescent="0.25">
      <c r="A227" s="130" t="s">
        <v>654</v>
      </c>
      <c r="B227" s="130"/>
      <c r="C227" s="130"/>
    </row>
    <row r="228" spans="1:3" ht="24" customHeight="1" x14ac:dyDescent="0.25">
      <c r="A228" s="130" t="s">
        <v>655</v>
      </c>
      <c r="B228" s="130"/>
      <c r="C228" s="130"/>
    </row>
  </sheetData>
  <mergeCells count="38">
    <mergeCell ref="A227:C227"/>
    <mergeCell ref="A228:C228"/>
    <mergeCell ref="A155:B155"/>
    <mergeCell ref="A156:B156"/>
    <mergeCell ref="A157:B157"/>
    <mergeCell ref="A158:B158"/>
    <mergeCell ref="A225:C225"/>
    <mergeCell ref="A226:C226"/>
    <mergeCell ref="A148:B148"/>
    <mergeCell ref="A41:B41"/>
    <mergeCell ref="A53:B53"/>
    <mergeCell ref="A58:B58"/>
    <mergeCell ref="A104:B104"/>
    <mergeCell ref="A111:B111"/>
    <mergeCell ref="A130:B130"/>
    <mergeCell ref="A134:B134"/>
    <mergeCell ref="A143:B143"/>
    <mergeCell ref="A145:B145"/>
    <mergeCell ref="A146:B146"/>
    <mergeCell ref="A147:B147"/>
    <mergeCell ref="A40:B40"/>
    <mergeCell ref="A17:B17"/>
    <mergeCell ref="A19:B19"/>
    <mergeCell ref="A22:B22"/>
    <mergeCell ref="A26:B26"/>
    <mergeCell ref="A28:B28"/>
    <mergeCell ref="A29:B29"/>
    <mergeCell ref="A30:B30"/>
    <mergeCell ref="A31:B31"/>
    <mergeCell ref="A37:B37"/>
    <mergeCell ref="A38:B38"/>
    <mergeCell ref="A39:B39"/>
    <mergeCell ref="A15:B15"/>
    <mergeCell ref="A5:C5"/>
    <mergeCell ref="A6:B6"/>
    <mergeCell ref="C6:C7"/>
    <mergeCell ref="A8:B8"/>
    <mergeCell ref="A11:B11"/>
  </mergeCells>
  <hyperlinks>
    <hyperlink ref="C127" r:id="rId1" display="consultantplus://offline/ref=F3BA6AE607F67387DB35B071B7AC6269B2FD3EB93DED401F3CB6EF3559j9y3H"/>
    <hyperlink ref="C128" r:id="rId2" display="consultantplus://offline/ref=AB698C739C67974272996CE6846A764237C43A47CC81D8CEA1C01F636Al901H"/>
  </hyperlinks>
  <pageMargins left="0.70866141732283472" right="0.39370078740157483" top="0.31496062992125984" bottom="0.31496062992125984" header="0.31496062992125984" footer="0.31496062992125984"/>
  <pageSetup paperSize="9" scale="70" orientation="portrait" r:id="rId3"/>
  <colBreaks count="1" manualBreakCount="1">
    <brk id="3" max="2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01"/>
  <sheetViews>
    <sheetView tabSelected="1" zoomScaleNormal="100" workbookViewId="0">
      <selection activeCell="B11" sqref="B11"/>
    </sheetView>
  </sheetViews>
  <sheetFormatPr defaultColWidth="9.140625" defaultRowHeight="15.75" x14ac:dyDescent="0.25"/>
  <cols>
    <col min="1" max="1" width="30.140625" style="42" customWidth="1"/>
    <col min="2" max="2" width="82.28515625" style="40" customWidth="1"/>
    <col min="3" max="3" width="16.7109375" style="42" customWidth="1"/>
    <col min="4" max="4" width="16.42578125" style="42" customWidth="1"/>
    <col min="5" max="5" width="15.28515625" style="54" customWidth="1"/>
    <col min="6" max="7" width="13.85546875" style="42" customWidth="1"/>
    <col min="8" max="8" width="9.140625" style="39"/>
    <col min="9" max="9" width="73.28515625" style="39" customWidth="1"/>
    <col min="10" max="10" width="15.85546875" style="39" customWidth="1"/>
    <col min="11" max="11" width="11" style="39" customWidth="1"/>
    <col min="12" max="16384" width="9.140625" style="39"/>
  </cols>
  <sheetData>
    <row r="1" spans="1:244" s="55" customFormat="1" x14ac:dyDescent="0.25">
      <c r="A1" s="71"/>
      <c r="B1" s="43"/>
      <c r="C1" s="138" t="s">
        <v>309</v>
      </c>
      <c r="D1" s="138"/>
      <c r="E1" s="138"/>
      <c r="F1" s="71"/>
      <c r="G1" s="71"/>
    </row>
    <row r="2" spans="1:244" s="55" customFormat="1" x14ac:dyDescent="0.25">
      <c r="A2" s="71"/>
      <c r="B2" s="43"/>
      <c r="C2" s="138" t="s">
        <v>0</v>
      </c>
      <c r="D2" s="138"/>
      <c r="E2" s="138"/>
      <c r="F2" s="71"/>
      <c r="G2" s="71"/>
    </row>
    <row r="3" spans="1:244" s="55" customFormat="1" x14ac:dyDescent="0.25">
      <c r="A3" s="71"/>
      <c r="B3" s="43"/>
      <c r="C3" s="138" t="s">
        <v>1</v>
      </c>
      <c r="D3" s="138"/>
      <c r="E3" s="138"/>
      <c r="F3" s="71"/>
      <c r="G3" s="71"/>
    </row>
    <row r="4" spans="1:244" s="55" customFormat="1" x14ac:dyDescent="0.25">
      <c r="A4" s="71"/>
      <c r="B4" s="139" t="s">
        <v>2</v>
      </c>
      <c r="C4" s="139"/>
      <c r="D4" s="139"/>
      <c r="E4" s="139"/>
      <c r="F4" s="72"/>
      <c r="G4" s="72"/>
    </row>
    <row r="5" spans="1:244" x14ac:dyDescent="0.25">
      <c r="A5" s="137" t="s">
        <v>3</v>
      </c>
      <c r="B5" s="137"/>
      <c r="C5" s="137"/>
      <c r="D5" s="137"/>
      <c r="E5" s="44"/>
      <c r="F5" s="70"/>
      <c r="G5" s="70"/>
    </row>
    <row r="6" spans="1:244" x14ac:dyDescent="0.25">
      <c r="A6" s="137"/>
      <c r="B6" s="137"/>
      <c r="C6" s="137"/>
      <c r="D6" s="137"/>
      <c r="E6" s="44"/>
      <c r="F6" s="70"/>
      <c r="G6" s="70"/>
    </row>
    <row r="7" spans="1:244" x14ac:dyDescent="0.25">
      <c r="A7" s="1"/>
      <c r="B7" s="2"/>
      <c r="C7" s="3"/>
      <c r="D7" s="3"/>
      <c r="E7" s="45"/>
      <c r="F7" s="4"/>
      <c r="G7" s="4"/>
    </row>
    <row r="8" spans="1:244" ht="49.5" customHeight="1" x14ac:dyDescent="0.25">
      <c r="A8" s="5" t="s">
        <v>4</v>
      </c>
      <c r="B8" s="5" t="s">
        <v>5</v>
      </c>
      <c r="C8" s="5" t="s">
        <v>302</v>
      </c>
      <c r="D8" s="5" t="s">
        <v>303</v>
      </c>
      <c r="E8" s="46" t="s">
        <v>301</v>
      </c>
      <c r="F8" s="6"/>
      <c r="G8" s="6"/>
    </row>
    <row r="9" spans="1:244" s="56" customFormat="1" ht="18" customHeight="1" x14ac:dyDescent="0.25">
      <c r="A9" s="7" t="s">
        <v>6</v>
      </c>
      <c r="B9" s="8" t="s">
        <v>7</v>
      </c>
      <c r="C9" s="9">
        <f t="shared" ref="C9" si="0">SUM(C11:C15)</f>
        <v>1038228.8999999999</v>
      </c>
      <c r="D9" s="9">
        <f t="shared" ref="D9:E9" si="1">SUM(D11:D15)</f>
        <v>1091408.3</v>
      </c>
      <c r="E9" s="47">
        <f t="shared" si="1"/>
        <v>1138334.9999999998</v>
      </c>
      <c r="F9" s="11"/>
      <c r="G9" s="11"/>
    </row>
    <row r="10" spans="1:244" s="57" customFormat="1" ht="47.25" x14ac:dyDescent="0.25">
      <c r="A10" s="5"/>
      <c r="B10" s="12" t="s">
        <v>8</v>
      </c>
      <c r="C10" s="13">
        <f>(C11+C12+C13+C14)*16.55750572/31.55750572+C15</f>
        <v>546441.12571579078</v>
      </c>
      <c r="D10" s="13">
        <f>(D11+D12+D13+D14)*16.79627615/31.79627615+D15</f>
        <v>578270.99351073056</v>
      </c>
      <c r="E10" s="48">
        <f>(E11+E12+E13+E14)*16.75241432/31.75241432+E15</f>
        <v>602343.69463081507</v>
      </c>
      <c r="F10" s="14"/>
      <c r="G10" s="1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</row>
    <row r="11" spans="1:244" ht="63" x14ac:dyDescent="0.25">
      <c r="A11" s="136" t="s">
        <v>9</v>
      </c>
      <c r="B11" s="15" t="s">
        <v>10</v>
      </c>
      <c r="C11" s="10">
        <f>895992.1+79744.2-29.2</f>
        <v>975707.1</v>
      </c>
      <c r="D11" s="10">
        <f>947910.7+79744.2-22.3</f>
        <v>1027632.5999999999</v>
      </c>
      <c r="E11" s="49">
        <f>993934+79744.2-45.3</f>
        <v>1073632.8999999999</v>
      </c>
      <c r="F11" s="16"/>
      <c r="G11" s="16"/>
    </row>
    <row r="12" spans="1:244" ht="47.25" x14ac:dyDescent="0.25">
      <c r="A12" s="136"/>
      <c r="B12" s="15" t="s">
        <v>11</v>
      </c>
      <c r="C12" s="10">
        <v>39514.5</v>
      </c>
      <c r="D12" s="10">
        <v>40291.300000000003</v>
      </c>
      <c r="E12" s="49">
        <v>40879.4</v>
      </c>
      <c r="F12" s="16"/>
      <c r="G12" s="16"/>
    </row>
    <row r="13" spans="1:244" ht="94.5" x14ac:dyDescent="0.25">
      <c r="A13" s="69" t="s">
        <v>12</v>
      </c>
      <c r="B13" s="17" t="s">
        <v>13</v>
      </c>
      <c r="C13" s="10">
        <v>12418.1</v>
      </c>
      <c r="D13" s="10">
        <v>12799.8</v>
      </c>
      <c r="E13" s="49">
        <v>13088.9</v>
      </c>
      <c r="F13" s="16"/>
      <c r="G13" s="16"/>
    </row>
    <row r="14" spans="1:244" ht="31.5" x14ac:dyDescent="0.25">
      <c r="A14" s="69" t="s">
        <v>14</v>
      </c>
      <c r="B14" s="15" t="s">
        <v>15</v>
      </c>
      <c r="C14" s="10">
        <v>7000</v>
      </c>
      <c r="D14" s="10">
        <v>7000</v>
      </c>
      <c r="E14" s="49">
        <v>7000</v>
      </c>
      <c r="F14" s="16"/>
      <c r="G14" s="16"/>
    </row>
    <row r="15" spans="1:244" ht="78.75" x14ac:dyDescent="0.25">
      <c r="A15" s="69" t="s">
        <v>16</v>
      </c>
      <c r="B15" s="17" t="s">
        <v>17</v>
      </c>
      <c r="C15" s="10">
        <v>3589.2</v>
      </c>
      <c r="D15" s="10">
        <v>3684.6</v>
      </c>
      <c r="E15" s="49">
        <v>3733.8</v>
      </c>
      <c r="F15" s="16"/>
      <c r="G15" s="16"/>
      <c r="I15" s="58"/>
      <c r="J15" s="58"/>
      <c r="K15" s="58"/>
      <c r="L15" s="58"/>
    </row>
    <row r="16" spans="1:244" s="56" customFormat="1" ht="31.5" x14ac:dyDescent="0.25">
      <c r="A16" s="18" t="s">
        <v>18</v>
      </c>
      <c r="B16" s="19" t="s">
        <v>19</v>
      </c>
      <c r="C16" s="9">
        <f t="shared" ref="C16:E16" si="2">C17+C18+C19+C20</f>
        <v>26667.5</v>
      </c>
      <c r="D16" s="9">
        <f t="shared" si="2"/>
        <v>27680.399999999998</v>
      </c>
      <c r="E16" s="47">
        <f t="shared" si="2"/>
        <v>35286.400000000001</v>
      </c>
      <c r="F16" s="11"/>
      <c r="G16" s="11"/>
    </row>
    <row r="17" spans="1:244" ht="84" customHeight="1" x14ac:dyDescent="0.25">
      <c r="A17" s="69" t="s">
        <v>20</v>
      </c>
      <c r="B17" s="20" t="s">
        <v>21</v>
      </c>
      <c r="C17" s="10">
        <v>12025.9</v>
      </c>
      <c r="D17" s="10">
        <v>12497.1</v>
      </c>
      <c r="E17" s="49">
        <v>15946.2</v>
      </c>
      <c r="F17" s="16"/>
      <c r="G17" s="16"/>
    </row>
    <row r="18" spans="1:244" ht="98.25" customHeight="1" x14ac:dyDescent="0.25">
      <c r="A18" s="69" t="s">
        <v>22</v>
      </c>
      <c r="B18" s="20" t="s">
        <v>23</v>
      </c>
      <c r="C18" s="10">
        <v>92.8</v>
      </c>
      <c r="D18" s="10">
        <v>96.5</v>
      </c>
      <c r="E18" s="49">
        <v>123.1</v>
      </c>
      <c r="F18" s="16"/>
      <c r="G18" s="16"/>
    </row>
    <row r="19" spans="1:244" ht="81.75" customHeight="1" x14ac:dyDescent="0.25">
      <c r="A19" s="69" t="s">
        <v>24</v>
      </c>
      <c r="B19" s="20" t="s">
        <v>25</v>
      </c>
      <c r="C19" s="10">
        <v>16684.8</v>
      </c>
      <c r="D19" s="10">
        <v>17339.599999999999</v>
      </c>
      <c r="E19" s="49">
        <v>22125.3</v>
      </c>
      <c r="F19" s="16"/>
      <c r="G19" s="16"/>
    </row>
    <row r="20" spans="1:244" ht="81.75" customHeight="1" x14ac:dyDescent="0.25">
      <c r="A20" s="69" t="s">
        <v>26</v>
      </c>
      <c r="B20" s="20" t="s">
        <v>27</v>
      </c>
      <c r="C20" s="10">
        <v>-2136</v>
      </c>
      <c r="D20" s="10">
        <v>-2252.8000000000002</v>
      </c>
      <c r="E20" s="49">
        <v>-2908.2</v>
      </c>
      <c r="F20" s="16"/>
      <c r="G20" s="16"/>
    </row>
    <row r="21" spans="1:244" s="56" customFormat="1" x14ac:dyDescent="0.25">
      <c r="A21" s="7" t="s">
        <v>28</v>
      </c>
      <c r="B21" s="21" t="s">
        <v>29</v>
      </c>
      <c r="C21" s="9">
        <f t="shared" ref="C21:E21" si="3">C22+C27+C28+C29</f>
        <v>298474.5</v>
      </c>
      <c r="D21" s="9">
        <f t="shared" si="3"/>
        <v>266170.69999999995</v>
      </c>
      <c r="E21" s="47">
        <f t="shared" si="3"/>
        <v>261132.80000000002</v>
      </c>
      <c r="F21" s="11"/>
      <c r="G21" s="11"/>
    </row>
    <row r="22" spans="1:244" s="59" customFormat="1" ht="31.5" x14ac:dyDescent="0.25">
      <c r="A22" s="5" t="s">
        <v>30</v>
      </c>
      <c r="B22" s="15" t="s">
        <v>307</v>
      </c>
      <c r="C22" s="10">
        <f t="shared" ref="C22:E22" si="4">C23+C24+C25+C26</f>
        <v>229174.5</v>
      </c>
      <c r="D22" s="10">
        <f t="shared" si="4"/>
        <v>241328.9</v>
      </c>
      <c r="E22" s="49">
        <f t="shared" si="4"/>
        <v>250990</v>
      </c>
      <c r="F22" s="11"/>
      <c r="G22" s="11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</row>
    <row r="23" spans="1:244" s="59" customFormat="1" ht="31.5" x14ac:dyDescent="0.25">
      <c r="A23" s="5" t="s">
        <v>31</v>
      </c>
      <c r="B23" s="15" t="s">
        <v>32</v>
      </c>
      <c r="C23" s="10">
        <v>179004.5</v>
      </c>
      <c r="D23" s="10">
        <v>191158.9</v>
      </c>
      <c r="E23" s="49">
        <v>200820</v>
      </c>
      <c r="F23" s="16"/>
      <c r="G23" s="16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</row>
    <row r="24" spans="1:244" s="59" customFormat="1" ht="33" customHeight="1" x14ac:dyDescent="0.25">
      <c r="A24" s="5" t="s">
        <v>33</v>
      </c>
      <c r="B24" s="15" t="s">
        <v>34</v>
      </c>
      <c r="C24" s="10">
        <v>50</v>
      </c>
      <c r="D24" s="10">
        <v>50</v>
      </c>
      <c r="E24" s="49">
        <v>50</v>
      </c>
      <c r="F24" s="16"/>
      <c r="G24" s="16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</row>
    <row r="25" spans="1:244" ht="54" customHeight="1" x14ac:dyDescent="0.25">
      <c r="A25" s="5" t="s">
        <v>35</v>
      </c>
      <c r="B25" s="15" t="s">
        <v>36</v>
      </c>
      <c r="C25" s="10">
        <v>50070</v>
      </c>
      <c r="D25" s="10">
        <v>50070</v>
      </c>
      <c r="E25" s="49">
        <v>50070</v>
      </c>
      <c r="F25" s="16"/>
      <c r="G25" s="16"/>
    </row>
    <row r="26" spans="1:244" ht="31.5" x14ac:dyDescent="0.25">
      <c r="A26" s="5" t="s">
        <v>37</v>
      </c>
      <c r="B26" s="15" t="s">
        <v>38</v>
      </c>
      <c r="C26" s="10">
        <v>50</v>
      </c>
      <c r="D26" s="10">
        <v>50</v>
      </c>
      <c r="E26" s="49">
        <v>50</v>
      </c>
      <c r="F26" s="16"/>
      <c r="G26" s="1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</row>
    <row r="27" spans="1:244" ht="21.75" customHeight="1" x14ac:dyDescent="0.25">
      <c r="A27" s="5" t="s">
        <v>39</v>
      </c>
      <c r="B27" s="15" t="s">
        <v>40</v>
      </c>
      <c r="C27" s="10">
        <v>59435.4</v>
      </c>
      <c r="D27" s="10">
        <v>14858.8</v>
      </c>
      <c r="E27" s="49">
        <v>0</v>
      </c>
      <c r="F27" s="16"/>
      <c r="G27" s="16"/>
    </row>
    <row r="28" spans="1:244" ht="21.75" customHeight="1" x14ac:dyDescent="0.25">
      <c r="A28" s="5" t="s">
        <v>41</v>
      </c>
      <c r="B28" s="15" t="s">
        <v>42</v>
      </c>
      <c r="C28" s="10">
        <v>405</v>
      </c>
      <c r="D28" s="10">
        <v>392.3</v>
      </c>
      <c r="E28" s="49">
        <v>398.6</v>
      </c>
      <c r="F28" s="16"/>
      <c r="G28" s="16"/>
    </row>
    <row r="29" spans="1:244" s="56" customFormat="1" ht="31.5" x14ac:dyDescent="0.25">
      <c r="A29" s="5" t="s">
        <v>43</v>
      </c>
      <c r="B29" s="15" t="s">
        <v>44</v>
      </c>
      <c r="C29" s="10">
        <v>9459.6</v>
      </c>
      <c r="D29" s="10">
        <v>9590.7000000000007</v>
      </c>
      <c r="E29" s="49">
        <v>9744.2000000000007</v>
      </c>
      <c r="F29" s="16"/>
      <c r="G29" s="16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</row>
    <row r="30" spans="1:244" ht="17.25" customHeight="1" x14ac:dyDescent="0.25">
      <c r="A30" s="7" t="s">
        <v>45</v>
      </c>
      <c r="B30" s="21" t="s">
        <v>46</v>
      </c>
      <c r="C30" s="9">
        <f t="shared" ref="C30:E30" si="5">C31+C32</f>
        <v>171509.8</v>
      </c>
      <c r="D30" s="9">
        <f t="shared" si="5"/>
        <v>176057</v>
      </c>
      <c r="E30" s="47">
        <f t="shared" si="5"/>
        <v>176112</v>
      </c>
      <c r="F30" s="11"/>
      <c r="G30" s="11"/>
    </row>
    <row r="31" spans="1:244" s="56" customFormat="1" ht="31.5" x14ac:dyDescent="0.25">
      <c r="A31" s="5" t="s">
        <v>47</v>
      </c>
      <c r="B31" s="15" t="s">
        <v>48</v>
      </c>
      <c r="C31" s="10">
        <v>54040</v>
      </c>
      <c r="D31" s="10">
        <v>59445</v>
      </c>
      <c r="E31" s="49">
        <v>59500</v>
      </c>
      <c r="F31" s="16"/>
      <c r="G31" s="16"/>
    </row>
    <row r="32" spans="1:244" s="56" customFormat="1" ht="22.5" customHeight="1" x14ac:dyDescent="0.25">
      <c r="A32" s="5" t="s">
        <v>49</v>
      </c>
      <c r="B32" s="15" t="s">
        <v>50</v>
      </c>
      <c r="C32" s="10">
        <f t="shared" ref="C32:E32" si="6">C33+C34</f>
        <v>117469.8</v>
      </c>
      <c r="D32" s="10">
        <f t="shared" si="6"/>
        <v>116612</v>
      </c>
      <c r="E32" s="49">
        <f t="shared" si="6"/>
        <v>116612</v>
      </c>
      <c r="F32" s="11"/>
      <c r="G32" s="1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</row>
    <row r="33" spans="1:244" s="56" customFormat="1" ht="31.5" x14ac:dyDescent="0.25">
      <c r="A33" s="5" t="s">
        <v>51</v>
      </c>
      <c r="B33" s="15" t="s">
        <v>52</v>
      </c>
      <c r="C33" s="10">
        <v>100857.8</v>
      </c>
      <c r="D33" s="10">
        <v>100000</v>
      </c>
      <c r="E33" s="49">
        <v>100000</v>
      </c>
      <c r="F33" s="16"/>
      <c r="G33" s="16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</row>
    <row r="34" spans="1:244" s="56" customFormat="1" ht="31.5" x14ac:dyDescent="0.25">
      <c r="A34" s="5" t="s">
        <v>53</v>
      </c>
      <c r="B34" s="15" t="s">
        <v>54</v>
      </c>
      <c r="C34" s="10">
        <v>16612</v>
      </c>
      <c r="D34" s="10">
        <v>16612</v>
      </c>
      <c r="E34" s="49">
        <v>16612</v>
      </c>
      <c r="F34" s="16"/>
      <c r="G34" s="16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</row>
    <row r="35" spans="1:244" s="56" customFormat="1" ht="20.25" customHeight="1" x14ac:dyDescent="0.25">
      <c r="A35" s="7" t="s">
        <v>55</v>
      </c>
      <c r="B35" s="8" t="s">
        <v>56</v>
      </c>
      <c r="C35" s="9">
        <f t="shared" ref="C35" si="7">SUM(C36:C42)</f>
        <v>39429</v>
      </c>
      <c r="D35" s="9">
        <f t="shared" ref="D35:E35" si="8">SUM(D36:D42)</f>
        <v>38636.699999999997</v>
      </c>
      <c r="E35" s="47">
        <f t="shared" si="8"/>
        <v>38944.699999999997</v>
      </c>
      <c r="F35" s="11"/>
      <c r="G35" s="11"/>
    </row>
    <row r="36" spans="1:244" ht="37.5" customHeight="1" x14ac:dyDescent="0.25">
      <c r="A36" s="5" t="s">
        <v>57</v>
      </c>
      <c r="B36" s="15" t="s">
        <v>58</v>
      </c>
      <c r="C36" s="22">
        <v>19995</v>
      </c>
      <c r="D36" s="22">
        <v>19202.7</v>
      </c>
      <c r="E36" s="50">
        <v>19510.7</v>
      </c>
      <c r="F36" s="23"/>
      <c r="G36" s="23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</row>
    <row r="37" spans="1:244" ht="63" x14ac:dyDescent="0.25">
      <c r="A37" s="5" t="s">
        <v>59</v>
      </c>
      <c r="B37" s="15" t="s">
        <v>60</v>
      </c>
      <c r="C37" s="10">
        <v>350</v>
      </c>
      <c r="D37" s="10">
        <v>350</v>
      </c>
      <c r="E37" s="49">
        <v>350</v>
      </c>
      <c r="F37" s="16"/>
      <c r="G37" s="1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</row>
    <row r="38" spans="1:244" s="56" customFormat="1" ht="31.5" x14ac:dyDescent="0.25">
      <c r="A38" s="5" t="s">
        <v>61</v>
      </c>
      <c r="B38" s="15" t="s">
        <v>62</v>
      </c>
      <c r="C38" s="10">
        <v>17000</v>
      </c>
      <c r="D38" s="10">
        <v>17000</v>
      </c>
      <c r="E38" s="49">
        <v>17000</v>
      </c>
      <c r="F38" s="16"/>
      <c r="G38" s="1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</row>
    <row r="39" spans="1:244" s="56" customFormat="1" ht="31.5" x14ac:dyDescent="0.25">
      <c r="A39" s="5" t="s">
        <v>63</v>
      </c>
      <c r="B39" s="15" t="s">
        <v>64</v>
      </c>
      <c r="C39" s="10">
        <v>730</v>
      </c>
      <c r="D39" s="10">
        <v>730</v>
      </c>
      <c r="E39" s="49">
        <v>730</v>
      </c>
      <c r="F39" s="16"/>
      <c r="G39" s="16"/>
    </row>
    <row r="40" spans="1:244" ht="63" x14ac:dyDescent="0.25">
      <c r="A40" s="5" t="s">
        <v>65</v>
      </c>
      <c r="B40" s="15" t="s">
        <v>66</v>
      </c>
      <c r="C40" s="10">
        <v>1300</v>
      </c>
      <c r="D40" s="10">
        <v>1300</v>
      </c>
      <c r="E40" s="49">
        <v>1300</v>
      </c>
      <c r="F40" s="16"/>
      <c r="G40" s="1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</row>
    <row r="41" spans="1:244" s="59" customFormat="1" ht="31.5" x14ac:dyDescent="0.25">
      <c r="A41" s="5" t="s">
        <v>67</v>
      </c>
      <c r="B41" s="15" t="s">
        <v>68</v>
      </c>
      <c r="C41" s="10">
        <v>30</v>
      </c>
      <c r="D41" s="10">
        <v>30</v>
      </c>
      <c r="E41" s="49">
        <v>30</v>
      </c>
      <c r="F41" s="16"/>
      <c r="G41" s="16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</row>
    <row r="42" spans="1:244" s="59" customFormat="1" ht="65.25" customHeight="1" x14ac:dyDescent="0.25">
      <c r="A42" s="5" t="s">
        <v>69</v>
      </c>
      <c r="B42" s="15" t="s">
        <v>70</v>
      </c>
      <c r="C42" s="10">
        <v>24</v>
      </c>
      <c r="D42" s="10">
        <v>24</v>
      </c>
      <c r="E42" s="49">
        <v>24</v>
      </c>
      <c r="F42" s="16"/>
      <c r="G42" s="16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</row>
    <row r="43" spans="1:244" ht="18.75" customHeight="1" x14ac:dyDescent="0.25">
      <c r="A43" s="134" t="s">
        <v>71</v>
      </c>
      <c r="B43" s="134"/>
      <c r="C43" s="9">
        <f t="shared" ref="C43:E43" si="9">C9+C16+C21+C30+C35</f>
        <v>1574309.7</v>
      </c>
      <c r="D43" s="9">
        <f t="shared" si="9"/>
        <v>1599953.0999999999</v>
      </c>
      <c r="E43" s="47">
        <f t="shared" si="9"/>
        <v>1649810.8999999997</v>
      </c>
      <c r="F43" s="11"/>
      <c r="G43" s="11"/>
    </row>
    <row r="44" spans="1:244" ht="31.5" x14ac:dyDescent="0.25">
      <c r="A44" s="7" t="s">
        <v>72</v>
      </c>
      <c r="B44" s="21" t="s">
        <v>73</v>
      </c>
      <c r="C44" s="9">
        <f t="shared" ref="C44" si="10">SUM(C45:C51)</f>
        <v>84490.599999999991</v>
      </c>
      <c r="D44" s="9">
        <f t="shared" ref="D44:E44" si="11">SUM(D45:D51)</f>
        <v>84495.9</v>
      </c>
      <c r="E44" s="47">
        <f t="shared" si="11"/>
        <v>84501.4</v>
      </c>
      <c r="F44" s="11"/>
      <c r="G44" s="11"/>
    </row>
    <row r="45" spans="1:244" s="59" customFormat="1" ht="63" x14ac:dyDescent="0.25">
      <c r="A45" s="24" t="s">
        <v>74</v>
      </c>
      <c r="B45" s="25" t="s">
        <v>75</v>
      </c>
      <c r="C45" s="10">
        <v>61000</v>
      </c>
      <c r="D45" s="10">
        <v>61000</v>
      </c>
      <c r="E45" s="49">
        <v>61000</v>
      </c>
      <c r="F45" s="16"/>
      <c r="G45" s="16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</row>
    <row r="46" spans="1:244" s="59" customFormat="1" ht="63" x14ac:dyDescent="0.25">
      <c r="A46" s="24" t="s">
        <v>76</v>
      </c>
      <c r="B46" s="25" t="s">
        <v>77</v>
      </c>
      <c r="C46" s="10">
        <v>6800</v>
      </c>
      <c r="D46" s="10">
        <v>6800</v>
      </c>
      <c r="E46" s="49">
        <v>6800</v>
      </c>
      <c r="F46" s="16"/>
      <c r="G46" s="16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</row>
    <row r="47" spans="1:244" s="59" customFormat="1" ht="50.25" customHeight="1" x14ac:dyDescent="0.25">
      <c r="A47" s="24" t="s">
        <v>78</v>
      </c>
      <c r="B47" s="25" t="s">
        <v>79</v>
      </c>
      <c r="C47" s="10">
        <v>70.7</v>
      </c>
      <c r="D47" s="10">
        <v>70.7</v>
      </c>
      <c r="E47" s="49">
        <v>70.7</v>
      </c>
      <c r="F47" s="16"/>
      <c r="G47" s="16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</row>
    <row r="48" spans="1:244" s="56" customFormat="1" ht="51.75" customHeight="1" x14ac:dyDescent="0.25">
      <c r="A48" s="24" t="s">
        <v>80</v>
      </c>
      <c r="B48" s="25" t="s">
        <v>79</v>
      </c>
      <c r="C48" s="10">
        <v>727</v>
      </c>
      <c r="D48" s="10">
        <v>727</v>
      </c>
      <c r="E48" s="49">
        <v>727</v>
      </c>
      <c r="F48" s="16"/>
      <c r="G48" s="16"/>
    </row>
    <row r="49" spans="1:243" s="56" customFormat="1" ht="31.5" x14ac:dyDescent="0.25">
      <c r="A49" s="24" t="s">
        <v>81</v>
      </c>
      <c r="B49" s="26" t="s">
        <v>82</v>
      </c>
      <c r="C49" s="10">
        <v>11220</v>
      </c>
      <c r="D49" s="10">
        <v>11220</v>
      </c>
      <c r="E49" s="49">
        <v>11220</v>
      </c>
      <c r="F49" s="16"/>
      <c r="G49" s="16"/>
    </row>
    <row r="50" spans="1:243" s="56" customFormat="1" ht="47.25" x14ac:dyDescent="0.25">
      <c r="A50" s="24" t="s">
        <v>83</v>
      </c>
      <c r="B50" s="25" t="s">
        <v>84</v>
      </c>
      <c r="C50" s="10">
        <v>205</v>
      </c>
      <c r="D50" s="10">
        <v>210.3</v>
      </c>
      <c r="E50" s="49">
        <v>215.8</v>
      </c>
      <c r="F50" s="16"/>
      <c r="G50" s="16"/>
    </row>
    <row r="51" spans="1:243" s="56" customFormat="1" ht="63" x14ac:dyDescent="0.25">
      <c r="A51" s="24" t="s">
        <v>85</v>
      </c>
      <c r="B51" s="15" t="s">
        <v>86</v>
      </c>
      <c r="C51" s="10">
        <v>4467.8999999999996</v>
      </c>
      <c r="D51" s="10">
        <v>4467.8999999999996</v>
      </c>
      <c r="E51" s="49">
        <v>4467.8999999999996</v>
      </c>
      <c r="F51" s="16"/>
      <c r="G51" s="16"/>
    </row>
    <row r="52" spans="1:243" s="56" customFormat="1" ht="19.5" customHeight="1" x14ac:dyDescent="0.25">
      <c r="A52" s="7" t="s">
        <v>87</v>
      </c>
      <c r="B52" s="8" t="s">
        <v>88</v>
      </c>
      <c r="C52" s="9">
        <f t="shared" ref="C52:E52" si="12">SUM(C53:C56)</f>
        <v>4563.2</v>
      </c>
      <c r="D52" s="9">
        <f t="shared" si="12"/>
        <v>4745.7000000000007</v>
      </c>
      <c r="E52" s="47">
        <f t="shared" si="12"/>
        <v>4935.5</v>
      </c>
      <c r="F52" s="11"/>
      <c r="G52" s="11"/>
    </row>
    <row r="53" spans="1:243" s="56" customFormat="1" ht="31.5" x14ac:dyDescent="0.25">
      <c r="A53" s="5" t="s">
        <v>89</v>
      </c>
      <c r="B53" s="15" t="s">
        <v>90</v>
      </c>
      <c r="C53" s="10">
        <v>395.5</v>
      </c>
      <c r="D53" s="10">
        <v>411.3</v>
      </c>
      <c r="E53" s="49">
        <v>427.8</v>
      </c>
      <c r="F53" s="16"/>
      <c r="G53" s="16"/>
    </row>
    <row r="54" spans="1:243" s="60" customFormat="1" ht="18.75" customHeight="1" x14ac:dyDescent="0.25">
      <c r="A54" s="5" t="s">
        <v>91</v>
      </c>
      <c r="B54" s="15" t="s">
        <v>92</v>
      </c>
      <c r="C54" s="10">
        <v>3415.8</v>
      </c>
      <c r="D54" s="10">
        <v>3552.4</v>
      </c>
      <c r="E54" s="49">
        <v>3694.5</v>
      </c>
      <c r="F54" s="16"/>
      <c r="G54" s="16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</row>
    <row r="55" spans="1:243" s="60" customFormat="1" ht="18.75" customHeight="1" x14ac:dyDescent="0.25">
      <c r="A55" s="5" t="s">
        <v>93</v>
      </c>
      <c r="B55" s="15" t="s">
        <v>94</v>
      </c>
      <c r="C55" s="10">
        <v>720.7</v>
      </c>
      <c r="D55" s="10">
        <v>749.5</v>
      </c>
      <c r="E55" s="49">
        <v>779.5</v>
      </c>
      <c r="F55" s="16"/>
      <c r="G55" s="16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</row>
    <row r="56" spans="1:243" s="60" customFormat="1" ht="18.75" customHeight="1" x14ac:dyDescent="0.25">
      <c r="A56" s="5" t="s">
        <v>95</v>
      </c>
      <c r="B56" s="15" t="s">
        <v>96</v>
      </c>
      <c r="C56" s="10">
        <v>31.2</v>
      </c>
      <c r="D56" s="10">
        <v>32.5</v>
      </c>
      <c r="E56" s="49">
        <v>33.700000000000003</v>
      </c>
      <c r="F56" s="16"/>
      <c r="G56" s="16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</row>
    <row r="57" spans="1:243" s="60" customFormat="1" ht="28.5" customHeight="1" x14ac:dyDescent="0.25">
      <c r="A57" s="7" t="s">
        <v>97</v>
      </c>
      <c r="B57" s="8" t="s">
        <v>98</v>
      </c>
      <c r="C57" s="9">
        <f t="shared" ref="C57:E57" si="13">C58+C64</f>
        <v>25307.8</v>
      </c>
      <c r="D57" s="9">
        <f t="shared" si="13"/>
        <v>24767.7</v>
      </c>
      <c r="E57" s="47">
        <f t="shared" si="13"/>
        <v>24839.7</v>
      </c>
      <c r="F57" s="11"/>
      <c r="G57" s="11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</row>
    <row r="58" spans="1:243" s="60" customFormat="1" ht="31.5" x14ac:dyDescent="0.25">
      <c r="A58" s="5" t="s">
        <v>99</v>
      </c>
      <c r="B58" s="15" t="s">
        <v>100</v>
      </c>
      <c r="C58" s="10">
        <f t="shared" ref="C58:E58" si="14">C59+C60+C61+C63+C62</f>
        <v>22755.5</v>
      </c>
      <c r="D58" s="10">
        <f t="shared" si="14"/>
        <v>22755.5</v>
      </c>
      <c r="E58" s="49">
        <f t="shared" si="14"/>
        <v>22755.5</v>
      </c>
      <c r="F58" s="11"/>
      <c r="G58" s="11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</row>
    <row r="59" spans="1:243" s="60" customFormat="1" ht="31.5" x14ac:dyDescent="0.25">
      <c r="A59" s="5" t="s">
        <v>101</v>
      </c>
      <c r="B59" s="15" t="s">
        <v>100</v>
      </c>
      <c r="C59" s="10">
        <v>3.9</v>
      </c>
      <c r="D59" s="10">
        <v>3.9</v>
      </c>
      <c r="E59" s="49">
        <v>3.9</v>
      </c>
      <c r="F59" s="16"/>
      <c r="G59" s="1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</row>
    <row r="60" spans="1:243" s="60" customFormat="1" ht="31.5" x14ac:dyDescent="0.25">
      <c r="A60" s="5" t="s">
        <v>102</v>
      </c>
      <c r="B60" s="15" t="s">
        <v>100</v>
      </c>
      <c r="C60" s="10">
        <v>3300</v>
      </c>
      <c r="D60" s="10">
        <v>3300</v>
      </c>
      <c r="E60" s="49">
        <v>3300</v>
      </c>
      <c r="F60" s="16"/>
      <c r="G60" s="16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</row>
    <row r="61" spans="1:243" s="60" customFormat="1" ht="31.5" x14ac:dyDescent="0.25">
      <c r="A61" s="5" t="s">
        <v>103</v>
      </c>
      <c r="B61" s="15" t="s">
        <v>100</v>
      </c>
      <c r="C61" s="10">
        <v>0</v>
      </c>
      <c r="D61" s="10">
        <v>0</v>
      </c>
      <c r="E61" s="49">
        <v>0</v>
      </c>
      <c r="F61" s="16"/>
      <c r="G61" s="1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</row>
    <row r="62" spans="1:243" s="60" customFormat="1" ht="55.5" customHeight="1" x14ac:dyDescent="0.25">
      <c r="A62" s="5" t="s">
        <v>104</v>
      </c>
      <c r="B62" s="15" t="s">
        <v>658</v>
      </c>
      <c r="C62" s="10">
        <v>18555.099999999999</v>
      </c>
      <c r="D62" s="10">
        <v>18555.099999999999</v>
      </c>
      <c r="E62" s="49">
        <v>18555.099999999999</v>
      </c>
      <c r="F62" s="16"/>
      <c r="G62" s="16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</row>
    <row r="63" spans="1:243" s="60" customFormat="1" ht="31.5" x14ac:dyDescent="0.25">
      <c r="A63" s="5" t="s">
        <v>105</v>
      </c>
      <c r="B63" s="15" t="s">
        <v>100</v>
      </c>
      <c r="C63" s="10">
        <v>896.5</v>
      </c>
      <c r="D63" s="10">
        <v>896.5</v>
      </c>
      <c r="E63" s="49">
        <v>896.5</v>
      </c>
      <c r="F63" s="16"/>
      <c r="G63" s="16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</row>
    <row r="64" spans="1:243" s="60" customFormat="1" x14ac:dyDescent="0.25">
      <c r="A64" s="5" t="s">
        <v>106</v>
      </c>
      <c r="B64" s="15" t="s">
        <v>107</v>
      </c>
      <c r="C64" s="10">
        <f t="shared" ref="C64:E64" si="15">C65+C67</f>
        <v>2552.3000000000002</v>
      </c>
      <c r="D64" s="10">
        <f t="shared" si="15"/>
        <v>2012.2</v>
      </c>
      <c r="E64" s="49">
        <f t="shared" si="15"/>
        <v>2084.1999999999998</v>
      </c>
      <c r="F64" s="11"/>
      <c r="G64" s="1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</row>
    <row r="65" spans="1:243" s="60" customFormat="1" ht="31.5" x14ac:dyDescent="0.25">
      <c r="A65" s="5" t="s">
        <v>108</v>
      </c>
      <c r="B65" s="15" t="s">
        <v>109</v>
      </c>
      <c r="C65" s="10">
        <f t="shared" ref="C65:E65" si="16">C66</f>
        <v>1738.1</v>
      </c>
      <c r="D65" s="10">
        <f t="shared" si="16"/>
        <v>1802.2</v>
      </c>
      <c r="E65" s="49">
        <f t="shared" si="16"/>
        <v>1874.2</v>
      </c>
      <c r="F65" s="11"/>
      <c r="G65" s="11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</row>
    <row r="66" spans="1:243" ht="31.5" x14ac:dyDescent="0.25">
      <c r="A66" s="5" t="s">
        <v>110</v>
      </c>
      <c r="B66" s="15" t="s">
        <v>109</v>
      </c>
      <c r="C66" s="10">
        <v>1738.1</v>
      </c>
      <c r="D66" s="10">
        <v>1802.2</v>
      </c>
      <c r="E66" s="49">
        <v>1874.2</v>
      </c>
      <c r="F66" s="16"/>
      <c r="G66" s="16"/>
    </row>
    <row r="67" spans="1:243" ht="18.75" customHeight="1" x14ac:dyDescent="0.25">
      <c r="A67" s="5" t="s">
        <v>111</v>
      </c>
      <c r="B67" s="15" t="s">
        <v>112</v>
      </c>
      <c r="C67" s="10">
        <f>C68+C69+C70+C71</f>
        <v>814.2</v>
      </c>
      <c r="D67" s="10">
        <f t="shared" ref="D67:E67" si="17">D69</f>
        <v>210</v>
      </c>
      <c r="E67" s="49">
        <f t="shared" si="17"/>
        <v>210</v>
      </c>
      <c r="F67" s="11"/>
      <c r="G67" s="11"/>
    </row>
    <row r="68" spans="1:243" ht="18.75" customHeight="1" x14ac:dyDescent="0.25">
      <c r="A68" s="5" t="s">
        <v>113</v>
      </c>
      <c r="B68" s="15" t="s">
        <v>112</v>
      </c>
      <c r="C68" s="10">
        <v>602</v>
      </c>
      <c r="D68" s="10">
        <v>0</v>
      </c>
      <c r="E68" s="49">
        <v>0</v>
      </c>
      <c r="F68" s="11"/>
      <c r="G68" s="11"/>
    </row>
    <row r="69" spans="1:243" ht="18.75" customHeight="1" x14ac:dyDescent="0.25">
      <c r="A69" s="5" t="s">
        <v>114</v>
      </c>
      <c r="B69" s="15" t="s">
        <v>112</v>
      </c>
      <c r="C69" s="10">
        <v>210</v>
      </c>
      <c r="D69" s="10">
        <v>210</v>
      </c>
      <c r="E69" s="49">
        <v>210</v>
      </c>
      <c r="F69" s="16"/>
      <c r="G69" s="16"/>
    </row>
    <row r="70" spans="1:243" ht="18.75" customHeight="1" x14ac:dyDescent="0.25">
      <c r="A70" s="5" t="s">
        <v>115</v>
      </c>
      <c r="B70" s="15" t="s">
        <v>112</v>
      </c>
      <c r="C70" s="10">
        <v>0</v>
      </c>
      <c r="D70" s="10">
        <v>0</v>
      </c>
      <c r="E70" s="49">
        <v>0</v>
      </c>
      <c r="F70" s="16"/>
      <c r="G70" s="16"/>
    </row>
    <row r="71" spans="1:243" ht="18.75" customHeight="1" x14ac:dyDescent="0.25">
      <c r="A71" s="5" t="s">
        <v>116</v>
      </c>
      <c r="B71" s="15" t="s">
        <v>112</v>
      </c>
      <c r="C71" s="10">
        <v>2.2000000000000002</v>
      </c>
      <c r="D71" s="10">
        <v>0</v>
      </c>
      <c r="E71" s="49">
        <v>0</v>
      </c>
      <c r="F71" s="16"/>
      <c r="G71" s="16"/>
    </row>
    <row r="72" spans="1:243" ht="25.5" customHeight="1" x14ac:dyDescent="0.25">
      <c r="A72" s="7" t="s">
        <v>117</v>
      </c>
      <c r="B72" s="8" t="s">
        <v>659</v>
      </c>
      <c r="C72" s="9">
        <f>SUM(C73:C78)</f>
        <v>33909.699999999997</v>
      </c>
      <c r="D72" s="9">
        <f t="shared" ref="D72:E72" si="18">SUM(D73:D77)</f>
        <v>27786.3</v>
      </c>
      <c r="E72" s="47">
        <f t="shared" si="18"/>
        <v>27223.599999999999</v>
      </c>
      <c r="F72" s="11"/>
      <c r="G72" s="11"/>
    </row>
    <row r="73" spans="1:243" ht="64.5" customHeight="1" x14ac:dyDescent="0.25">
      <c r="A73" s="69" t="s">
        <v>118</v>
      </c>
      <c r="B73" s="15" t="s">
        <v>119</v>
      </c>
      <c r="C73" s="10">
        <v>1.1000000000000001</v>
      </c>
      <c r="D73" s="10">
        <v>0</v>
      </c>
      <c r="E73" s="49">
        <v>0</v>
      </c>
      <c r="F73" s="16"/>
      <c r="G73" s="16"/>
      <c r="I73" s="58"/>
      <c r="J73" s="58"/>
    </row>
    <row r="74" spans="1:243" ht="66.75" customHeight="1" x14ac:dyDescent="0.25">
      <c r="A74" s="5" t="s">
        <v>120</v>
      </c>
      <c r="B74" s="15" t="s">
        <v>121</v>
      </c>
      <c r="C74" s="10">
        <v>5000</v>
      </c>
      <c r="D74" s="10">
        <v>5065.7</v>
      </c>
      <c r="E74" s="49">
        <v>4503</v>
      </c>
      <c r="F74" s="16"/>
      <c r="G74" s="16"/>
    </row>
    <row r="75" spans="1:243" ht="31.5" x14ac:dyDescent="0.25">
      <c r="A75" s="24" t="s">
        <v>122</v>
      </c>
      <c r="B75" s="15" t="s">
        <v>123</v>
      </c>
      <c r="C75" s="10">
        <v>20300</v>
      </c>
      <c r="D75" s="10">
        <v>20300</v>
      </c>
      <c r="E75" s="49">
        <v>20300</v>
      </c>
      <c r="F75" s="16"/>
      <c r="G75" s="16"/>
    </row>
    <row r="76" spans="1:243" ht="47.25" x14ac:dyDescent="0.25">
      <c r="A76" s="24" t="s">
        <v>124</v>
      </c>
      <c r="B76" s="15" t="s">
        <v>125</v>
      </c>
      <c r="C76" s="10">
        <v>1800</v>
      </c>
      <c r="D76" s="10">
        <v>1800</v>
      </c>
      <c r="E76" s="49">
        <v>1800</v>
      </c>
      <c r="F76" s="16"/>
      <c r="G76" s="16"/>
    </row>
    <row r="77" spans="1:243" ht="63" x14ac:dyDescent="0.25">
      <c r="A77" s="24" t="s">
        <v>126</v>
      </c>
      <c r="B77" s="26" t="s">
        <v>127</v>
      </c>
      <c r="C77" s="10">
        <v>620.6</v>
      </c>
      <c r="D77" s="10">
        <v>620.6</v>
      </c>
      <c r="E77" s="49">
        <v>620.6</v>
      </c>
      <c r="F77" s="16"/>
      <c r="G77" s="16"/>
    </row>
    <row r="78" spans="1:243" ht="31.5" x14ac:dyDescent="0.25">
      <c r="A78" s="24" t="s">
        <v>128</v>
      </c>
      <c r="B78" s="26" t="s">
        <v>129</v>
      </c>
      <c r="C78" s="10">
        <v>6188</v>
      </c>
      <c r="D78" s="10">
        <v>0</v>
      </c>
      <c r="E78" s="49">
        <v>0</v>
      </c>
      <c r="F78" s="16"/>
      <c r="G78" s="16"/>
    </row>
    <row r="79" spans="1:243" x14ac:dyDescent="0.25">
      <c r="A79" s="7" t="s">
        <v>130</v>
      </c>
      <c r="B79" s="8" t="s">
        <v>131</v>
      </c>
      <c r="C79" s="27">
        <f>SUM(C80:C91)</f>
        <v>9882.2000000000007</v>
      </c>
      <c r="D79" s="27">
        <f>SUM(D80:D91)</f>
        <v>4429.3</v>
      </c>
      <c r="E79" s="51">
        <f>SUM(E80:E91)</f>
        <v>5853.8</v>
      </c>
      <c r="F79" s="28"/>
      <c r="G79" s="28"/>
    </row>
    <row r="80" spans="1:243" ht="63" x14ac:dyDescent="0.25">
      <c r="A80" s="24" t="s">
        <v>132</v>
      </c>
      <c r="B80" s="15" t="s">
        <v>133</v>
      </c>
      <c r="C80" s="29">
        <v>20</v>
      </c>
      <c r="D80" s="29">
        <v>20</v>
      </c>
      <c r="E80" s="52">
        <v>20</v>
      </c>
      <c r="F80" s="30"/>
      <c r="G80" s="30"/>
    </row>
    <row r="81" spans="1:244" ht="63" x14ac:dyDescent="0.25">
      <c r="A81" s="24" t="s">
        <v>134</v>
      </c>
      <c r="B81" s="15" t="s">
        <v>133</v>
      </c>
      <c r="C81" s="29">
        <v>25</v>
      </c>
      <c r="D81" s="29">
        <v>25</v>
      </c>
      <c r="E81" s="52">
        <v>25</v>
      </c>
      <c r="F81" s="30"/>
      <c r="G81" s="30"/>
      <c r="I81" s="61"/>
    </row>
    <row r="82" spans="1:244" ht="63" x14ac:dyDescent="0.25">
      <c r="A82" s="24" t="s">
        <v>135</v>
      </c>
      <c r="B82" s="15" t="s">
        <v>136</v>
      </c>
      <c r="C82" s="29">
        <v>308</v>
      </c>
      <c r="D82" s="29">
        <v>308</v>
      </c>
      <c r="E82" s="52">
        <v>308</v>
      </c>
      <c r="F82" s="30"/>
      <c r="G82" s="30"/>
    </row>
    <row r="83" spans="1:244" ht="78.75" x14ac:dyDescent="0.25">
      <c r="A83" s="24" t="s">
        <v>137</v>
      </c>
      <c r="B83" s="15" t="s">
        <v>138</v>
      </c>
      <c r="C83" s="29">
        <v>20</v>
      </c>
      <c r="D83" s="29">
        <v>20</v>
      </c>
      <c r="E83" s="52">
        <v>20</v>
      </c>
      <c r="F83" s="30"/>
      <c r="G83" s="30"/>
    </row>
    <row r="84" spans="1:244" ht="63" x14ac:dyDescent="0.25">
      <c r="A84" s="24" t="s">
        <v>139</v>
      </c>
      <c r="B84" s="15" t="s">
        <v>140</v>
      </c>
      <c r="C84" s="29">
        <v>2300</v>
      </c>
      <c r="D84" s="29">
        <v>2300</v>
      </c>
      <c r="E84" s="52">
        <v>3300</v>
      </c>
      <c r="F84" s="30"/>
      <c r="G84" s="30"/>
    </row>
    <row r="85" spans="1:244" ht="63" x14ac:dyDescent="0.25">
      <c r="A85" s="24" t="s">
        <v>141</v>
      </c>
      <c r="B85" s="15" t="s">
        <v>142</v>
      </c>
      <c r="C85" s="29">
        <v>190</v>
      </c>
      <c r="D85" s="29">
        <v>0</v>
      </c>
      <c r="E85" s="52">
        <v>0</v>
      </c>
      <c r="F85" s="30"/>
      <c r="G85" s="30"/>
    </row>
    <row r="86" spans="1:244" ht="63" x14ac:dyDescent="0.25">
      <c r="A86" s="24" t="s">
        <v>143</v>
      </c>
      <c r="B86" s="15" t="s">
        <v>142</v>
      </c>
      <c r="C86" s="29">
        <v>1559.5</v>
      </c>
      <c r="D86" s="29">
        <v>1589.6</v>
      </c>
      <c r="E86" s="52">
        <v>2014.1</v>
      </c>
      <c r="F86" s="30"/>
      <c r="G86" s="30"/>
    </row>
    <row r="87" spans="1:244" ht="63" x14ac:dyDescent="0.25">
      <c r="A87" s="24" t="s">
        <v>144</v>
      </c>
      <c r="B87" s="15" t="s">
        <v>142</v>
      </c>
      <c r="C87" s="29">
        <v>5000</v>
      </c>
      <c r="D87" s="29">
        <v>0</v>
      </c>
      <c r="E87" s="52">
        <v>0</v>
      </c>
      <c r="F87" s="30"/>
      <c r="G87" s="30"/>
    </row>
    <row r="88" spans="1:244" ht="63" x14ac:dyDescent="0.25">
      <c r="A88" s="24" t="s">
        <v>145</v>
      </c>
      <c r="B88" s="15" t="s">
        <v>142</v>
      </c>
      <c r="C88" s="29">
        <v>90</v>
      </c>
      <c r="D88" s="29">
        <v>0</v>
      </c>
      <c r="E88" s="52">
        <v>0</v>
      </c>
      <c r="F88" s="30"/>
      <c r="G88" s="30"/>
    </row>
    <row r="89" spans="1:244" ht="63" x14ac:dyDescent="0.25">
      <c r="A89" s="24" t="s">
        <v>146</v>
      </c>
      <c r="B89" s="15" t="s">
        <v>142</v>
      </c>
      <c r="C89" s="29">
        <v>83</v>
      </c>
      <c r="D89" s="29">
        <v>0</v>
      </c>
      <c r="E89" s="52">
        <v>0</v>
      </c>
      <c r="F89" s="30"/>
      <c r="G89" s="30"/>
    </row>
    <row r="90" spans="1:244" ht="63" x14ac:dyDescent="0.25">
      <c r="A90" s="24" t="s">
        <v>147</v>
      </c>
      <c r="B90" s="15" t="s">
        <v>148</v>
      </c>
      <c r="C90" s="29">
        <v>120</v>
      </c>
      <c r="D90" s="29">
        <v>0</v>
      </c>
      <c r="E90" s="52">
        <v>0</v>
      </c>
      <c r="F90" s="30"/>
      <c r="G90" s="30"/>
    </row>
    <row r="91" spans="1:244" ht="63" x14ac:dyDescent="0.25">
      <c r="A91" s="24" t="s">
        <v>149</v>
      </c>
      <c r="B91" s="15" t="s">
        <v>150</v>
      </c>
      <c r="C91" s="29">
        <v>166.7</v>
      </c>
      <c r="D91" s="29">
        <v>166.7</v>
      </c>
      <c r="E91" s="52">
        <v>166.7</v>
      </c>
      <c r="F91" s="30"/>
      <c r="G91" s="30"/>
    </row>
    <row r="92" spans="1:244" s="63" customFormat="1" ht="20.25" customHeight="1" x14ac:dyDescent="0.25">
      <c r="A92" s="7" t="s">
        <v>151</v>
      </c>
      <c r="B92" s="8" t="s">
        <v>152</v>
      </c>
      <c r="C92" s="9">
        <f>C93+C94</f>
        <v>4525.3</v>
      </c>
      <c r="D92" s="9">
        <f>D93+D94</f>
        <v>4525.3</v>
      </c>
      <c r="E92" s="47">
        <f>E93+E94</f>
        <v>4525.3</v>
      </c>
      <c r="F92" s="11"/>
      <c r="G92" s="11"/>
      <c r="H92" s="56"/>
      <c r="I92" s="56"/>
      <c r="J92" s="56"/>
      <c r="K92" s="62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</row>
    <row r="93" spans="1:244" s="63" customFormat="1" ht="21.75" customHeight="1" x14ac:dyDescent="0.25">
      <c r="A93" s="5" t="s">
        <v>153</v>
      </c>
      <c r="B93" s="15" t="s">
        <v>154</v>
      </c>
      <c r="C93" s="10">
        <v>4525.3</v>
      </c>
      <c r="D93" s="10">
        <v>4525.3</v>
      </c>
      <c r="E93" s="49">
        <v>4525.3</v>
      </c>
      <c r="F93" s="16"/>
      <c r="G93" s="1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</row>
    <row r="94" spans="1:244" s="66" customFormat="1" hidden="1" x14ac:dyDescent="0.25">
      <c r="A94" s="5" t="s">
        <v>155</v>
      </c>
      <c r="B94" s="15" t="s">
        <v>156</v>
      </c>
      <c r="C94" s="10">
        <v>0</v>
      </c>
      <c r="D94" s="10">
        <v>0</v>
      </c>
      <c r="E94" s="49">
        <v>0</v>
      </c>
      <c r="F94" s="16"/>
      <c r="G94" s="16"/>
      <c r="H94" s="64"/>
      <c r="I94" s="64"/>
      <c r="J94" s="64"/>
      <c r="K94" s="65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</row>
    <row r="95" spans="1:244" s="63" customFormat="1" ht="19.5" customHeight="1" x14ac:dyDescent="0.25">
      <c r="A95" s="134" t="s">
        <v>157</v>
      </c>
      <c r="B95" s="134"/>
      <c r="C95" s="9">
        <f>C92+C79+C72+C57+C52+C44</f>
        <v>162678.79999999999</v>
      </c>
      <c r="D95" s="9">
        <f>D92+D79+D72+D57+D52+D44</f>
        <v>150750.20000000001</v>
      </c>
      <c r="E95" s="47">
        <f>E92+E79+E72+E57+E52+E44</f>
        <v>151879.29999999999</v>
      </c>
      <c r="F95" s="11"/>
      <c r="G95" s="11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</row>
    <row r="96" spans="1:244" s="63" customFormat="1" ht="19.5" customHeight="1" x14ac:dyDescent="0.25">
      <c r="A96" s="7" t="s">
        <v>158</v>
      </c>
      <c r="B96" s="68" t="s">
        <v>159</v>
      </c>
      <c r="C96" s="9">
        <f>C95+C43</f>
        <v>1736988.5</v>
      </c>
      <c r="D96" s="9">
        <f>D95+D43</f>
        <v>1750703.2999999998</v>
      </c>
      <c r="E96" s="47">
        <f>E95+E43</f>
        <v>1801690.1999999997</v>
      </c>
      <c r="F96" s="11"/>
      <c r="G96" s="11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</row>
    <row r="97" spans="1:244" s="63" customFormat="1" ht="35.25" customHeight="1" x14ac:dyDescent="0.25">
      <c r="A97" s="7" t="s">
        <v>160</v>
      </c>
      <c r="B97" s="68" t="s">
        <v>161</v>
      </c>
      <c r="C97" s="9">
        <f>C98+C102+C150+C192</f>
        <v>3646757.5999999996</v>
      </c>
      <c r="D97" s="9">
        <f>D98+D102+D150+D192</f>
        <v>4179065.9999999991</v>
      </c>
      <c r="E97" s="47">
        <f>E98+E102+E150+E192</f>
        <v>3318406.4000000004</v>
      </c>
      <c r="F97" s="11"/>
      <c r="G97" s="11"/>
      <c r="H97" s="56"/>
      <c r="I97" s="56"/>
      <c r="J97" s="62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</row>
    <row r="98" spans="1:244" s="63" customFormat="1" ht="31.5" x14ac:dyDescent="0.25">
      <c r="A98" s="7" t="s">
        <v>162</v>
      </c>
      <c r="B98" s="8" t="s">
        <v>163</v>
      </c>
      <c r="C98" s="9">
        <f>C99+C100+C101</f>
        <v>434737.2</v>
      </c>
      <c r="D98" s="9">
        <f t="shared" ref="D98" si="19">D99+D100+D101</f>
        <v>144127</v>
      </c>
      <c r="E98" s="47">
        <f>E99+E100+E101</f>
        <v>150728.4</v>
      </c>
      <c r="F98" s="11"/>
      <c r="G98" s="11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</row>
    <row r="99" spans="1:244" s="63" customFormat="1" ht="47.25" x14ac:dyDescent="0.25">
      <c r="A99" s="5" t="s">
        <v>164</v>
      </c>
      <c r="B99" s="15" t="s">
        <v>165</v>
      </c>
      <c r="C99" s="10">
        <v>248026</v>
      </c>
      <c r="D99" s="10">
        <v>100657</v>
      </c>
      <c r="E99" s="49">
        <v>105306</v>
      </c>
      <c r="F99" s="16"/>
      <c r="G99" s="1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</row>
    <row r="100" spans="1:244" s="63" customFormat="1" ht="31.5" x14ac:dyDescent="0.25">
      <c r="A100" s="5" t="s">
        <v>166</v>
      </c>
      <c r="B100" s="15" t="s">
        <v>167</v>
      </c>
      <c r="C100" s="10">
        <v>89296</v>
      </c>
      <c r="D100" s="10">
        <v>0</v>
      </c>
      <c r="E100" s="49">
        <v>0</v>
      </c>
      <c r="F100" s="16"/>
      <c r="G100" s="1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</row>
    <row r="101" spans="1:244" s="63" customFormat="1" ht="47.25" x14ac:dyDescent="0.25">
      <c r="A101" s="5" t="s">
        <v>168</v>
      </c>
      <c r="B101" s="15" t="s">
        <v>169</v>
      </c>
      <c r="C101" s="10">
        <v>97415.2</v>
      </c>
      <c r="D101" s="10">
        <v>43470</v>
      </c>
      <c r="E101" s="49">
        <v>45422.400000000001</v>
      </c>
      <c r="F101" s="16"/>
      <c r="G101" s="1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</row>
    <row r="102" spans="1:244" s="63" customFormat="1" ht="31.5" x14ac:dyDescent="0.25">
      <c r="A102" s="7" t="s">
        <v>170</v>
      </c>
      <c r="B102" s="8" t="s">
        <v>171</v>
      </c>
      <c r="C102" s="9">
        <f>SUM(C103:C149)</f>
        <v>477625.99999999994</v>
      </c>
      <c r="D102" s="9">
        <f t="shared" ref="D102:E102" si="20">SUM(D103:D149)</f>
        <v>1284113.6000000003</v>
      </c>
      <c r="E102" s="47">
        <f t="shared" si="20"/>
        <v>388055.6999999999</v>
      </c>
      <c r="F102" s="11"/>
      <c r="G102" s="11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</row>
    <row r="103" spans="1:244" s="63" customFormat="1" ht="52.5" customHeight="1" x14ac:dyDescent="0.25">
      <c r="A103" s="5" t="s">
        <v>172</v>
      </c>
      <c r="B103" s="15" t="s">
        <v>173</v>
      </c>
      <c r="C103" s="10">
        <v>64167.8</v>
      </c>
      <c r="D103" s="10">
        <v>105764.5</v>
      </c>
      <c r="E103" s="49">
        <v>88170.7</v>
      </c>
      <c r="F103" s="16"/>
      <c r="G103" s="1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</row>
    <row r="104" spans="1:244" s="63" customFormat="1" ht="78.75" x14ac:dyDescent="0.25">
      <c r="A104" s="5" t="s">
        <v>172</v>
      </c>
      <c r="B104" s="15" t="s">
        <v>174</v>
      </c>
      <c r="C104" s="10">
        <v>10089</v>
      </c>
      <c r="D104" s="10">
        <v>0</v>
      </c>
      <c r="E104" s="49">
        <v>0</v>
      </c>
      <c r="F104" s="16"/>
      <c r="G104" s="1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</row>
    <row r="105" spans="1:244" s="63" customFormat="1" ht="94.5" x14ac:dyDescent="0.25">
      <c r="A105" s="31" t="s">
        <v>175</v>
      </c>
      <c r="B105" s="32" t="s">
        <v>176</v>
      </c>
      <c r="C105" s="10">
        <v>65486.5</v>
      </c>
      <c r="D105" s="10">
        <v>0</v>
      </c>
      <c r="E105" s="49">
        <v>0</v>
      </c>
      <c r="F105" s="16"/>
      <c r="G105" s="1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</row>
    <row r="106" spans="1:244" s="63" customFormat="1" ht="63" x14ac:dyDescent="0.25">
      <c r="A106" s="31" t="s">
        <v>177</v>
      </c>
      <c r="B106" s="32" t="s">
        <v>178</v>
      </c>
      <c r="C106" s="10">
        <v>16371.6</v>
      </c>
      <c r="D106" s="10">
        <v>0</v>
      </c>
      <c r="E106" s="49">
        <v>8652.5</v>
      </c>
      <c r="F106" s="16"/>
      <c r="G106" s="1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</row>
    <row r="107" spans="1:244" s="63" customFormat="1" ht="63" x14ac:dyDescent="0.25">
      <c r="A107" s="5" t="s">
        <v>179</v>
      </c>
      <c r="B107" s="15" t="s">
        <v>180</v>
      </c>
      <c r="C107" s="10">
        <v>6204</v>
      </c>
      <c r="D107" s="10">
        <v>6204</v>
      </c>
      <c r="E107" s="49">
        <v>6190.8</v>
      </c>
      <c r="F107" s="16"/>
      <c r="G107" s="1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</row>
    <row r="108" spans="1:244" s="63" customFormat="1" ht="47.25" x14ac:dyDescent="0.25">
      <c r="A108" s="5" t="s">
        <v>181</v>
      </c>
      <c r="B108" s="15" t="s">
        <v>182</v>
      </c>
      <c r="C108" s="10">
        <v>6777.5</v>
      </c>
      <c r="D108" s="10">
        <v>40581.9</v>
      </c>
      <c r="E108" s="49">
        <v>30258.6</v>
      </c>
      <c r="F108" s="16"/>
      <c r="G108" s="1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</row>
    <row r="109" spans="1:244" ht="47.25" x14ac:dyDescent="0.25">
      <c r="A109" s="33" t="s">
        <v>183</v>
      </c>
      <c r="B109" s="34" t="s">
        <v>184</v>
      </c>
      <c r="C109" s="10">
        <v>0</v>
      </c>
      <c r="D109" s="10">
        <v>10508.8</v>
      </c>
      <c r="E109" s="49">
        <v>0</v>
      </c>
      <c r="F109" s="16"/>
      <c r="G109" s="1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</row>
    <row r="110" spans="1:244" ht="47.25" x14ac:dyDescent="0.25">
      <c r="A110" s="33" t="s">
        <v>183</v>
      </c>
      <c r="B110" s="34" t="s">
        <v>185</v>
      </c>
      <c r="C110" s="10">
        <v>0</v>
      </c>
      <c r="D110" s="10">
        <v>0</v>
      </c>
      <c r="E110" s="49">
        <v>3000</v>
      </c>
      <c r="F110" s="16"/>
      <c r="G110" s="1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</row>
    <row r="111" spans="1:244" s="63" customFormat="1" ht="36" customHeight="1" x14ac:dyDescent="0.25">
      <c r="A111" s="5" t="s">
        <v>186</v>
      </c>
      <c r="B111" s="12" t="s">
        <v>187</v>
      </c>
      <c r="C111" s="10">
        <v>41666.699999999997</v>
      </c>
      <c r="D111" s="10">
        <v>0</v>
      </c>
      <c r="E111" s="49">
        <v>0</v>
      </c>
      <c r="F111" s="16"/>
      <c r="G111" s="1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</row>
    <row r="112" spans="1:244" s="63" customFormat="1" ht="35.25" customHeight="1" x14ac:dyDescent="0.25">
      <c r="A112" s="5" t="s">
        <v>188</v>
      </c>
      <c r="B112" s="12" t="s">
        <v>189</v>
      </c>
      <c r="C112" s="10">
        <v>0</v>
      </c>
      <c r="D112" s="10">
        <v>0</v>
      </c>
      <c r="E112" s="49">
        <v>0</v>
      </c>
      <c r="F112" s="16"/>
      <c r="G112" s="1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</row>
    <row r="113" spans="1:244" s="63" customFormat="1" ht="47.25" x14ac:dyDescent="0.25">
      <c r="A113" s="5" t="s">
        <v>188</v>
      </c>
      <c r="B113" s="12" t="s">
        <v>304</v>
      </c>
      <c r="C113" s="10">
        <v>3360.8</v>
      </c>
      <c r="D113" s="10">
        <v>0</v>
      </c>
      <c r="E113" s="49">
        <v>0</v>
      </c>
      <c r="F113" s="16"/>
      <c r="G113" s="1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</row>
    <row r="114" spans="1:244" s="63" customFormat="1" ht="81.75" customHeight="1" x14ac:dyDescent="0.25">
      <c r="A114" s="5" t="s">
        <v>190</v>
      </c>
      <c r="B114" s="12" t="s">
        <v>191</v>
      </c>
      <c r="C114" s="10">
        <v>690.1</v>
      </c>
      <c r="D114" s="10">
        <v>993.3</v>
      </c>
      <c r="E114" s="49">
        <v>988.5</v>
      </c>
      <c r="F114" s="16"/>
      <c r="G114" s="1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</row>
    <row r="115" spans="1:244" s="63" customFormat="1" ht="47.25" x14ac:dyDescent="0.25">
      <c r="A115" s="35" t="s">
        <v>192</v>
      </c>
      <c r="B115" s="26" t="s">
        <v>193</v>
      </c>
      <c r="C115" s="10">
        <v>56545.599999999999</v>
      </c>
      <c r="D115" s="10">
        <v>63109.3</v>
      </c>
      <c r="E115" s="49">
        <v>66038.899999999994</v>
      </c>
      <c r="F115" s="16"/>
      <c r="G115" s="1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</row>
    <row r="116" spans="1:244" s="63" customFormat="1" ht="47.25" x14ac:dyDescent="0.25">
      <c r="A116" s="35" t="s">
        <v>192</v>
      </c>
      <c r="B116" s="26" t="s">
        <v>193</v>
      </c>
      <c r="C116" s="10">
        <v>0</v>
      </c>
      <c r="D116" s="10">
        <v>4468.3</v>
      </c>
      <c r="E116" s="49">
        <v>0</v>
      </c>
      <c r="F116" s="16"/>
      <c r="G116" s="1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</row>
    <row r="117" spans="1:244" s="63" customFormat="1" ht="35.25" customHeight="1" x14ac:dyDescent="0.25">
      <c r="A117" s="35" t="s">
        <v>194</v>
      </c>
      <c r="B117" s="26" t="s">
        <v>195</v>
      </c>
      <c r="C117" s="10">
        <v>0</v>
      </c>
      <c r="D117" s="10">
        <v>0</v>
      </c>
      <c r="E117" s="49">
        <v>0</v>
      </c>
      <c r="F117" s="16"/>
      <c r="G117" s="1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</row>
    <row r="118" spans="1:244" s="63" customFormat="1" ht="47.25" x14ac:dyDescent="0.25">
      <c r="A118" s="5" t="s">
        <v>196</v>
      </c>
      <c r="B118" s="26" t="s">
        <v>197</v>
      </c>
      <c r="C118" s="10">
        <v>0</v>
      </c>
      <c r="D118" s="10">
        <v>859000</v>
      </c>
      <c r="E118" s="49">
        <v>0</v>
      </c>
      <c r="F118" s="16"/>
      <c r="G118" s="1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63" customFormat="1" ht="47.25" x14ac:dyDescent="0.25">
      <c r="A119" s="5" t="s">
        <v>196</v>
      </c>
      <c r="B119" s="12" t="s">
        <v>198</v>
      </c>
      <c r="C119" s="10">
        <v>43000</v>
      </c>
      <c r="D119" s="10">
        <v>47500</v>
      </c>
      <c r="E119" s="49">
        <v>43000</v>
      </c>
      <c r="F119" s="16"/>
      <c r="G119" s="1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</row>
    <row r="120" spans="1:244" s="63" customFormat="1" ht="47.25" x14ac:dyDescent="0.25">
      <c r="A120" s="5" t="s">
        <v>196</v>
      </c>
      <c r="B120" s="12" t="s">
        <v>199</v>
      </c>
      <c r="C120" s="10">
        <v>0</v>
      </c>
      <c r="D120" s="10">
        <v>0</v>
      </c>
      <c r="E120" s="49">
        <v>0</v>
      </c>
      <c r="F120" s="16"/>
      <c r="G120" s="1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</row>
    <row r="121" spans="1:244" s="63" customFormat="1" ht="63" x14ac:dyDescent="0.25">
      <c r="A121" s="5" t="s">
        <v>660</v>
      </c>
      <c r="B121" s="12" t="s">
        <v>215</v>
      </c>
      <c r="C121" s="10">
        <v>5371</v>
      </c>
      <c r="D121" s="10">
        <v>5371</v>
      </c>
      <c r="E121" s="10">
        <v>5371</v>
      </c>
      <c r="F121" s="16"/>
      <c r="G121" s="1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</row>
    <row r="122" spans="1:244" s="63" customFormat="1" ht="50.25" customHeight="1" x14ac:dyDescent="0.25">
      <c r="A122" s="35" t="s">
        <v>200</v>
      </c>
      <c r="B122" s="12" t="s">
        <v>201</v>
      </c>
      <c r="C122" s="10">
        <v>2200</v>
      </c>
      <c r="D122" s="10">
        <v>225</v>
      </c>
      <c r="E122" s="49">
        <v>225</v>
      </c>
      <c r="F122" s="16"/>
      <c r="G122" s="1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</row>
    <row r="123" spans="1:244" s="63" customFormat="1" ht="33" customHeight="1" x14ac:dyDescent="0.25">
      <c r="A123" s="35" t="s">
        <v>200</v>
      </c>
      <c r="B123" s="15" t="s">
        <v>202</v>
      </c>
      <c r="C123" s="10">
        <v>1186.5</v>
      </c>
      <c r="D123" s="10">
        <v>0</v>
      </c>
      <c r="E123" s="49">
        <v>0</v>
      </c>
      <c r="F123" s="16"/>
      <c r="G123" s="1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</row>
    <row r="124" spans="1:244" s="63" customFormat="1" ht="47.25" x14ac:dyDescent="0.25">
      <c r="A124" s="35" t="s">
        <v>200</v>
      </c>
      <c r="B124" s="15" t="s">
        <v>203</v>
      </c>
      <c r="C124" s="10">
        <v>4132.5</v>
      </c>
      <c r="D124" s="10">
        <v>8217.5</v>
      </c>
      <c r="E124" s="49">
        <v>0</v>
      </c>
      <c r="F124" s="16"/>
      <c r="G124" s="1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</row>
    <row r="125" spans="1:244" s="63" customFormat="1" ht="82.5" customHeight="1" x14ac:dyDescent="0.25">
      <c r="A125" s="35" t="s">
        <v>200</v>
      </c>
      <c r="B125" s="12" t="s">
        <v>204</v>
      </c>
      <c r="C125" s="10">
        <v>15000</v>
      </c>
      <c r="D125" s="10">
        <v>23255.8</v>
      </c>
      <c r="E125" s="49">
        <v>23255.8</v>
      </c>
      <c r="F125" s="16"/>
      <c r="G125" s="1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</row>
    <row r="126" spans="1:244" s="63" customFormat="1" ht="47.25" x14ac:dyDescent="0.25">
      <c r="A126" s="35" t="s">
        <v>200</v>
      </c>
      <c r="B126" s="15" t="s">
        <v>205</v>
      </c>
      <c r="C126" s="10">
        <v>3000</v>
      </c>
      <c r="D126" s="10">
        <v>0</v>
      </c>
      <c r="E126" s="49">
        <v>0</v>
      </c>
      <c r="F126" s="16"/>
      <c r="G126" s="1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</row>
    <row r="127" spans="1:244" s="63" customFormat="1" ht="34.5" customHeight="1" x14ac:dyDescent="0.25">
      <c r="A127" s="35" t="s">
        <v>200</v>
      </c>
      <c r="B127" s="15" t="s">
        <v>206</v>
      </c>
      <c r="C127" s="10">
        <v>0</v>
      </c>
      <c r="D127" s="10">
        <v>0</v>
      </c>
      <c r="E127" s="49">
        <v>0</v>
      </c>
      <c r="F127" s="16"/>
      <c r="G127" s="1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</row>
    <row r="128" spans="1:244" s="63" customFormat="1" ht="33.75" customHeight="1" x14ac:dyDescent="0.25">
      <c r="A128" s="5" t="s">
        <v>207</v>
      </c>
      <c r="B128" s="15" t="s">
        <v>305</v>
      </c>
      <c r="C128" s="10">
        <v>19083</v>
      </c>
      <c r="D128" s="10">
        <v>19083</v>
      </c>
      <c r="E128" s="49">
        <v>19083</v>
      </c>
      <c r="F128" s="16"/>
      <c r="G128" s="1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63" customFormat="1" ht="47.25" customHeight="1" x14ac:dyDescent="0.25">
      <c r="A129" s="5" t="s">
        <v>207</v>
      </c>
      <c r="B129" s="15" t="s">
        <v>208</v>
      </c>
      <c r="C129" s="10">
        <v>0</v>
      </c>
      <c r="D129" s="10">
        <v>100</v>
      </c>
      <c r="E129" s="49">
        <v>100</v>
      </c>
      <c r="F129" s="16"/>
      <c r="G129" s="1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63" customFormat="1" ht="47.25" x14ac:dyDescent="0.25">
      <c r="A130" s="5" t="s">
        <v>209</v>
      </c>
      <c r="B130" s="12" t="s">
        <v>210</v>
      </c>
      <c r="C130" s="10">
        <v>3000</v>
      </c>
      <c r="D130" s="10">
        <v>3000</v>
      </c>
      <c r="E130" s="49">
        <v>3000</v>
      </c>
      <c r="F130" s="16"/>
      <c r="G130" s="1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63" customFormat="1" ht="47.25" x14ac:dyDescent="0.25">
      <c r="A131" s="5" t="s">
        <v>209</v>
      </c>
      <c r="B131" s="12" t="s">
        <v>211</v>
      </c>
      <c r="C131" s="10">
        <v>1584.8</v>
      </c>
      <c r="D131" s="10">
        <v>1584.8</v>
      </c>
      <c r="E131" s="49">
        <v>1584.8</v>
      </c>
      <c r="F131" s="16"/>
      <c r="G131" s="1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63" customFormat="1" ht="31.5" x14ac:dyDescent="0.25">
      <c r="A132" s="5" t="s">
        <v>209</v>
      </c>
      <c r="B132" s="12" t="s">
        <v>212</v>
      </c>
      <c r="C132" s="10">
        <v>2027.8</v>
      </c>
      <c r="D132" s="10">
        <v>2027.8</v>
      </c>
      <c r="E132" s="49">
        <v>2030.1</v>
      </c>
      <c r="F132" s="16"/>
      <c r="G132" s="1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63" customFormat="1" ht="47.25" x14ac:dyDescent="0.25">
      <c r="A133" s="5" t="s">
        <v>209</v>
      </c>
      <c r="B133" s="12" t="s">
        <v>213</v>
      </c>
      <c r="C133" s="10">
        <v>1126.9000000000001</v>
      </c>
      <c r="D133" s="10">
        <v>1126.9000000000001</v>
      </c>
      <c r="E133" s="49">
        <v>1126.9000000000001</v>
      </c>
      <c r="F133" s="16"/>
      <c r="G133" s="1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</row>
    <row r="134" spans="1:244" s="63" customFormat="1" ht="47.25" x14ac:dyDescent="0.25">
      <c r="A134" s="5" t="s">
        <v>209</v>
      </c>
      <c r="B134" s="15" t="s">
        <v>210</v>
      </c>
      <c r="C134" s="10">
        <v>0</v>
      </c>
      <c r="D134" s="10">
        <v>0</v>
      </c>
      <c r="E134" s="49">
        <v>0</v>
      </c>
      <c r="F134" s="16"/>
      <c r="G134" s="1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</row>
    <row r="135" spans="1:244" s="63" customFormat="1" ht="47.25" x14ac:dyDescent="0.25">
      <c r="A135" s="5" t="s">
        <v>209</v>
      </c>
      <c r="B135" s="15" t="s">
        <v>214</v>
      </c>
      <c r="C135" s="10">
        <v>880.5</v>
      </c>
      <c r="D135" s="10">
        <v>880.5</v>
      </c>
      <c r="E135" s="49">
        <v>880.5</v>
      </c>
      <c r="F135" s="16"/>
      <c r="G135" s="1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</row>
    <row r="136" spans="1:244" s="63" customFormat="1" ht="35.25" customHeight="1" x14ac:dyDescent="0.25">
      <c r="A136" s="5" t="s">
        <v>209</v>
      </c>
      <c r="B136" s="15" t="s">
        <v>216</v>
      </c>
      <c r="C136" s="10">
        <v>45000</v>
      </c>
      <c r="D136" s="10">
        <v>4000</v>
      </c>
      <c r="E136" s="49">
        <v>4000</v>
      </c>
      <c r="F136" s="16"/>
      <c r="G136" s="1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</row>
    <row r="137" spans="1:244" s="63" customFormat="1" ht="33.75" customHeight="1" x14ac:dyDescent="0.25">
      <c r="A137" s="35" t="s">
        <v>217</v>
      </c>
      <c r="B137" s="15" t="s">
        <v>218</v>
      </c>
      <c r="C137" s="10">
        <v>21253.1</v>
      </c>
      <c r="D137" s="10">
        <v>21253.1</v>
      </c>
      <c r="E137" s="49">
        <v>21253.1</v>
      </c>
      <c r="F137" s="16"/>
      <c r="G137" s="1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</row>
    <row r="138" spans="1:244" s="63" customFormat="1" ht="78.75" x14ac:dyDescent="0.25">
      <c r="A138" s="35" t="s">
        <v>217</v>
      </c>
      <c r="B138" s="15" t="s">
        <v>219</v>
      </c>
      <c r="C138" s="10">
        <v>0</v>
      </c>
      <c r="D138" s="10">
        <v>0</v>
      </c>
      <c r="E138" s="49">
        <v>1125.5999999999999</v>
      </c>
      <c r="F138" s="16"/>
      <c r="G138" s="1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</row>
    <row r="139" spans="1:244" s="57" customFormat="1" ht="47.25" x14ac:dyDescent="0.25">
      <c r="A139" s="35" t="s">
        <v>217</v>
      </c>
      <c r="B139" s="15" t="s">
        <v>220</v>
      </c>
      <c r="C139" s="10">
        <v>1015.8</v>
      </c>
      <c r="D139" s="10">
        <v>1015.8</v>
      </c>
      <c r="E139" s="49">
        <v>1015.8</v>
      </c>
      <c r="F139" s="16"/>
      <c r="G139" s="1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</row>
    <row r="140" spans="1:244" s="57" customFormat="1" ht="34.5" customHeight="1" x14ac:dyDescent="0.25">
      <c r="A140" s="35" t="s">
        <v>217</v>
      </c>
      <c r="B140" s="15" t="s">
        <v>221</v>
      </c>
      <c r="C140" s="10">
        <v>6244.8</v>
      </c>
      <c r="D140" s="10">
        <v>6244.8</v>
      </c>
      <c r="E140" s="49">
        <v>6244.8</v>
      </c>
      <c r="F140" s="16"/>
      <c r="G140" s="1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</row>
    <row r="141" spans="1:244" s="57" customFormat="1" ht="47.25" customHeight="1" x14ac:dyDescent="0.25">
      <c r="A141" s="35" t="s">
        <v>217</v>
      </c>
      <c r="B141" s="15" t="s">
        <v>222</v>
      </c>
      <c r="C141" s="10">
        <v>3600</v>
      </c>
      <c r="D141" s="10">
        <v>7650</v>
      </c>
      <c r="E141" s="49">
        <v>10800</v>
      </c>
      <c r="F141" s="16"/>
      <c r="G141" s="1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</row>
    <row r="142" spans="1:244" s="57" customFormat="1" ht="47.25" x14ac:dyDescent="0.25">
      <c r="A142" s="35" t="s">
        <v>217</v>
      </c>
      <c r="B142" s="15" t="s">
        <v>223</v>
      </c>
      <c r="C142" s="10">
        <v>0</v>
      </c>
      <c r="D142" s="10">
        <v>12375.9</v>
      </c>
      <c r="E142" s="49">
        <v>12304.2</v>
      </c>
      <c r="F142" s="16"/>
      <c r="G142" s="1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</row>
    <row r="143" spans="1:244" s="57" customFormat="1" ht="36.75" customHeight="1" x14ac:dyDescent="0.25">
      <c r="A143" s="35" t="s">
        <v>217</v>
      </c>
      <c r="B143" s="15" t="s">
        <v>308</v>
      </c>
      <c r="C143" s="10">
        <v>988.7</v>
      </c>
      <c r="D143" s="10">
        <v>986</v>
      </c>
      <c r="E143" s="49">
        <v>960.5</v>
      </c>
      <c r="F143" s="16"/>
      <c r="G143" s="1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</row>
    <row r="144" spans="1:244" s="57" customFormat="1" ht="47.25" x14ac:dyDescent="0.25">
      <c r="A144" s="35" t="s">
        <v>217</v>
      </c>
      <c r="B144" s="15" t="s">
        <v>224</v>
      </c>
      <c r="C144" s="10">
        <v>3148.1</v>
      </c>
      <c r="D144" s="10">
        <v>3148.1</v>
      </c>
      <c r="E144" s="49">
        <v>3148.1</v>
      </c>
      <c r="F144" s="16"/>
      <c r="G144" s="1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</row>
    <row r="145" spans="1:244" s="57" customFormat="1" ht="47.25" x14ac:dyDescent="0.25">
      <c r="A145" s="33" t="s">
        <v>217</v>
      </c>
      <c r="B145" s="12" t="s">
        <v>225</v>
      </c>
      <c r="C145" s="10">
        <v>12805.7</v>
      </c>
      <c r="D145" s="10">
        <v>15104</v>
      </c>
      <c r="E145" s="49">
        <v>14954.6</v>
      </c>
      <c r="F145" s="16"/>
      <c r="G145" s="1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</row>
    <row r="146" spans="1:244" ht="78.75" x14ac:dyDescent="0.25">
      <c r="A146" s="35" t="s">
        <v>217</v>
      </c>
      <c r="B146" s="15" t="s">
        <v>226</v>
      </c>
      <c r="C146" s="10">
        <v>5699.5</v>
      </c>
      <c r="D146" s="10">
        <v>5699.5</v>
      </c>
      <c r="E146" s="49">
        <v>5699.5</v>
      </c>
      <c r="F146" s="16"/>
      <c r="G146" s="1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</row>
    <row r="147" spans="1:244" ht="33.75" customHeight="1" x14ac:dyDescent="0.25">
      <c r="A147" s="35" t="s">
        <v>217</v>
      </c>
      <c r="B147" s="15" t="s">
        <v>227</v>
      </c>
      <c r="C147" s="10">
        <v>294.89999999999998</v>
      </c>
      <c r="D147" s="10">
        <v>294.89999999999998</v>
      </c>
      <c r="E147" s="49">
        <v>294.89999999999998</v>
      </c>
      <c r="F147" s="16"/>
      <c r="G147" s="1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</row>
    <row r="148" spans="1:244" ht="35.25" customHeight="1" x14ac:dyDescent="0.25">
      <c r="A148" s="33" t="s">
        <v>217</v>
      </c>
      <c r="B148" s="12" t="s">
        <v>228</v>
      </c>
      <c r="C148" s="10">
        <v>1800</v>
      </c>
      <c r="D148" s="10">
        <v>3339.1</v>
      </c>
      <c r="E148" s="49">
        <v>3297.5</v>
      </c>
      <c r="F148" s="16"/>
      <c r="G148" s="1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</row>
    <row r="149" spans="1:244" ht="94.5" x14ac:dyDescent="0.25">
      <c r="A149" s="35" t="s">
        <v>217</v>
      </c>
      <c r="B149" s="15" t="s">
        <v>229</v>
      </c>
      <c r="C149" s="10">
        <v>2822.8</v>
      </c>
      <c r="D149" s="10">
        <v>0</v>
      </c>
      <c r="E149" s="49">
        <v>0</v>
      </c>
      <c r="F149" s="16"/>
      <c r="G149" s="1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</row>
    <row r="150" spans="1:244" x14ac:dyDescent="0.25">
      <c r="A150" s="7" t="s">
        <v>230</v>
      </c>
      <c r="B150" s="8" t="s">
        <v>231</v>
      </c>
      <c r="C150" s="9">
        <f t="shared" ref="C150:E150" si="21">SUM(C151:C191)</f>
        <v>2734394.3999999994</v>
      </c>
      <c r="D150" s="9">
        <f t="shared" si="21"/>
        <v>2750825.399999999</v>
      </c>
      <c r="E150" s="47">
        <f t="shared" si="21"/>
        <v>2779622.3000000003</v>
      </c>
      <c r="F150" s="11"/>
      <c r="G150" s="11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</row>
    <row r="151" spans="1:244" ht="47.25" x14ac:dyDescent="0.25">
      <c r="A151" s="5" t="s">
        <v>232</v>
      </c>
      <c r="B151" s="15" t="s">
        <v>233</v>
      </c>
      <c r="C151" s="10">
        <v>9292.4</v>
      </c>
      <c r="D151" s="10">
        <v>9648.5</v>
      </c>
      <c r="E151" s="49">
        <v>10018.799999999999</v>
      </c>
      <c r="F151" s="16"/>
      <c r="G151" s="1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</row>
    <row r="152" spans="1:244" ht="31.5" x14ac:dyDescent="0.25">
      <c r="A152" s="5" t="s">
        <v>234</v>
      </c>
      <c r="B152" s="15" t="s">
        <v>235</v>
      </c>
      <c r="C152" s="10">
        <v>234565</v>
      </c>
      <c r="D152" s="10">
        <v>245344.5</v>
      </c>
      <c r="E152" s="49">
        <v>256334.9</v>
      </c>
      <c r="F152" s="16"/>
      <c r="G152" s="1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</row>
    <row r="153" spans="1:244" ht="47.25" x14ac:dyDescent="0.25">
      <c r="A153" s="5" t="s">
        <v>236</v>
      </c>
      <c r="B153" s="15" t="s">
        <v>237</v>
      </c>
      <c r="C153" s="10">
        <v>1505.8</v>
      </c>
      <c r="D153" s="10">
        <v>1505.8</v>
      </c>
      <c r="E153" s="49">
        <v>1505.8</v>
      </c>
      <c r="F153" s="16"/>
      <c r="G153" s="1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</row>
    <row r="154" spans="1:244" ht="63" x14ac:dyDescent="0.25">
      <c r="A154" s="5" t="s">
        <v>236</v>
      </c>
      <c r="B154" s="15" t="s">
        <v>238</v>
      </c>
      <c r="C154" s="10">
        <v>234.7</v>
      </c>
      <c r="D154" s="10">
        <v>234.7</v>
      </c>
      <c r="E154" s="49">
        <v>234.7</v>
      </c>
      <c r="F154" s="16"/>
      <c r="G154" s="1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</row>
    <row r="155" spans="1:244" s="42" customFormat="1" ht="63" x14ac:dyDescent="0.25">
      <c r="A155" s="5" t="s">
        <v>236</v>
      </c>
      <c r="B155" s="15" t="s">
        <v>239</v>
      </c>
      <c r="C155" s="10">
        <v>102.8</v>
      </c>
      <c r="D155" s="10">
        <v>102.8</v>
      </c>
      <c r="E155" s="49">
        <v>102.8</v>
      </c>
      <c r="F155" s="16"/>
      <c r="G155" s="1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</row>
    <row r="156" spans="1:244" ht="47.25" x14ac:dyDescent="0.25">
      <c r="A156" s="5" t="s">
        <v>236</v>
      </c>
      <c r="B156" s="15" t="s">
        <v>240</v>
      </c>
      <c r="C156" s="10">
        <v>391.4</v>
      </c>
      <c r="D156" s="10">
        <v>391.4</v>
      </c>
      <c r="E156" s="49">
        <v>391.4</v>
      </c>
      <c r="F156" s="16"/>
      <c r="G156" s="1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</row>
    <row r="157" spans="1:244" ht="66" customHeight="1" x14ac:dyDescent="0.25">
      <c r="A157" s="5" t="s">
        <v>236</v>
      </c>
      <c r="B157" s="15" t="s">
        <v>241</v>
      </c>
      <c r="C157" s="10">
        <v>401.2</v>
      </c>
      <c r="D157" s="10">
        <v>401.2</v>
      </c>
      <c r="E157" s="49">
        <v>401.2</v>
      </c>
      <c r="F157" s="16"/>
      <c r="G157" s="1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</row>
    <row r="158" spans="1:244" ht="47.25" x14ac:dyDescent="0.25">
      <c r="A158" s="5" t="s">
        <v>236</v>
      </c>
      <c r="B158" s="15" t="s">
        <v>242</v>
      </c>
      <c r="C158" s="10">
        <v>402.5</v>
      </c>
      <c r="D158" s="10">
        <v>402.5</v>
      </c>
      <c r="E158" s="49">
        <v>402.5</v>
      </c>
      <c r="F158" s="16"/>
      <c r="G158" s="1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</row>
    <row r="159" spans="1:244" ht="47.25" x14ac:dyDescent="0.25">
      <c r="A159" s="5" t="s">
        <v>243</v>
      </c>
      <c r="B159" s="15" t="s">
        <v>244</v>
      </c>
      <c r="C159" s="10">
        <v>4695.6000000000004</v>
      </c>
      <c r="D159" s="10">
        <v>3947.6</v>
      </c>
      <c r="E159" s="49">
        <v>4408.6000000000004</v>
      </c>
      <c r="F159" s="16"/>
      <c r="G159" s="1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</row>
    <row r="160" spans="1:244" ht="47.25" x14ac:dyDescent="0.25">
      <c r="A160" s="5" t="s">
        <v>243</v>
      </c>
      <c r="B160" s="15" t="s">
        <v>245</v>
      </c>
      <c r="C160" s="10">
        <v>4791.7</v>
      </c>
      <c r="D160" s="10">
        <v>4791.7</v>
      </c>
      <c r="E160" s="49">
        <v>4791.7</v>
      </c>
      <c r="F160" s="16"/>
      <c r="G160" s="1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</row>
    <row r="161" spans="1:244" ht="63" x14ac:dyDescent="0.25">
      <c r="A161" s="5" t="s">
        <v>243</v>
      </c>
      <c r="B161" s="15" t="s">
        <v>246</v>
      </c>
      <c r="C161" s="10">
        <v>8598.2000000000007</v>
      </c>
      <c r="D161" s="10">
        <v>8942.1</v>
      </c>
      <c r="E161" s="49">
        <v>9299.7999999999993</v>
      </c>
      <c r="F161" s="16"/>
      <c r="G161" s="1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</row>
    <row r="162" spans="1:244" ht="47.25" x14ac:dyDescent="0.25">
      <c r="A162" s="5" t="s">
        <v>243</v>
      </c>
      <c r="B162" s="15" t="s">
        <v>247</v>
      </c>
      <c r="C162" s="10">
        <v>6102.1</v>
      </c>
      <c r="D162" s="10">
        <v>6102.1</v>
      </c>
      <c r="E162" s="49">
        <v>6102.1</v>
      </c>
      <c r="F162" s="16"/>
      <c r="G162" s="1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</row>
    <row r="163" spans="1:244" ht="47.25" x14ac:dyDescent="0.25">
      <c r="A163" s="5" t="s">
        <v>243</v>
      </c>
      <c r="B163" s="15" t="s">
        <v>248</v>
      </c>
      <c r="C163" s="10">
        <v>55825.599999999999</v>
      </c>
      <c r="D163" s="10">
        <v>58058.6</v>
      </c>
      <c r="E163" s="49">
        <v>60381</v>
      </c>
      <c r="F163" s="16"/>
      <c r="G163" s="1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</row>
    <row r="164" spans="1:244" ht="47.25" x14ac:dyDescent="0.25">
      <c r="A164" s="5" t="s">
        <v>243</v>
      </c>
      <c r="B164" s="15" t="s">
        <v>249</v>
      </c>
      <c r="C164" s="10">
        <v>1893.2</v>
      </c>
      <c r="D164" s="10">
        <v>1969</v>
      </c>
      <c r="E164" s="49">
        <v>2047.7</v>
      </c>
      <c r="F164" s="16"/>
      <c r="G164" s="1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</row>
    <row r="165" spans="1:244" ht="63" x14ac:dyDescent="0.25">
      <c r="A165" s="5" t="s">
        <v>243</v>
      </c>
      <c r="B165" s="15" t="s">
        <v>250</v>
      </c>
      <c r="C165" s="10">
        <v>1098.7</v>
      </c>
      <c r="D165" s="10">
        <v>0</v>
      </c>
      <c r="E165" s="49">
        <v>0</v>
      </c>
      <c r="F165" s="16"/>
      <c r="G165" s="1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</row>
    <row r="166" spans="1:244" ht="47.25" x14ac:dyDescent="0.25">
      <c r="A166" s="35" t="s">
        <v>243</v>
      </c>
      <c r="B166" s="26" t="s">
        <v>251</v>
      </c>
      <c r="C166" s="10">
        <v>21.1</v>
      </c>
      <c r="D166" s="10">
        <v>21.1</v>
      </c>
      <c r="E166" s="49">
        <v>21.1</v>
      </c>
      <c r="F166" s="16"/>
      <c r="G166" s="1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</row>
    <row r="167" spans="1:244" ht="47.25" x14ac:dyDescent="0.25">
      <c r="A167" s="35" t="s">
        <v>243</v>
      </c>
      <c r="B167" s="26" t="s">
        <v>252</v>
      </c>
      <c r="C167" s="10">
        <v>11112.7</v>
      </c>
      <c r="D167" s="10">
        <v>707.3</v>
      </c>
      <c r="E167" s="49">
        <v>707.3</v>
      </c>
      <c r="F167" s="16"/>
      <c r="G167" s="1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</row>
    <row r="168" spans="1:244" ht="47.25" x14ac:dyDescent="0.25">
      <c r="A168" s="5" t="s">
        <v>243</v>
      </c>
      <c r="B168" s="15" t="s">
        <v>253</v>
      </c>
      <c r="C168" s="10">
        <v>19864.400000000001</v>
      </c>
      <c r="D168" s="10">
        <v>20659</v>
      </c>
      <c r="E168" s="49">
        <v>21485.4</v>
      </c>
      <c r="F168" s="16"/>
      <c r="G168" s="1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</row>
    <row r="169" spans="1:244" ht="47.25" x14ac:dyDescent="0.25">
      <c r="A169" s="5" t="s">
        <v>243</v>
      </c>
      <c r="B169" s="15" t="s">
        <v>661</v>
      </c>
      <c r="C169" s="10">
        <v>191978.8</v>
      </c>
      <c r="D169" s="10">
        <v>199658</v>
      </c>
      <c r="E169" s="49">
        <v>207644.3</v>
      </c>
      <c r="F169" s="16"/>
      <c r="G169" s="1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</row>
    <row r="170" spans="1:244" ht="47.25" x14ac:dyDescent="0.25">
      <c r="A170" s="5" t="s">
        <v>243</v>
      </c>
      <c r="B170" s="15" t="s">
        <v>254</v>
      </c>
      <c r="C170" s="10">
        <v>125715.4</v>
      </c>
      <c r="D170" s="10">
        <v>125715.4</v>
      </c>
      <c r="E170" s="49">
        <v>125715.4</v>
      </c>
      <c r="F170" s="16"/>
      <c r="G170" s="1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</row>
    <row r="171" spans="1:244" ht="63" x14ac:dyDescent="0.25">
      <c r="A171" s="5" t="s">
        <v>243</v>
      </c>
      <c r="B171" s="15" t="s">
        <v>255</v>
      </c>
      <c r="C171" s="10">
        <v>78237</v>
      </c>
      <c r="D171" s="10">
        <v>79241.899999999994</v>
      </c>
      <c r="E171" s="49">
        <v>80286</v>
      </c>
      <c r="F171" s="16"/>
      <c r="G171" s="1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</row>
    <row r="172" spans="1:244" ht="63" x14ac:dyDescent="0.25">
      <c r="A172" s="5" t="s">
        <v>243</v>
      </c>
      <c r="B172" s="15" t="s">
        <v>256</v>
      </c>
      <c r="C172" s="10">
        <v>426.8</v>
      </c>
      <c r="D172" s="10">
        <v>443.9</v>
      </c>
      <c r="E172" s="49">
        <v>461.7</v>
      </c>
      <c r="F172" s="16"/>
      <c r="G172" s="1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</row>
    <row r="173" spans="1:244" ht="63" x14ac:dyDescent="0.25">
      <c r="A173" s="5" t="s">
        <v>243</v>
      </c>
      <c r="B173" s="15" t="s">
        <v>257</v>
      </c>
      <c r="C173" s="10">
        <v>46.6</v>
      </c>
      <c r="D173" s="10">
        <v>46.6</v>
      </c>
      <c r="E173" s="49">
        <v>46.6</v>
      </c>
      <c r="F173" s="16"/>
      <c r="G173" s="1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</row>
    <row r="174" spans="1:244" ht="47.25" x14ac:dyDescent="0.25">
      <c r="A174" s="5" t="s">
        <v>243</v>
      </c>
      <c r="B174" s="15" t="s">
        <v>306</v>
      </c>
      <c r="C174" s="10">
        <v>81011.3</v>
      </c>
      <c r="D174" s="10">
        <v>81418.7</v>
      </c>
      <c r="E174" s="49">
        <v>81842.399999999994</v>
      </c>
      <c r="F174" s="16"/>
      <c r="G174" s="1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</row>
    <row r="175" spans="1:244" ht="78.75" x14ac:dyDescent="0.25">
      <c r="A175" s="5" t="s">
        <v>258</v>
      </c>
      <c r="B175" s="15" t="s">
        <v>259</v>
      </c>
      <c r="C175" s="10">
        <v>3482.8</v>
      </c>
      <c r="D175" s="10">
        <v>3482.8</v>
      </c>
      <c r="E175" s="49">
        <v>3482.8</v>
      </c>
      <c r="F175" s="16"/>
      <c r="G175" s="1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</row>
    <row r="176" spans="1:244" ht="110.25" x14ac:dyDescent="0.25">
      <c r="A176" s="5" t="s">
        <v>258</v>
      </c>
      <c r="B176" s="15" t="s">
        <v>260</v>
      </c>
      <c r="C176" s="10">
        <v>50637.8</v>
      </c>
      <c r="D176" s="10">
        <v>50637.8</v>
      </c>
      <c r="E176" s="49">
        <v>50637.8</v>
      </c>
      <c r="F176" s="16"/>
      <c r="G176" s="1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</row>
    <row r="177" spans="1:244" ht="78.75" x14ac:dyDescent="0.25">
      <c r="A177" s="5" t="s">
        <v>258</v>
      </c>
      <c r="B177" s="15" t="s">
        <v>261</v>
      </c>
      <c r="C177" s="10">
        <v>809867.8</v>
      </c>
      <c r="D177" s="10">
        <v>809867.8</v>
      </c>
      <c r="E177" s="49">
        <v>809867.8</v>
      </c>
      <c r="F177" s="16"/>
      <c r="G177" s="1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</row>
    <row r="178" spans="1:244" ht="63" x14ac:dyDescent="0.25">
      <c r="A178" s="5" t="s">
        <v>258</v>
      </c>
      <c r="B178" s="15" t="s">
        <v>262</v>
      </c>
      <c r="C178" s="10">
        <v>603983.6</v>
      </c>
      <c r="D178" s="10">
        <v>603983.6</v>
      </c>
      <c r="E178" s="49">
        <v>603983.6</v>
      </c>
      <c r="F178" s="16"/>
      <c r="G178" s="1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</row>
    <row r="179" spans="1:244" ht="63" x14ac:dyDescent="0.25">
      <c r="A179" s="5" t="s">
        <v>258</v>
      </c>
      <c r="B179" s="15" t="s">
        <v>263</v>
      </c>
      <c r="C179" s="10">
        <v>23424</v>
      </c>
      <c r="D179" s="10">
        <v>23424</v>
      </c>
      <c r="E179" s="49">
        <v>23424</v>
      </c>
      <c r="F179" s="16"/>
      <c r="G179" s="16"/>
    </row>
    <row r="180" spans="1:244" ht="39" customHeight="1" x14ac:dyDescent="0.25">
      <c r="A180" s="5" t="s">
        <v>264</v>
      </c>
      <c r="B180" s="15" t="s">
        <v>265</v>
      </c>
      <c r="C180" s="10">
        <v>87377.7</v>
      </c>
      <c r="D180" s="10">
        <v>87730.9</v>
      </c>
      <c r="E180" s="49">
        <v>88098.2</v>
      </c>
      <c r="F180" s="16"/>
      <c r="G180" s="16"/>
    </row>
    <row r="181" spans="1:244" ht="63" x14ac:dyDescent="0.25">
      <c r="A181" s="5" t="s">
        <v>266</v>
      </c>
      <c r="B181" s="15" t="s">
        <v>267</v>
      </c>
      <c r="C181" s="10">
        <v>29718.3</v>
      </c>
      <c r="D181" s="10">
        <v>29718.3</v>
      </c>
      <c r="E181" s="49">
        <v>29718.3</v>
      </c>
      <c r="F181" s="16"/>
      <c r="G181" s="16"/>
      <c r="I181" s="67"/>
    </row>
    <row r="182" spans="1:244" ht="47.25" x14ac:dyDescent="0.25">
      <c r="A182" s="5" t="s">
        <v>268</v>
      </c>
      <c r="B182" s="15" t="s">
        <v>269</v>
      </c>
      <c r="C182" s="10">
        <v>47073.2</v>
      </c>
      <c r="D182" s="10">
        <v>47073.2</v>
      </c>
      <c r="E182" s="49">
        <v>47073.2</v>
      </c>
      <c r="F182" s="16"/>
      <c r="G182" s="16"/>
    </row>
    <row r="183" spans="1:244" ht="47.25" x14ac:dyDescent="0.25">
      <c r="A183" s="5" t="s">
        <v>270</v>
      </c>
      <c r="B183" s="15" t="s">
        <v>271</v>
      </c>
      <c r="C183" s="10">
        <v>24.8</v>
      </c>
      <c r="D183" s="10">
        <v>26.5</v>
      </c>
      <c r="E183" s="49">
        <v>149.6</v>
      </c>
      <c r="F183" s="16"/>
      <c r="G183" s="16"/>
    </row>
    <row r="184" spans="1:244" ht="47.25" x14ac:dyDescent="0.25">
      <c r="A184" s="5" t="s">
        <v>272</v>
      </c>
      <c r="B184" s="15" t="s">
        <v>273</v>
      </c>
      <c r="C184" s="10">
        <v>1880.9</v>
      </c>
      <c r="D184" s="10">
        <v>1875.8</v>
      </c>
      <c r="E184" s="49">
        <v>1875.8</v>
      </c>
      <c r="F184" s="16"/>
      <c r="G184" s="16"/>
    </row>
    <row r="185" spans="1:244" ht="47.25" x14ac:dyDescent="0.25">
      <c r="A185" s="5" t="s">
        <v>274</v>
      </c>
      <c r="B185" s="15" t="s">
        <v>275</v>
      </c>
      <c r="C185" s="10">
        <v>14203.3</v>
      </c>
      <c r="D185" s="10">
        <v>14771.4</v>
      </c>
      <c r="E185" s="49">
        <v>15362.3</v>
      </c>
      <c r="F185" s="16"/>
      <c r="G185" s="16"/>
    </row>
    <row r="186" spans="1:244" ht="31.5" x14ac:dyDescent="0.25">
      <c r="A186" s="5" t="s">
        <v>276</v>
      </c>
      <c r="B186" s="15" t="s">
        <v>277</v>
      </c>
      <c r="C186" s="10">
        <v>122082.8</v>
      </c>
      <c r="D186" s="10">
        <v>122082.8</v>
      </c>
      <c r="E186" s="49">
        <v>122082.8</v>
      </c>
      <c r="F186" s="16"/>
      <c r="G186" s="16"/>
    </row>
    <row r="187" spans="1:244" ht="47.25" x14ac:dyDescent="0.25">
      <c r="A187" s="5" t="s">
        <v>278</v>
      </c>
      <c r="B187" s="15" t="s">
        <v>279</v>
      </c>
      <c r="C187" s="10">
        <v>50.8</v>
      </c>
      <c r="D187" s="10">
        <v>50.8</v>
      </c>
      <c r="E187" s="49">
        <v>50.8</v>
      </c>
      <c r="F187" s="16"/>
      <c r="G187" s="16"/>
    </row>
    <row r="188" spans="1:244" ht="78.75" x14ac:dyDescent="0.25">
      <c r="A188" s="5" t="s">
        <v>280</v>
      </c>
      <c r="B188" s="15" t="s">
        <v>281</v>
      </c>
      <c r="C188" s="10">
        <v>81298.8</v>
      </c>
      <c r="D188" s="10">
        <v>84302.3</v>
      </c>
      <c r="E188" s="49">
        <v>87398.6</v>
      </c>
      <c r="F188" s="16"/>
      <c r="G188" s="16"/>
    </row>
    <row r="189" spans="1:244" ht="47.25" x14ac:dyDescent="0.25">
      <c r="A189" s="5" t="s">
        <v>282</v>
      </c>
      <c r="B189" s="15" t="s">
        <v>244</v>
      </c>
      <c r="C189" s="10">
        <v>16042.1</v>
      </c>
      <c r="D189" s="10">
        <v>16790.099999999999</v>
      </c>
      <c r="E189" s="49">
        <v>16329.1</v>
      </c>
      <c r="F189" s="16"/>
      <c r="G189" s="1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  <c r="GG189" s="56"/>
      <c r="GH189" s="56"/>
      <c r="GI189" s="56"/>
      <c r="GJ189" s="56"/>
      <c r="GK189" s="56"/>
      <c r="GL189" s="56"/>
      <c r="GM189" s="56"/>
      <c r="GN189" s="56"/>
      <c r="GO189" s="56"/>
      <c r="GP189" s="56"/>
      <c r="GQ189" s="56"/>
      <c r="GR189" s="56"/>
      <c r="GS189" s="56"/>
      <c r="GT189" s="56"/>
      <c r="GU189" s="56"/>
      <c r="GV189" s="56"/>
      <c r="GW189" s="56"/>
      <c r="GX189" s="56"/>
      <c r="GY189" s="56"/>
      <c r="GZ189" s="56"/>
      <c r="HA189" s="56"/>
      <c r="HB189" s="56"/>
      <c r="HC189" s="56"/>
      <c r="HD189" s="56"/>
      <c r="HE189" s="56"/>
      <c r="HF189" s="56"/>
      <c r="HG189" s="56"/>
      <c r="HH189" s="56"/>
      <c r="HI189" s="56"/>
      <c r="HJ189" s="56"/>
      <c r="HK189" s="56"/>
      <c r="HL189" s="56"/>
      <c r="HM189" s="56"/>
      <c r="HN189" s="56"/>
      <c r="HO189" s="56"/>
      <c r="HP189" s="56"/>
      <c r="HQ189" s="56"/>
      <c r="HR189" s="56"/>
      <c r="HS189" s="56"/>
      <c r="HT189" s="56"/>
      <c r="HU189" s="56"/>
      <c r="HV189" s="56"/>
      <c r="HW189" s="56"/>
      <c r="HX189" s="56"/>
      <c r="HY189" s="56"/>
      <c r="HZ189" s="56"/>
      <c r="IA189" s="56"/>
      <c r="IB189" s="56"/>
      <c r="IC189" s="56"/>
      <c r="ID189" s="56"/>
      <c r="IE189" s="56"/>
      <c r="IF189" s="56"/>
      <c r="IG189" s="56"/>
      <c r="IH189" s="56"/>
      <c r="II189" s="56"/>
      <c r="IJ189" s="56"/>
    </row>
    <row r="190" spans="1:244" ht="31.5" x14ac:dyDescent="0.25">
      <c r="A190" s="5" t="s">
        <v>283</v>
      </c>
      <c r="B190" s="15" t="s">
        <v>284</v>
      </c>
      <c r="C190" s="10">
        <v>4781.5</v>
      </c>
      <c r="D190" s="10">
        <v>5103.5</v>
      </c>
      <c r="E190" s="49">
        <v>5304.7</v>
      </c>
      <c r="F190" s="16"/>
      <c r="G190" s="16"/>
    </row>
    <row r="191" spans="1:244" ht="36" customHeight="1" x14ac:dyDescent="0.25">
      <c r="A191" s="36" t="s">
        <v>285</v>
      </c>
      <c r="B191" s="37" t="s">
        <v>286</v>
      </c>
      <c r="C191" s="10">
        <v>149.19999999999999</v>
      </c>
      <c r="D191" s="10">
        <v>149.4</v>
      </c>
      <c r="E191" s="49">
        <v>149.69999999999999</v>
      </c>
      <c r="F191" s="16"/>
      <c r="G191" s="16"/>
    </row>
    <row r="192" spans="1:244" ht="18.75" customHeight="1" x14ac:dyDescent="0.25">
      <c r="A192" s="7" t="s">
        <v>287</v>
      </c>
      <c r="B192" s="8" t="s">
        <v>288</v>
      </c>
      <c r="C192" s="9">
        <v>0</v>
      </c>
      <c r="D192" s="9">
        <v>0</v>
      </c>
      <c r="E192" s="47">
        <v>0</v>
      </c>
      <c r="F192" s="11"/>
      <c r="G192" s="11"/>
    </row>
    <row r="193" spans="1:7" ht="19.5" customHeight="1" x14ac:dyDescent="0.25">
      <c r="A193" s="7" t="s">
        <v>289</v>
      </c>
      <c r="B193" s="8" t="s">
        <v>662</v>
      </c>
      <c r="C193" s="9">
        <f t="shared" ref="C193" si="22">C194</f>
        <v>27.4</v>
      </c>
      <c r="D193" s="9">
        <v>0</v>
      </c>
      <c r="E193" s="47">
        <v>0</v>
      </c>
      <c r="F193" s="11"/>
      <c r="G193" s="11"/>
    </row>
    <row r="194" spans="1:7" ht="31.5" customHeight="1" x14ac:dyDescent="0.25">
      <c r="A194" s="69" t="s">
        <v>290</v>
      </c>
      <c r="B194" s="15" t="s">
        <v>291</v>
      </c>
      <c r="C194" s="9">
        <v>27.4</v>
      </c>
      <c r="D194" s="9">
        <v>0</v>
      </c>
      <c r="E194" s="47">
        <v>0</v>
      </c>
      <c r="F194" s="11"/>
      <c r="G194" s="11"/>
    </row>
    <row r="195" spans="1:7" ht="16.5" customHeight="1" x14ac:dyDescent="0.25">
      <c r="A195" s="7" t="s">
        <v>292</v>
      </c>
      <c r="B195" s="8" t="s">
        <v>293</v>
      </c>
      <c r="C195" s="27">
        <f>C196+C197</f>
        <v>34.4</v>
      </c>
      <c r="D195" s="27">
        <v>0</v>
      </c>
      <c r="E195" s="51">
        <v>0</v>
      </c>
      <c r="F195" s="28"/>
      <c r="G195" s="28"/>
    </row>
    <row r="196" spans="1:7" ht="31.5" x14ac:dyDescent="0.25">
      <c r="A196" s="38" t="s">
        <v>294</v>
      </c>
      <c r="B196" s="15" t="s">
        <v>295</v>
      </c>
      <c r="C196" s="27">
        <v>32.4</v>
      </c>
      <c r="D196" s="27">
        <v>0</v>
      </c>
      <c r="E196" s="51">
        <v>0</v>
      </c>
      <c r="F196" s="28"/>
      <c r="G196" s="28"/>
    </row>
    <row r="197" spans="1:7" ht="17.25" customHeight="1" x14ac:dyDescent="0.25">
      <c r="A197" s="36" t="s">
        <v>296</v>
      </c>
      <c r="B197" s="37" t="s">
        <v>297</v>
      </c>
      <c r="C197" s="27">
        <v>2</v>
      </c>
      <c r="D197" s="27">
        <v>0</v>
      </c>
      <c r="E197" s="51">
        <v>0</v>
      </c>
      <c r="F197" s="28"/>
      <c r="G197" s="28"/>
    </row>
    <row r="198" spans="1:7" ht="20.25" customHeight="1" x14ac:dyDescent="0.25">
      <c r="A198" s="7" t="s">
        <v>298</v>
      </c>
      <c r="B198" s="8" t="s">
        <v>299</v>
      </c>
      <c r="C198" s="9">
        <f>C195+C193+C192+C150+C102+C98</f>
        <v>3646819.3999999994</v>
      </c>
      <c r="D198" s="9">
        <f>D195+D193+D192+D150+D102+D98</f>
        <v>4179065.9999999991</v>
      </c>
      <c r="E198" s="47">
        <f>E195+E193+E192+E150+E102+E98</f>
        <v>3318406.4</v>
      </c>
      <c r="F198" s="11"/>
      <c r="G198" s="11"/>
    </row>
    <row r="199" spans="1:7" ht="18.75" customHeight="1" x14ac:dyDescent="0.25">
      <c r="A199" s="135" t="s">
        <v>300</v>
      </c>
      <c r="B199" s="135"/>
      <c r="C199" s="9">
        <f>C198+C96</f>
        <v>5383807.8999999994</v>
      </c>
      <c r="D199" s="9">
        <f>D198+D96</f>
        <v>5929769.2999999989</v>
      </c>
      <c r="E199" s="47">
        <f>E198+E96</f>
        <v>5120096.5999999996</v>
      </c>
      <c r="F199" s="11"/>
      <c r="G199" s="11"/>
    </row>
    <row r="200" spans="1:7" x14ac:dyDescent="0.25">
      <c r="A200" s="39"/>
      <c r="C200" s="41"/>
      <c r="D200" s="41"/>
      <c r="E200" s="53"/>
      <c r="F200" s="41"/>
      <c r="G200" s="41"/>
    </row>
    <row r="201" spans="1:7" ht="36.75" customHeight="1" x14ac:dyDescent="0.25">
      <c r="A201" s="39"/>
      <c r="C201" s="41"/>
      <c r="D201" s="41"/>
      <c r="E201" s="53"/>
      <c r="F201" s="41"/>
      <c r="G201" s="41"/>
    </row>
    <row r="202" spans="1:7" x14ac:dyDescent="0.25">
      <c r="A202" s="39"/>
      <c r="C202" s="41"/>
      <c r="D202" s="41"/>
      <c r="E202" s="53"/>
      <c r="F202" s="41"/>
      <c r="G202" s="41"/>
    </row>
    <row r="203" spans="1:7" x14ac:dyDescent="0.25">
      <c r="A203" s="39"/>
      <c r="C203" s="41"/>
      <c r="D203" s="41"/>
      <c r="E203" s="53"/>
      <c r="F203" s="41"/>
      <c r="G203" s="41"/>
    </row>
    <row r="204" spans="1:7" x14ac:dyDescent="0.25">
      <c r="A204" s="39"/>
      <c r="C204" s="41"/>
      <c r="D204" s="41"/>
      <c r="E204" s="53"/>
      <c r="F204" s="41"/>
      <c r="G204" s="41"/>
    </row>
    <row r="205" spans="1:7" x14ac:dyDescent="0.25">
      <c r="A205" s="39"/>
      <c r="C205" s="41"/>
      <c r="D205" s="41"/>
      <c r="E205" s="53"/>
      <c r="F205" s="41"/>
      <c r="G205" s="41"/>
    </row>
    <row r="206" spans="1:7" x14ac:dyDescent="0.25">
      <c r="A206" s="39"/>
      <c r="C206" s="41"/>
      <c r="D206" s="41"/>
      <c r="E206" s="53"/>
      <c r="F206" s="41"/>
      <c r="G206" s="41"/>
    </row>
    <row r="207" spans="1:7" x14ac:dyDescent="0.25">
      <c r="A207" s="39"/>
      <c r="C207" s="41"/>
      <c r="D207" s="41"/>
      <c r="E207" s="53"/>
      <c r="F207" s="41"/>
      <c r="G207" s="41"/>
    </row>
    <row r="208" spans="1:7" x14ac:dyDescent="0.25">
      <c r="A208" s="39"/>
      <c r="C208" s="41"/>
      <c r="D208" s="41"/>
      <c r="E208" s="53"/>
      <c r="F208" s="41"/>
      <c r="G208" s="41"/>
    </row>
    <row r="209" spans="1:7" x14ac:dyDescent="0.25">
      <c r="A209" s="39"/>
      <c r="C209" s="41"/>
      <c r="D209" s="41"/>
      <c r="E209" s="53"/>
      <c r="F209" s="41"/>
      <c r="G209" s="41"/>
    </row>
    <row r="210" spans="1:7" x14ac:dyDescent="0.25">
      <c r="A210" s="39"/>
      <c r="C210" s="41"/>
      <c r="D210" s="41"/>
      <c r="E210" s="53"/>
      <c r="F210" s="41"/>
      <c r="G210" s="41"/>
    </row>
    <row r="211" spans="1:7" x14ac:dyDescent="0.25">
      <c r="A211" s="39"/>
      <c r="C211" s="41"/>
      <c r="D211" s="41"/>
      <c r="E211" s="53"/>
      <c r="F211" s="41"/>
      <c r="G211" s="41"/>
    </row>
    <row r="212" spans="1:7" x14ac:dyDescent="0.25">
      <c r="A212" s="39"/>
      <c r="C212" s="41"/>
      <c r="D212" s="41"/>
      <c r="E212" s="53"/>
      <c r="F212" s="41"/>
      <c r="G212" s="41"/>
    </row>
    <row r="213" spans="1:7" x14ac:dyDescent="0.25">
      <c r="A213" s="39"/>
      <c r="C213" s="41"/>
      <c r="D213" s="41"/>
      <c r="E213" s="53"/>
      <c r="F213" s="41"/>
      <c r="G213" s="41"/>
    </row>
    <row r="214" spans="1:7" x14ac:dyDescent="0.25">
      <c r="A214" s="39"/>
      <c r="C214" s="41"/>
      <c r="D214" s="41"/>
      <c r="E214" s="53"/>
      <c r="F214" s="41"/>
      <c r="G214" s="41"/>
    </row>
    <row r="215" spans="1:7" x14ac:dyDescent="0.25">
      <c r="A215" s="39"/>
      <c r="C215" s="41"/>
      <c r="D215" s="41"/>
      <c r="E215" s="53"/>
      <c r="F215" s="41"/>
      <c r="G215" s="41"/>
    </row>
    <row r="216" spans="1:7" x14ac:dyDescent="0.25">
      <c r="A216" s="39"/>
      <c r="C216" s="41"/>
      <c r="D216" s="41"/>
      <c r="E216" s="53"/>
      <c r="F216" s="41"/>
      <c r="G216" s="41"/>
    </row>
    <row r="217" spans="1:7" x14ac:dyDescent="0.25">
      <c r="A217" s="39"/>
      <c r="C217" s="41"/>
      <c r="D217" s="41"/>
      <c r="E217" s="53"/>
      <c r="F217" s="41"/>
      <c r="G217" s="41"/>
    </row>
    <row r="218" spans="1:7" x14ac:dyDescent="0.25">
      <c r="A218" s="39"/>
      <c r="C218" s="41"/>
      <c r="D218" s="41"/>
      <c r="E218" s="53"/>
      <c r="F218" s="41"/>
      <c r="G218" s="41"/>
    </row>
    <row r="219" spans="1:7" x14ac:dyDescent="0.25">
      <c r="A219" s="39"/>
      <c r="C219" s="41"/>
      <c r="D219" s="41"/>
      <c r="E219" s="53"/>
      <c r="F219" s="41"/>
      <c r="G219" s="41"/>
    </row>
    <row r="220" spans="1:7" x14ac:dyDescent="0.25">
      <c r="A220" s="39"/>
      <c r="C220" s="41"/>
      <c r="D220" s="41"/>
      <c r="E220" s="53"/>
      <c r="F220" s="41"/>
      <c r="G220" s="41"/>
    </row>
    <row r="221" spans="1:7" x14ac:dyDescent="0.25">
      <c r="A221" s="39"/>
      <c r="C221" s="41"/>
      <c r="D221" s="41"/>
      <c r="E221" s="53"/>
      <c r="F221" s="41"/>
      <c r="G221" s="41"/>
    </row>
    <row r="222" spans="1:7" x14ac:dyDescent="0.25">
      <c r="A222" s="39"/>
      <c r="C222" s="41"/>
      <c r="D222" s="41"/>
      <c r="E222" s="53"/>
      <c r="F222" s="41"/>
      <c r="G222" s="41"/>
    </row>
    <row r="223" spans="1:7" x14ac:dyDescent="0.25">
      <c r="A223" s="39"/>
      <c r="C223" s="41"/>
      <c r="D223" s="41"/>
      <c r="E223" s="53"/>
      <c r="F223" s="41"/>
      <c r="G223" s="41"/>
    </row>
    <row r="224" spans="1:7" x14ac:dyDescent="0.25">
      <c r="A224" s="39"/>
      <c r="C224" s="41"/>
      <c r="D224" s="41"/>
      <c r="E224" s="53"/>
      <c r="F224" s="41"/>
      <c r="G224" s="41"/>
    </row>
    <row r="225" spans="1:7" x14ac:dyDescent="0.25">
      <c r="A225" s="39"/>
      <c r="C225" s="41"/>
      <c r="D225" s="41"/>
      <c r="E225" s="53"/>
      <c r="F225" s="41"/>
      <c r="G225" s="41"/>
    </row>
    <row r="226" spans="1:7" x14ac:dyDescent="0.25">
      <c r="A226" s="39"/>
      <c r="C226" s="41"/>
      <c r="D226" s="41"/>
      <c r="E226" s="53"/>
      <c r="F226" s="41"/>
      <c r="G226" s="41"/>
    </row>
    <row r="227" spans="1:7" x14ac:dyDescent="0.25">
      <c r="A227" s="39"/>
      <c r="C227" s="41"/>
      <c r="D227" s="41"/>
      <c r="E227" s="53"/>
      <c r="F227" s="41"/>
      <c r="G227" s="41"/>
    </row>
    <row r="228" spans="1:7" x14ac:dyDescent="0.25">
      <c r="A228" s="39"/>
      <c r="C228" s="41"/>
      <c r="D228" s="41"/>
      <c r="E228" s="53"/>
      <c r="F228" s="41"/>
      <c r="G228" s="41"/>
    </row>
    <row r="229" spans="1:7" x14ac:dyDescent="0.25">
      <c r="A229" s="39"/>
      <c r="C229" s="41"/>
      <c r="D229" s="41"/>
      <c r="E229" s="53"/>
      <c r="F229" s="41"/>
      <c r="G229" s="41"/>
    </row>
    <row r="230" spans="1:7" x14ac:dyDescent="0.25">
      <c r="A230" s="39"/>
      <c r="C230" s="41"/>
      <c r="D230" s="41"/>
      <c r="E230" s="53"/>
      <c r="F230" s="41"/>
      <c r="G230" s="41"/>
    </row>
    <row r="231" spans="1:7" x14ac:dyDescent="0.25">
      <c r="A231" s="39"/>
      <c r="C231" s="41"/>
      <c r="D231" s="41"/>
      <c r="E231" s="53"/>
      <c r="F231" s="41"/>
      <c r="G231" s="41"/>
    </row>
    <row r="232" spans="1:7" x14ac:dyDescent="0.25">
      <c r="A232" s="39"/>
      <c r="C232" s="41"/>
      <c r="D232" s="41"/>
      <c r="E232" s="53"/>
      <c r="F232" s="41"/>
      <c r="G232" s="41"/>
    </row>
    <row r="233" spans="1:7" x14ac:dyDescent="0.25">
      <c r="A233" s="39"/>
      <c r="C233" s="41"/>
      <c r="D233" s="41"/>
      <c r="E233" s="53"/>
      <c r="F233" s="41"/>
      <c r="G233" s="41"/>
    </row>
    <row r="234" spans="1:7" x14ac:dyDescent="0.25">
      <c r="A234" s="39"/>
      <c r="C234" s="41"/>
      <c r="D234" s="41"/>
      <c r="E234" s="53"/>
      <c r="F234" s="41"/>
      <c r="G234" s="41"/>
    </row>
    <row r="235" spans="1:7" x14ac:dyDescent="0.25">
      <c r="A235" s="39"/>
      <c r="C235" s="41"/>
      <c r="D235" s="41"/>
      <c r="E235" s="53"/>
      <c r="F235" s="41"/>
      <c r="G235" s="41"/>
    </row>
    <row r="236" spans="1:7" x14ac:dyDescent="0.25">
      <c r="A236" s="39"/>
      <c r="C236" s="41"/>
      <c r="D236" s="41"/>
      <c r="E236" s="53"/>
      <c r="F236" s="41"/>
      <c r="G236" s="41"/>
    </row>
    <row r="237" spans="1:7" x14ac:dyDescent="0.25">
      <c r="A237" s="39"/>
      <c r="C237" s="41"/>
      <c r="D237" s="41"/>
      <c r="E237" s="53"/>
      <c r="F237" s="41"/>
      <c r="G237" s="41"/>
    </row>
    <row r="238" spans="1:7" x14ac:dyDescent="0.25">
      <c r="A238" s="39"/>
      <c r="C238" s="41"/>
      <c r="D238" s="41"/>
      <c r="E238" s="53"/>
      <c r="F238" s="41"/>
      <c r="G238" s="41"/>
    </row>
    <row r="239" spans="1:7" x14ac:dyDescent="0.25">
      <c r="A239" s="39"/>
      <c r="C239" s="41"/>
      <c r="D239" s="41"/>
      <c r="E239" s="53"/>
      <c r="F239" s="41"/>
      <c r="G239" s="41"/>
    </row>
    <row r="240" spans="1:7" x14ac:dyDescent="0.25">
      <c r="A240" s="39"/>
      <c r="C240" s="41"/>
      <c r="D240" s="41"/>
      <c r="E240" s="53"/>
      <c r="F240" s="41"/>
      <c r="G240" s="41"/>
    </row>
    <row r="241" spans="1:7" x14ac:dyDescent="0.25">
      <c r="A241" s="39"/>
      <c r="C241" s="41"/>
      <c r="D241" s="41"/>
      <c r="E241" s="53"/>
      <c r="F241" s="41"/>
      <c r="G241" s="41"/>
    </row>
    <row r="242" spans="1:7" x14ac:dyDescent="0.25">
      <c r="A242" s="39"/>
      <c r="C242" s="41"/>
      <c r="D242" s="41"/>
      <c r="E242" s="53"/>
      <c r="F242" s="41"/>
      <c r="G242" s="41"/>
    </row>
    <row r="243" spans="1:7" x14ac:dyDescent="0.25">
      <c r="A243" s="39"/>
      <c r="C243" s="41"/>
      <c r="D243" s="41"/>
      <c r="E243" s="53"/>
      <c r="F243" s="41"/>
      <c r="G243" s="41"/>
    </row>
    <row r="244" spans="1:7" x14ac:dyDescent="0.25">
      <c r="A244" s="39"/>
      <c r="C244" s="41"/>
      <c r="D244" s="41"/>
      <c r="E244" s="53"/>
      <c r="F244" s="41"/>
      <c r="G244" s="41"/>
    </row>
    <row r="245" spans="1:7" x14ac:dyDescent="0.25">
      <c r="A245" s="39"/>
      <c r="C245" s="41"/>
      <c r="D245" s="41"/>
      <c r="E245" s="53"/>
      <c r="F245" s="41"/>
      <c r="G245" s="41"/>
    </row>
    <row r="246" spans="1:7" x14ac:dyDescent="0.25">
      <c r="A246" s="39"/>
      <c r="C246" s="41"/>
      <c r="D246" s="41"/>
      <c r="E246" s="53"/>
      <c r="F246" s="41"/>
      <c r="G246" s="41"/>
    </row>
    <row r="247" spans="1:7" x14ac:dyDescent="0.25">
      <c r="A247" s="39"/>
      <c r="C247" s="41"/>
      <c r="D247" s="41"/>
      <c r="E247" s="53"/>
      <c r="F247" s="41"/>
      <c r="G247" s="41"/>
    </row>
    <row r="248" spans="1:7" x14ac:dyDescent="0.25">
      <c r="A248" s="39"/>
      <c r="C248" s="41"/>
      <c r="D248" s="41"/>
      <c r="E248" s="53"/>
      <c r="F248" s="41"/>
      <c r="G248" s="41"/>
    </row>
    <row r="249" spans="1:7" x14ac:dyDescent="0.25">
      <c r="A249" s="39"/>
      <c r="C249" s="41"/>
      <c r="D249" s="41"/>
      <c r="E249" s="53"/>
      <c r="F249" s="41"/>
      <c r="G249" s="41"/>
    </row>
    <row r="250" spans="1:7" x14ac:dyDescent="0.25">
      <c r="A250" s="39"/>
      <c r="C250" s="41"/>
      <c r="D250" s="41"/>
      <c r="E250" s="53"/>
      <c r="F250" s="41"/>
      <c r="G250" s="41"/>
    </row>
    <row r="251" spans="1:7" x14ac:dyDescent="0.25">
      <c r="A251" s="39"/>
      <c r="C251" s="41"/>
      <c r="D251" s="41"/>
      <c r="E251" s="53"/>
      <c r="F251" s="41"/>
      <c r="G251" s="41"/>
    </row>
    <row r="252" spans="1:7" x14ac:dyDescent="0.25">
      <c r="A252" s="39"/>
      <c r="C252" s="41"/>
      <c r="D252" s="41"/>
      <c r="E252" s="53"/>
      <c r="F252" s="41"/>
      <c r="G252" s="41"/>
    </row>
    <row r="253" spans="1:7" x14ac:dyDescent="0.25">
      <c r="A253" s="39"/>
      <c r="C253" s="41"/>
      <c r="D253" s="41"/>
      <c r="E253" s="53"/>
      <c r="F253" s="41"/>
      <c r="G253" s="41"/>
    </row>
    <row r="254" spans="1:7" x14ac:dyDescent="0.25">
      <c r="A254" s="39"/>
      <c r="C254" s="41"/>
      <c r="D254" s="41"/>
      <c r="E254" s="53"/>
      <c r="F254" s="41"/>
      <c r="G254" s="41"/>
    </row>
    <row r="255" spans="1:7" x14ac:dyDescent="0.25">
      <c r="A255" s="39"/>
      <c r="C255" s="41"/>
      <c r="D255" s="41"/>
      <c r="E255" s="53"/>
      <c r="F255" s="41"/>
      <c r="G255" s="41"/>
    </row>
    <row r="256" spans="1:7" x14ac:dyDescent="0.25">
      <c r="A256" s="39"/>
      <c r="C256" s="41"/>
      <c r="D256" s="41"/>
      <c r="E256" s="53"/>
      <c r="F256" s="41"/>
      <c r="G256" s="41"/>
    </row>
    <row r="257" spans="1:7" x14ac:dyDescent="0.25">
      <c r="A257" s="39"/>
      <c r="C257" s="41"/>
      <c r="D257" s="41"/>
      <c r="E257" s="53"/>
      <c r="F257" s="41"/>
      <c r="G257" s="41"/>
    </row>
    <row r="258" spans="1:7" x14ac:dyDescent="0.25">
      <c r="A258" s="39"/>
      <c r="C258" s="41"/>
      <c r="D258" s="41"/>
      <c r="E258" s="53"/>
      <c r="F258" s="41"/>
      <c r="G258" s="41"/>
    </row>
    <row r="259" spans="1:7" x14ac:dyDescent="0.25">
      <c r="A259" s="39"/>
      <c r="C259" s="41"/>
      <c r="D259" s="41"/>
      <c r="E259" s="53"/>
      <c r="F259" s="41"/>
      <c r="G259" s="41"/>
    </row>
    <row r="260" spans="1:7" x14ac:dyDescent="0.25">
      <c r="A260" s="39"/>
      <c r="C260" s="41"/>
      <c r="D260" s="41"/>
      <c r="E260" s="53"/>
      <c r="F260" s="41"/>
      <c r="G260" s="41"/>
    </row>
    <row r="261" spans="1:7" x14ac:dyDescent="0.25">
      <c r="A261" s="39"/>
      <c r="C261" s="41"/>
      <c r="D261" s="41"/>
      <c r="E261" s="53"/>
      <c r="F261" s="41"/>
      <c r="G261" s="41"/>
    </row>
    <row r="262" spans="1:7" x14ac:dyDescent="0.25">
      <c r="A262" s="39"/>
      <c r="C262" s="41"/>
      <c r="D262" s="41"/>
      <c r="E262" s="53"/>
      <c r="F262" s="41"/>
      <c r="G262" s="41"/>
    </row>
    <row r="263" spans="1:7" x14ac:dyDescent="0.25">
      <c r="A263" s="39"/>
      <c r="C263" s="41"/>
      <c r="D263" s="41"/>
      <c r="E263" s="53"/>
      <c r="F263" s="41"/>
      <c r="G263" s="41"/>
    </row>
    <row r="264" spans="1:7" x14ac:dyDescent="0.25">
      <c r="A264" s="39"/>
      <c r="C264" s="41"/>
      <c r="D264" s="41"/>
      <c r="E264" s="53"/>
      <c r="F264" s="41"/>
      <c r="G264" s="41"/>
    </row>
    <row r="265" spans="1:7" x14ac:dyDescent="0.25">
      <c r="A265" s="39"/>
      <c r="C265" s="41"/>
      <c r="D265" s="41"/>
      <c r="E265" s="53"/>
      <c r="F265" s="41"/>
      <c r="G265" s="41"/>
    </row>
    <row r="266" spans="1:7" x14ac:dyDescent="0.25">
      <c r="A266" s="39"/>
      <c r="C266" s="41"/>
      <c r="D266" s="41"/>
      <c r="E266" s="53"/>
      <c r="F266" s="41"/>
      <c r="G266" s="41"/>
    </row>
    <row r="267" spans="1:7" x14ac:dyDescent="0.25">
      <c r="A267" s="39"/>
      <c r="C267" s="41"/>
      <c r="D267" s="41"/>
      <c r="E267" s="53"/>
      <c r="F267" s="41"/>
      <c r="G267" s="41"/>
    </row>
    <row r="268" spans="1:7" x14ac:dyDescent="0.25">
      <c r="A268" s="39"/>
      <c r="C268" s="41"/>
      <c r="D268" s="41"/>
      <c r="E268" s="53"/>
      <c r="F268" s="41"/>
      <c r="G268" s="41"/>
    </row>
    <row r="269" spans="1:7" x14ac:dyDescent="0.25">
      <c r="A269" s="39"/>
      <c r="C269" s="41"/>
      <c r="D269" s="41"/>
      <c r="E269" s="53"/>
      <c r="F269" s="41"/>
      <c r="G269" s="41"/>
    </row>
    <row r="270" spans="1:7" x14ac:dyDescent="0.25">
      <c r="A270" s="39"/>
      <c r="C270" s="41"/>
      <c r="D270" s="41"/>
      <c r="E270" s="53"/>
      <c r="F270" s="41"/>
      <c r="G270" s="41"/>
    </row>
    <row r="271" spans="1:7" x14ac:dyDescent="0.25">
      <c r="A271" s="39"/>
      <c r="C271" s="41"/>
      <c r="D271" s="41"/>
      <c r="E271" s="53"/>
      <c r="F271" s="41"/>
      <c r="G271" s="41"/>
    </row>
    <row r="272" spans="1:7" x14ac:dyDescent="0.25">
      <c r="A272" s="39"/>
      <c r="C272" s="41"/>
      <c r="D272" s="41"/>
      <c r="E272" s="53"/>
      <c r="F272" s="41"/>
      <c r="G272" s="41"/>
    </row>
    <row r="273" spans="1:7" x14ac:dyDescent="0.25">
      <c r="A273" s="39"/>
      <c r="C273" s="41"/>
      <c r="D273" s="41"/>
      <c r="E273" s="53"/>
      <c r="F273" s="41"/>
      <c r="G273" s="41"/>
    </row>
    <row r="274" spans="1:7" x14ac:dyDescent="0.25">
      <c r="A274" s="39"/>
      <c r="C274" s="41"/>
      <c r="D274" s="41"/>
      <c r="E274" s="53"/>
      <c r="F274" s="41"/>
      <c r="G274" s="41"/>
    </row>
    <row r="275" spans="1:7" x14ac:dyDescent="0.25">
      <c r="A275" s="39"/>
      <c r="C275" s="41"/>
      <c r="D275" s="41"/>
      <c r="E275" s="53"/>
      <c r="F275" s="41"/>
      <c r="G275" s="41"/>
    </row>
    <row r="276" spans="1:7" x14ac:dyDescent="0.25">
      <c r="A276" s="39"/>
      <c r="C276" s="41"/>
      <c r="D276" s="41"/>
      <c r="E276" s="53"/>
      <c r="F276" s="41"/>
      <c r="G276" s="41"/>
    </row>
    <row r="277" spans="1:7" x14ac:dyDescent="0.25">
      <c r="A277" s="39"/>
      <c r="C277" s="41"/>
      <c r="D277" s="41"/>
      <c r="E277" s="53"/>
      <c r="F277" s="41"/>
      <c r="G277" s="41"/>
    </row>
    <row r="278" spans="1:7" x14ac:dyDescent="0.25">
      <c r="A278" s="39"/>
      <c r="C278" s="41"/>
      <c r="D278" s="41"/>
      <c r="E278" s="53"/>
      <c r="F278" s="41"/>
      <c r="G278" s="41"/>
    </row>
    <row r="279" spans="1:7" x14ac:dyDescent="0.25">
      <c r="A279" s="39"/>
      <c r="C279" s="41"/>
      <c r="D279" s="41"/>
      <c r="E279" s="53"/>
      <c r="F279" s="41"/>
      <c r="G279" s="41"/>
    </row>
    <row r="280" spans="1:7" x14ac:dyDescent="0.25">
      <c r="A280" s="39"/>
      <c r="C280" s="41"/>
      <c r="D280" s="41"/>
      <c r="E280" s="53"/>
      <c r="F280" s="41"/>
      <c r="G280" s="41"/>
    </row>
    <row r="281" spans="1:7" x14ac:dyDescent="0.25">
      <c r="A281" s="39"/>
      <c r="C281" s="41"/>
      <c r="D281" s="41"/>
      <c r="E281" s="53"/>
      <c r="F281" s="41"/>
      <c r="G281" s="41"/>
    </row>
    <row r="282" spans="1:7" x14ac:dyDescent="0.25">
      <c r="A282" s="39"/>
      <c r="C282" s="41"/>
      <c r="D282" s="41"/>
      <c r="E282" s="53"/>
      <c r="F282" s="41"/>
      <c r="G282" s="41"/>
    </row>
    <row r="283" spans="1:7" x14ac:dyDescent="0.25">
      <c r="A283" s="39"/>
      <c r="C283" s="41"/>
      <c r="D283" s="41"/>
      <c r="E283" s="53"/>
      <c r="F283" s="41"/>
      <c r="G283" s="41"/>
    </row>
    <row r="284" spans="1:7" x14ac:dyDescent="0.25">
      <c r="A284" s="39"/>
      <c r="C284" s="41"/>
      <c r="D284" s="41"/>
      <c r="E284" s="53"/>
      <c r="F284" s="41"/>
      <c r="G284" s="41"/>
    </row>
    <row r="285" spans="1:7" x14ac:dyDescent="0.25">
      <c r="A285" s="39"/>
      <c r="C285" s="41"/>
      <c r="D285" s="41"/>
      <c r="E285" s="53"/>
      <c r="F285" s="41"/>
      <c r="G285" s="41"/>
    </row>
    <row r="286" spans="1:7" x14ac:dyDescent="0.25">
      <c r="A286" s="39"/>
      <c r="C286" s="41"/>
      <c r="D286" s="41"/>
      <c r="E286" s="53"/>
      <c r="F286" s="41"/>
      <c r="G286" s="41"/>
    </row>
    <row r="287" spans="1:7" x14ac:dyDescent="0.25">
      <c r="A287" s="39"/>
      <c r="C287" s="41"/>
      <c r="D287" s="41"/>
      <c r="E287" s="53"/>
      <c r="F287" s="41"/>
      <c r="G287" s="41"/>
    </row>
    <row r="288" spans="1:7" x14ac:dyDescent="0.25">
      <c r="A288" s="39"/>
      <c r="C288" s="41"/>
      <c r="D288" s="41"/>
      <c r="E288" s="53"/>
      <c r="F288" s="41"/>
      <c r="G288" s="41"/>
    </row>
    <row r="289" spans="1:7" x14ac:dyDescent="0.25">
      <c r="A289" s="39"/>
      <c r="C289" s="41"/>
      <c r="D289" s="41"/>
      <c r="E289" s="53"/>
      <c r="F289" s="41"/>
      <c r="G289" s="41"/>
    </row>
    <row r="290" spans="1:7" x14ac:dyDescent="0.25">
      <c r="A290" s="39"/>
      <c r="C290" s="41"/>
      <c r="D290" s="41"/>
      <c r="E290" s="53"/>
      <c r="F290" s="41"/>
      <c r="G290" s="41"/>
    </row>
    <row r="291" spans="1:7" x14ac:dyDescent="0.25">
      <c r="A291" s="39"/>
      <c r="C291" s="41"/>
      <c r="D291" s="41"/>
      <c r="E291" s="53"/>
      <c r="F291" s="41"/>
      <c r="G291" s="41"/>
    </row>
    <row r="292" spans="1:7" x14ac:dyDescent="0.25">
      <c r="A292" s="39"/>
      <c r="C292" s="41"/>
      <c r="D292" s="41"/>
      <c r="E292" s="53"/>
      <c r="F292" s="41"/>
      <c r="G292" s="41"/>
    </row>
    <row r="293" spans="1:7" x14ac:dyDescent="0.25">
      <c r="A293" s="39"/>
      <c r="C293" s="41"/>
      <c r="D293" s="41"/>
      <c r="E293" s="53"/>
      <c r="F293" s="41"/>
      <c r="G293" s="41"/>
    </row>
    <row r="294" spans="1:7" x14ac:dyDescent="0.25">
      <c r="A294" s="39"/>
      <c r="C294" s="41"/>
      <c r="D294" s="41"/>
      <c r="F294" s="41"/>
      <c r="G294" s="41"/>
    </row>
    <row r="295" spans="1:7" x14ac:dyDescent="0.25">
      <c r="A295" s="39"/>
      <c r="C295" s="41"/>
      <c r="D295" s="41"/>
      <c r="F295" s="41"/>
      <c r="G295" s="41"/>
    </row>
    <row r="296" spans="1:7" x14ac:dyDescent="0.25">
      <c r="A296" s="39"/>
      <c r="C296" s="41"/>
      <c r="D296" s="41"/>
      <c r="F296" s="41"/>
      <c r="G296" s="41"/>
    </row>
    <row r="297" spans="1:7" x14ac:dyDescent="0.25">
      <c r="A297" s="39"/>
      <c r="C297" s="41"/>
      <c r="D297" s="41"/>
      <c r="F297" s="41"/>
      <c r="G297" s="41"/>
    </row>
    <row r="298" spans="1:7" x14ac:dyDescent="0.25">
      <c r="A298" s="39"/>
      <c r="C298" s="41"/>
      <c r="D298" s="41"/>
      <c r="F298" s="41"/>
      <c r="G298" s="41"/>
    </row>
    <row r="299" spans="1:7" x14ac:dyDescent="0.25">
      <c r="A299" s="39"/>
      <c r="C299" s="41"/>
      <c r="D299" s="41"/>
      <c r="F299" s="41"/>
      <c r="G299" s="41"/>
    </row>
    <row r="300" spans="1:7" x14ac:dyDescent="0.25">
      <c r="A300" s="39"/>
      <c r="C300" s="41"/>
      <c r="D300" s="41"/>
      <c r="F300" s="41"/>
      <c r="G300" s="41"/>
    </row>
    <row r="301" spans="1:7" x14ac:dyDescent="0.25">
      <c r="A301" s="39"/>
      <c r="C301" s="41"/>
      <c r="D301" s="41"/>
      <c r="F301" s="41"/>
      <c r="G301" s="41"/>
    </row>
  </sheetData>
  <mergeCells count="9">
    <mergeCell ref="A95:B95"/>
    <mergeCell ref="A199:B199"/>
    <mergeCell ref="A11:A12"/>
    <mergeCell ref="A5:D6"/>
    <mergeCell ref="C1:E1"/>
    <mergeCell ref="C2:E2"/>
    <mergeCell ref="C3:E3"/>
    <mergeCell ref="B4:E4"/>
    <mergeCell ref="A43:B43"/>
  </mergeCells>
  <pageMargins left="0.43307086614173229" right="0.31496062992125984" top="0.39370078740157483" bottom="0.23622047244094491" header="0.31496062992125984" footer="0.31496062992125984"/>
  <pageSetup paperSize="9" scale="8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 ГАД</vt:lpstr>
      <vt:lpstr>Доходы ут. март</vt:lpstr>
      <vt:lpstr>'Доходы ут. март'!Заголовки_для_печати</vt:lpstr>
      <vt:lpstr>'Перечень ГАД'!Заголовки_для_печати</vt:lpstr>
      <vt:lpstr>'Доходы ут. март'!Область_печати</vt:lpstr>
      <vt:lpstr>'Перечень ГАД'!Область_печати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k56-1</dc:creator>
  <cp:lastModifiedBy>Ира Халявина</cp:lastModifiedBy>
  <cp:lastPrinted>2020-03-19T05:50:54Z</cp:lastPrinted>
  <dcterms:created xsi:type="dcterms:W3CDTF">2020-03-16T10:23:09Z</dcterms:created>
  <dcterms:modified xsi:type="dcterms:W3CDTF">2020-03-19T05:50:56Z</dcterms:modified>
</cp:coreProperties>
</file>