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2"/>
  </bookViews>
  <sheets>
    <sheet name="Перечень ГАД февраль" sheetId="5" r:id="rId1"/>
    <sheet name="ГАИ 2020 февраль" sheetId="6" r:id="rId2"/>
    <sheet name="Доходы ут. февраль" sheetId="4" r:id="rId3"/>
    <sheet name="Лист1" sheetId="1" r:id="rId4"/>
    <sheet name="Лист2" sheetId="2" r:id="rId5"/>
    <sheet name="Лист3" sheetId="3" r:id="rId6"/>
  </sheets>
  <definedNames>
    <definedName name="_xlnm.Print_Titles" localSheetId="1">'ГАИ 2020 февраль'!$7:$8</definedName>
    <definedName name="_xlnm.Print_Titles" localSheetId="2">'Доходы ут. февраль'!$8:$8</definedName>
    <definedName name="_xlnm.Print_Titles" localSheetId="0">'Перечень ГАД февраль'!$6:$7</definedName>
    <definedName name="_xlnm.Print_Area" localSheetId="1">'ГАИ 2020 февраль'!$A$1:$C$33</definedName>
    <definedName name="_xlnm.Print_Area" localSheetId="2">'Доходы ут. февраль'!$A$1:$E$193</definedName>
    <definedName name="_xlnm.Print_Area" localSheetId="0">'Перечень ГАД февраль'!$A$1:$C$227</definedName>
  </definedNames>
  <calcPr calcId="145621"/>
</workbook>
</file>

<file path=xl/calcChain.xml><?xml version="1.0" encoding="utf-8"?>
<calcChain xmlns="http://schemas.openxmlformats.org/spreadsheetml/2006/main">
  <c r="C190" i="4" l="1"/>
  <c r="E146" i="4"/>
  <c r="D146" i="4"/>
  <c r="C146" i="4"/>
  <c r="E97" i="4"/>
  <c r="D97" i="4"/>
  <c r="C97" i="4"/>
  <c r="E93" i="4"/>
  <c r="D93" i="4"/>
  <c r="C93" i="4"/>
  <c r="E87" i="4"/>
  <c r="D87" i="4"/>
  <c r="C87" i="4"/>
  <c r="E77" i="4"/>
  <c r="D77" i="4"/>
  <c r="C77" i="4"/>
  <c r="E70" i="4"/>
  <c r="D70" i="4"/>
  <c r="C70" i="4"/>
  <c r="E68" i="4"/>
  <c r="D68" i="4"/>
  <c r="C68" i="4"/>
  <c r="E66" i="4"/>
  <c r="D66" i="4"/>
  <c r="C66" i="4"/>
  <c r="E59" i="4"/>
  <c r="D59" i="4"/>
  <c r="C59" i="4"/>
  <c r="E53" i="4"/>
  <c r="D53" i="4"/>
  <c r="C53" i="4"/>
  <c r="E45" i="4"/>
  <c r="D45" i="4"/>
  <c r="C45" i="4"/>
  <c r="E35" i="4"/>
  <c r="D35" i="4"/>
  <c r="C35" i="4"/>
  <c r="E32" i="4"/>
  <c r="D32" i="4"/>
  <c r="C32" i="4"/>
  <c r="E22" i="4"/>
  <c r="E21" i="4" s="1"/>
  <c r="D22" i="4"/>
  <c r="C22" i="4"/>
  <c r="C21" i="4"/>
  <c r="E16" i="4"/>
  <c r="D16" i="4"/>
  <c r="C16" i="4"/>
  <c r="E11" i="4"/>
  <c r="E9" i="4" s="1"/>
  <c r="D11" i="4"/>
  <c r="D10" i="4" s="1"/>
  <c r="C11" i="4"/>
  <c r="D65" i="4" l="1"/>
  <c r="D58" i="4" s="1"/>
  <c r="E65" i="4"/>
  <c r="E58" i="4" s="1"/>
  <c r="E90" i="4" s="1"/>
  <c r="C65" i="4"/>
  <c r="C58" i="4" s="1"/>
  <c r="C90" i="4" s="1"/>
  <c r="D9" i="4"/>
  <c r="D90" i="4"/>
  <c r="E10" i="4"/>
  <c r="C192" i="4"/>
  <c r="C9" i="4"/>
  <c r="D92" i="4"/>
  <c r="C10" i="4"/>
  <c r="D21" i="4"/>
  <c r="E192" i="4"/>
  <c r="D192" i="4"/>
  <c r="C92" i="4"/>
  <c r="E92" i="4"/>
  <c r="C30" i="4"/>
  <c r="D30" i="4"/>
  <c r="E30" i="4"/>
  <c r="C44" i="4" l="1"/>
  <c r="C91" i="4" s="1"/>
  <c r="D44" i="4"/>
  <c r="E44" i="4"/>
  <c r="E91" i="4" l="1"/>
  <c r="E193" i="4" s="1"/>
  <c r="C193" i="4"/>
  <c r="D91" i="4"/>
  <c r="D193" i="4" l="1"/>
</calcChain>
</file>

<file path=xl/sharedStrings.xml><?xml version="1.0" encoding="utf-8"?>
<sst xmlns="http://schemas.openxmlformats.org/spreadsheetml/2006/main" count="895" uniqueCount="729">
  <si>
    <t>к  решению Собрания депутатов</t>
  </si>
  <si>
    <t>Миасского городского округа</t>
  </si>
  <si>
    <t xml:space="preserve">от                                      №       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</si>
  <si>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</si>
  <si>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</si>
  <si>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</si>
  <si>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Сумма на 2022 год </t>
  </si>
  <si>
    <t xml:space="preserve"> 000 101 02000 01 0000 110</t>
  </si>
  <si>
    <t xml:space="preserve"> 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</si>
  <si>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</si>
  <si>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</si>
  <si>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</si>
  <si>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</si>
  <si>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</si>
  <si>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</si>
  <si>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</si>
  <si>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</si>
  <si>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</si>
  <si>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</si>
  <si>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</si>
  <si>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</si>
  <si>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</si>
  <si>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</si>
  <si>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</si>
  <si>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</si>
  <si>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</si>
  <si>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</si>
  <si>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</si>
  <si>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</si>
  <si>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</si>
  <si>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</si>
  <si>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Налог, взимаемый в связи с применением упрощенной системы налогообложения, зачисляемый в бюджеты городских округов</t>
  </si>
  <si>
    <t>182 1 05 01011 01 0000 110</t>
  </si>
  <si>
    <t>Налог, взимаемый с налогоплательщиков, выбравших в качестве объекта налогообложения  доходы</t>
  </si>
  <si>
    <t>182 1 05 01012 01 0000 110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</si>
  <si>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</si>
  <si>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</si>
  <si>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</si>
  <si>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</si>
  <si>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</si>
  <si>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</si>
  <si>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</si>
  <si>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</si>
  <si>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</si>
  <si>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</si>
  <si>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</si>
  <si>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</si>
  <si>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</si>
  <si>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</si>
  <si>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</si>
  <si>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</si>
  <si>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</si>
  <si>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</si>
  <si>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</si>
  <si>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</si>
  <si>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</si>
  <si>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</si>
  <si>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</si>
  <si>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</si>
  <si>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</si>
  <si>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</si>
  <si>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</si>
  <si>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</si>
  <si>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</si>
  <si>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</si>
  <si>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</si>
  <si>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</si>
  <si>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</si>
  <si>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</si>
  <si>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</si>
  <si>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283 108 07150 01 1000 110</t>
  </si>
  <si>
    <t xml:space="preserve">Государственная пошлина за выдачу разрешения на установку рекламной конструкции 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</si>
  <si>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</si>
  <si>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</si>
  <si>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</si>
  <si>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</si>
  <si>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</si>
  <si>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</si>
  <si>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</si>
  <si>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</si>
  <si>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</si>
  <si>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</si>
  <si>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</si>
  <si>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</si>
  <si>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</si>
  <si>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</si>
  <si>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</si>
  <si>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</si>
  <si>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</si>
  <si>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</si>
  <si>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</si>
  <si>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</si>
  <si>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</si>
  <si>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</si>
  <si>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</si>
  <si>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</si>
  <si>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</si>
  <si>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</si>
  <si>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</si>
  <si>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</si>
  <si>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</si>
  <si>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</si>
  <si>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</si>
  <si>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</si>
  <si>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</si>
  <si>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</si>
  <si>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</si>
  <si>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</si>
  <si>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учрежениях)</t>
  </si>
  <si>
    <t>289 113 01994 04 0000 130</t>
  </si>
  <si>
    <t>000 113 02000 04 0000 130</t>
  </si>
  <si>
    <t>Прочие доходы от компенсаций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</si>
  <si>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</si>
  <si>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</si>
  <si>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</si>
  <si>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</si>
  <si>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285 113 02994 04 0000 130</t>
  </si>
  <si>
    <t>000 114 00000 00 0000  000</t>
  </si>
  <si>
    <t>Доходы от продажи материальных и нематеральных активов</t>
  </si>
  <si>
    <t>285 114 02042 04 0000 440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</si>
  <si>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</si>
  <si>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</si>
  <si>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</si>
  <si>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</si>
  <si>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</si>
  <si>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</si>
  <si>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</si>
  <si>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</si>
  <si>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</si>
  <si>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</si>
  <si>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</si>
  <si>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000 116 00000 00 0000 000</t>
  </si>
  <si>
    <t>Штрафы, санкции, возмещение ущерба, в т.ч.</t>
  </si>
  <si>
    <t>141 1 16 01061 01 0000 140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</si>
  <si>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</si>
  <si>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</si>
  <si>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</si>
  <si>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</si>
  <si>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</si>
  <si>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</si>
  <si>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</si>
  <si>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</si>
  <si>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182 1 16 05160 01 0000 140</t>
  </si>
  <si>
    <t>Штрафы за налоговые правонарушения, установленные Главой 16 Налогового кодекса Российской Федерации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</si>
  <si>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</si>
  <si>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</si>
  <si>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188 1 1610123 01 0000 140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</si>
  <si>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</si>
  <si>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</si>
  <si>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</si>
  <si>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</si>
  <si>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</si>
  <si>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</si>
  <si>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</si>
  <si>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</si>
  <si>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</si>
  <si>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</si>
  <si>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</si>
  <si>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</si>
  <si>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</si>
  <si>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</si>
  <si>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</si>
  <si>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</si>
  <si>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</si>
  <si>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</si>
  <si>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</si>
  <si>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</si>
  <si>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</si>
  <si>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</si>
  <si>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</si>
  <si>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</si>
  <si>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</si>
  <si>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</si>
  <si>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</si>
  <si>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</si>
  <si>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</si>
  <si>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</si>
  <si>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</si>
  <si>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</si>
  <si>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</si>
  <si>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</si>
  <si>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</si>
  <si>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</si>
  <si>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</si>
  <si>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</si>
  <si>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</si>
  <si>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</si>
  <si>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Субсидии бюджетам городских округов на создание новых мест в 
образовательных организациях различных типов для реализации 
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</si>
  <si>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</si>
  <si>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</si>
  <si>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</si>
  <si>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</si>
  <si>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</si>
  <si>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</si>
  <si>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</si>
  <si>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</si>
  <si>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</si>
  <si>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>283 202 29999 04 0000 150</t>
  </si>
  <si>
    <t>Прочие субсидии бюджетам городских округов (на оснащение 
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</si>
  <si>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</si>
  <si>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</si>
  <si>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</si>
  <si>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</si>
  <si>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</si>
  <si>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284 202 29999 04 0000 150</t>
  </si>
  <si>
    <t>285 202 29999 04 0000 150</t>
  </si>
  <si>
    <t>287 202 29999 04 0000 150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</si>
  <si>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детьми и подростками)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</si>
  <si>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</si>
  <si>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</si>
  <si>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</si>
  <si>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</si>
  <si>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</si>
  <si>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</si>
  <si>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</si>
  <si>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</si>
  <si>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</si>
  <si>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</si>
  <si>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</si>
  <si>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</si>
  <si>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</si>
  <si>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</si>
  <si>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</si>
  <si>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</si>
  <si>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</si>
  <si>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</si>
  <si>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</si>
  <si>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</si>
  <si>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</si>
  <si>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</si>
  <si>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
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</si>
  <si>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
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</si>
  <si>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</si>
  <si>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</si>
  <si>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
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</si>
  <si>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
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</si>
  <si>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
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</si>
  <si>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
(на выплату  пособия на ребенка)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</si>
  <si>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</si>
  <si>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</si>
  <si>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</si>
  <si>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
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</si>
  <si>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
(на обеспечение дополнительных мер соцзащиты ветеранов в ЧО) 
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</si>
  <si>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</si>
  <si>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</si>
  <si>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
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</si>
  <si>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</si>
  <si>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</si>
  <si>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</si>
  <si>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</si>
  <si>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</si>
  <si>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</si>
  <si>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</si>
  <si>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</si>
  <si>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</si>
  <si>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</si>
  <si>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</si>
  <si>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</si>
  <si>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</si>
  <si>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</si>
  <si>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</si>
  <si>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</si>
  <si>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</si>
  <si>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</si>
  <si>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</si>
  <si>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</si>
  <si>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</si>
  <si>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</si>
  <si>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</si>
  <si>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</si>
  <si>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</si>
  <si>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</si>
  <si>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Безвозмезные поступления от негосударственных организаций</t>
  </si>
  <si>
    <t>000 207 00000 00 0000 000</t>
  </si>
  <si>
    <t>Прочие безвозмездные поступления</t>
  </si>
  <si>
    <t>283 207 04 05004 0000 150</t>
  </si>
  <si>
    <t>Прочие безвозмездные поступления  в бюджеты городских округов</t>
  </si>
  <si>
    <t>000 200 00000 00  0000 000</t>
  </si>
  <si>
    <t>БЕЗВОЗМЕЗДНЫЕ ПОСТУПЛЕНИЯ</t>
  </si>
  <si>
    <t>ВСЕГО ДОХОДОВ</t>
  </si>
  <si>
    <t xml:space="preserve">от                                №                 </t>
  </si>
  <si>
    <t xml:space="preserve">Перечень 
главных администраторов доходов бюджета Миасского городского округа </t>
  </si>
  <si>
    <t>Код бюджетной классификации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</si>
  <si>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</si>
  <si>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</si>
  <si>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</si>
  <si>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</si>
  <si>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</si>
  <si>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</si>
  <si>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</si>
  <si>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</si>
  <si>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</si>
  <si>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</si>
  <si>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</si>
  <si>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</si>
  <si>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</si>
  <si>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</si>
  <si>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</si>
  <si>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</si>
  <si>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</si>
  <si>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</si>
  <si>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</si>
  <si>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011</t>
  </si>
  <si>
    <t>Министерство строительства и  инфраструктуры Челябинской области</t>
  </si>
  <si>
    <t>024</t>
  </si>
  <si>
    <t>Главное управление юстиции Челябинской области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</si>
  <si>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</si>
  <si>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</si>
  <si>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</si>
  <si>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</si>
  <si>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</si>
  <si>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</si>
  <si>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</si>
  <si>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</si>
  <si>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</si>
  <si>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</si>
  <si>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</si>
  <si>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</si>
  <si>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</si>
  <si>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</si>
  <si>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</si>
  <si>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Федеральное  агенство по рыболовству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</si>
  <si>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</si>
  <si>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</si>
  <si>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</si>
  <si>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</si>
  <si>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</si>
  <si>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</si>
  <si>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</si>
  <si>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</si>
  <si>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</si>
  <si>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</si>
  <si>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</si>
  <si>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</si>
  <si>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</si>
  <si>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</si>
  <si>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</si>
  <si>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</si>
  <si>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</si>
  <si>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</si>
  <si>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</si>
  <si>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</si>
  <si>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</si>
  <si>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</si>
  <si>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</si>
  <si>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</si>
  <si>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</si>
  <si>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</si>
  <si>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</si>
  <si>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</si>
  <si>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</si>
  <si>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 xml:space="preserve">Единый налог на вмененный доход для отдельных видов деятельности </t>
  </si>
  <si>
    <t>1 05 03000 01 0000 110</t>
  </si>
  <si>
    <t xml:space="preserve">Единый сельскохозяйственный налог 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</si>
  <si>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</si>
  <si>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</si>
  <si>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</si>
  <si>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 xml:space="preserve">Налог на имущество физических лиц </t>
  </si>
  <si>
    <t>1 06 06000 00 0000 110</t>
  </si>
  <si>
    <t xml:space="preserve">Земельный налог 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</si>
  <si>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</si>
  <si>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</si>
  <si>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1 08 07010 01 0000 110</t>
  </si>
  <si>
    <t xml:space="preserve"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</t>
  </si>
  <si>
    <t>1 09 00000 00 0000 000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</si>
  <si>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</si>
  <si>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</si>
  <si>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</si>
  <si>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</si>
  <si>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</si>
  <si>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</si>
  <si>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</si>
  <si>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</si>
  <si>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</si>
  <si>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</si>
  <si>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</si>
  <si>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</si>
  <si>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</si>
  <si>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</si>
  <si>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</si>
  <si>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</si>
  <si>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</si>
  <si>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</si>
  <si>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</si>
  <si>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</si>
  <si>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</si>
  <si>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</si>
  <si>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&lt;2&gt;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</si>
  <si>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</si>
  <si>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&lt;2&gt;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</si>
  <si>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</si>
  <si>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&lt;2&gt;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</si>
  <si>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</si>
  <si>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&lt;2&gt;</t>
  </si>
  <si>
    <t>1 11 05074 04 0000 120</t>
  </si>
  <si>
    <t>Доходы от сдачи в аренду имущества, составляющего казну городских округов (за исключением земельных участков) &lt;2&gt;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</si>
  <si>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</si>
  <si>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&lt;2&gt;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</si>
  <si>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</si>
  <si>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</si>
  <si>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</si>
  <si>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&lt;2&gt;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</si>
  <si>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</si>
  <si>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&lt;2&gt;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</si>
  <si>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</si>
  <si>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</si>
  <si>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</si>
  <si>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</si>
  <si>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</si>
  <si>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&lt;2&gt;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</si>
  <si>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</si>
  <si>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</si>
  <si>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</si>
  <si>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</si>
  <si>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</si>
  <si>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&lt;2&gt;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</si>
  <si>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</si>
  <si>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</si>
  <si>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</si>
  <si>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</si>
  <si>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</si>
  <si>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</si>
  <si>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</si>
  <si>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&lt;2&gt;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</si>
  <si>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</si>
  <si>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 &lt;2&gt;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</si>
  <si>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</si>
  <si>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 &lt;2&gt;</t>
  </si>
  <si>
    <t>1 14 13040 04 0000 410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</si>
  <si>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</si>
  <si>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&lt;2&gt;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</si>
  <si>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</si>
  <si>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&lt;2&gt;</t>
  </si>
  <si>
    <t>1 17 05040 04 0000 180</t>
  </si>
  <si>
    <t>Прочие неналоговые доходы бюджетов городских округов &lt;2&gt;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</si>
  <si>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</si>
  <si>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</si>
  <si>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</si>
  <si>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</si>
  <si>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</si>
  <si>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</si>
  <si>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</si>
  <si>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</si>
  <si>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</si>
  <si>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</si>
  <si>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</si>
  <si>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</si>
  <si>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</si>
  <si>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</si>
  <si>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</si>
  <si>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</si>
  <si>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</si>
  <si>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</si>
  <si>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</si>
  <si>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</si>
  <si>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</si>
  <si>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</si>
  <si>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</si>
  <si>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</si>
  <si>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</si>
  <si>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</si>
  <si>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</si>
  <si>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</si>
  <si>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</si>
  <si>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</si>
  <si>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</si>
  <si>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</si>
  <si>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</si>
  <si>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</si>
  <si>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</si>
  <si>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</si>
  <si>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</si>
  <si>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</si>
  <si>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</si>
  <si>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</si>
  <si>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</si>
  <si>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</si>
  <si>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</si>
  <si>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</si>
  <si>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</si>
  <si>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</si>
  <si>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</si>
  <si>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</si>
  <si>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</si>
  <si>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</si>
  <si>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</si>
  <si>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</si>
  <si>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</si>
  <si>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</si>
  <si>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</si>
  <si>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</si>
  <si>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</si>
  <si>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</si>
  <si>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</si>
  <si>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</si>
  <si>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</si>
  <si>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</si>
  <si>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</si>
  <si>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</si>
  <si>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</si>
  <si>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</si>
  <si>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</si>
  <si>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</si>
  <si>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</si>
  <si>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</si>
  <si>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</si>
  <si>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</si>
  <si>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</si>
  <si>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</si>
  <si>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</si>
  <si>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 xml:space="preserve">Субсидии бюджетам городских округов на создание в общеобразовательных организациях, расположенных в сельской местности  и малых городах, условий для занятий физической культурой и спортом
</t>
  </si>
  <si>
    <t>2 02 25210 04 0000 150</t>
  </si>
  <si>
    <t xml:space="preserve"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
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</si>
  <si>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</si>
  <si>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</si>
  <si>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</si>
  <si>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</si>
  <si>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</si>
  <si>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</si>
  <si>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</si>
  <si>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Субсидии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</si>
  <si>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</si>
  <si>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</si>
  <si>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</si>
  <si>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</si>
  <si>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</si>
  <si>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1 13 01031 01 0000 130</t>
  </si>
  <si>
    <t xml:space="preserve">Плата за предоставление сведений из Единого государственного реестра недвижимости
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</si>
  <si>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</si>
  <si>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</si>
  <si>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</si>
  <si>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</si>
  <si>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</si>
  <si>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</si>
  <si>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</si>
  <si>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</si>
  <si>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</si>
  <si>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</si>
  <si>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Прочие доходы от компенсации затрат бюджетов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</si>
  <si>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</si>
  <si>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</si>
  <si>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</si>
  <si>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</si>
  <si>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</si>
  <si>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</si>
  <si>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</si>
  <si>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</si>
  <si>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</si>
  <si>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</si>
  <si>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</si>
  <si>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</si>
  <si>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прав&lt;1,3&gt;
</t>
  </si>
  <si>
    <t>1 16 01054 01 0000 140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</si>
  <si>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
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</si>
  <si>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</si>
  <si>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</si>
  <si>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</si>
  <si>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</si>
  <si>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</si>
  <si>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</si>
  <si>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</si>
  <si>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</si>
  <si>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</si>
  <si>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</si>
  <si>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</si>
  <si>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</si>
  <si>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</si>
  <si>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</si>
  <si>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</si>
  <si>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</si>
  <si>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</si>
  <si>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</si>
  <si>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>1 16 01144 01 0000 140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</si>
  <si>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</si>
  <si>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</si>
  <si>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</si>
  <si>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</si>
  <si>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</si>
  <si>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</si>
  <si>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</si>
  <si>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</si>
  <si>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</si>
  <si>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</si>
  <si>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</si>
  <si>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>1 16 07040 04 0000 140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</si>
  <si>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</si>
  <si>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</si>
  <si>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</si>
  <si>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</si>
  <si>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</si>
  <si>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</si>
  <si>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</si>
  <si>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</si>
  <si>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</si>
  <si>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</si>
  <si>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</si>
  <si>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</si>
  <si>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</si>
  <si>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</si>
  <si>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</si>
  <si>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</si>
  <si>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</si>
  <si>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</si>
  <si>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</si>
  <si>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 &lt;3&gt;</t>
  </si>
  <si>
    <t>1 17 01040 04 0000 180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</si>
  <si>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</si>
  <si>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</si>
  <si>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</si>
  <si>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</si>
  <si>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</si>
  <si>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</si>
  <si>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</si>
  <si>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</si>
  <si>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</si>
  <si>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</si>
  <si>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</si>
  <si>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</si>
  <si>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</si>
  <si>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</si>
  <si>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</si>
  <si>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</si>
  <si>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</si>
  <si>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</si>
  <si>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</si>
  <si>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</si>
  <si>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</si>
  <si>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</si>
  <si>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</si>
  <si>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</si>
  <si>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</si>
  <si>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</si>
  <si>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</si>
  <si>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</si>
  <si>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</si>
  <si>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</si>
  <si>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</si>
  <si>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</si>
  <si>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</si>
  <si>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</si>
  <si>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</si>
  <si>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</si>
  <si>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 xml:space="preserve">от                                  №    </t>
  </si>
  <si>
    <t xml:space="preserve">Перечень 
главных администраторов источников финансирования дефицита
 бюджета Миасского городского округа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</si>
  <si>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</si>
  <si>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 xml:space="preserve">главного администратора источников финансирования дефицита </t>
  </si>
  <si>
    <t>источников финансирования дефицита бюджета Миасского городского округа</t>
  </si>
  <si>
    <t xml:space="preserve">Администрация Миасского городского округа </t>
  </si>
  <si>
    <t>01 06 01 00 04 0000 630</t>
  </si>
  <si>
    <t>Средства от продажи акций и иных форм участия в капитале, находящихся в собственности городских округов</t>
  </si>
  <si>
    <t xml:space="preserve">                </t>
  </si>
  <si>
    <t xml:space="preserve">Финансовое управление Администрации Миасского городского округа </t>
  </si>
  <si>
    <t>01 01 00 00 04 0000 710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</si>
  <si>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</si>
  <si>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</si>
  <si>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</si>
  <si>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</si>
  <si>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</si>
  <si>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</si>
  <si>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</si>
  <si>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01 03 01 00 04 0000 710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</si>
  <si>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</si>
  <si>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</si>
  <si>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</si>
  <si>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01 05 01 01 04 0000 510</t>
  </si>
  <si>
    <t>Увеличение остатков денежных средств финансовых резервов бюджетов городских округов</t>
  </si>
  <si>
    <t>01 05 01 01 04 0000 610</t>
  </si>
  <si>
    <t>Уменьшение остатков денежных средств финансовых резервов бюджетов городских округов</t>
  </si>
  <si>
    <t>01 05 01 02 04 0000 520</t>
  </si>
  <si>
    <t>Увеличение остатков средств финансовых резервов бюджетов городских округов, размещенных в ценные бумаги</t>
  </si>
  <si>
    <t>01 05 01 02 04 0000 620</t>
  </si>
  <si>
    <t>Уменьшение остатков средств финансовых резервов бюджетов городских округов, размещенных в ценные бумаги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</si>
  <si>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</si>
  <si>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</si>
  <si>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</si>
  <si>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</si>
  <si>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01 05 02 02 04 0000 520</t>
  </si>
  <si>
    <t>Увеличение прочих остатков средств бюджетов городских округов, временно размещенных в ценные бумаги</t>
  </si>
  <si>
    <t>01 05 02 02 04 0000 620</t>
  </si>
  <si>
    <t>Уменьшение прочих остатков средств бюджетов городских округов, временно размещенных в ценные бумаги</t>
  </si>
  <si>
    <t>01 06 04 01 04 0000 810</t>
  </si>
  <si>
    <t>Исполнение муниципальных гарантий городских округов в валюте Российской Федерации в случае, если исполнение гарантом 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</si>
  <si>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</si>
  <si>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</si>
  <si>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</si>
  <si>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</si>
  <si>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01 06 06 01 04 0000 550</t>
  </si>
  <si>
    <t xml:space="preserve">Увеличение иных финансовых активов в собственности городских округов </t>
  </si>
  <si>
    <t>01 06 06 01 04 0000 650</t>
  </si>
  <si>
    <t>Уменьшение иных финансовых активов в собственности городских округов</t>
  </si>
  <si>
    <t>01 06 06 00 04 0000 710</t>
  </si>
  <si>
    <t>Привлечение прочих источников внутреннего финансирования дефицитов бюджетов городских округов</t>
  </si>
  <si>
    <t>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</si>
  <si>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</si>
  <si>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</si>
  <si>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</si>
  <si>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</si>
  <si>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</si>
  <si>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исключить!!! Приказ №11н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</si>
  <si>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</si>
  <si>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Прочие субсидии бюджетам городских округов (приобретения транспортных средств для организации перевозки обучающихся)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</si>
  <si>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</si>
  <si>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</si>
  <si>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</si>
  <si>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частичное финансирование расходов на выплату з/пл работникам ОМСУ и МУ, оплату ТЭР, услуг водоснабжения, водоотведения, потребляемых МУ)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</si>
  <si>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
</t>
  </si>
  <si>
    <r>
      <t xml:space="preserve">Субвенции бюджетам городских округов на выполнение передаваемых полномочий субъектов РФ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</si>
  <si>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РФ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</si>
  <si>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 (ежемесячная денежная выплата ВТ ЧО)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</si>
  <si>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труженников тыла)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</si>
  <si>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</si>
  <si>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</si>
  <si>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
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</si>
  <si>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</si>
  <si>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</si>
  <si>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</si>
  <si>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</si>
  <si>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в т.ч. дополнительный норматив отчислений от НДФЛ, заменяющий дотацию из областного ФФП МР,
2020 год - 16,55750572%, 2021 год - 16,79627615%, 2022 год - 16,75241432%</t>
  </si>
  <si>
    <t>Приложение  1</t>
  </si>
  <si>
    <t>Приложение  2</t>
  </si>
  <si>
    <t>Приложение 3</t>
  </si>
  <si>
    <t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</t>
  </si>
  <si>
    <t>Прочие субсидии бюджетам городских округов (на проведение капитального ремонта зданий муниципальных общеобразовательных организаций)</t>
  </si>
  <si>
    <t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</t>
  </si>
  <si>
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 с ограниченными возможностями здоровья)</t>
  </si>
  <si>
    <t>Субвенции бюджетам городских округов на выполнение передаваемых полномочий субъектов РФ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дополнительного образования детей в МОО)</t>
  </si>
  <si>
    <t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дошкольного образования в МДОО)</t>
  </si>
  <si>
    <t xml:space="preserve">Сумма на  2020 год </t>
  </si>
  <si>
    <t xml:space="preserve">Сумма на 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</si>
</sst>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</font>
    <font>
      <sz val="11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/>
    </xf>
    <xf numFmtId="0" fontId="3" fillId="2" borderId="0" xfId="1" applyFont="1" applyFill="1" applyAlignment="1">
      <alignment horizontal="right" vertical="center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4" fillId="2" borderId="3" xfId="4" applyNumberFormat="1" applyFont="1" applyFill="1" applyBorder="1" applyAlignment="1">
      <alignment horizontal="center" vertical="center" wrapText="1"/>
    </xf>
    <xf numFmtId="165" fontId="4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4" fillId="2" borderId="3" xfId="2" applyFont="1" applyFill="1" applyBorder="1" applyAlignment="1">
      <alignment horizontal="justify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4" fillId="2" borderId="3" xfId="5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justify" vertical="center" wrapText="1"/>
    </xf>
    <xf numFmtId="0" fontId="4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justify" vertical="center" wrapText="1" readingOrder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4" fillId="2" borderId="3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13" fillId="0" borderId="0" xfId="7" applyFont="1" applyAlignment="1">
      <alignment horizont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justify" vertical="center" wrapText="1"/>
    </xf>
    <xf numFmtId="2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 readingOrder="1"/>
    </xf>
    <xf numFmtId="0" fontId="4" fillId="0" borderId="0" xfId="1" applyFont="1" applyFill="1"/>
    <xf numFmtId="0" fontId="8" fillId="0" borderId="0" xfId="1" applyFont="1" applyFill="1"/>
    <xf numFmtId="0" fontId="4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justify" vertical="center" wrapText="1" readingOrder="1"/>
    </xf>
    <xf numFmtId="49" fontId="4" fillId="2" borderId="5" xfId="1" applyNumberFormat="1" applyFont="1" applyFill="1" applyBorder="1" applyAlignment="1">
      <alignment horizontal="center" vertical="center" wrapText="1"/>
    </xf>
    <xf numFmtId="0" fontId="16" fillId="2" borderId="3" xfId="7" applyFont="1" applyFill="1" applyBorder="1" applyAlignment="1">
      <alignment horizontal="justify" vertical="center" wrapText="1" readingOrder="1"/>
    </xf>
    <xf numFmtId="49" fontId="4" fillId="2" borderId="2" xfId="1" applyNumberFormat="1" applyFont="1" applyFill="1" applyBorder="1" applyAlignment="1">
      <alignment horizontal="center" vertical="center" wrapText="1"/>
    </xf>
    <xf numFmtId="0" fontId="15" fillId="2" borderId="6" xfId="7" applyFont="1" applyFill="1" applyBorder="1" applyAlignment="1">
      <alignment horizontal="justify" vertical="center" wrapText="1" readingOrder="1"/>
    </xf>
    <xf numFmtId="49" fontId="4" fillId="2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4" fillId="2" borderId="3" xfId="1" applyFont="1" applyFill="1" applyBorder="1" applyAlignment="1">
      <alignment horizontal="justify" vertical="center" wrapText="1" readingOrder="1"/>
    </xf>
    <xf numFmtId="0" fontId="6" fillId="2" borderId="3" xfId="1" applyFont="1" applyFill="1" applyBorder="1" applyAlignment="1">
      <alignment horizontal="justify" wrapText="1" readingOrder="1"/>
    </xf>
    <xf numFmtId="49" fontId="7" fillId="2" borderId="5" xfId="1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justify" vertical="center" wrapText="1" readingOrder="1"/>
    </xf>
    <xf numFmtId="49" fontId="4" fillId="2" borderId="6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justify" vertical="center" wrapText="1" readingOrder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justify" vertical="center" wrapText="1" readingOrder="1"/>
    </xf>
    <xf numFmtId="0" fontId="4" fillId="2" borderId="2" xfId="1" applyNumberFormat="1" applyFont="1" applyFill="1" applyBorder="1" applyAlignment="1">
      <alignment horizontal="justify" vertical="center" wrapText="1" readingOrder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justify" vertical="center" wrapText="1" readingOrder="1"/>
    </xf>
    <xf numFmtId="0" fontId="4" fillId="2" borderId="9" xfId="6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4" fillId="2" borderId="0" xfId="1" applyFont="1" applyFill="1"/>
    <xf numFmtId="0" fontId="8" fillId="2" borderId="3" xfId="2" applyFont="1" applyFill="1" applyBorder="1" applyAlignment="1">
      <alignment horizontal="justify" vertical="center" wrapText="1" readingOrder="1"/>
    </xf>
    <xf numFmtId="0" fontId="8" fillId="2" borderId="3" xfId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justify" vertical="center" wrapText="1" readingOrder="1"/>
    </xf>
    <xf numFmtId="0" fontId="17" fillId="0" borderId="0" xfId="1" applyFont="1" applyFill="1"/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 readingOrder="1"/>
    </xf>
    <xf numFmtId="49" fontId="6" fillId="2" borderId="3" xfId="1" applyNumberFormat="1" applyFont="1" applyFill="1" applyBorder="1" applyAlignment="1">
      <alignment horizontal="justify" vertical="center" wrapText="1" readingOrder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Fill="1"/>
    <xf numFmtId="0" fontId="4" fillId="2" borderId="5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4" fillId="2" borderId="0" xfId="1" applyFont="1" applyFill="1" applyAlignment="1">
      <alignment horizontal="justify" vertical="center" wrapText="1" readingOrder="1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right" vertical="center" wrapText="1"/>
    </xf>
    <xf numFmtId="0" fontId="18" fillId="4" borderId="0" xfId="1" applyFont="1" applyFill="1"/>
    <xf numFmtId="0" fontId="18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vertical="top" wrapText="1"/>
    </xf>
    <xf numFmtId="0" fontId="18" fillId="0" borderId="3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vertical="top" wrapText="1"/>
    </xf>
    <xf numFmtId="0" fontId="19" fillId="0" borderId="3" xfId="1" applyFont="1" applyFill="1" applyBorder="1" applyAlignment="1">
      <alignment horizontal="justify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justify" vertical="center" wrapText="1"/>
    </xf>
    <xf numFmtId="0" fontId="19" fillId="4" borderId="0" xfId="1" applyFont="1" applyFill="1" applyBorder="1" applyAlignment="1">
      <alignment vertical="center" wrapText="1"/>
    </xf>
    <xf numFmtId="0" fontId="18" fillId="0" borderId="0" xfId="1" applyFont="1" applyFill="1"/>
    <xf numFmtId="0" fontId="19" fillId="4" borderId="0" xfId="1" applyFont="1" applyFill="1"/>
    <xf numFmtId="0" fontId="4" fillId="0" borderId="3" xfId="1" applyNumberFormat="1" applyFont="1" applyFill="1" applyBorder="1" applyAlignment="1">
      <alignment horizontal="justify" vertical="center" wrapText="1"/>
    </xf>
    <xf numFmtId="0" fontId="18" fillId="2" borderId="0" xfId="1" applyFont="1" applyFill="1"/>
    <xf numFmtId="0" fontId="4" fillId="0" borderId="3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vertical="center" wrapText="1"/>
    </xf>
    <xf numFmtId="0" fontId="17" fillId="5" borderId="0" xfId="1" applyFont="1" applyFill="1" applyAlignment="1">
      <alignment horizontal="left" vertical="center"/>
    </xf>
    <xf numFmtId="0" fontId="4" fillId="4" borderId="0" xfId="1" applyFont="1" applyFill="1"/>
    <xf numFmtId="0" fontId="18" fillId="4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 wrapText="1"/>
    </xf>
    <xf numFmtId="49" fontId="6" fillId="2" borderId="3" xfId="5" applyNumberFormat="1" applyFont="1" applyFill="1" applyBorder="1" applyAlignment="1">
      <alignment horizontal="justify" vertical="center" wrapText="1"/>
    </xf>
    <xf numFmtId="0" fontId="4" fillId="2" borderId="3" xfId="6" applyFont="1" applyFill="1" applyBorder="1" applyAlignment="1">
      <alignment horizontal="justify" vertical="center" wrapText="1"/>
    </xf>
    <xf numFmtId="0" fontId="4" fillId="2" borderId="0" xfId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 readingOrder="1"/>
    </xf>
    <xf numFmtId="0" fontId="4" fillId="2" borderId="4" xfId="1" applyFont="1" applyFill="1" applyBorder="1" applyAlignment="1">
      <alignment horizontal="center" vertical="center" wrapText="1" readingOrder="1"/>
    </xf>
    <xf numFmtId="0" fontId="19" fillId="0" borderId="0" xfId="1" applyFont="1" applyFill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left" vertical="center" wrapText="1"/>
    </xf>
    <xf numFmtId="49" fontId="6" fillId="2" borderId="3" xfId="5" applyNumberFormat="1" applyFont="1" applyFill="1" applyBorder="1" applyAlignment="1">
      <alignment horizontal="center" vertical="center" wrapText="1"/>
    </xf>
    <xf numFmtId="49" fontId="6" fillId="2" borderId="3" xfId="5" applyNumberFormat="1" applyFont="1" applyFill="1" applyBorder="1" applyAlignment="1">
      <alignment horizontal="left" vertical="center" wrapText="1"/>
    </xf>
    <xf numFmtId="164" fontId="6" fillId="2" borderId="0" xfId="2" applyNumberFormat="1" applyFont="1" applyFill="1" applyBorder="1" applyAlignment="1">
      <alignment horizont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</cellXfs>
  <cellStyles count="14">
    <cellStyle name="Обычный" xfId="0" builtinId="0"/>
    <cellStyle name="Обычный 2" xfId="7"/>
    <cellStyle name="Обычный 2 2" xfId="2"/>
    <cellStyle name="Обычный 2 3" xfId="1"/>
    <cellStyle name="Обычный 3" xfId="6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7"/>
  <sheetViews>
    <sheetView topLeftCell="A46" zoomScaleNormal="100" workbookViewId="0">
      <selection activeCell="A11" sqref="A11:B11"/>
    </sheetView>
  </sheetViews>
  <sheetFormatPr defaultColWidth="9.140625" defaultRowHeight="15.75" x14ac:dyDescent="0.25"/>
  <cols>
    <col min="1" max="1" width="17.7109375" style="62" customWidth="1"/>
    <col min="2" max="2" width="26" style="62" customWidth="1"/>
    <col min="3" max="3" width="87.5703125" style="105" customWidth="1"/>
    <col min="4" max="4" width="21.28515625" style="64" customWidth="1"/>
    <col min="5" max="16384" width="9.140625" style="64"/>
  </cols>
  <sheetData>
    <row r="1" spans="1:256" x14ac:dyDescent="0.25">
      <c r="C1" s="63" t="s">
        <v>718</v>
      </c>
    </row>
    <row r="2" spans="1:256" x14ac:dyDescent="0.25">
      <c r="C2" s="63" t="s">
        <v>0</v>
      </c>
    </row>
    <row r="3" spans="1:256" x14ac:dyDescent="0.25">
      <c r="C3" s="63" t="s">
        <v>1</v>
      </c>
    </row>
    <row r="4" spans="1:256" x14ac:dyDescent="0.25">
      <c r="C4" s="63" t="s">
        <v>280</v>
      </c>
    </row>
    <row r="5" spans="1:256" ht="57" customHeight="1" x14ac:dyDescent="0.25">
      <c r="A5" s="151" t="s">
        <v>281</v>
      </c>
      <c r="B5" s="151"/>
      <c r="C5" s="151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pans="1:256" ht="37.5" customHeight="1" x14ac:dyDescent="0.25">
      <c r="A6" s="142" t="s">
        <v>282</v>
      </c>
      <c r="B6" s="143"/>
      <c r="C6" s="152" t="s">
        <v>283</v>
      </c>
    </row>
    <row r="7" spans="1:256" ht="47.25" x14ac:dyDescent="0.25">
      <c r="A7" s="66" t="s">
        <v>284</v>
      </c>
      <c r="B7" s="66" t="s">
        <v>285</v>
      </c>
      <c r="C7" s="153"/>
    </row>
    <row r="8" spans="1:256" ht="19.5" customHeight="1" x14ac:dyDescent="0.25">
      <c r="A8" s="145" t="s">
        <v>286</v>
      </c>
      <c r="B8" s="146"/>
      <c r="C8" s="67" t="s">
        <v>287</v>
      </c>
    </row>
    <row r="9" spans="1:256" ht="94.5" x14ac:dyDescent="0.25">
      <c r="A9" s="68" t="s">
        <v>286</v>
      </c>
      <c r="B9" s="68" t="s">
        <v>288</v>
      </c>
      <c r="C9" s="69" t="s">
        <v>289</v>
      </c>
    </row>
    <row r="10" spans="1:256" ht="63" x14ac:dyDescent="0.25">
      <c r="A10" s="68" t="s">
        <v>286</v>
      </c>
      <c r="B10" s="68" t="s">
        <v>290</v>
      </c>
      <c r="C10" s="69" t="s">
        <v>291</v>
      </c>
    </row>
    <row r="11" spans="1:256" ht="20.25" customHeight="1" x14ac:dyDescent="0.25">
      <c r="A11" s="145" t="s">
        <v>292</v>
      </c>
      <c r="B11" s="146"/>
      <c r="C11" s="67" t="s">
        <v>293</v>
      </c>
    </row>
    <row r="12" spans="1:256" ht="78.75" x14ac:dyDescent="0.25">
      <c r="A12" s="70" t="s">
        <v>292</v>
      </c>
      <c r="B12" s="68" t="s">
        <v>294</v>
      </c>
      <c r="C12" s="69" t="s">
        <v>295</v>
      </c>
    </row>
    <row r="13" spans="1:256" ht="63" x14ac:dyDescent="0.25">
      <c r="A13" s="68" t="s">
        <v>292</v>
      </c>
      <c r="B13" s="68" t="s">
        <v>290</v>
      </c>
      <c r="C13" s="69" t="s">
        <v>291</v>
      </c>
    </row>
    <row r="14" spans="1:256" ht="78.75" x14ac:dyDescent="0.25">
      <c r="A14" s="68" t="s">
        <v>292</v>
      </c>
      <c r="B14" s="68" t="s">
        <v>296</v>
      </c>
      <c r="C14" s="71" t="s">
        <v>297</v>
      </c>
    </row>
    <row r="15" spans="1:256" x14ac:dyDescent="0.25">
      <c r="A15" s="145" t="s">
        <v>298</v>
      </c>
      <c r="B15" s="146"/>
      <c r="C15" s="67" t="s">
        <v>299</v>
      </c>
    </row>
    <row r="16" spans="1:256" ht="63" x14ac:dyDescent="0.25">
      <c r="A16" s="68" t="s">
        <v>298</v>
      </c>
      <c r="B16" s="68" t="s">
        <v>300</v>
      </c>
      <c r="C16" s="71" t="s">
        <v>301</v>
      </c>
    </row>
    <row r="17" spans="1:256" x14ac:dyDescent="0.25">
      <c r="A17" s="145" t="s">
        <v>302</v>
      </c>
      <c r="B17" s="146"/>
      <c r="C17" s="67" t="s">
        <v>303</v>
      </c>
    </row>
    <row r="18" spans="1:256" ht="63" x14ac:dyDescent="0.25">
      <c r="A18" s="72" t="s">
        <v>302</v>
      </c>
      <c r="B18" s="72" t="s">
        <v>290</v>
      </c>
      <c r="C18" s="69" t="s">
        <v>291</v>
      </c>
    </row>
    <row r="19" spans="1:256" x14ac:dyDescent="0.25">
      <c r="A19" s="145" t="s">
        <v>304</v>
      </c>
      <c r="B19" s="146"/>
      <c r="C19" s="73" t="s">
        <v>305</v>
      </c>
    </row>
    <row r="20" spans="1:256" ht="63" x14ac:dyDescent="0.25">
      <c r="A20" s="74" t="s">
        <v>304</v>
      </c>
      <c r="B20" s="68" t="s">
        <v>306</v>
      </c>
      <c r="C20" s="69" t="s">
        <v>307</v>
      </c>
    </row>
    <row r="21" spans="1:256" ht="94.5" x14ac:dyDescent="0.25">
      <c r="A21" s="74" t="s">
        <v>304</v>
      </c>
      <c r="B21" s="68" t="s">
        <v>288</v>
      </c>
      <c r="C21" s="69" t="s">
        <v>289</v>
      </c>
    </row>
    <row r="22" spans="1:256" x14ac:dyDescent="0.25">
      <c r="A22" s="147" t="s">
        <v>308</v>
      </c>
      <c r="B22" s="148"/>
      <c r="C22" s="67" t="s">
        <v>309</v>
      </c>
    </row>
    <row r="23" spans="1:256" ht="63" x14ac:dyDescent="0.25">
      <c r="A23" s="68" t="s">
        <v>308</v>
      </c>
      <c r="B23" s="68" t="s">
        <v>310</v>
      </c>
      <c r="C23" s="71" t="s">
        <v>311</v>
      </c>
    </row>
    <row r="24" spans="1:256" ht="63" x14ac:dyDescent="0.25">
      <c r="A24" s="68" t="s">
        <v>308</v>
      </c>
      <c r="B24" s="68" t="s">
        <v>312</v>
      </c>
      <c r="C24" s="71" t="s">
        <v>313</v>
      </c>
    </row>
    <row r="25" spans="1:256" ht="94.5" x14ac:dyDescent="0.25">
      <c r="A25" s="68" t="s">
        <v>308</v>
      </c>
      <c r="B25" s="68" t="s">
        <v>288</v>
      </c>
      <c r="C25" s="69" t="s">
        <v>289</v>
      </c>
    </row>
    <row r="26" spans="1:256" ht="31.5" x14ac:dyDescent="0.25">
      <c r="A26" s="145" t="s">
        <v>314</v>
      </c>
      <c r="B26" s="146"/>
      <c r="C26" s="67" t="s">
        <v>315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x14ac:dyDescent="0.25">
      <c r="A27" s="68" t="s">
        <v>314</v>
      </c>
      <c r="B27" s="68" t="s">
        <v>316</v>
      </c>
      <c r="C27" s="76" t="s">
        <v>317</v>
      </c>
    </row>
    <row r="28" spans="1:256" x14ac:dyDescent="0.25">
      <c r="A28" s="145" t="s">
        <v>318</v>
      </c>
      <c r="B28" s="146"/>
      <c r="C28" s="77" t="s">
        <v>319</v>
      </c>
    </row>
    <row r="29" spans="1:256" x14ac:dyDescent="0.25">
      <c r="A29" s="145" t="s">
        <v>320</v>
      </c>
      <c r="B29" s="146"/>
      <c r="C29" s="77" t="s">
        <v>321</v>
      </c>
    </row>
    <row r="30" spans="1:256" x14ac:dyDescent="0.25">
      <c r="A30" s="145" t="s">
        <v>322</v>
      </c>
      <c r="B30" s="146"/>
      <c r="C30" s="77" t="s">
        <v>323</v>
      </c>
    </row>
    <row r="31" spans="1:256" x14ac:dyDescent="0.25">
      <c r="A31" s="145" t="s">
        <v>324</v>
      </c>
      <c r="B31" s="146"/>
      <c r="C31" s="67" t="s">
        <v>325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ht="78.75" x14ac:dyDescent="0.25">
      <c r="A32" s="68" t="s">
        <v>324</v>
      </c>
      <c r="B32" s="68" t="s">
        <v>326</v>
      </c>
      <c r="C32" s="76" t="s">
        <v>327</v>
      </c>
    </row>
    <row r="33" spans="1:256" ht="94.5" x14ac:dyDescent="0.25">
      <c r="A33" s="68" t="s">
        <v>324</v>
      </c>
      <c r="B33" s="68" t="s">
        <v>328</v>
      </c>
      <c r="C33" s="76" t="s">
        <v>329</v>
      </c>
    </row>
    <row r="34" spans="1:256" ht="94.5" x14ac:dyDescent="0.25">
      <c r="A34" s="68" t="s">
        <v>324</v>
      </c>
      <c r="B34" s="68" t="s">
        <v>330</v>
      </c>
      <c r="C34" s="76" t="s">
        <v>331</v>
      </c>
    </row>
    <row r="35" spans="1:256" ht="94.5" x14ac:dyDescent="0.25">
      <c r="A35" s="68" t="s">
        <v>324</v>
      </c>
      <c r="B35" s="68" t="s">
        <v>332</v>
      </c>
      <c r="C35" s="76" t="s">
        <v>333</v>
      </c>
    </row>
    <row r="36" spans="1:256" ht="28.5" x14ac:dyDescent="0.25">
      <c r="A36" s="78" t="s">
        <v>334</v>
      </c>
      <c r="B36" s="79"/>
      <c r="C36" s="80" t="s">
        <v>335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ht="31.5" x14ac:dyDescent="0.25">
      <c r="A37" s="145" t="s">
        <v>336</v>
      </c>
      <c r="B37" s="146"/>
      <c r="C37" s="67" t="s">
        <v>337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x14ac:dyDescent="0.25">
      <c r="A38" s="149" t="s">
        <v>338</v>
      </c>
      <c r="B38" s="150"/>
      <c r="C38" s="67" t="s">
        <v>339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x14ac:dyDescent="0.25">
      <c r="A39" s="145" t="s">
        <v>340</v>
      </c>
      <c r="B39" s="146"/>
      <c r="C39" s="67" t="s">
        <v>341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ht="47.25" x14ac:dyDescent="0.25">
      <c r="A40" s="145" t="s">
        <v>342</v>
      </c>
      <c r="B40" s="146"/>
      <c r="C40" s="67" t="s">
        <v>343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x14ac:dyDescent="0.25">
      <c r="A41" s="145" t="s">
        <v>344</v>
      </c>
      <c r="B41" s="146"/>
      <c r="C41" s="67" t="s">
        <v>345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 x14ac:dyDescent="0.25">
      <c r="A42" s="68" t="s">
        <v>344</v>
      </c>
      <c r="B42" s="68" t="s">
        <v>346</v>
      </c>
      <c r="C42" s="76" t="s">
        <v>347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ht="31.5" x14ac:dyDescent="0.25">
      <c r="A43" s="68" t="s">
        <v>344</v>
      </c>
      <c r="B43" s="68" t="s">
        <v>348</v>
      </c>
      <c r="C43" s="76" t="s">
        <v>349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 x14ac:dyDescent="0.25">
      <c r="A44" s="68" t="s">
        <v>344</v>
      </c>
      <c r="B44" s="68" t="s">
        <v>350</v>
      </c>
      <c r="C44" s="76" t="s">
        <v>351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x14ac:dyDescent="0.25">
      <c r="A45" s="68" t="s">
        <v>344</v>
      </c>
      <c r="B45" s="68" t="s">
        <v>352</v>
      </c>
      <c r="C45" s="76" t="s">
        <v>353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 x14ac:dyDescent="0.25">
      <c r="A46" s="68" t="s">
        <v>344</v>
      </c>
      <c r="B46" s="68" t="s">
        <v>354</v>
      </c>
      <c r="C46" s="76" t="s">
        <v>355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x14ac:dyDescent="0.25">
      <c r="A47" s="68" t="s">
        <v>344</v>
      </c>
      <c r="B47" s="68" t="s">
        <v>356</v>
      </c>
      <c r="C47" s="76" t="s">
        <v>357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 x14ac:dyDescent="0.25">
      <c r="A48" s="68" t="s">
        <v>344</v>
      </c>
      <c r="B48" s="68" t="s">
        <v>358</v>
      </c>
      <c r="C48" s="76" t="s">
        <v>359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ht="31.5" x14ac:dyDescent="0.25">
      <c r="A49" s="68" t="s">
        <v>344</v>
      </c>
      <c r="B49" s="68" t="s">
        <v>360</v>
      </c>
      <c r="C49" s="76" t="s">
        <v>361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  <row r="50" spans="1:256" ht="70.5" customHeight="1" x14ac:dyDescent="0.25">
      <c r="A50" s="68" t="s">
        <v>344</v>
      </c>
      <c r="B50" s="68" t="s">
        <v>362</v>
      </c>
      <c r="C50" s="76" t="s">
        <v>363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ht="31.5" x14ac:dyDescent="0.25">
      <c r="A51" s="68" t="s">
        <v>344</v>
      </c>
      <c r="B51" s="68" t="s">
        <v>364</v>
      </c>
      <c r="C51" s="76" t="s">
        <v>365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</row>
    <row r="52" spans="1:256" ht="63" x14ac:dyDescent="0.25">
      <c r="A52" s="70" t="s">
        <v>344</v>
      </c>
      <c r="B52" s="68" t="s">
        <v>366</v>
      </c>
      <c r="C52" s="69" t="s">
        <v>367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</row>
    <row r="53" spans="1:256" ht="31.5" x14ac:dyDescent="0.25">
      <c r="A53" s="138">
        <v>188</v>
      </c>
      <c r="B53" s="139"/>
      <c r="C53" s="67" t="s">
        <v>368</v>
      </c>
    </row>
    <row r="54" spans="1:256" ht="63" x14ac:dyDescent="0.25">
      <c r="A54" s="66">
        <v>188</v>
      </c>
      <c r="B54" s="81" t="s">
        <v>369</v>
      </c>
      <c r="C54" s="76" t="s">
        <v>370</v>
      </c>
    </row>
    <row r="55" spans="1:256" ht="31.5" x14ac:dyDescent="0.25">
      <c r="A55" s="66">
        <v>188</v>
      </c>
      <c r="B55" s="81" t="s">
        <v>371</v>
      </c>
      <c r="C55" s="76" t="s">
        <v>372</v>
      </c>
    </row>
    <row r="56" spans="1:256" ht="63" x14ac:dyDescent="0.25">
      <c r="A56" s="66">
        <v>188</v>
      </c>
      <c r="B56" s="81" t="s">
        <v>373</v>
      </c>
      <c r="C56" s="76" t="s">
        <v>374</v>
      </c>
    </row>
    <row r="57" spans="1:256" ht="47.25" x14ac:dyDescent="0.25">
      <c r="A57" s="66">
        <v>188</v>
      </c>
      <c r="B57" s="81" t="s">
        <v>375</v>
      </c>
      <c r="C57" s="76" t="s">
        <v>376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  <c r="IV57" s="75"/>
    </row>
    <row r="58" spans="1:256" x14ac:dyDescent="0.25">
      <c r="A58" s="138">
        <v>283</v>
      </c>
      <c r="B58" s="139"/>
      <c r="C58" s="67" t="s">
        <v>377</v>
      </c>
    </row>
    <row r="59" spans="1:256" ht="31.5" x14ac:dyDescent="0.25">
      <c r="A59" s="66">
        <v>283</v>
      </c>
      <c r="B59" s="68" t="s">
        <v>378</v>
      </c>
      <c r="C59" s="76" t="s">
        <v>379</v>
      </c>
    </row>
    <row r="60" spans="1:256" ht="63" x14ac:dyDescent="0.25">
      <c r="A60" s="66">
        <v>283</v>
      </c>
      <c r="B60" s="68" t="s">
        <v>380</v>
      </c>
      <c r="C60" s="76" t="s">
        <v>381</v>
      </c>
    </row>
    <row r="61" spans="1:256" ht="47.25" x14ac:dyDescent="0.25">
      <c r="A61" s="66">
        <v>283</v>
      </c>
      <c r="B61" s="68" t="s">
        <v>382</v>
      </c>
      <c r="C61" s="76" t="s">
        <v>383</v>
      </c>
    </row>
    <row r="62" spans="1:256" ht="31.5" x14ac:dyDescent="0.25">
      <c r="A62" s="66">
        <v>283</v>
      </c>
      <c r="B62" s="68" t="s">
        <v>384</v>
      </c>
      <c r="C62" s="76" t="s">
        <v>385</v>
      </c>
    </row>
    <row r="63" spans="1:256" ht="63" x14ac:dyDescent="0.25">
      <c r="A63" s="66">
        <v>283</v>
      </c>
      <c r="B63" s="68" t="s">
        <v>386</v>
      </c>
      <c r="C63" s="82" t="s">
        <v>387</v>
      </c>
    </row>
    <row r="64" spans="1:256" ht="63" x14ac:dyDescent="0.25">
      <c r="A64" s="66">
        <v>283</v>
      </c>
      <c r="B64" s="68" t="s">
        <v>388</v>
      </c>
      <c r="C64" s="82" t="s">
        <v>389</v>
      </c>
    </row>
    <row r="65" spans="1:3" ht="47.25" x14ac:dyDescent="0.25">
      <c r="A65" s="66">
        <v>283</v>
      </c>
      <c r="B65" s="68" t="s">
        <v>390</v>
      </c>
      <c r="C65" s="83" t="s">
        <v>391</v>
      </c>
    </row>
    <row r="66" spans="1:3" ht="63" x14ac:dyDescent="0.25">
      <c r="A66" s="84">
        <v>283</v>
      </c>
      <c r="B66" s="72" t="s">
        <v>392</v>
      </c>
      <c r="C66" s="85" t="s">
        <v>393</v>
      </c>
    </row>
    <row r="67" spans="1:3" ht="31.5" x14ac:dyDescent="0.25">
      <c r="A67" s="84">
        <v>283</v>
      </c>
      <c r="B67" s="72" t="s">
        <v>394</v>
      </c>
      <c r="C67" s="86" t="s">
        <v>395</v>
      </c>
    </row>
    <row r="68" spans="1:3" ht="55.5" customHeight="1" x14ac:dyDescent="0.25">
      <c r="A68" s="66">
        <v>283</v>
      </c>
      <c r="B68" s="68" t="s">
        <v>396</v>
      </c>
      <c r="C68" s="82" t="s">
        <v>397</v>
      </c>
    </row>
    <row r="69" spans="1:3" ht="84.75" customHeight="1" x14ac:dyDescent="0.25">
      <c r="A69" s="66">
        <v>283</v>
      </c>
      <c r="B69" s="68" t="s">
        <v>398</v>
      </c>
      <c r="C69" s="82" t="s">
        <v>399</v>
      </c>
    </row>
    <row r="70" spans="1:3" ht="69.75" customHeight="1" x14ac:dyDescent="0.25">
      <c r="A70" s="66">
        <v>283</v>
      </c>
      <c r="B70" s="68" t="s">
        <v>400</v>
      </c>
      <c r="C70" s="82" t="s">
        <v>401</v>
      </c>
    </row>
    <row r="71" spans="1:3" ht="47.25" x14ac:dyDescent="0.25">
      <c r="A71" s="66">
        <v>283</v>
      </c>
      <c r="B71" s="68" t="s">
        <v>402</v>
      </c>
      <c r="C71" s="76" t="s">
        <v>403</v>
      </c>
    </row>
    <row r="72" spans="1:3" ht="63" x14ac:dyDescent="0.25">
      <c r="A72" s="87">
        <v>283</v>
      </c>
      <c r="B72" s="88" t="s">
        <v>404</v>
      </c>
      <c r="C72" s="89" t="s">
        <v>405</v>
      </c>
    </row>
    <row r="73" spans="1:3" ht="31.5" x14ac:dyDescent="0.25">
      <c r="A73" s="66">
        <v>283</v>
      </c>
      <c r="B73" s="68" t="s">
        <v>406</v>
      </c>
      <c r="C73" s="76" t="s">
        <v>407</v>
      </c>
    </row>
    <row r="74" spans="1:3" ht="63" x14ac:dyDescent="0.25">
      <c r="A74" s="66">
        <v>283</v>
      </c>
      <c r="B74" s="68" t="s">
        <v>408</v>
      </c>
      <c r="C74" s="76" t="s">
        <v>409</v>
      </c>
    </row>
    <row r="75" spans="1:3" ht="47.25" x14ac:dyDescent="0.25">
      <c r="A75" s="66">
        <v>283</v>
      </c>
      <c r="B75" s="68" t="s">
        <v>410</v>
      </c>
      <c r="C75" s="83" t="s">
        <v>411</v>
      </c>
    </row>
    <row r="76" spans="1:3" x14ac:dyDescent="0.25">
      <c r="A76" s="66">
        <v>283</v>
      </c>
      <c r="B76" s="68" t="s">
        <v>412</v>
      </c>
      <c r="C76" s="76" t="s">
        <v>413</v>
      </c>
    </row>
    <row r="77" spans="1:3" ht="63" x14ac:dyDescent="0.25">
      <c r="A77" s="66">
        <v>283</v>
      </c>
      <c r="B77" s="68" t="s">
        <v>414</v>
      </c>
      <c r="C77" s="82" t="s">
        <v>415</v>
      </c>
    </row>
    <row r="78" spans="1:3" ht="63" x14ac:dyDescent="0.25">
      <c r="A78" s="66">
        <v>283</v>
      </c>
      <c r="B78" s="68" t="s">
        <v>416</v>
      </c>
      <c r="C78" s="82" t="s">
        <v>417</v>
      </c>
    </row>
    <row r="79" spans="1:3" ht="31.5" x14ac:dyDescent="0.25">
      <c r="A79" s="66">
        <v>283</v>
      </c>
      <c r="B79" s="68" t="s">
        <v>418</v>
      </c>
      <c r="C79" s="76" t="s">
        <v>419</v>
      </c>
    </row>
    <row r="80" spans="1:3" ht="31.5" x14ac:dyDescent="0.25">
      <c r="A80" s="66">
        <v>283</v>
      </c>
      <c r="B80" s="68" t="s">
        <v>420</v>
      </c>
      <c r="C80" s="76" t="s">
        <v>421</v>
      </c>
    </row>
    <row r="81" spans="1:4" ht="47.25" x14ac:dyDescent="0.25">
      <c r="A81" s="66">
        <v>283</v>
      </c>
      <c r="B81" s="68" t="s">
        <v>422</v>
      </c>
      <c r="C81" s="76" t="s">
        <v>423</v>
      </c>
    </row>
    <row r="82" spans="1:4" ht="63" x14ac:dyDescent="0.25">
      <c r="A82" s="66">
        <v>283</v>
      </c>
      <c r="B82" s="68" t="s">
        <v>424</v>
      </c>
      <c r="C82" s="76" t="s">
        <v>425</v>
      </c>
    </row>
    <row r="83" spans="1:4" ht="47.25" x14ac:dyDescent="0.25">
      <c r="A83" s="66">
        <v>283</v>
      </c>
      <c r="B83" s="68" t="s">
        <v>426</v>
      </c>
      <c r="C83" s="76" t="s">
        <v>427</v>
      </c>
    </row>
    <row r="84" spans="1:4" ht="31.5" x14ac:dyDescent="0.25">
      <c r="A84" s="66">
        <v>283</v>
      </c>
      <c r="B84" s="68" t="s">
        <v>428</v>
      </c>
      <c r="C84" s="76" t="s">
        <v>130</v>
      </c>
    </row>
    <row r="85" spans="1:4" ht="63" x14ac:dyDescent="0.25">
      <c r="A85" s="66">
        <v>283</v>
      </c>
      <c r="B85" s="68" t="s">
        <v>429</v>
      </c>
      <c r="C85" s="69" t="s">
        <v>430</v>
      </c>
    </row>
    <row r="86" spans="1:4" ht="63" x14ac:dyDescent="0.25">
      <c r="A86" s="66">
        <v>283</v>
      </c>
      <c r="B86" s="68" t="s">
        <v>431</v>
      </c>
      <c r="C86" s="71" t="s">
        <v>432</v>
      </c>
    </row>
    <row r="87" spans="1:4" ht="23.25" customHeight="1" x14ac:dyDescent="0.25">
      <c r="A87" s="66">
        <v>283</v>
      </c>
      <c r="B87" s="68" t="s">
        <v>433</v>
      </c>
      <c r="C87" s="76" t="s">
        <v>434</v>
      </c>
    </row>
    <row r="88" spans="1:4" ht="47.25" x14ac:dyDescent="0.25">
      <c r="A88" s="66">
        <v>283</v>
      </c>
      <c r="B88" s="68" t="s">
        <v>435</v>
      </c>
      <c r="C88" s="76" t="s">
        <v>171</v>
      </c>
    </row>
    <row r="89" spans="1:4" ht="33" customHeight="1" x14ac:dyDescent="0.25">
      <c r="A89" s="84">
        <v>283</v>
      </c>
      <c r="B89" s="90" t="s">
        <v>436</v>
      </c>
      <c r="C89" s="50" t="s">
        <v>437</v>
      </c>
    </row>
    <row r="90" spans="1:4" ht="51" customHeight="1" x14ac:dyDescent="0.25">
      <c r="A90" s="84">
        <v>283</v>
      </c>
      <c r="B90" s="90" t="s">
        <v>438</v>
      </c>
      <c r="C90" s="50" t="s">
        <v>439</v>
      </c>
    </row>
    <row r="91" spans="1:4" ht="54.75" customHeight="1" x14ac:dyDescent="0.25">
      <c r="A91" s="66">
        <v>283</v>
      </c>
      <c r="B91" s="68" t="s">
        <v>440</v>
      </c>
      <c r="C91" s="76" t="s">
        <v>441</v>
      </c>
      <c r="D91" s="91"/>
    </row>
    <row r="92" spans="1:4" ht="86.25" customHeight="1" x14ac:dyDescent="0.25">
      <c r="A92" s="66">
        <v>283</v>
      </c>
      <c r="B92" s="49" t="s">
        <v>172</v>
      </c>
      <c r="C92" s="50" t="s">
        <v>173</v>
      </c>
    </row>
    <row r="93" spans="1:4" ht="31.5" x14ac:dyDescent="0.25">
      <c r="A93" s="66">
        <v>283</v>
      </c>
      <c r="B93" s="49" t="s">
        <v>442</v>
      </c>
      <c r="C93" s="50" t="s">
        <v>443</v>
      </c>
    </row>
    <row r="94" spans="1:4" ht="63" x14ac:dyDescent="0.25">
      <c r="A94" s="66">
        <v>283</v>
      </c>
      <c r="B94" s="49" t="s">
        <v>174</v>
      </c>
      <c r="C94" s="50" t="s">
        <v>175</v>
      </c>
    </row>
    <row r="95" spans="1:4" ht="47.25" x14ac:dyDescent="0.25">
      <c r="A95" s="66">
        <v>283</v>
      </c>
      <c r="B95" s="68" t="s">
        <v>444</v>
      </c>
      <c r="C95" s="76" t="s">
        <v>445</v>
      </c>
    </row>
    <row r="96" spans="1:4" ht="31.5" x14ac:dyDescent="0.25">
      <c r="A96" s="66">
        <v>283</v>
      </c>
      <c r="B96" s="68" t="s">
        <v>446</v>
      </c>
      <c r="C96" s="76" t="s">
        <v>447</v>
      </c>
    </row>
    <row r="97" spans="1:256" ht="47.25" x14ac:dyDescent="0.25">
      <c r="A97" s="66">
        <v>283</v>
      </c>
      <c r="B97" s="68" t="s">
        <v>448</v>
      </c>
      <c r="C97" s="83" t="s">
        <v>449</v>
      </c>
    </row>
    <row r="98" spans="1:256" ht="47.25" x14ac:dyDescent="0.25">
      <c r="A98" s="66">
        <v>283</v>
      </c>
      <c r="B98" s="68" t="s">
        <v>450</v>
      </c>
      <c r="C98" s="83" t="s">
        <v>451</v>
      </c>
    </row>
    <row r="99" spans="1:256" ht="47.25" x14ac:dyDescent="0.25">
      <c r="A99" s="66">
        <v>283</v>
      </c>
      <c r="B99" s="68" t="s">
        <v>452</v>
      </c>
      <c r="C99" s="76" t="s">
        <v>251</v>
      </c>
    </row>
    <row r="100" spans="1:256" ht="47.25" x14ac:dyDescent="0.25">
      <c r="A100" s="66">
        <v>283</v>
      </c>
      <c r="B100" s="68" t="s">
        <v>453</v>
      </c>
      <c r="C100" s="76" t="s">
        <v>253</v>
      </c>
    </row>
    <row r="101" spans="1:256" ht="31.5" x14ac:dyDescent="0.25">
      <c r="A101" s="66">
        <v>283</v>
      </c>
      <c r="B101" s="68" t="s">
        <v>454</v>
      </c>
      <c r="C101" s="76" t="s">
        <v>266</v>
      </c>
    </row>
    <row r="102" spans="1:256" ht="47.25" x14ac:dyDescent="0.25">
      <c r="A102" s="66">
        <v>283</v>
      </c>
      <c r="B102" s="68" t="s">
        <v>455</v>
      </c>
      <c r="C102" s="76" t="s">
        <v>456</v>
      </c>
    </row>
    <row r="103" spans="1:256" ht="47.25" x14ac:dyDescent="0.25">
      <c r="A103" s="66">
        <v>283</v>
      </c>
      <c r="B103" s="68" t="s">
        <v>457</v>
      </c>
      <c r="C103" s="76" t="s">
        <v>458</v>
      </c>
    </row>
    <row r="104" spans="1:256" ht="21" customHeight="1" x14ac:dyDescent="0.25">
      <c r="A104" s="138">
        <v>284</v>
      </c>
      <c r="B104" s="139"/>
      <c r="C104" s="67" t="s">
        <v>459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  <c r="IF104" s="75"/>
      <c r="IG104" s="75"/>
      <c r="IH104" s="75"/>
      <c r="II104" s="75"/>
      <c r="IJ104" s="75"/>
      <c r="IK104" s="75"/>
      <c r="IL104" s="75"/>
      <c r="IM104" s="75"/>
      <c r="IN104" s="75"/>
      <c r="IO104" s="75"/>
      <c r="IP104" s="75"/>
      <c r="IQ104" s="75"/>
      <c r="IR104" s="75"/>
      <c r="IS104" s="75"/>
      <c r="IT104" s="75"/>
      <c r="IU104" s="75"/>
      <c r="IV104" s="75"/>
    </row>
    <row r="105" spans="1:256" ht="25.5" customHeight="1" x14ac:dyDescent="0.25">
      <c r="A105" s="66">
        <v>284</v>
      </c>
      <c r="B105" s="68" t="s">
        <v>460</v>
      </c>
      <c r="C105" s="76" t="s">
        <v>461</v>
      </c>
    </row>
    <row r="106" spans="1:256" ht="31.5" x14ac:dyDescent="0.25">
      <c r="A106" s="66">
        <v>284</v>
      </c>
      <c r="B106" s="68" t="s">
        <v>462</v>
      </c>
      <c r="C106" s="76" t="s">
        <v>463</v>
      </c>
    </row>
    <row r="107" spans="1:256" ht="33.75" customHeight="1" x14ac:dyDescent="0.25">
      <c r="A107" s="66">
        <v>284</v>
      </c>
      <c r="B107" s="68" t="s">
        <v>464</v>
      </c>
      <c r="C107" s="76" t="s">
        <v>465</v>
      </c>
    </row>
    <row r="108" spans="1:256" ht="31.5" x14ac:dyDescent="0.25">
      <c r="A108" s="66">
        <v>284</v>
      </c>
      <c r="B108" s="68" t="s">
        <v>466</v>
      </c>
      <c r="C108" s="76" t="s">
        <v>467</v>
      </c>
    </row>
    <row r="109" spans="1:256" ht="31.5" x14ac:dyDescent="0.25">
      <c r="A109" s="66">
        <v>284</v>
      </c>
      <c r="B109" s="68" t="s">
        <v>468</v>
      </c>
      <c r="C109" s="76" t="s">
        <v>167</v>
      </c>
    </row>
    <row r="110" spans="1:256" ht="78.75" x14ac:dyDescent="0.25">
      <c r="A110" s="66">
        <v>284</v>
      </c>
      <c r="B110" s="68" t="s">
        <v>469</v>
      </c>
      <c r="C110" s="76" t="s">
        <v>470</v>
      </c>
    </row>
    <row r="111" spans="1:256" ht="31.5" x14ac:dyDescent="0.25">
      <c r="A111" s="145" t="s">
        <v>471</v>
      </c>
      <c r="B111" s="146"/>
      <c r="C111" s="67" t="s">
        <v>472</v>
      </c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  <c r="IT111" s="75"/>
      <c r="IU111" s="75"/>
      <c r="IV111" s="75"/>
    </row>
    <row r="112" spans="1:256" ht="47.25" x14ac:dyDescent="0.25">
      <c r="A112" s="66">
        <v>285</v>
      </c>
      <c r="B112" s="68" t="s">
        <v>473</v>
      </c>
      <c r="C112" s="76" t="s">
        <v>226</v>
      </c>
    </row>
    <row r="113" spans="1:3" ht="31.5" x14ac:dyDescent="0.25">
      <c r="A113" s="66">
        <v>285</v>
      </c>
      <c r="B113" s="68" t="s">
        <v>474</v>
      </c>
      <c r="C113" s="76" t="s">
        <v>228</v>
      </c>
    </row>
    <row r="114" spans="1:3" ht="31.5" x14ac:dyDescent="0.25">
      <c r="A114" s="66">
        <v>285</v>
      </c>
      <c r="B114" s="68" t="s">
        <v>475</v>
      </c>
      <c r="C114" s="76" t="s">
        <v>247</v>
      </c>
    </row>
    <row r="115" spans="1:3" ht="47.25" x14ac:dyDescent="0.25">
      <c r="A115" s="66">
        <v>285</v>
      </c>
      <c r="B115" s="81" t="s">
        <v>476</v>
      </c>
      <c r="C115" s="76" t="s">
        <v>477</v>
      </c>
    </row>
    <row r="116" spans="1:3" ht="47.25" x14ac:dyDescent="0.25">
      <c r="A116" s="66">
        <v>285</v>
      </c>
      <c r="B116" s="81" t="s">
        <v>478</v>
      </c>
      <c r="C116" s="76" t="s">
        <v>479</v>
      </c>
    </row>
    <row r="117" spans="1:3" ht="47.25" x14ac:dyDescent="0.25">
      <c r="A117" s="66">
        <v>285</v>
      </c>
      <c r="B117" s="68" t="s">
        <v>480</v>
      </c>
      <c r="C117" s="76" t="s">
        <v>257</v>
      </c>
    </row>
    <row r="118" spans="1:3" ht="31.5" x14ac:dyDescent="0.25">
      <c r="A118" s="66">
        <v>285</v>
      </c>
      <c r="B118" s="68" t="s">
        <v>481</v>
      </c>
      <c r="C118" s="76" t="s">
        <v>259</v>
      </c>
    </row>
    <row r="119" spans="1:3" ht="47.25" x14ac:dyDescent="0.25">
      <c r="A119" s="66">
        <v>285</v>
      </c>
      <c r="B119" s="68" t="s">
        <v>482</v>
      </c>
      <c r="C119" s="76" t="s">
        <v>261</v>
      </c>
    </row>
    <row r="120" spans="1:3" ht="78.75" x14ac:dyDescent="0.25">
      <c r="A120" s="66">
        <v>285</v>
      </c>
      <c r="B120" s="68" t="s">
        <v>483</v>
      </c>
      <c r="C120" s="82" t="s">
        <v>263</v>
      </c>
    </row>
    <row r="121" spans="1:3" ht="47.25" x14ac:dyDescent="0.25">
      <c r="A121" s="66">
        <v>285</v>
      </c>
      <c r="B121" s="81" t="s">
        <v>484</v>
      </c>
      <c r="C121" s="76" t="s">
        <v>233</v>
      </c>
    </row>
    <row r="122" spans="1:3" ht="47.25" x14ac:dyDescent="0.25">
      <c r="A122" s="66">
        <v>285</v>
      </c>
      <c r="B122" s="81" t="s">
        <v>485</v>
      </c>
      <c r="C122" s="76" t="s">
        <v>486</v>
      </c>
    </row>
    <row r="123" spans="1:3" ht="47.25" x14ac:dyDescent="0.25">
      <c r="A123" s="66">
        <v>285</v>
      </c>
      <c r="B123" s="81" t="s">
        <v>487</v>
      </c>
      <c r="C123" s="76" t="s">
        <v>488</v>
      </c>
    </row>
    <row r="124" spans="1:3" ht="31.5" x14ac:dyDescent="0.25">
      <c r="A124" s="66">
        <v>285</v>
      </c>
      <c r="B124" s="81" t="s">
        <v>489</v>
      </c>
      <c r="C124" s="76" t="s">
        <v>490</v>
      </c>
    </row>
    <row r="125" spans="1:3" ht="47.25" x14ac:dyDescent="0.25">
      <c r="A125" s="66">
        <v>285</v>
      </c>
      <c r="B125" s="81" t="s">
        <v>491</v>
      </c>
      <c r="C125" s="76" t="s">
        <v>492</v>
      </c>
    </row>
    <row r="126" spans="1:3" ht="94.5" x14ac:dyDescent="0.25">
      <c r="A126" s="66">
        <v>285</v>
      </c>
      <c r="B126" s="81" t="s">
        <v>493</v>
      </c>
      <c r="C126" s="76" t="s">
        <v>494</v>
      </c>
    </row>
    <row r="127" spans="1:3" ht="78.75" x14ac:dyDescent="0.25">
      <c r="A127" s="66">
        <v>285</v>
      </c>
      <c r="B127" s="81" t="s">
        <v>495</v>
      </c>
      <c r="C127" s="76" t="s">
        <v>496</v>
      </c>
    </row>
    <row r="128" spans="1:3" ht="110.25" x14ac:dyDescent="0.25">
      <c r="A128" s="66">
        <v>285</v>
      </c>
      <c r="B128" s="81" t="s">
        <v>497</v>
      </c>
      <c r="C128" s="76" t="s">
        <v>498</v>
      </c>
    </row>
    <row r="129" spans="1:256" ht="47.25" x14ac:dyDescent="0.25">
      <c r="A129" s="66">
        <v>285</v>
      </c>
      <c r="B129" s="81" t="s">
        <v>499</v>
      </c>
      <c r="C129" s="76" t="s">
        <v>500</v>
      </c>
    </row>
    <row r="130" spans="1:256" ht="31.5" x14ac:dyDescent="0.25">
      <c r="A130" s="138">
        <v>287</v>
      </c>
      <c r="B130" s="139"/>
      <c r="C130" s="67" t="s">
        <v>501</v>
      </c>
    </row>
    <row r="131" spans="1:256" ht="57" customHeight="1" x14ac:dyDescent="0.25">
      <c r="A131" s="66">
        <v>287</v>
      </c>
      <c r="B131" s="68" t="s">
        <v>502</v>
      </c>
      <c r="C131" s="76" t="s">
        <v>177</v>
      </c>
      <c r="D131" s="92"/>
    </row>
    <row r="132" spans="1:256" ht="42.75" customHeight="1" x14ac:dyDescent="0.25">
      <c r="A132" s="66">
        <v>287</v>
      </c>
      <c r="B132" s="81" t="s">
        <v>503</v>
      </c>
      <c r="C132" s="93" t="s">
        <v>184</v>
      </c>
      <c r="D132" s="92"/>
    </row>
    <row r="133" spans="1:256" x14ac:dyDescent="0.25">
      <c r="A133" s="138">
        <v>288</v>
      </c>
      <c r="B133" s="139"/>
      <c r="C133" s="67" t="s">
        <v>504</v>
      </c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  <c r="GL133" s="75"/>
      <c r="GM133" s="75"/>
      <c r="GN133" s="75"/>
      <c r="GO133" s="75"/>
      <c r="GP133" s="75"/>
      <c r="GQ133" s="75"/>
      <c r="GR133" s="75"/>
      <c r="GS133" s="75"/>
      <c r="GT133" s="75"/>
      <c r="GU133" s="75"/>
      <c r="GV133" s="75"/>
      <c r="GW133" s="75"/>
      <c r="GX133" s="75"/>
      <c r="GY133" s="75"/>
      <c r="GZ133" s="75"/>
      <c r="HA133" s="75"/>
      <c r="HB133" s="75"/>
      <c r="HC133" s="75"/>
      <c r="HD133" s="75"/>
      <c r="HE133" s="75"/>
      <c r="HF133" s="75"/>
      <c r="HG133" s="75"/>
      <c r="HH133" s="75"/>
      <c r="HI133" s="75"/>
      <c r="HJ133" s="75"/>
      <c r="HK133" s="75"/>
      <c r="HL133" s="75"/>
      <c r="HM133" s="75"/>
      <c r="HN133" s="75"/>
      <c r="HO133" s="75"/>
      <c r="HP133" s="75"/>
      <c r="HQ133" s="75"/>
      <c r="HR133" s="75"/>
      <c r="HS133" s="75"/>
      <c r="HT133" s="75"/>
      <c r="HU133" s="75"/>
      <c r="HV133" s="75"/>
      <c r="HW133" s="75"/>
      <c r="HX133" s="75"/>
      <c r="HY133" s="75"/>
      <c r="HZ133" s="75"/>
      <c r="IA133" s="75"/>
      <c r="IB133" s="75"/>
      <c r="IC133" s="75"/>
      <c r="ID133" s="75"/>
      <c r="IE133" s="75"/>
      <c r="IF133" s="75"/>
      <c r="IG133" s="75"/>
      <c r="IH133" s="75"/>
      <c r="II133" s="75"/>
      <c r="IJ133" s="75"/>
      <c r="IK133" s="75"/>
      <c r="IL133" s="75"/>
      <c r="IM133" s="75"/>
      <c r="IN133" s="75"/>
      <c r="IO133" s="75"/>
      <c r="IP133" s="75"/>
      <c r="IQ133" s="75"/>
      <c r="IR133" s="75"/>
      <c r="IS133" s="75"/>
      <c r="IT133" s="75"/>
      <c r="IU133" s="75"/>
      <c r="IV133" s="75"/>
    </row>
    <row r="134" spans="1:256" ht="47.25" x14ac:dyDescent="0.25">
      <c r="A134" s="94">
        <v>288</v>
      </c>
      <c r="B134" s="95" t="s">
        <v>392</v>
      </c>
      <c r="C134" s="96" t="s">
        <v>505</v>
      </c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7"/>
      <c r="BS134" s="97"/>
      <c r="BT134" s="97"/>
      <c r="BU134" s="97"/>
      <c r="BV134" s="97"/>
      <c r="BW134" s="97"/>
      <c r="BX134" s="97"/>
      <c r="BY134" s="97"/>
      <c r="BZ134" s="97"/>
      <c r="CA134" s="97"/>
      <c r="CB134" s="97"/>
      <c r="CC134" s="97"/>
      <c r="CD134" s="97"/>
      <c r="CE134" s="97"/>
      <c r="CF134" s="97"/>
      <c r="CG134" s="97"/>
      <c r="CH134" s="97"/>
      <c r="CI134" s="97"/>
      <c r="CJ134" s="97"/>
      <c r="CK134" s="97"/>
      <c r="CL134" s="97"/>
      <c r="CM134" s="97"/>
      <c r="CN134" s="97"/>
      <c r="CO134" s="97"/>
      <c r="CP134" s="97"/>
      <c r="CQ134" s="97"/>
      <c r="CR134" s="97"/>
      <c r="CS134" s="97"/>
      <c r="CT134" s="97"/>
      <c r="CU134" s="97"/>
      <c r="CV134" s="97"/>
      <c r="CW134" s="97"/>
      <c r="CX134" s="97"/>
      <c r="CY134" s="97"/>
      <c r="CZ134" s="97"/>
      <c r="DA134" s="97"/>
      <c r="DB134" s="97"/>
      <c r="DC134" s="97"/>
      <c r="DD134" s="97"/>
      <c r="DE134" s="97"/>
      <c r="DF134" s="97"/>
      <c r="DG134" s="97"/>
      <c r="DH134" s="97"/>
      <c r="DI134" s="97"/>
      <c r="DJ134" s="97"/>
      <c r="DK134" s="97"/>
      <c r="DL134" s="97"/>
      <c r="DM134" s="97"/>
      <c r="DN134" s="97"/>
      <c r="DO134" s="97"/>
      <c r="DP134" s="97"/>
      <c r="DQ134" s="97"/>
      <c r="DR134" s="97"/>
      <c r="DS134" s="97"/>
      <c r="DT134" s="97"/>
      <c r="DU134" s="97"/>
      <c r="DV134" s="97"/>
      <c r="DW134" s="97"/>
      <c r="DX134" s="97"/>
      <c r="DY134" s="97"/>
      <c r="DZ134" s="97"/>
      <c r="EA134" s="97"/>
      <c r="EB134" s="97"/>
      <c r="EC134" s="97"/>
      <c r="ED134" s="97"/>
      <c r="EE134" s="97"/>
      <c r="EF134" s="97"/>
      <c r="EG134" s="97"/>
      <c r="EH134" s="97"/>
      <c r="EI134" s="97"/>
      <c r="EJ134" s="97"/>
      <c r="EK134" s="97"/>
      <c r="EL134" s="97"/>
      <c r="EM134" s="97"/>
      <c r="EN134" s="97"/>
      <c r="EO134" s="97"/>
      <c r="EP134" s="97"/>
      <c r="EQ134" s="97"/>
      <c r="ER134" s="97"/>
      <c r="ES134" s="97"/>
      <c r="ET134" s="97"/>
      <c r="EU134" s="97"/>
      <c r="EV134" s="97"/>
      <c r="EW134" s="97"/>
      <c r="EX134" s="97"/>
      <c r="EY134" s="97"/>
      <c r="EZ134" s="97"/>
      <c r="FA134" s="97"/>
      <c r="FB134" s="97"/>
      <c r="FC134" s="97"/>
      <c r="FD134" s="97"/>
      <c r="FE134" s="97"/>
      <c r="FF134" s="97"/>
      <c r="FG134" s="97"/>
      <c r="FH134" s="97"/>
      <c r="FI134" s="97"/>
      <c r="FJ134" s="97"/>
      <c r="FK134" s="97"/>
      <c r="FL134" s="97"/>
      <c r="FM134" s="97"/>
      <c r="FN134" s="97"/>
      <c r="FO134" s="97"/>
      <c r="FP134" s="97"/>
      <c r="FQ134" s="97"/>
      <c r="FR134" s="97"/>
      <c r="FS134" s="97"/>
      <c r="FT134" s="97"/>
      <c r="FU134" s="97"/>
      <c r="FV134" s="97"/>
      <c r="FW134" s="97"/>
      <c r="FX134" s="97"/>
      <c r="FY134" s="97"/>
      <c r="FZ134" s="97"/>
      <c r="GA134" s="97"/>
      <c r="GB134" s="97"/>
      <c r="GC134" s="97"/>
      <c r="GD134" s="97"/>
      <c r="GE134" s="97"/>
      <c r="GF134" s="97"/>
      <c r="GG134" s="97"/>
      <c r="GH134" s="97"/>
      <c r="GI134" s="97"/>
      <c r="GJ134" s="97"/>
      <c r="GK134" s="97"/>
      <c r="GL134" s="97"/>
      <c r="GM134" s="97"/>
      <c r="GN134" s="97"/>
      <c r="GO134" s="97"/>
      <c r="GP134" s="97"/>
      <c r="GQ134" s="97"/>
      <c r="GR134" s="97"/>
      <c r="GS134" s="97"/>
      <c r="GT134" s="97"/>
      <c r="GU134" s="97"/>
      <c r="GV134" s="97"/>
      <c r="GW134" s="97"/>
      <c r="GX134" s="97"/>
      <c r="GY134" s="97"/>
      <c r="GZ134" s="97"/>
      <c r="HA134" s="97"/>
      <c r="HB134" s="97"/>
      <c r="HC134" s="97"/>
      <c r="HD134" s="97"/>
      <c r="HE134" s="97"/>
      <c r="HF134" s="97"/>
      <c r="HG134" s="97"/>
      <c r="HH134" s="97"/>
      <c r="HI134" s="97"/>
      <c r="HJ134" s="97"/>
      <c r="HK134" s="97"/>
      <c r="HL134" s="97"/>
      <c r="HM134" s="97"/>
      <c r="HN134" s="97"/>
      <c r="HO134" s="97"/>
      <c r="HP134" s="97"/>
      <c r="HQ134" s="97"/>
      <c r="HR134" s="97"/>
      <c r="HS134" s="97"/>
      <c r="HT134" s="97"/>
      <c r="HU134" s="97"/>
      <c r="HV134" s="97"/>
      <c r="HW134" s="97"/>
      <c r="HX134" s="97"/>
      <c r="HY134" s="97"/>
      <c r="HZ134" s="97"/>
      <c r="IA134" s="97"/>
      <c r="IB134" s="97"/>
      <c r="IC134" s="97"/>
      <c r="ID134" s="97"/>
      <c r="IE134" s="97"/>
      <c r="IF134" s="97"/>
      <c r="IG134" s="97"/>
      <c r="IH134" s="97"/>
      <c r="II134" s="97"/>
      <c r="IJ134" s="97"/>
      <c r="IK134" s="97"/>
      <c r="IL134" s="97"/>
      <c r="IM134" s="97"/>
      <c r="IN134" s="97"/>
      <c r="IO134" s="97"/>
      <c r="IP134" s="97"/>
      <c r="IQ134" s="97"/>
      <c r="IR134" s="97"/>
      <c r="IS134" s="97"/>
      <c r="IT134" s="97"/>
      <c r="IU134" s="97"/>
      <c r="IV134" s="97"/>
    </row>
    <row r="135" spans="1:256" ht="31.5" x14ac:dyDescent="0.25">
      <c r="A135" s="66">
        <v>288</v>
      </c>
      <c r="B135" s="68" t="s">
        <v>506</v>
      </c>
      <c r="C135" s="83" t="s">
        <v>507</v>
      </c>
    </row>
    <row r="136" spans="1:256" ht="40.5" customHeight="1" x14ac:dyDescent="0.25">
      <c r="A136" s="66">
        <v>288</v>
      </c>
      <c r="B136" s="68" t="s">
        <v>444</v>
      </c>
      <c r="C136" s="76" t="s">
        <v>508</v>
      </c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75"/>
      <c r="EW136" s="75"/>
      <c r="EX136" s="75"/>
      <c r="EY136" s="75"/>
      <c r="EZ136" s="75"/>
      <c r="FA136" s="75"/>
      <c r="FB136" s="75"/>
      <c r="FC136" s="75"/>
      <c r="FD136" s="75"/>
      <c r="FE136" s="75"/>
      <c r="FF136" s="75"/>
      <c r="FG136" s="75"/>
      <c r="FH136" s="75"/>
      <c r="FI136" s="75"/>
      <c r="FJ136" s="75"/>
      <c r="FK136" s="75"/>
      <c r="FL136" s="75"/>
      <c r="FM136" s="75"/>
      <c r="FN136" s="75"/>
      <c r="FO136" s="75"/>
      <c r="FP136" s="75"/>
      <c r="FQ136" s="75"/>
      <c r="FR136" s="75"/>
      <c r="FS136" s="75"/>
      <c r="FT136" s="75"/>
      <c r="FU136" s="75"/>
      <c r="FV136" s="75"/>
      <c r="FW136" s="75"/>
      <c r="FX136" s="75"/>
      <c r="FY136" s="75"/>
      <c r="FZ136" s="75"/>
      <c r="GA136" s="75"/>
      <c r="GB136" s="75"/>
      <c r="GC136" s="75"/>
      <c r="GD136" s="75"/>
      <c r="GE136" s="75"/>
      <c r="GF136" s="75"/>
      <c r="GG136" s="75"/>
      <c r="GH136" s="75"/>
      <c r="GI136" s="75"/>
      <c r="GJ136" s="75"/>
      <c r="GK136" s="75"/>
      <c r="GL136" s="75"/>
      <c r="GM136" s="75"/>
      <c r="GN136" s="75"/>
      <c r="GO136" s="75"/>
      <c r="GP136" s="75"/>
      <c r="GQ136" s="75"/>
      <c r="GR136" s="75"/>
      <c r="GS136" s="75"/>
      <c r="GT136" s="75"/>
      <c r="GU136" s="75"/>
      <c r="GV136" s="75"/>
      <c r="GW136" s="75"/>
      <c r="GX136" s="75"/>
      <c r="GY136" s="75"/>
      <c r="GZ136" s="75"/>
      <c r="HA136" s="75"/>
      <c r="HB136" s="75"/>
      <c r="HC136" s="75"/>
      <c r="HD136" s="75"/>
      <c r="HE136" s="75"/>
      <c r="HF136" s="75"/>
      <c r="HG136" s="75"/>
      <c r="HH136" s="75"/>
      <c r="HI136" s="75"/>
      <c r="HJ136" s="75"/>
      <c r="HK136" s="75"/>
      <c r="HL136" s="75"/>
      <c r="HM136" s="75"/>
      <c r="HN136" s="75"/>
      <c r="HO136" s="75"/>
      <c r="HP136" s="75"/>
      <c r="HQ136" s="75"/>
      <c r="HR136" s="75"/>
      <c r="HS136" s="75"/>
      <c r="HT136" s="75"/>
      <c r="HU136" s="75"/>
      <c r="HV136" s="75"/>
      <c r="HW136" s="75"/>
      <c r="HX136" s="75"/>
      <c r="HY136" s="75"/>
      <c r="HZ136" s="75"/>
      <c r="IA136" s="75"/>
      <c r="IB136" s="75"/>
      <c r="IC136" s="75"/>
      <c r="ID136" s="75"/>
      <c r="IE136" s="75"/>
      <c r="IF136" s="75"/>
      <c r="IG136" s="75"/>
      <c r="IH136" s="75"/>
      <c r="II136" s="75"/>
      <c r="IJ136" s="75"/>
      <c r="IK136" s="75"/>
      <c r="IL136" s="75"/>
      <c r="IM136" s="75"/>
      <c r="IN136" s="75"/>
      <c r="IO136" s="75"/>
      <c r="IP136" s="75"/>
      <c r="IQ136" s="75"/>
      <c r="IR136" s="75"/>
      <c r="IS136" s="75"/>
      <c r="IT136" s="75"/>
      <c r="IU136" s="75"/>
      <c r="IV136" s="75"/>
    </row>
    <row r="137" spans="1:256" ht="50.25" customHeight="1" x14ac:dyDescent="0.25">
      <c r="A137" s="66">
        <v>288</v>
      </c>
      <c r="B137" s="68" t="s">
        <v>509</v>
      </c>
      <c r="C137" s="76" t="s">
        <v>510</v>
      </c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  <c r="EQ137" s="75"/>
      <c r="ER137" s="75"/>
      <c r="ES137" s="75"/>
      <c r="ET137" s="75"/>
      <c r="EU137" s="75"/>
      <c r="EV137" s="75"/>
      <c r="EW137" s="75"/>
      <c r="EX137" s="75"/>
      <c r="EY137" s="75"/>
      <c r="EZ137" s="75"/>
      <c r="FA137" s="75"/>
      <c r="FB137" s="75"/>
      <c r="FC137" s="75"/>
      <c r="FD137" s="75"/>
      <c r="FE137" s="75"/>
      <c r="FF137" s="75"/>
      <c r="FG137" s="75"/>
      <c r="FH137" s="75"/>
      <c r="FI137" s="75"/>
      <c r="FJ137" s="75"/>
      <c r="FK137" s="75"/>
      <c r="FL137" s="75"/>
      <c r="FM137" s="75"/>
      <c r="FN137" s="75"/>
      <c r="FO137" s="75"/>
      <c r="FP137" s="75"/>
      <c r="FQ137" s="75"/>
      <c r="FR137" s="75"/>
      <c r="FS137" s="75"/>
      <c r="FT137" s="75"/>
      <c r="FU137" s="75"/>
      <c r="FV137" s="75"/>
      <c r="FW137" s="75"/>
      <c r="FX137" s="75"/>
      <c r="FY137" s="75"/>
      <c r="FZ137" s="75"/>
      <c r="GA137" s="75"/>
      <c r="GB137" s="75"/>
      <c r="GC137" s="75"/>
      <c r="GD137" s="75"/>
      <c r="GE137" s="75"/>
      <c r="GF137" s="75"/>
      <c r="GG137" s="75"/>
      <c r="GH137" s="75"/>
      <c r="GI137" s="75"/>
      <c r="GJ137" s="75"/>
      <c r="GK137" s="75"/>
      <c r="GL137" s="75"/>
      <c r="GM137" s="75"/>
      <c r="GN137" s="75"/>
      <c r="GO137" s="75"/>
      <c r="GP137" s="75"/>
      <c r="GQ137" s="75"/>
      <c r="GR137" s="75"/>
      <c r="GS137" s="75"/>
      <c r="GT137" s="75"/>
      <c r="GU137" s="75"/>
      <c r="GV137" s="75"/>
      <c r="GW137" s="75"/>
      <c r="GX137" s="75"/>
      <c r="GY137" s="75"/>
      <c r="GZ137" s="75"/>
      <c r="HA137" s="75"/>
      <c r="HB137" s="75"/>
      <c r="HC137" s="75"/>
      <c r="HD137" s="75"/>
      <c r="HE137" s="75"/>
      <c r="HF137" s="75"/>
      <c r="HG137" s="75"/>
      <c r="HH137" s="75"/>
      <c r="HI137" s="75"/>
      <c r="HJ137" s="75"/>
      <c r="HK137" s="75"/>
      <c r="HL137" s="75"/>
      <c r="HM137" s="75"/>
      <c r="HN137" s="75"/>
      <c r="HO137" s="75"/>
      <c r="HP137" s="75"/>
      <c r="HQ137" s="75"/>
      <c r="HR137" s="75"/>
      <c r="HS137" s="75"/>
      <c r="HT137" s="75"/>
      <c r="HU137" s="75"/>
      <c r="HV137" s="75"/>
      <c r="HW137" s="75"/>
      <c r="HX137" s="75"/>
      <c r="HY137" s="75"/>
      <c r="HZ137" s="75"/>
      <c r="IA137" s="75"/>
      <c r="IB137" s="75"/>
      <c r="IC137" s="75"/>
      <c r="ID137" s="75"/>
      <c r="IE137" s="75"/>
      <c r="IF137" s="75"/>
      <c r="IG137" s="75"/>
      <c r="IH137" s="75"/>
      <c r="II137" s="75"/>
      <c r="IJ137" s="75"/>
      <c r="IK137" s="75"/>
      <c r="IL137" s="75"/>
      <c r="IM137" s="75"/>
      <c r="IN137" s="75"/>
      <c r="IO137" s="75"/>
      <c r="IP137" s="75"/>
      <c r="IQ137" s="75"/>
      <c r="IR137" s="75"/>
      <c r="IS137" s="75"/>
      <c r="IT137" s="75"/>
      <c r="IU137" s="75"/>
      <c r="IV137" s="75"/>
    </row>
    <row r="138" spans="1:256" ht="50.25" customHeight="1" x14ac:dyDescent="0.25">
      <c r="A138" s="66">
        <v>288</v>
      </c>
      <c r="B138" s="68" t="s">
        <v>511</v>
      </c>
      <c r="C138" s="76" t="s">
        <v>512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  <c r="HQ138" s="75"/>
      <c r="HR138" s="75"/>
      <c r="HS138" s="75"/>
      <c r="HT138" s="75"/>
      <c r="HU138" s="75"/>
      <c r="HV138" s="75"/>
      <c r="HW138" s="75"/>
      <c r="HX138" s="75"/>
      <c r="HY138" s="75"/>
      <c r="HZ138" s="75"/>
      <c r="IA138" s="75"/>
      <c r="IB138" s="75"/>
      <c r="IC138" s="75"/>
      <c r="ID138" s="75"/>
      <c r="IE138" s="75"/>
      <c r="IF138" s="75"/>
      <c r="IG138" s="75"/>
      <c r="IH138" s="75"/>
      <c r="II138" s="75"/>
      <c r="IJ138" s="75"/>
      <c r="IK138" s="75"/>
      <c r="IL138" s="75"/>
      <c r="IM138" s="75"/>
      <c r="IN138" s="75"/>
      <c r="IO138" s="75"/>
      <c r="IP138" s="75"/>
      <c r="IQ138" s="75"/>
      <c r="IR138" s="75"/>
      <c r="IS138" s="75"/>
      <c r="IT138" s="75"/>
      <c r="IU138" s="75"/>
      <c r="IV138" s="75"/>
    </row>
    <row r="139" spans="1:256" ht="47.25" x14ac:dyDescent="0.25">
      <c r="A139" s="66">
        <v>288</v>
      </c>
      <c r="B139" s="68" t="s">
        <v>513</v>
      </c>
      <c r="C139" s="76" t="s">
        <v>514</v>
      </c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75"/>
      <c r="HN139" s="75"/>
      <c r="HO139" s="75"/>
      <c r="HP139" s="75"/>
      <c r="HQ139" s="75"/>
      <c r="HR139" s="75"/>
      <c r="HS139" s="75"/>
      <c r="HT139" s="75"/>
      <c r="HU139" s="75"/>
      <c r="HV139" s="75"/>
      <c r="HW139" s="75"/>
      <c r="HX139" s="75"/>
      <c r="HY139" s="75"/>
      <c r="HZ139" s="75"/>
      <c r="IA139" s="75"/>
      <c r="IB139" s="75"/>
      <c r="IC139" s="75"/>
      <c r="ID139" s="75"/>
      <c r="IE139" s="75"/>
      <c r="IF139" s="75"/>
      <c r="IG139" s="75"/>
      <c r="IH139" s="75"/>
      <c r="II139" s="75"/>
      <c r="IJ139" s="75"/>
      <c r="IK139" s="75"/>
      <c r="IL139" s="75"/>
      <c r="IM139" s="75"/>
      <c r="IN139" s="75"/>
      <c r="IO139" s="75"/>
      <c r="IP139" s="75"/>
      <c r="IQ139" s="75"/>
      <c r="IR139" s="75"/>
      <c r="IS139" s="75"/>
      <c r="IT139" s="75"/>
      <c r="IU139" s="75"/>
      <c r="IV139" s="75"/>
    </row>
    <row r="140" spans="1:256" ht="31.5" x14ac:dyDescent="0.25">
      <c r="A140" s="66">
        <v>288</v>
      </c>
      <c r="B140" s="68" t="s">
        <v>515</v>
      </c>
      <c r="C140" s="76" t="s">
        <v>516</v>
      </c>
    </row>
    <row r="141" spans="1:256" ht="63" x14ac:dyDescent="0.25">
      <c r="A141" s="66">
        <v>288</v>
      </c>
      <c r="B141" s="68" t="s">
        <v>517</v>
      </c>
      <c r="C141" s="76" t="s">
        <v>249</v>
      </c>
    </row>
    <row r="142" spans="1:256" x14ac:dyDescent="0.25">
      <c r="A142" s="138">
        <v>289</v>
      </c>
      <c r="B142" s="139"/>
      <c r="C142" s="67" t="s">
        <v>518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  <c r="IF142" s="75"/>
      <c r="IG142" s="75"/>
      <c r="IH142" s="75"/>
      <c r="II142" s="75"/>
      <c r="IJ142" s="75"/>
      <c r="IK142" s="75"/>
      <c r="IL142" s="75"/>
      <c r="IM142" s="75"/>
      <c r="IN142" s="75"/>
      <c r="IO142" s="75"/>
      <c r="IP142" s="75"/>
      <c r="IQ142" s="75"/>
      <c r="IR142" s="75"/>
      <c r="IS142" s="75"/>
      <c r="IT142" s="75"/>
      <c r="IU142" s="75"/>
      <c r="IV142" s="75"/>
    </row>
    <row r="143" spans="1:256" x14ac:dyDescent="0.25">
      <c r="A143" s="66">
        <v>289</v>
      </c>
      <c r="B143" s="98" t="s">
        <v>519</v>
      </c>
      <c r="C143" s="76" t="s">
        <v>520</v>
      </c>
    </row>
    <row r="144" spans="1:256" x14ac:dyDescent="0.25">
      <c r="A144" s="138">
        <v>291</v>
      </c>
      <c r="B144" s="139"/>
      <c r="C144" s="67" t="s">
        <v>521</v>
      </c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  <c r="EQ144" s="75"/>
      <c r="ER144" s="75"/>
      <c r="ES144" s="75"/>
      <c r="ET144" s="75"/>
      <c r="EU144" s="75"/>
      <c r="EV144" s="75"/>
      <c r="EW144" s="75"/>
      <c r="EX144" s="75"/>
      <c r="EY144" s="75"/>
      <c r="EZ144" s="75"/>
      <c r="FA144" s="75"/>
      <c r="FB144" s="75"/>
      <c r="FC144" s="75"/>
      <c r="FD144" s="75"/>
      <c r="FE144" s="75"/>
      <c r="FF144" s="75"/>
      <c r="FG144" s="75"/>
      <c r="FH144" s="75"/>
      <c r="FI144" s="75"/>
      <c r="FJ144" s="75"/>
      <c r="FK144" s="75"/>
      <c r="FL144" s="75"/>
      <c r="FM144" s="75"/>
      <c r="FN144" s="75"/>
      <c r="FO144" s="75"/>
      <c r="FP144" s="75"/>
      <c r="FQ144" s="75"/>
      <c r="FR144" s="75"/>
      <c r="FS144" s="75"/>
      <c r="FT144" s="75"/>
      <c r="FU144" s="75"/>
      <c r="FV144" s="75"/>
      <c r="FW144" s="75"/>
      <c r="FX144" s="75"/>
      <c r="FY144" s="75"/>
      <c r="FZ144" s="75"/>
      <c r="GA144" s="75"/>
      <c r="GB144" s="75"/>
      <c r="GC144" s="75"/>
      <c r="GD144" s="75"/>
      <c r="GE144" s="75"/>
      <c r="GF144" s="75"/>
      <c r="GG144" s="75"/>
      <c r="GH144" s="75"/>
      <c r="GI144" s="75"/>
      <c r="GJ144" s="75"/>
      <c r="GK144" s="75"/>
      <c r="GL144" s="75"/>
      <c r="GM144" s="75"/>
      <c r="GN144" s="75"/>
      <c r="GO144" s="75"/>
      <c r="GP144" s="75"/>
      <c r="GQ144" s="75"/>
      <c r="GR144" s="75"/>
      <c r="GS144" s="75"/>
      <c r="GT144" s="75"/>
      <c r="GU144" s="75"/>
      <c r="GV144" s="75"/>
      <c r="GW144" s="75"/>
      <c r="GX144" s="75"/>
      <c r="GY144" s="75"/>
      <c r="GZ144" s="75"/>
      <c r="HA144" s="75"/>
      <c r="HB144" s="75"/>
      <c r="HC144" s="75"/>
      <c r="HD144" s="75"/>
      <c r="HE144" s="75"/>
      <c r="HF144" s="75"/>
      <c r="HG144" s="75"/>
      <c r="HH144" s="75"/>
      <c r="HI144" s="75"/>
      <c r="HJ144" s="75"/>
      <c r="HK144" s="75"/>
      <c r="HL144" s="75"/>
      <c r="HM144" s="75"/>
      <c r="HN144" s="75"/>
      <c r="HO144" s="75"/>
      <c r="HP144" s="75"/>
      <c r="HQ144" s="75"/>
      <c r="HR144" s="75"/>
      <c r="HS144" s="75"/>
      <c r="HT144" s="75"/>
      <c r="HU144" s="75"/>
      <c r="HV144" s="75"/>
      <c r="HW144" s="75"/>
      <c r="HX144" s="75"/>
      <c r="HY144" s="75"/>
      <c r="HZ144" s="75"/>
      <c r="IA144" s="75"/>
      <c r="IB144" s="75"/>
      <c r="IC144" s="75"/>
      <c r="ID144" s="75"/>
      <c r="IE144" s="75"/>
      <c r="IF144" s="75"/>
      <c r="IG144" s="75"/>
      <c r="IH144" s="75"/>
      <c r="II144" s="75"/>
      <c r="IJ144" s="75"/>
      <c r="IK144" s="75"/>
      <c r="IL144" s="75"/>
      <c r="IM144" s="75"/>
      <c r="IN144" s="75"/>
      <c r="IO144" s="75"/>
      <c r="IP144" s="75"/>
      <c r="IQ144" s="75"/>
      <c r="IR144" s="75"/>
      <c r="IS144" s="75"/>
      <c r="IT144" s="75"/>
      <c r="IU144" s="75"/>
      <c r="IV144" s="75"/>
    </row>
    <row r="145" spans="1:256" x14ac:dyDescent="0.25">
      <c r="A145" s="138">
        <v>292</v>
      </c>
      <c r="B145" s="139"/>
      <c r="C145" s="67" t="s">
        <v>522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  <c r="EQ145" s="75"/>
      <c r="ER145" s="75"/>
      <c r="ES145" s="75"/>
      <c r="ET145" s="75"/>
      <c r="EU145" s="75"/>
      <c r="EV145" s="75"/>
      <c r="EW145" s="75"/>
      <c r="EX145" s="75"/>
      <c r="EY145" s="75"/>
      <c r="EZ145" s="75"/>
      <c r="FA145" s="75"/>
      <c r="FB145" s="75"/>
      <c r="FC145" s="75"/>
      <c r="FD145" s="75"/>
      <c r="FE145" s="75"/>
      <c r="FF145" s="75"/>
      <c r="FG145" s="75"/>
      <c r="FH145" s="75"/>
      <c r="FI145" s="75"/>
      <c r="FJ145" s="75"/>
      <c r="FK145" s="75"/>
      <c r="FL145" s="75"/>
      <c r="FM145" s="75"/>
      <c r="FN145" s="75"/>
      <c r="FO145" s="75"/>
      <c r="FP145" s="75"/>
      <c r="FQ145" s="75"/>
      <c r="FR145" s="75"/>
      <c r="FS145" s="75"/>
      <c r="FT145" s="75"/>
      <c r="FU145" s="75"/>
      <c r="FV145" s="75"/>
      <c r="FW145" s="75"/>
      <c r="FX145" s="75"/>
      <c r="FY145" s="75"/>
      <c r="FZ145" s="75"/>
      <c r="GA145" s="75"/>
      <c r="GB145" s="75"/>
      <c r="GC145" s="75"/>
      <c r="GD145" s="75"/>
      <c r="GE145" s="75"/>
      <c r="GF145" s="75"/>
      <c r="GG145" s="75"/>
      <c r="GH145" s="75"/>
      <c r="GI145" s="75"/>
      <c r="GJ145" s="75"/>
      <c r="GK145" s="75"/>
      <c r="GL145" s="75"/>
      <c r="GM145" s="75"/>
      <c r="GN145" s="75"/>
      <c r="GO145" s="75"/>
      <c r="GP145" s="75"/>
      <c r="GQ145" s="75"/>
      <c r="GR145" s="75"/>
      <c r="GS145" s="75"/>
      <c r="GT145" s="75"/>
      <c r="GU145" s="75"/>
      <c r="GV145" s="75"/>
      <c r="GW145" s="75"/>
      <c r="GX145" s="75"/>
      <c r="GY145" s="75"/>
      <c r="GZ145" s="75"/>
      <c r="HA145" s="75"/>
      <c r="HB145" s="75"/>
      <c r="HC145" s="75"/>
      <c r="HD145" s="75"/>
      <c r="HE145" s="75"/>
      <c r="HF145" s="75"/>
      <c r="HG145" s="75"/>
      <c r="HH145" s="75"/>
      <c r="HI145" s="75"/>
      <c r="HJ145" s="75"/>
      <c r="HK145" s="75"/>
      <c r="HL145" s="75"/>
      <c r="HM145" s="75"/>
      <c r="HN145" s="75"/>
      <c r="HO145" s="75"/>
      <c r="HP145" s="75"/>
      <c r="HQ145" s="75"/>
      <c r="HR145" s="75"/>
      <c r="HS145" s="75"/>
      <c r="HT145" s="75"/>
      <c r="HU145" s="75"/>
      <c r="HV145" s="75"/>
      <c r="HW145" s="75"/>
      <c r="HX145" s="75"/>
      <c r="HY145" s="75"/>
      <c r="HZ145" s="75"/>
      <c r="IA145" s="75"/>
      <c r="IB145" s="75"/>
      <c r="IC145" s="75"/>
      <c r="ID145" s="75"/>
      <c r="IE145" s="75"/>
      <c r="IF145" s="75"/>
      <c r="IG145" s="75"/>
      <c r="IH145" s="75"/>
      <c r="II145" s="75"/>
      <c r="IJ145" s="75"/>
      <c r="IK145" s="75"/>
      <c r="IL145" s="75"/>
      <c r="IM145" s="75"/>
      <c r="IN145" s="75"/>
      <c r="IO145" s="75"/>
      <c r="IP145" s="75"/>
      <c r="IQ145" s="75"/>
      <c r="IR145" s="75"/>
      <c r="IS145" s="75"/>
      <c r="IT145" s="75"/>
      <c r="IU145" s="75"/>
      <c r="IV145" s="75"/>
    </row>
    <row r="146" spans="1:256" ht="31.5" x14ac:dyDescent="0.25">
      <c r="A146" s="138">
        <v>318</v>
      </c>
      <c r="B146" s="139"/>
      <c r="C146" s="67" t="s">
        <v>523</v>
      </c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  <c r="EQ146" s="75"/>
      <c r="ER146" s="75"/>
      <c r="ES146" s="75"/>
      <c r="ET146" s="75"/>
      <c r="EU146" s="75"/>
      <c r="EV146" s="75"/>
      <c r="EW146" s="75"/>
      <c r="EX146" s="75"/>
      <c r="EY146" s="75"/>
      <c r="EZ146" s="75"/>
      <c r="FA146" s="75"/>
      <c r="FB146" s="75"/>
      <c r="FC146" s="75"/>
      <c r="FD146" s="75"/>
      <c r="FE146" s="75"/>
      <c r="FF146" s="75"/>
      <c r="FG146" s="75"/>
      <c r="FH146" s="75"/>
      <c r="FI146" s="75"/>
      <c r="FJ146" s="75"/>
      <c r="FK146" s="75"/>
      <c r="FL146" s="75"/>
      <c r="FM146" s="75"/>
      <c r="FN146" s="75"/>
      <c r="FO146" s="75"/>
      <c r="FP146" s="75"/>
      <c r="FQ146" s="75"/>
      <c r="FR146" s="75"/>
      <c r="FS146" s="75"/>
      <c r="FT146" s="75"/>
      <c r="FU146" s="75"/>
      <c r="FV146" s="75"/>
      <c r="FW146" s="75"/>
      <c r="FX146" s="75"/>
      <c r="FY146" s="75"/>
      <c r="FZ146" s="75"/>
      <c r="GA146" s="75"/>
      <c r="GB146" s="75"/>
      <c r="GC146" s="75"/>
      <c r="GD146" s="75"/>
      <c r="GE146" s="75"/>
      <c r="GF146" s="75"/>
      <c r="GG146" s="75"/>
      <c r="GH146" s="75"/>
      <c r="GI146" s="75"/>
      <c r="GJ146" s="75"/>
      <c r="GK146" s="75"/>
      <c r="GL146" s="75"/>
      <c r="GM146" s="75"/>
      <c r="GN146" s="75"/>
      <c r="GO146" s="75"/>
      <c r="GP146" s="75"/>
      <c r="GQ146" s="75"/>
      <c r="GR146" s="75"/>
      <c r="GS146" s="75"/>
      <c r="GT146" s="75"/>
      <c r="GU146" s="75"/>
      <c r="GV146" s="75"/>
      <c r="GW146" s="75"/>
      <c r="GX146" s="75"/>
      <c r="GY146" s="75"/>
      <c r="GZ146" s="75"/>
      <c r="HA146" s="75"/>
      <c r="HB146" s="75"/>
      <c r="HC146" s="75"/>
      <c r="HD146" s="75"/>
      <c r="HE146" s="75"/>
      <c r="HF146" s="75"/>
      <c r="HG146" s="75"/>
      <c r="HH146" s="75"/>
      <c r="HI146" s="75"/>
      <c r="HJ146" s="75"/>
      <c r="HK146" s="75"/>
      <c r="HL146" s="75"/>
      <c r="HM146" s="75"/>
      <c r="HN146" s="75"/>
      <c r="HO146" s="75"/>
      <c r="HP146" s="75"/>
      <c r="HQ146" s="75"/>
      <c r="HR146" s="75"/>
      <c r="HS146" s="75"/>
      <c r="HT146" s="75"/>
      <c r="HU146" s="75"/>
      <c r="HV146" s="75"/>
      <c r="HW146" s="75"/>
      <c r="HX146" s="75"/>
      <c r="HY146" s="75"/>
      <c r="HZ146" s="75"/>
      <c r="IA146" s="75"/>
      <c r="IB146" s="75"/>
      <c r="IC146" s="75"/>
      <c r="ID146" s="75"/>
      <c r="IE146" s="75"/>
      <c r="IF146" s="75"/>
      <c r="IG146" s="75"/>
      <c r="IH146" s="75"/>
      <c r="II146" s="75"/>
      <c r="IJ146" s="75"/>
      <c r="IK146" s="75"/>
      <c r="IL146" s="75"/>
      <c r="IM146" s="75"/>
      <c r="IN146" s="75"/>
      <c r="IO146" s="75"/>
      <c r="IP146" s="75"/>
      <c r="IQ146" s="75"/>
      <c r="IR146" s="75"/>
      <c r="IS146" s="75"/>
      <c r="IT146" s="75"/>
      <c r="IU146" s="75"/>
      <c r="IV146" s="75"/>
    </row>
    <row r="147" spans="1:256" ht="31.5" x14ac:dyDescent="0.25">
      <c r="A147" s="138">
        <v>321</v>
      </c>
      <c r="B147" s="139"/>
      <c r="C147" s="67" t="s">
        <v>524</v>
      </c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  <c r="IF147" s="75"/>
      <c r="IG147" s="75"/>
      <c r="IH147" s="75"/>
      <c r="II147" s="75"/>
      <c r="IJ147" s="75"/>
      <c r="IK147" s="75"/>
      <c r="IL147" s="75"/>
      <c r="IM147" s="75"/>
      <c r="IN147" s="75"/>
      <c r="IO147" s="75"/>
      <c r="IP147" s="75"/>
      <c r="IQ147" s="75"/>
      <c r="IR147" s="75"/>
      <c r="IS147" s="75"/>
      <c r="IT147" s="75"/>
      <c r="IU147" s="75"/>
      <c r="IV147" s="75"/>
    </row>
    <row r="148" spans="1:256" ht="31.5" x14ac:dyDescent="0.25">
      <c r="A148" s="66">
        <v>321</v>
      </c>
      <c r="B148" s="66" t="s">
        <v>525</v>
      </c>
      <c r="C148" s="76" t="s">
        <v>65</v>
      </c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  <c r="HQ148" s="75"/>
      <c r="HR148" s="75"/>
      <c r="HS148" s="75"/>
      <c r="HT148" s="75"/>
      <c r="HU148" s="75"/>
      <c r="HV148" s="75"/>
      <c r="HW148" s="75"/>
      <c r="HX148" s="75"/>
      <c r="HY148" s="75"/>
      <c r="HZ148" s="75"/>
      <c r="IA148" s="75"/>
      <c r="IB148" s="75"/>
      <c r="IC148" s="75"/>
      <c r="ID148" s="75"/>
      <c r="IE148" s="75"/>
      <c r="IF148" s="75"/>
      <c r="IG148" s="75"/>
      <c r="IH148" s="75"/>
      <c r="II148" s="75"/>
      <c r="IJ148" s="75"/>
      <c r="IK148" s="75"/>
      <c r="IL148" s="75"/>
      <c r="IM148" s="75"/>
      <c r="IN148" s="75"/>
      <c r="IO148" s="75"/>
      <c r="IP148" s="75"/>
      <c r="IQ148" s="75"/>
      <c r="IR148" s="75"/>
      <c r="IS148" s="75"/>
      <c r="IT148" s="75"/>
      <c r="IU148" s="75"/>
      <c r="IV148" s="75"/>
    </row>
    <row r="149" spans="1:256" ht="22.5" customHeight="1" x14ac:dyDescent="0.25">
      <c r="A149" s="66">
        <v>321</v>
      </c>
      <c r="B149" s="66" t="s">
        <v>526</v>
      </c>
      <c r="C149" s="99" t="s">
        <v>527</v>
      </c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  <c r="EQ149" s="75"/>
      <c r="ER149" s="75"/>
      <c r="ES149" s="75"/>
      <c r="ET149" s="75"/>
      <c r="EU149" s="75"/>
      <c r="EV149" s="75"/>
      <c r="EW149" s="75"/>
      <c r="EX149" s="75"/>
      <c r="EY149" s="75"/>
      <c r="EZ149" s="75"/>
      <c r="FA149" s="75"/>
      <c r="FB149" s="75"/>
      <c r="FC149" s="75"/>
      <c r="FD149" s="75"/>
      <c r="FE149" s="75"/>
      <c r="FF149" s="75"/>
      <c r="FG149" s="75"/>
      <c r="FH149" s="75"/>
      <c r="FI149" s="75"/>
      <c r="FJ149" s="75"/>
      <c r="FK149" s="75"/>
      <c r="FL149" s="75"/>
      <c r="FM149" s="75"/>
      <c r="FN149" s="75"/>
      <c r="FO149" s="75"/>
      <c r="FP149" s="75"/>
      <c r="FQ149" s="75"/>
      <c r="FR149" s="75"/>
      <c r="FS149" s="75"/>
      <c r="FT149" s="75"/>
      <c r="FU149" s="75"/>
      <c r="FV149" s="75"/>
      <c r="FW149" s="75"/>
      <c r="FX149" s="75"/>
      <c r="FY149" s="75"/>
      <c r="FZ149" s="75"/>
      <c r="GA149" s="75"/>
      <c r="GB149" s="75"/>
      <c r="GC149" s="75"/>
      <c r="GD149" s="75"/>
      <c r="GE149" s="75"/>
      <c r="GF149" s="75"/>
      <c r="GG149" s="75"/>
      <c r="GH149" s="75"/>
      <c r="GI149" s="75"/>
      <c r="GJ149" s="75"/>
      <c r="GK149" s="75"/>
      <c r="GL149" s="75"/>
      <c r="GM149" s="75"/>
      <c r="GN149" s="75"/>
      <c r="GO149" s="75"/>
      <c r="GP149" s="75"/>
      <c r="GQ149" s="75"/>
      <c r="GR149" s="75"/>
      <c r="GS149" s="75"/>
      <c r="GT149" s="75"/>
      <c r="GU149" s="75"/>
      <c r="GV149" s="75"/>
      <c r="GW149" s="75"/>
      <c r="GX149" s="75"/>
      <c r="GY149" s="75"/>
      <c r="GZ149" s="75"/>
      <c r="HA149" s="75"/>
      <c r="HB149" s="75"/>
      <c r="HC149" s="75"/>
      <c r="HD149" s="75"/>
      <c r="HE149" s="75"/>
      <c r="HF149" s="75"/>
      <c r="HG149" s="75"/>
      <c r="HH149" s="75"/>
      <c r="HI149" s="75"/>
      <c r="HJ149" s="75"/>
      <c r="HK149" s="75"/>
      <c r="HL149" s="75"/>
      <c r="HM149" s="75"/>
      <c r="HN149" s="75"/>
      <c r="HO149" s="75"/>
      <c r="HP149" s="75"/>
      <c r="HQ149" s="75"/>
      <c r="HR149" s="75"/>
      <c r="HS149" s="75"/>
      <c r="HT149" s="75"/>
      <c r="HU149" s="75"/>
      <c r="HV149" s="75"/>
      <c r="HW149" s="75"/>
      <c r="HX149" s="75"/>
      <c r="HY149" s="75"/>
      <c r="HZ149" s="75"/>
      <c r="IA149" s="75"/>
      <c r="IB149" s="75"/>
      <c r="IC149" s="75"/>
      <c r="ID149" s="75"/>
      <c r="IE149" s="75"/>
      <c r="IF149" s="75"/>
      <c r="IG149" s="75"/>
      <c r="IH149" s="75"/>
      <c r="II149" s="75"/>
      <c r="IJ149" s="75"/>
      <c r="IK149" s="75"/>
      <c r="IL149" s="75"/>
      <c r="IM149" s="75"/>
      <c r="IN149" s="75"/>
      <c r="IO149" s="75"/>
      <c r="IP149" s="75"/>
      <c r="IQ149" s="75"/>
      <c r="IR149" s="75"/>
      <c r="IS149" s="75"/>
      <c r="IT149" s="75"/>
      <c r="IU149" s="75"/>
      <c r="IV149" s="75"/>
    </row>
    <row r="150" spans="1:256" ht="63" x14ac:dyDescent="0.25">
      <c r="A150" s="66">
        <v>321</v>
      </c>
      <c r="B150" s="68" t="s">
        <v>312</v>
      </c>
      <c r="C150" s="71" t="s">
        <v>313</v>
      </c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  <c r="IF150" s="75"/>
      <c r="IG150" s="75"/>
      <c r="IH150" s="75"/>
      <c r="II150" s="75"/>
      <c r="IJ150" s="75"/>
      <c r="IK150" s="75"/>
      <c r="IL150" s="75"/>
      <c r="IM150" s="75"/>
      <c r="IN150" s="75"/>
      <c r="IO150" s="75"/>
      <c r="IP150" s="75"/>
      <c r="IQ150" s="75"/>
      <c r="IR150" s="75"/>
      <c r="IS150" s="75"/>
      <c r="IT150" s="75"/>
      <c r="IU150" s="75"/>
      <c r="IV150" s="75"/>
    </row>
    <row r="151" spans="1:256" ht="63" x14ac:dyDescent="0.25">
      <c r="A151" s="66">
        <v>321</v>
      </c>
      <c r="B151" s="68" t="s">
        <v>528</v>
      </c>
      <c r="C151" s="69" t="s">
        <v>529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  <c r="EQ151" s="75"/>
      <c r="ER151" s="75"/>
      <c r="ES151" s="75"/>
      <c r="ET151" s="75"/>
      <c r="EU151" s="75"/>
      <c r="EV151" s="75"/>
      <c r="EW151" s="75"/>
      <c r="EX151" s="75"/>
      <c r="EY151" s="75"/>
      <c r="EZ151" s="75"/>
      <c r="FA151" s="75"/>
      <c r="FB151" s="75"/>
      <c r="FC151" s="75"/>
      <c r="FD151" s="75"/>
      <c r="FE151" s="75"/>
      <c r="FF151" s="75"/>
      <c r="FG151" s="75"/>
      <c r="FH151" s="75"/>
      <c r="FI151" s="75"/>
      <c r="FJ151" s="75"/>
      <c r="FK151" s="75"/>
      <c r="FL151" s="75"/>
      <c r="FM151" s="75"/>
      <c r="FN151" s="75"/>
      <c r="FO151" s="75"/>
      <c r="FP151" s="75"/>
      <c r="FQ151" s="75"/>
      <c r="FR151" s="75"/>
      <c r="FS151" s="75"/>
      <c r="FT151" s="75"/>
      <c r="FU151" s="75"/>
      <c r="FV151" s="75"/>
      <c r="FW151" s="75"/>
      <c r="FX151" s="75"/>
      <c r="FY151" s="75"/>
      <c r="FZ151" s="75"/>
      <c r="GA151" s="75"/>
      <c r="GB151" s="75"/>
      <c r="GC151" s="75"/>
      <c r="GD151" s="75"/>
      <c r="GE151" s="75"/>
      <c r="GF151" s="75"/>
      <c r="GG151" s="75"/>
      <c r="GH151" s="75"/>
      <c r="GI151" s="75"/>
      <c r="GJ151" s="75"/>
      <c r="GK151" s="75"/>
      <c r="GL151" s="75"/>
      <c r="GM151" s="75"/>
      <c r="GN151" s="75"/>
      <c r="GO151" s="75"/>
      <c r="GP151" s="75"/>
      <c r="GQ151" s="75"/>
      <c r="GR151" s="75"/>
      <c r="GS151" s="75"/>
      <c r="GT151" s="75"/>
      <c r="GU151" s="75"/>
      <c r="GV151" s="75"/>
      <c r="GW151" s="75"/>
      <c r="GX151" s="75"/>
      <c r="GY151" s="75"/>
      <c r="GZ151" s="75"/>
      <c r="HA151" s="75"/>
      <c r="HB151" s="75"/>
      <c r="HC151" s="75"/>
      <c r="HD151" s="75"/>
      <c r="HE151" s="75"/>
      <c r="HF151" s="75"/>
      <c r="HG151" s="75"/>
      <c r="HH151" s="75"/>
      <c r="HI151" s="75"/>
      <c r="HJ151" s="75"/>
      <c r="HK151" s="75"/>
      <c r="HL151" s="75"/>
      <c r="HM151" s="75"/>
      <c r="HN151" s="75"/>
      <c r="HO151" s="75"/>
      <c r="HP151" s="75"/>
      <c r="HQ151" s="75"/>
      <c r="HR151" s="75"/>
      <c r="HS151" s="75"/>
      <c r="HT151" s="75"/>
      <c r="HU151" s="75"/>
      <c r="HV151" s="75"/>
      <c r="HW151" s="75"/>
      <c r="HX151" s="75"/>
      <c r="HY151" s="75"/>
      <c r="HZ151" s="75"/>
      <c r="IA151" s="75"/>
      <c r="IB151" s="75"/>
      <c r="IC151" s="75"/>
      <c r="ID151" s="75"/>
      <c r="IE151" s="75"/>
      <c r="IF151" s="75"/>
      <c r="IG151" s="75"/>
      <c r="IH151" s="75"/>
      <c r="II151" s="75"/>
      <c r="IJ151" s="75"/>
      <c r="IK151" s="75"/>
      <c r="IL151" s="75"/>
      <c r="IM151" s="75"/>
      <c r="IN151" s="75"/>
      <c r="IO151" s="75"/>
      <c r="IP151" s="75"/>
      <c r="IQ151" s="75"/>
      <c r="IR151" s="75"/>
      <c r="IS151" s="75"/>
      <c r="IT151" s="75"/>
      <c r="IU151" s="75"/>
      <c r="IV151" s="75"/>
    </row>
    <row r="152" spans="1:256" ht="63" x14ac:dyDescent="0.25">
      <c r="A152" s="66">
        <v>321</v>
      </c>
      <c r="B152" s="68" t="s">
        <v>290</v>
      </c>
      <c r="C152" s="69" t="s">
        <v>291</v>
      </c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75"/>
      <c r="DJ152" s="75"/>
      <c r="DK152" s="75"/>
      <c r="DL152" s="75"/>
      <c r="DM152" s="75"/>
      <c r="DN152" s="75"/>
      <c r="DO152" s="75"/>
      <c r="DP152" s="75"/>
      <c r="DQ152" s="75"/>
      <c r="DR152" s="75"/>
      <c r="DS152" s="75"/>
      <c r="DT152" s="75"/>
      <c r="DU152" s="75"/>
      <c r="DV152" s="75"/>
      <c r="DW152" s="75"/>
      <c r="DX152" s="75"/>
      <c r="DY152" s="75"/>
      <c r="DZ152" s="75"/>
      <c r="EA152" s="75"/>
      <c r="EB152" s="75"/>
      <c r="EC152" s="75"/>
      <c r="ED152" s="75"/>
      <c r="EE152" s="75"/>
      <c r="EF152" s="75"/>
      <c r="EG152" s="75"/>
      <c r="EH152" s="75"/>
      <c r="EI152" s="75"/>
      <c r="EJ152" s="75"/>
      <c r="EK152" s="75"/>
      <c r="EL152" s="75"/>
      <c r="EM152" s="75"/>
      <c r="EN152" s="75"/>
      <c r="EO152" s="75"/>
      <c r="EP152" s="75"/>
      <c r="EQ152" s="75"/>
      <c r="ER152" s="75"/>
      <c r="ES152" s="75"/>
      <c r="ET152" s="75"/>
      <c r="EU152" s="75"/>
      <c r="EV152" s="75"/>
      <c r="EW152" s="75"/>
      <c r="EX152" s="75"/>
      <c r="EY152" s="75"/>
      <c r="EZ152" s="75"/>
      <c r="FA152" s="75"/>
      <c r="FB152" s="75"/>
      <c r="FC152" s="75"/>
      <c r="FD152" s="75"/>
      <c r="FE152" s="75"/>
      <c r="FF152" s="75"/>
      <c r="FG152" s="75"/>
      <c r="FH152" s="75"/>
      <c r="FI152" s="75"/>
      <c r="FJ152" s="75"/>
      <c r="FK152" s="75"/>
      <c r="FL152" s="75"/>
      <c r="FM152" s="75"/>
      <c r="FN152" s="75"/>
      <c r="FO152" s="75"/>
      <c r="FP152" s="75"/>
      <c r="FQ152" s="75"/>
      <c r="FR152" s="75"/>
      <c r="FS152" s="75"/>
      <c r="FT152" s="75"/>
      <c r="FU152" s="75"/>
      <c r="FV152" s="75"/>
      <c r="FW152" s="75"/>
      <c r="FX152" s="75"/>
      <c r="FY152" s="75"/>
      <c r="FZ152" s="75"/>
      <c r="GA152" s="75"/>
      <c r="GB152" s="75"/>
      <c r="GC152" s="75"/>
      <c r="GD152" s="75"/>
      <c r="GE152" s="75"/>
      <c r="GF152" s="75"/>
      <c r="GG152" s="75"/>
      <c r="GH152" s="75"/>
      <c r="GI152" s="75"/>
      <c r="GJ152" s="75"/>
      <c r="GK152" s="75"/>
      <c r="GL152" s="75"/>
      <c r="GM152" s="75"/>
      <c r="GN152" s="75"/>
      <c r="GO152" s="75"/>
      <c r="GP152" s="75"/>
      <c r="GQ152" s="75"/>
      <c r="GR152" s="75"/>
      <c r="GS152" s="75"/>
      <c r="GT152" s="75"/>
      <c r="GU152" s="75"/>
      <c r="GV152" s="75"/>
      <c r="GW152" s="75"/>
      <c r="GX152" s="75"/>
      <c r="GY152" s="75"/>
      <c r="GZ152" s="75"/>
      <c r="HA152" s="75"/>
      <c r="HB152" s="75"/>
      <c r="HC152" s="75"/>
      <c r="HD152" s="75"/>
      <c r="HE152" s="75"/>
      <c r="HF152" s="75"/>
      <c r="HG152" s="75"/>
      <c r="HH152" s="75"/>
      <c r="HI152" s="75"/>
      <c r="HJ152" s="75"/>
      <c r="HK152" s="75"/>
      <c r="HL152" s="75"/>
      <c r="HM152" s="75"/>
      <c r="HN152" s="75"/>
      <c r="HO152" s="75"/>
      <c r="HP152" s="75"/>
      <c r="HQ152" s="75"/>
      <c r="HR152" s="75"/>
      <c r="HS152" s="75"/>
      <c r="HT152" s="75"/>
      <c r="HU152" s="75"/>
      <c r="HV152" s="75"/>
      <c r="HW152" s="75"/>
      <c r="HX152" s="75"/>
      <c r="HY152" s="75"/>
      <c r="HZ152" s="75"/>
      <c r="IA152" s="75"/>
      <c r="IB152" s="75"/>
      <c r="IC152" s="75"/>
      <c r="ID152" s="75"/>
      <c r="IE152" s="75"/>
      <c r="IF152" s="75"/>
      <c r="IG152" s="75"/>
      <c r="IH152" s="75"/>
      <c r="II152" s="75"/>
      <c r="IJ152" s="75"/>
      <c r="IK152" s="75"/>
      <c r="IL152" s="75"/>
      <c r="IM152" s="75"/>
      <c r="IN152" s="75"/>
      <c r="IO152" s="75"/>
      <c r="IP152" s="75"/>
      <c r="IQ152" s="75"/>
      <c r="IR152" s="75"/>
      <c r="IS152" s="75"/>
      <c r="IT152" s="75"/>
      <c r="IU152" s="75"/>
      <c r="IV152" s="75"/>
    </row>
    <row r="153" spans="1:256" ht="78.75" x14ac:dyDescent="0.25">
      <c r="A153" s="66">
        <v>321</v>
      </c>
      <c r="B153" s="68" t="s">
        <v>296</v>
      </c>
      <c r="C153" s="71" t="s">
        <v>297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M153" s="75"/>
      <c r="DN153" s="75"/>
      <c r="DO153" s="75"/>
      <c r="DP153" s="75"/>
      <c r="DQ153" s="75"/>
      <c r="DR153" s="75"/>
      <c r="DS153" s="75"/>
      <c r="DT153" s="75"/>
      <c r="DU153" s="75"/>
      <c r="DV153" s="75"/>
      <c r="DW153" s="75"/>
      <c r="DX153" s="75"/>
      <c r="DY153" s="75"/>
      <c r="DZ153" s="75"/>
      <c r="EA153" s="75"/>
      <c r="EB153" s="75"/>
      <c r="EC153" s="75"/>
      <c r="ED153" s="75"/>
      <c r="EE153" s="75"/>
      <c r="EF153" s="75"/>
      <c r="EG153" s="75"/>
      <c r="EH153" s="75"/>
      <c r="EI153" s="75"/>
      <c r="EJ153" s="75"/>
      <c r="EK153" s="75"/>
      <c r="EL153" s="75"/>
      <c r="EM153" s="75"/>
      <c r="EN153" s="75"/>
      <c r="EO153" s="75"/>
      <c r="EP153" s="75"/>
      <c r="EQ153" s="75"/>
      <c r="ER153" s="75"/>
      <c r="ES153" s="75"/>
      <c r="ET153" s="75"/>
      <c r="EU153" s="75"/>
      <c r="EV153" s="75"/>
      <c r="EW153" s="75"/>
      <c r="EX153" s="75"/>
      <c r="EY153" s="75"/>
      <c r="EZ153" s="75"/>
      <c r="FA153" s="75"/>
      <c r="FB153" s="75"/>
      <c r="FC153" s="75"/>
      <c r="FD153" s="75"/>
      <c r="FE153" s="75"/>
      <c r="FF153" s="75"/>
      <c r="FG153" s="75"/>
      <c r="FH153" s="75"/>
      <c r="FI153" s="75"/>
      <c r="FJ153" s="75"/>
      <c r="FK153" s="75"/>
      <c r="FL153" s="75"/>
      <c r="FM153" s="75"/>
      <c r="FN153" s="75"/>
      <c r="FO153" s="75"/>
      <c r="FP153" s="75"/>
      <c r="FQ153" s="75"/>
      <c r="FR153" s="75"/>
      <c r="FS153" s="75"/>
      <c r="FT153" s="75"/>
      <c r="FU153" s="75"/>
      <c r="FV153" s="75"/>
      <c r="FW153" s="75"/>
      <c r="FX153" s="75"/>
      <c r="FY153" s="75"/>
      <c r="FZ153" s="75"/>
      <c r="GA153" s="75"/>
      <c r="GB153" s="75"/>
      <c r="GC153" s="75"/>
      <c r="GD153" s="75"/>
      <c r="GE153" s="75"/>
      <c r="GF153" s="75"/>
      <c r="GG153" s="75"/>
      <c r="GH153" s="75"/>
      <c r="GI153" s="75"/>
      <c r="GJ153" s="75"/>
      <c r="GK153" s="75"/>
      <c r="GL153" s="75"/>
      <c r="GM153" s="75"/>
      <c r="GN153" s="75"/>
      <c r="GO153" s="75"/>
      <c r="GP153" s="75"/>
      <c r="GQ153" s="75"/>
      <c r="GR153" s="75"/>
      <c r="GS153" s="75"/>
      <c r="GT153" s="75"/>
      <c r="GU153" s="75"/>
      <c r="GV153" s="75"/>
      <c r="GW153" s="75"/>
      <c r="GX153" s="75"/>
      <c r="GY153" s="75"/>
      <c r="GZ153" s="75"/>
      <c r="HA153" s="75"/>
      <c r="HB153" s="75"/>
      <c r="HC153" s="75"/>
      <c r="HD153" s="75"/>
      <c r="HE153" s="75"/>
      <c r="HF153" s="75"/>
      <c r="HG153" s="75"/>
      <c r="HH153" s="75"/>
      <c r="HI153" s="75"/>
      <c r="HJ153" s="75"/>
      <c r="HK153" s="75"/>
      <c r="HL153" s="75"/>
      <c r="HM153" s="75"/>
      <c r="HN153" s="75"/>
      <c r="HO153" s="75"/>
      <c r="HP153" s="75"/>
      <c r="HQ153" s="75"/>
      <c r="HR153" s="75"/>
      <c r="HS153" s="75"/>
      <c r="HT153" s="75"/>
      <c r="HU153" s="75"/>
      <c r="HV153" s="75"/>
      <c r="HW153" s="75"/>
      <c r="HX153" s="75"/>
      <c r="HY153" s="75"/>
      <c r="HZ153" s="75"/>
      <c r="IA153" s="75"/>
      <c r="IB153" s="75"/>
      <c r="IC153" s="75"/>
      <c r="ID153" s="75"/>
      <c r="IE153" s="75"/>
      <c r="IF153" s="75"/>
      <c r="IG153" s="75"/>
      <c r="IH153" s="75"/>
      <c r="II153" s="75"/>
      <c r="IJ153" s="75"/>
      <c r="IK153" s="75"/>
      <c r="IL153" s="75"/>
      <c r="IM153" s="75"/>
      <c r="IN153" s="75"/>
      <c r="IO153" s="75"/>
      <c r="IP153" s="75"/>
      <c r="IQ153" s="75"/>
      <c r="IR153" s="75"/>
      <c r="IS153" s="75"/>
      <c r="IT153" s="75"/>
      <c r="IU153" s="75"/>
      <c r="IV153" s="75"/>
    </row>
    <row r="154" spans="1:256" ht="31.5" x14ac:dyDescent="0.25">
      <c r="A154" s="138">
        <v>388</v>
      </c>
      <c r="B154" s="139"/>
      <c r="C154" s="67" t="s">
        <v>530</v>
      </c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5"/>
      <c r="DM154" s="75"/>
      <c r="DN154" s="75"/>
      <c r="DO154" s="75"/>
      <c r="DP154" s="75"/>
      <c r="DQ154" s="75"/>
      <c r="DR154" s="75"/>
      <c r="DS154" s="75"/>
      <c r="DT154" s="75"/>
      <c r="DU154" s="75"/>
      <c r="DV154" s="75"/>
      <c r="DW154" s="75"/>
      <c r="DX154" s="75"/>
      <c r="DY154" s="75"/>
      <c r="DZ154" s="75"/>
      <c r="EA154" s="75"/>
      <c r="EB154" s="75"/>
      <c r="EC154" s="75"/>
      <c r="ED154" s="75"/>
      <c r="EE154" s="75"/>
      <c r="EF154" s="75"/>
      <c r="EG154" s="75"/>
      <c r="EH154" s="75"/>
      <c r="EI154" s="75"/>
      <c r="EJ154" s="75"/>
      <c r="EK154" s="75"/>
      <c r="EL154" s="75"/>
      <c r="EM154" s="75"/>
      <c r="EN154" s="75"/>
      <c r="EO154" s="75"/>
      <c r="EP154" s="75"/>
      <c r="EQ154" s="75"/>
      <c r="ER154" s="75"/>
      <c r="ES154" s="75"/>
      <c r="ET154" s="75"/>
      <c r="EU154" s="75"/>
      <c r="EV154" s="75"/>
      <c r="EW154" s="75"/>
      <c r="EX154" s="75"/>
      <c r="EY154" s="75"/>
      <c r="EZ154" s="75"/>
      <c r="FA154" s="75"/>
      <c r="FB154" s="75"/>
      <c r="FC154" s="75"/>
      <c r="FD154" s="75"/>
      <c r="FE154" s="75"/>
      <c r="FF154" s="75"/>
      <c r="FG154" s="75"/>
      <c r="FH154" s="75"/>
      <c r="FI154" s="75"/>
      <c r="FJ154" s="75"/>
      <c r="FK154" s="75"/>
      <c r="FL154" s="75"/>
      <c r="FM154" s="75"/>
      <c r="FN154" s="75"/>
      <c r="FO154" s="75"/>
      <c r="FP154" s="75"/>
      <c r="FQ154" s="75"/>
      <c r="FR154" s="75"/>
      <c r="FS154" s="75"/>
      <c r="FT154" s="75"/>
      <c r="FU154" s="75"/>
      <c r="FV154" s="75"/>
      <c r="FW154" s="75"/>
      <c r="FX154" s="75"/>
      <c r="FY154" s="75"/>
      <c r="FZ154" s="75"/>
      <c r="GA154" s="75"/>
      <c r="GB154" s="75"/>
      <c r="GC154" s="75"/>
      <c r="GD154" s="75"/>
      <c r="GE154" s="75"/>
      <c r="GF154" s="75"/>
      <c r="GG154" s="75"/>
      <c r="GH154" s="75"/>
      <c r="GI154" s="75"/>
      <c r="GJ154" s="75"/>
      <c r="GK154" s="75"/>
      <c r="GL154" s="75"/>
      <c r="GM154" s="75"/>
      <c r="GN154" s="75"/>
      <c r="GO154" s="75"/>
      <c r="GP154" s="75"/>
      <c r="GQ154" s="75"/>
      <c r="GR154" s="75"/>
      <c r="GS154" s="75"/>
      <c r="GT154" s="75"/>
      <c r="GU154" s="75"/>
      <c r="GV154" s="75"/>
      <c r="GW154" s="75"/>
      <c r="GX154" s="75"/>
      <c r="GY154" s="75"/>
      <c r="GZ154" s="75"/>
      <c r="HA154" s="75"/>
      <c r="HB154" s="75"/>
      <c r="HC154" s="75"/>
      <c r="HD154" s="75"/>
      <c r="HE154" s="75"/>
      <c r="HF154" s="75"/>
      <c r="HG154" s="75"/>
      <c r="HH154" s="75"/>
      <c r="HI154" s="75"/>
      <c r="HJ154" s="75"/>
      <c r="HK154" s="75"/>
      <c r="HL154" s="75"/>
      <c r="HM154" s="75"/>
      <c r="HN154" s="75"/>
      <c r="HO154" s="75"/>
      <c r="HP154" s="75"/>
      <c r="HQ154" s="75"/>
      <c r="HR154" s="75"/>
      <c r="HS154" s="75"/>
      <c r="HT154" s="75"/>
      <c r="HU154" s="75"/>
      <c r="HV154" s="75"/>
      <c r="HW154" s="75"/>
      <c r="HX154" s="75"/>
      <c r="HY154" s="75"/>
      <c r="HZ154" s="75"/>
      <c r="IA154" s="75"/>
      <c r="IB154" s="75"/>
      <c r="IC154" s="75"/>
      <c r="ID154" s="75"/>
      <c r="IE154" s="75"/>
      <c r="IF154" s="75"/>
      <c r="IG154" s="75"/>
      <c r="IH154" s="75"/>
      <c r="II154" s="75"/>
      <c r="IJ154" s="75"/>
      <c r="IK154" s="75"/>
      <c r="IL154" s="75"/>
      <c r="IM154" s="75"/>
      <c r="IN154" s="75"/>
      <c r="IO154" s="75"/>
      <c r="IP154" s="75"/>
      <c r="IQ154" s="75"/>
      <c r="IR154" s="75"/>
      <c r="IS154" s="75"/>
      <c r="IT154" s="75"/>
      <c r="IU154" s="75"/>
      <c r="IV154" s="75"/>
    </row>
    <row r="155" spans="1:256" ht="22.5" customHeight="1" x14ac:dyDescent="0.25">
      <c r="A155" s="138">
        <v>415</v>
      </c>
      <c r="B155" s="139"/>
      <c r="C155" s="67" t="s">
        <v>531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5"/>
      <c r="DJ155" s="75"/>
      <c r="DK155" s="75"/>
      <c r="DL155" s="75"/>
      <c r="DM155" s="75"/>
      <c r="DN155" s="75"/>
      <c r="DO155" s="75"/>
      <c r="DP155" s="75"/>
      <c r="DQ155" s="75"/>
      <c r="DR155" s="75"/>
      <c r="DS155" s="75"/>
      <c r="DT155" s="75"/>
      <c r="DU155" s="75"/>
      <c r="DV155" s="75"/>
      <c r="DW155" s="75"/>
      <c r="DX155" s="75"/>
      <c r="DY155" s="75"/>
      <c r="DZ155" s="75"/>
      <c r="EA155" s="75"/>
      <c r="EB155" s="75"/>
      <c r="EC155" s="75"/>
      <c r="ED155" s="75"/>
      <c r="EE155" s="75"/>
      <c r="EF155" s="75"/>
      <c r="EG155" s="75"/>
      <c r="EH155" s="75"/>
      <c r="EI155" s="75"/>
      <c r="EJ155" s="75"/>
      <c r="EK155" s="75"/>
      <c r="EL155" s="75"/>
      <c r="EM155" s="75"/>
      <c r="EN155" s="75"/>
      <c r="EO155" s="75"/>
      <c r="EP155" s="75"/>
      <c r="EQ155" s="75"/>
      <c r="ER155" s="75"/>
      <c r="ES155" s="75"/>
      <c r="ET155" s="75"/>
      <c r="EU155" s="75"/>
      <c r="EV155" s="75"/>
      <c r="EW155" s="75"/>
      <c r="EX155" s="75"/>
      <c r="EY155" s="75"/>
      <c r="EZ155" s="75"/>
      <c r="FA155" s="75"/>
      <c r="FB155" s="75"/>
      <c r="FC155" s="75"/>
      <c r="FD155" s="75"/>
      <c r="FE155" s="75"/>
      <c r="FF155" s="75"/>
      <c r="FG155" s="75"/>
      <c r="FH155" s="75"/>
      <c r="FI155" s="75"/>
      <c r="FJ155" s="75"/>
      <c r="FK155" s="75"/>
      <c r="FL155" s="75"/>
      <c r="FM155" s="75"/>
      <c r="FN155" s="75"/>
      <c r="FO155" s="75"/>
      <c r="FP155" s="75"/>
      <c r="FQ155" s="75"/>
      <c r="FR155" s="75"/>
      <c r="FS155" s="75"/>
      <c r="FT155" s="75"/>
      <c r="FU155" s="75"/>
      <c r="FV155" s="75"/>
      <c r="FW155" s="75"/>
      <c r="FX155" s="75"/>
      <c r="FY155" s="75"/>
      <c r="FZ155" s="75"/>
      <c r="GA155" s="75"/>
      <c r="GB155" s="75"/>
      <c r="GC155" s="75"/>
      <c r="GD155" s="75"/>
      <c r="GE155" s="75"/>
      <c r="GF155" s="75"/>
      <c r="GG155" s="75"/>
      <c r="GH155" s="75"/>
      <c r="GI155" s="75"/>
      <c r="GJ155" s="75"/>
      <c r="GK155" s="75"/>
      <c r="GL155" s="75"/>
      <c r="GM155" s="75"/>
      <c r="GN155" s="75"/>
      <c r="GO155" s="75"/>
      <c r="GP155" s="75"/>
      <c r="GQ155" s="75"/>
      <c r="GR155" s="75"/>
      <c r="GS155" s="75"/>
      <c r="GT155" s="75"/>
      <c r="GU155" s="75"/>
      <c r="GV155" s="75"/>
      <c r="GW155" s="75"/>
      <c r="GX155" s="75"/>
      <c r="GY155" s="75"/>
      <c r="GZ155" s="75"/>
      <c r="HA155" s="75"/>
      <c r="HB155" s="75"/>
      <c r="HC155" s="75"/>
      <c r="HD155" s="75"/>
      <c r="HE155" s="75"/>
      <c r="HF155" s="75"/>
      <c r="HG155" s="75"/>
      <c r="HH155" s="75"/>
      <c r="HI155" s="75"/>
      <c r="HJ155" s="75"/>
      <c r="HK155" s="75"/>
      <c r="HL155" s="75"/>
      <c r="HM155" s="75"/>
      <c r="HN155" s="75"/>
      <c r="HO155" s="75"/>
      <c r="HP155" s="75"/>
      <c r="HQ155" s="75"/>
      <c r="HR155" s="75"/>
      <c r="HS155" s="75"/>
      <c r="HT155" s="75"/>
      <c r="HU155" s="75"/>
      <c r="HV155" s="75"/>
      <c r="HW155" s="75"/>
      <c r="HX155" s="75"/>
      <c r="HY155" s="75"/>
      <c r="HZ155" s="75"/>
      <c r="IA155" s="75"/>
      <c r="IB155" s="75"/>
      <c r="IC155" s="75"/>
      <c r="ID155" s="75"/>
      <c r="IE155" s="75"/>
      <c r="IF155" s="75"/>
      <c r="IG155" s="75"/>
      <c r="IH155" s="75"/>
      <c r="II155" s="75"/>
      <c r="IJ155" s="75"/>
      <c r="IK155" s="75"/>
      <c r="IL155" s="75"/>
      <c r="IM155" s="75"/>
      <c r="IN155" s="75"/>
      <c r="IO155" s="75"/>
      <c r="IP155" s="75"/>
      <c r="IQ155" s="75"/>
      <c r="IR155" s="75"/>
      <c r="IS155" s="75"/>
      <c r="IT155" s="75"/>
      <c r="IU155" s="75"/>
      <c r="IV155" s="75"/>
    </row>
    <row r="156" spans="1:256" ht="24" customHeight="1" x14ac:dyDescent="0.25">
      <c r="A156" s="140">
        <v>498</v>
      </c>
      <c r="B156" s="141"/>
      <c r="C156" s="67" t="s">
        <v>532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  <c r="EQ156" s="75"/>
      <c r="ER156" s="75"/>
      <c r="ES156" s="75"/>
      <c r="ET156" s="75"/>
      <c r="EU156" s="75"/>
      <c r="EV156" s="75"/>
      <c r="EW156" s="75"/>
      <c r="EX156" s="75"/>
      <c r="EY156" s="75"/>
      <c r="EZ156" s="75"/>
      <c r="FA156" s="75"/>
      <c r="FB156" s="75"/>
      <c r="FC156" s="75"/>
      <c r="FD156" s="75"/>
      <c r="FE156" s="75"/>
      <c r="FF156" s="75"/>
      <c r="FG156" s="75"/>
      <c r="FH156" s="75"/>
      <c r="FI156" s="75"/>
      <c r="FJ156" s="75"/>
      <c r="FK156" s="75"/>
      <c r="FL156" s="75"/>
      <c r="FM156" s="75"/>
      <c r="FN156" s="75"/>
      <c r="FO156" s="75"/>
      <c r="FP156" s="75"/>
      <c r="FQ156" s="75"/>
      <c r="FR156" s="75"/>
      <c r="FS156" s="75"/>
      <c r="FT156" s="75"/>
      <c r="FU156" s="75"/>
      <c r="FV156" s="75"/>
      <c r="FW156" s="75"/>
      <c r="FX156" s="75"/>
      <c r="FY156" s="75"/>
      <c r="FZ156" s="75"/>
      <c r="GA156" s="75"/>
      <c r="GB156" s="75"/>
      <c r="GC156" s="75"/>
      <c r="GD156" s="75"/>
      <c r="GE156" s="75"/>
      <c r="GF156" s="75"/>
      <c r="GG156" s="75"/>
      <c r="GH156" s="75"/>
      <c r="GI156" s="75"/>
      <c r="GJ156" s="75"/>
      <c r="GK156" s="75"/>
      <c r="GL156" s="75"/>
      <c r="GM156" s="75"/>
      <c r="GN156" s="75"/>
      <c r="GO156" s="75"/>
      <c r="GP156" s="75"/>
      <c r="GQ156" s="75"/>
      <c r="GR156" s="75"/>
      <c r="GS156" s="75"/>
      <c r="GT156" s="75"/>
      <c r="GU156" s="75"/>
      <c r="GV156" s="75"/>
      <c r="GW156" s="75"/>
      <c r="GX156" s="75"/>
      <c r="GY156" s="75"/>
      <c r="GZ156" s="75"/>
      <c r="HA156" s="75"/>
      <c r="HB156" s="75"/>
      <c r="HC156" s="75"/>
      <c r="HD156" s="75"/>
      <c r="HE156" s="75"/>
      <c r="HF156" s="75"/>
      <c r="HG156" s="75"/>
      <c r="HH156" s="75"/>
      <c r="HI156" s="75"/>
      <c r="HJ156" s="75"/>
      <c r="HK156" s="75"/>
      <c r="HL156" s="75"/>
      <c r="HM156" s="75"/>
      <c r="HN156" s="75"/>
      <c r="HO156" s="75"/>
      <c r="HP156" s="75"/>
      <c r="HQ156" s="75"/>
      <c r="HR156" s="75"/>
      <c r="HS156" s="75"/>
      <c r="HT156" s="75"/>
      <c r="HU156" s="75"/>
      <c r="HV156" s="75"/>
      <c r="HW156" s="75"/>
      <c r="HX156" s="75"/>
      <c r="HY156" s="75"/>
      <c r="HZ156" s="75"/>
      <c r="IA156" s="75"/>
      <c r="IB156" s="75"/>
      <c r="IC156" s="75"/>
      <c r="ID156" s="75"/>
      <c r="IE156" s="75"/>
      <c r="IF156" s="75"/>
      <c r="IG156" s="75"/>
      <c r="IH156" s="75"/>
      <c r="II156" s="75"/>
      <c r="IJ156" s="75"/>
      <c r="IK156" s="75"/>
      <c r="IL156" s="75"/>
      <c r="IM156" s="75"/>
      <c r="IN156" s="75"/>
      <c r="IO156" s="75"/>
      <c r="IP156" s="75"/>
      <c r="IQ156" s="75"/>
      <c r="IR156" s="75"/>
      <c r="IS156" s="75"/>
      <c r="IT156" s="75"/>
      <c r="IU156" s="75"/>
      <c r="IV156" s="75"/>
    </row>
    <row r="157" spans="1:256" ht="63" x14ac:dyDescent="0.25">
      <c r="A157" s="142"/>
      <c r="B157" s="143"/>
      <c r="C157" s="100" t="s">
        <v>533</v>
      </c>
    </row>
    <row r="158" spans="1:256" ht="47.25" x14ac:dyDescent="0.25">
      <c r="A158" s="94"/>
      <c r="B158" s="95" t="s">
        <v>392</v>
      </c>
      <c r="C158" s="96" t="s">
        <v>505</v>
      </c>
    </row>
    <row r="159" spans="1:256" ht="31.5" x14ac:dyDescent="0.25">
      <c r="A159" s="101"/>
      <c r="B159" s="68" t="s">
        <v>534</v>
      </c>
      <c r="C159" s="83" t="s">
        <v>535</v>
      </c>
    </row>
    <row r="160" spans="1:256" ht="31.5" x14ac:dyDescent="0.25">
      <c r="A160" s="101"/>
      <c r="B160" s="68" t="s">
        <v>506</v>
      </c>
      <c r="C160" s="83" t="s">
        <v>103</v>
      </c>
    </row>
    <row r="161" spans="1:3" ht="31.5" x14ac:dyDescent="0.25">
      <c r="A161" s="101"/>
      <c r="B161" s="68" t="s">
        <v>536</v>
      </c>
      <c r="C161" s="83" t="s">
        <v>113</v>
      </c>
    </row>
    <row r="162" spans="1:3" ht="26.25" customHeight="1" x14ac:dyDescent="0.25">
      <c r="A162" s="101"/>
      <c r="B162" s="68" t="s">
        <v>537</v>
      </c>
      <c r="C162" s="76" t="s">
        <v>538</v>
      </c>
    </row>
    <row r="163" spans="1:3" ht="63" x14ac:dyDescent="0.25">
      <c r="A163" s="101"/>
      <c r="B163" s="68" t="s">
        <v>539</v>
      </c>
      <c r="C163" s="82" t="s">
        <v>540</v>
      </c>
    </row>
    <row r="164" spans="1:3" ht="63" x14ac:dyDescent="0.25">
      <c r="A164" s="101"/>
      <c r="B164" s="68" t="s">
        <v>541</v>
      </c>
      <c r="C164" s="82" t="s">
        <v>120</v>
      </c>
    </row>
    <row r="165" spans="1:3" ht="47.25" x14ac:dyDescent="0.25">
      <c r="A165" s="101"/>
      <c r="B165" s="68" t="s">
        <v>542</v>
      </c>
      <c r="C165" s="82" t="s">
        <v>543</v>
      </c>
    </row>
    <row r="166" spans="1:3" ht="47.25" x14ac:dyDescent="0.25">
      <c r="A166" s="66"/>
      <c r="B166" s="68" t="s">
        <v>544</v>
      </c>
      <c r="C166" s="76" t="s">
        <v>545</v>
      </c>
    </row>
    <row r="167" spans="1:3" ht="47.25" x14ac:dyDescent="0.25">
      <c r="A167" s="66"/>
      <c r="B167" s="68" t="s">
        <v>546</v>
      </c>
      <c r="C167" s="76" t="s">
        <v>547</v>
      </c>
    </row>
    <row r="168" spans="1:3" ht="37.5" customHeight="1" x14ac:dyDescent="0.25">
      <c r="A168" s="66"/>
      <c r="B168" s="68" t="s">
        <v>548</v>
      </c>
      <c r="C168" s="76" t="s">
        <v>549</v>
      </c>
    </row>
    <row r="169" spans="1:3" ht="73.5" customHeight="1" x14ac:dyDescent="0.25">
      <c r="A169" s="101"/>
      <c r="B169" s="68" t="s">
        <v>550</v>
      </c>
      <c r="C169" s="76" t="s">
        <v>551</v>
      </c>
    </row>
    <row r="170" spans="1:3" ht="68.25" customHeight="1" x14ac:dyDescent="0.25">
      <c r="A170" s="101"/>
      <c r="B170" s="68" t="s">
        <v>552</v>
      </c>
      <c r="C170" s="76" t="s">
        <v>553</v>
      </c>
    </row>
    <row r="171" spans="1:3" ht="78.75" x14ac:dyDescent="0.25">
      <c r="A171" s="101"/>
      <c r="B171" s="68" t="s">
        <v>554</v>
      </c>
      <c r="C171" s="69" t="s">
        <v>555</v>
      </c>
    </row>
    <row r="172" spans="1:3" ht="78.75" x14ac:dyDescent="0.25">
      <c r="A172" s="101"/>
      <c r="B172" s="68" t="s">
        <v>556</v>
      </c>
      <c r="C172" s="69" t="s">
        <v>557</v>
      </c>
    </row>
    <row r="173" spans="1:3" ht="63" x14ac:dyDescent="0.25">
      <c r="A173" s="101"/>
      <c r="B173" s="68" t="s">
        <v>310</v>
      </c>
      <c r="C173" s="71" t="s">
        <v>311</v>
      </c>
    </row>
    <row r="174" spans="1:3" ht="63" x14ac:dyDescent="0.25">
      <c r="A174" s="101"/>
      <c r="B174" s="68" t="s">
        <v>312</v>
      </c>
      <c r="C174" s="71" t="s">
        <v>558</v>
      </c>
    </row>
    <row r="175" spans="1:3" ht="78.75" x14ac:dyDescent="0.25">
      <c r="A175" s="101"/>
      <c r="B175" s="68" t="s">
        <v>559</v>
      </c>
      <c r="C175" s="69" t="s">
        <v>560</v>
      </c>
    </row>
    <row r="176" spans="1:3" ht="63" x14ac:dyDescent="0.25">
      <c r="A176" s="101"/>
      <c r="B176" s="68" t="s">
        <v>528</v>
      </c>
      <c r="C176" s="69" t="s">
        <v>561</v>
      </c>
    </row>
    <row r="177" spans="1:3" ht="67.5" customHeight="1" x14ac:dyDescent="0.25">
      <c r="A177" s="101"/>
      <c r="B177" s="68" t="s">
        <v>562</v>
      </c>
      <c r="C177" s="69" t="s">
        <v>563</v>
      </c>
    </row>
    <row r="178" spans="1:3" ht="63" x14ac:dyDescent="0.25">
      <c r="A178" s="101"/>
      <c r="B178" s="68" t="s">
        <v>564</v>
      </c>
      <c r="C178" s="69" t="s">
        <v>565</v>
      </c>
    </row>
    <row r="179" spans="1:3" ht="63" x14ac:dyDescent="0.25">
      <c r="A179" s="101"/>
      <c r="B179" s="68" t="s">
        <v>566</v>
      </c>
      <c r="C179" s="69" t="s">
        <v>567</v>
      </c>
    </row>
    <row r="180" spans="1:3" ht="63" x14ac:dyDescent="0.25">
      <c r="A180" s="101"/>
      <c r="B180" s="68" t="s">
        <v>568</v>
      </c>
      <c r="C180" s="69" t="s">
        <v>569</v>
      </c>
    </row>
    <row r="181" spans="1:3" ht="63" x14ac:dyDescent="0.25">
      <c r="A181" s="101"/>
      <c r="B181" s="68" t="s">
        <v>306</v>
      </c>
      <c r="C181" s="69" t="s">
        <v>307</v>
      </c>
    </row>
    <row r="182" spans="1:3" ht="63" x14ac:dyDescent="0.25">
      <c r="A182" s="101"/>
      <c r="B182" s="68" t="s">
        <v>570</v>
      </c>
      <c r="C182" s="69" t="s">
        <v>571</v>
      </c>
    </row>
    <row r="183" spans="1:3" ht="78.75" x14ac:dyDescent="0.25">
      <c r="A183" s="101"/>
      <c r="B183" s="68" t="s">
        <v>294</v>
      </c>
      <c r="C183" s="69" t="s">
        <v>295</v>
      </c>
    </row>
    <row r="184" spans="1:3" ht="78.75" x14ac:dyDescent="0.25">
      <c r="A184" s="101"/>
      <c r="B184" s="68" t="s">
        <v>572</v>
      </c>
      <c r="C184" s="69" t="s">
        <v>573</v>
      </c>
    </row>
    <row r="185" spans="1:3" ht="94.5" x14ac:dyDescent="0.25">
      <c r="A185" s="101"/>
      <c r="B185" s="68" t="s">
        <v>288</v>
      </c>
      <c r="C185" s="69" t="s">
        <v>289</v>
      </c>
    </row>
    <row r="186" spans="1:3" ht="94.5" x14ac:dyDescent="0.25">
      <c r="A186" s="101"/>
      <c r="B186" s="68" t="s">
        <v>574</v>
      </c>
      <c r="C186" s="69" t="s">
        <v>575</v>
      </c>
    </row>
    <row r="187" spans="1:3" ht="63" x14ac:dyDescent="0.25">
      <c r="A187" s="68"/>
      <c r="B187" s="68" t="s">
        <v>290</v>
      </c>
      <c r="C187" s="69" t="s">
        <v>291</v>
      </c>
    </row>
    <row r="188" spans="1:3" ht="63" customHeight="1" x14ac:dyDescent="0.25">
      <c r="A188" s="70"/>
      <c r="B188" s="68" t="s">
        <v>576</v>
      </c>
      <c r="C188" s="69" t="s">
        <v>577</v>
      </c>
    </row>
    <row r="189" spans="1:3" ht="73.5" customHeight="1" x14ac:dyDescent="0.25">
      <c r="A189" s="101"/>
      <c r="B189" s="68" t="s">
        <v>296</v>
      </c>
      <c r="C189" s="71" t="s">
        <v>297</v>
      </c>
    </row>
    <row r="190" spans="1:3" ht="67.5" customHeight="1" x14ac:dyDescent="0.25">
      <c r="A190" s="101"/>
      <c r="B190" s="68" t="s">
        <v>578</v>
      </c>
      <c r="C190" s="71" t="s">
        <v>579</v>
      </c>
    </row>
    <row r="191" spans="1:3" ht="42.75" customHeight="1" x14ac:dyDescent="0.25">
      <c r="A191" s="101"/>
      <c r="B191" s="68" t="s">
        <v>580</v>
      </c>
      <c r="C191" s="71" t="s">
        <v>581</v>
      </c>
    </row>
    <row r="192" spans="1:3" ht="63" x14ac:dyDescent="0.25">
      <c r="A192" s="101"/>
      <c r="B192" s="68" t="s">
        <v>582</v>
      </c>
      <c r="C192" s="69" t="s">
        <v>583</v>
      </c>
    </row>
    <row r="193" spans="1:256" ht="52.5" customHeight="1" x14ac:dyDescent="0.25">
      <c r="A193" s="101"/>
      <c r="B193" s="68" t="s">
        <v>584</v>
      </c>
      <c r="C193" s="69" t="s">
        <v>585</v>
      </c>
    </row>
    <row r="194" spans="1:256" ht="53.25" customHeight="1" x14ac:dyDescent="0.25">
      <c r="A194" s="101"/>
      <c r="B194" s="68" t="s">
        <v>429</v>
      </c>
      <c r="C194" s="69" t="s">
        <v>586</v>
      </c>
    </row>
    <row r="195" spans="1:256" ht="33" customHeight="1" x14ac:dyDescent="0.25">
      <c r="A195" s="101"/>
      <c r="B195" s="68" t="s">
        <v>587</v>
      </c>
      <c r="C195" s="69" t="s">
        <v>588</v>
      </c>
    </row>
    <row r="196" spans="1:256" ht="64.5" customHeight="1" x14ac:dyDescent="0.25">
      <c r="A196" s="101"/>
      <c r="B196" s="68" t="s">
        <v>589</v>
      </c>
      <c r="C196" s="69" t="s">
        <v>590</v>
      </c>
    </row>
    <row r="197" spans="1:256" ht="47.25" x14ac:dyDescent="0.25">
      <c r="A197" s="101"/>
      <c r="B197" s="68" t="s">
        <v>591</v>
      </c>
      <c r="C197" s="69" t="s">
        <v>592</v>
      </c>
    </row>
    <row r="198" spans="1:256" ht="47.25" x14ac:dyDescent="0.25">
      <c r="A198" s="101"/>
      <c r="B198" s="68" t="s">
        <v>375</v>
      </c>
      <c r="C198" s="71" t="s">
        <v>593</v>
      </c>
    </row>
    <row r="199" spans="1:256" ht="113.25" customHeight="1" x14ac:dyDescent="0.25">
      <c r="A199" s="101"/>
      <c r="B199" s="68" t="s">
        <v>594</v>
      </c>
      <c r="C199" s="69" t="s">
        <v>595</v>
      </c>
    </row>
    <row r="200" spans="1:256" ht="110.25" x14ac:dyDescent="0.25">
      <c r="A200" s="101"/>
      <c r="B200" s="68" t="s">
        <v>596</v>
      </c>
      <c r="C200" s="69" t="s">
        <v>597</v>
      </c>
    </row>
    <row r="201" spans="1:256" ht="78.75" x14ac:dyDescent="0.25">
      <c r="A201" s="101"/>
      <c r="B201" s="68" t="s">
        <v>598</v>
      </c>
      <c r="C201" s="71" t="s">
        <v>599</v>
      </c>
    </row>
    <row r="202" spans="1:256" ht="63" x14ac:dyDescent="0.25">
      <c r="A202" s="101"/>
      <c r="B202" s="68" t="s">
        <v>600</v>
      </c>
      <c r="C202" s="71" t="s">
        <v>601</v>
      </c>
    </row>
    <row r="203" spans="1:256" ht="47.25" x14ac:dyDescent="0.25">
      <c r="A203" s="101"/>
      <c r="B203" s="68" t="s">
        <v>602</v>
      </c>
      <c r="C203" s="71" t="s">
        <v>603</v>
      </c>
    </row>
    <row r="204" spans="1:256" ht="63" x14ac:dyDescent="0.25">
      <c r="A204" s="101"/>
      <c r="B204" s="68" t="s">
        <v>431</v>
      </c>
      <c r="C204" s="71" t="s">
        <v>604</v>
      </c>
    </row>
    <row r="205" spans="1:256" ht="63" x14ac:dyDescent="0.25">
      <c r="A205" s="101"/>
      <c r="B205" s="68" t="s">
        <v>300</v>
      </c>
      <c r="C205" s="71" t="s">
        <v>301</v>
      </c>
    </row>
    <row r="206" spans="1:256" ht="18.75" customHeight="1" x14ac:dyDescent="0.25">
      <c r="A206" s="101"/>
      <c r="B206" s="68" t="s">
        <v>605</v>
      </c>
      <c r="C206" s="30" t="s">
        <v>606</v>
      </c>
    </row>
    <row r="207" spans="1:256" s="102" customFormat="1" ht="21.75" customHeight="1" x14ac:dyDescent="0.25">
      <c r="A207" s="101"/>
      <c r="B207" s="68" t="s">
        <v>433</v>
      </c>
      <c r="C207" s="76" t="s">
        <v>607</v>
      </c>
    </row>
    <row r="208" spans="1:256" ht="31.5" x14ac:dyDescent="0.25">
      <c r="A208" s="66"/>
      <c r="B208" s="68" t="s">
        <v>436</v>
      </c>
      <c r="C208" s="83" t="s">
        <v>437</v>
      </c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5"/>
      <c r="CP208" s="75"/>
      <c r="CQ208" s="75"/>
      <c r="CR208" s="75"/>
      <c r="CS208" s="75"/>
      <c r="CT208" s="75"/>
      <c r="CU208" s="75"/>
      <c r="CV208" s="75"/>
      <c r="CW208" s="75"/>
      <c r="CX208" s="75"/>
      <c r="CY208" s="75"/>
      <c r="CZ208" s="75"/>
      <c r="DA208" s="75"/>
      <c r="DB208" s="75"/>
      <c r="DC208" s="75"/>
      <c r="DD208" s="75"/>
      <c r="DE208" s="75"/>
      <c r="DF208" s="75"/>
      <c r="DG208" s="75"/>
      <c r="DH208" s="75"/>
      <c r="DI208" s="75"/>
      <c r="DJ208" s="75"/>
      <c r="DK208" s="75"/>
      <c r="DL208" s="75"/>
      <c r="DM208" s="75"/>
      <c r="DN208" s="75"/>
      <c r="DO208" s="75"/>
      <c r="DP208" s="75"/>
      <c r="DQ208" s="75"/>
      <c r="DR208" s="75"/>
      <c r="DS208" s="75"/>
      <c r="DT208" s="75"/>
      <c r="DU208" s="75"/>
      <c r="DV208" s="75"/>
      <c r="DW208" s="75"/>
      <c r="DX208" s="75"/>
      <c r="DY208" s="75"/>
      <c r="DZ208" s="75"/>
      <c r="EA208" s="75"/>
      <c r="EB208" s="75"/>
      <c r="EC208" s="75"/>
      <c r="ED208" s="75"/>
      <c r="EE208" s="75"/>
      <c r="EF208" s="75"/>
      <c r="EG208" s="75"/>
      <c r="EH208" s="75"/>
      <c r="EI208" s="75"/>
      <c r="EJ208" s="75"/>
      <c r="EK208" s="75"/>
      <c r="EL208" s="75"/>
      <c r="EM208" s="75"/>
      <c r="EN208" s="75"/>
      <c r="EO208" s="75"/>
      <c r="EP208" s="75"/>
      <c r="EQ208" s="75"/>
      <c r="ER208" s="75"/>
      <c r="ES208" s="75"/>
      <c r="ET208" s="75"/>
      <c r="EU208" s="75"/>
      <c r="EV208" s="75"/>
      <c r="EW208" s="75"/>
      <c r="EX208" s="75"/>
      <c r="EY208" s="75"/>
      <c r="EZ208" s="75"/>
      <c r="FA208" s="75"/>
      <c r="FB208" s="75"/>
      <c r="FC208" s="75"/>
      <c r="FD208" s="75"/>
      <c r="FE208" s="75"/>
      <c r="FF208" s="75"/>
      <c r="FG208" s="75"/>
      <c r="FH208" s="75"/>
      <c r="FI208" s="75"/>
      <c r="FJ208" s="75"/>
      <c r="FK208" s="75"/>
      <c r="FL208" s="75"/>
      <c r="FM208" s="75"/>
      <c r="FN208" s="75"/>
      <c r="FO208" s="75"/>
      <c r="FP208" s="75"/>
      <c r="FQ208" s="75"/>
      <c r="FR208" s="75"/>
      <c r="FS208" s="75"/>
      <c r="FT208" s="75"/>
      <c r="FU208" s="75"/>
      <c r="FV208" s="75"/>
      <c r="FW208" s="75"/>
      <c r="FX208" s="75"/>
      <c r="FY208" s="75"/>
      <c r="FZ208" s="75"/>
      <c r="GA208" s="75"/>
      <c r="GB208" s="75"/>
      <c r="GC208" s="75"/>
      <c r="GD208" s="75"/>
      <c r="GE208" s="75"/>
      <c r="GF208" s="75"/>
      <c r="GG208" s="75"/>
      <c r="GH208" s="75"/>
      <c r="GI208" s="75"/>
      <c r="GJ208" s="75"/>
      <c r="GK208" s="75"/>
      <c r="GL208" s="75"/>
      <c r="GM208" s="75"/>
      <c r="GN208" s="75"/>
      <c r="GO208" s="75"/>
      <c r="GP208" s="75"/>
      <c r="GQ208" s="75"/>
      <c r="GR208" s="75"/>
      <c r="GS208" s="75"/>
      <c r="GT208" s="75"/>
      <c r="GU208" s="75"/>
      <c r="GV208" s="75"/>
      <c r="GW208" s="75"/>
      <c r="GX208" s="75"/>
      <c r="GY208" s="75"/>
      <c r="GZ208" s="75"/>
      <c r="HA208" s="75"/>
      <c r="HB208" s="75"/>
      <c r="HC208" s="75"/>
      <c r="HD208" s="75"/>
      <c r="HE208" s="75"/>
      <c r="HF208" s="75"/>
      <c r="HG208" s="75"/>
      <c r="HH208" s="75"/>
      <c r="HI208" s="75"/>
      <c r="HJ208" s="75"/>
      <c r="HK208" s="75"/>
      <c r="HL208" s="75"/>
      <c r="HM208" s="75"/>
      <c r="HN208" s="75"/>
      <c r="HO208" s="75"/>
      <c r="HP208" s="75"/>
      <c r="HQ208" s="75"/>
      <c r="HR208" s="75"/>
      <c r="HS208" s="75"/>
      <c r="HT208" s="75"/>
      <c r="HU208" s="75"/>
      <c r="HV208" s="75"/>
      <c r="HW208" s="75"/>
      <c r="HX208" s="75"/>
      <c r="HY208" s="75"/>
      <c r="HZ208" s="75"/>
      <c r="IA208" s="75"/>
      <c r="IB208" s="75"/>
      <c r="IC208" s="75"/>
      <c r="ID208" s="75"/>
      <c r="IE208" s="75"/>
      <c r="IF208" s="75"/>
      <c r="IG208" s="75"/>
      <c r="IH208" s="75"/>
      <c r="II208" s="75"/>
      <c r="IJ208" s="75"/>
      <c r="IK208" s="75"/>
      <c r="IL208" s="75"/>
      <c r="IM208" s="75"/>
      <c r="IN208" s="75"/>
      <c r="IO208" s="75"/>
      <c r="IP208" s="75"/>
      <c r="IQ208" s="75"/>
      <c r="IR208" s="75"/>
      <c r="IS208" s="75"/>
      <c r="IT208" s="75"/>
      <c r="IU208" s="75"/>
      <c r="IV208" s="75"/>
    </row>
    <row r="209" spans="1:256" ht="19.5" customHeight="1" x14ac:dyDescent="0.25">
      <c r="A209" s="101"/>
      <c r="B209" s="68" t="s">
        <v>608</v>
      </c>
      <c r="C209" s="76" t="s">
        <v>609</v>
      </c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5"/>
      <c r="CP209" s="75"/>
      <c r="CQ209" s="75"/>
      <c r="CR209" s="75"/>
      <c r="CS209" s="75"/>
      <c r="CT209" s="75"/>
      <c r="CU209" s="75"/>
      <c r="CV209" s="75"/>
      <c r="CW209" s="75"/>
      <c r="CX209" s="75"/>
      <c r="CY209" s="75"/>
      <c r="CZ209" s="75"/>
      <c r="DA209" s="75"/>
      <c r="DB209" s="75"/>
      <c r="DC209" s="75"/>
      <c r="DD209" s="75"/>
      <c r="DE209" s="75"/>
      <c r="DF209" s="75"/>
      <c r="DG209" s="75"/>
      <c r="DH209" s="75"/>
      <c r="DI209" s="75"/>
      <c r="DJ209" s="75"/>
      <c r="DK209" s="75"/>
      <c r="DL209" s="75"/>
      <c r="DM209" s="75"/>
      <c r="DN209" s="75"/>
      <c r="DO209" s="75"/>
      <c r="DP209" s="75"/>
      <c r="DQ209" s="75"/>
      <c r="DR209" s="75"/>
      <c r="DS209" s="75"/>
      <c r="DT209" s="75"/>
      <c r="DU209" s="75"/>
      <c r="DV209" s="75"/>
      <c r="DW209" s="75"/>
      <c r="DX209" s="75"/>
      <c r="DY209" s="75"/>
      <c r="DZ209" s="75"/>
      <c r="EA209" s="75"/>
      <c r="EB209" s="75"/>
      <c r="EC209" s="75"/>
      <c r="ED209" s="75"/>
      <c r="EE209" s="75"/>
      <c r="EF209" s="75"/>
      <c r="EG209" s="75"/>
      <c r="EH209" s="75"/>
      <c r="EI209" s="75"/>
      <c r="EJ209" s="75"/>
      <c r="EK209" s="75"/>
      <c r="EL209" s="75"/>
      <c r="EM209" s="75"/>
      <c r="EN209" s="75"/>
      <c r="EO209" s="75"/>
      <c r="EP209" s="75"/>
      <c r="EQ209" s="75"/>
      <c r="ER209" s="75"/>
      <c r="ES209" s="75"/>
      <c r="ET209" s="75"/>
      <c r="EU209" s="75"/>
      <c r="EV209" s="75"/>
      <c r="EW209" s="75"/>
      <c r="EX209" s="75"/>
      <c r="EY209" s="75"/>
      <c r="EZ209" s="75"/>
      <c r="FA209" s="75"/>
      <c r="FB209" s="75"/>
      <c r="FC209" s="75"/>
      <c r="FD209" s="75"/>
      <c r="FE209" s="75"/>
      <c r="FF209" s="75"/>
      <c r="FG209" s="75"/>
      <c r="FH209" s="75"/>
      <c r="FI209" s="75"/>
      <c r="FJ209" s="75"/>
      <c r="FK209" s="75"/>
      <c r="FL209" s="75"/>
      <c r="FM209" s="75"/>
      <c r="FN209" s="75"/>
      <c r="FO209" s="75"/>
      <c r="FP209" s="75"/>
      <c r="FQ209" s="75"/>
      <c r="FR209" s="75"/>
      <c r="FS209" s="75"/>
      <c r="FT209" s="75"/>
      <c r="FU209" s="75"/>
      <c r="FV209" s="75"/>
      <c r="FW209" s="75"/>
      <c r="FX209" s="75"/>
      <c r="FY209" s="75"/>
      <c r="FZ209" s="75"/>
      <c r="GA209" s="75"/>
      <c r="GB209" s="75"/>
      <c r="GC209" s="75"/>
      <c r="GD209" s="75"/>
      <c r="GE209" s="75"/>
      <c r="GF209" s="75"/>
      <c r="GG209" s="75"/>
      <c r="GH209" s="75"/>
      <c r="GI209" s="75"/>
      <c r="GJ209" s="75"/>
      <c r="GK209" s="75"/>
      <c r="GL209" s="75"/>
      <c r="GM209" s="75"/>
      <c r="GN209" s="75"/>
      <c r="GO209" s="75"/>
      <c r="GP209" s="75"/>
      <c r="GQ209" s="75"/>
      <c r="GR209" s="75"/>
      <c r="GS209" s="75"/>
      <c r="GT209" s="75"/>
      <c r="GU209" s="75"/>
      <c r="GV209" s="75"/>
      <c r="GW209" s="75"/>
      <c r="GX209" s="75"/>
      <c r="GY209" s="75"/>
      <c r="GZ209" s="75"/>
      <c r="HA209" s="75"/>
      <c r="HB209" s="75"/>
      <c r="HC209" s="75"/>
      <c r="HD209" s="75"/>
      <c r="HE209" s="75"/>
      <c r="HF209" s="75"/>
      <c r="HG209" s="75"/>
      <c r="HH209" s="75"/>
      <c r="HI209" s="75"/>
      <c r="HJ209" s="75"/>
      <c r="HK209" s="75"/>
      <c r="HL209" s="75"/>
      <c r="HM209" s="75"/>
      <c r="HN209" s="75"/>
      <c r="HO209" s="75"/>
      <c r="HP209" s="75"/>
      <c r="HQ209" s="75"/>
      <c r="HR209" s="75"/>
      <c r="HS209" s="75"/>
      <c r="HT209" s="75"/>
      <c r="HU209" s="75"/>
      <c r="HV209" s="75"/>
      <c r="HW209" s="75"/>
      <c r="HX209" s="75"/>
      <c r="HY209" s="75"/>
      <c r="HZ209" s="75"/>
      <c r="IA209" s="75"/>
      <c r="IB209" s="75"/>
      <c r="IC209" s="75"/>
      <c r="ID209" s="75"/>
      <c r="IE209" s="75"/>
      <c r="IF209" s="75"/>
      <c r="IG209" s="75"/>
      <c r="IH209" s="75"/>
      <c r="II209" s="75"/>
      <c r="IJ209" s="75"/>
      <c r="IK209" s="75"/>
      <c r="IL209" s="75"/>
      <c r="IM209" s="75"/>
      <c r="IN209" s="75"/>
      <c r="IO209" s="75"/>
      <c r="IP209" s="75"/>
      <c r="IQ209" s="75"/>
      <c r="IR209" s="75"/>
      <c r="IS209" s="75"/>
      <c r="IT209" s="75"/>
      <c r="IU209" s="75"/>
      <c r="IV209" s="75"/>
    </row>
    <row r="210" spans="1:256" ht="31.5" x14ac:dyDescent="0.25">
      <c r="A210" s="103"/>
      <c r="B210" s="68" t="s">
        <v>610</v>
      </c>
      <c r="C210" s="76" t="s">
        <v>611</v>
      </c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  <c r="BA210" s="104"/>
      <c r="BB210" s="104"/>
      <c r="BC210" s="104"/>
      <c r="BD210" s="104"/>
      <c r="BE210" s="104"/>
      <c r="BF210" s="104"/>
      <c r="BG210" s="104"/>
      <c r="BH210" s="104"/>
      <c r="BI210" s="104"/>
      <c r="BJ210" s="104"/>
      <c r="BK210" s="104"/>
      <c r="BL210" s="104"/>
      <c r="BM210" s="104"/>
      <c r="BN210" s="104"/>
      <c r="BO210" s="104"/>
      <c r="BP210" s="104"/>
      <c r="BQ210" s="104"/>
      <c r="BR210" s="104"/>
      <c r="BS210" s="104"/>
      <c r="BT210" s="104"/>
      <c r="BU210" s="104"/>
      <c r="BV210" s="104"/>
      <c r="BW210" s="104"/>
      <c r="BX210" s="104"/>
      <c r="BY210" s="104"/>
      <c r="BZ210" s="104"/>
      <c r="CA210" s="104"/>
      <c r="CB210" s="104"/>
      <c r="CC210" s="104"/>
      <c r="CD210" s="104"/>
      <c r="CE210" s="104"/>
      <c r="CF210" s="104"/>
      <c r="CG210" s="104"/>
      <c r="CH210" s="104"/>
      <c r="CI210" s="104"/>
      <c r="CJ210" s="104"/>
      <c r="CK210" s="104"/>
      <c r="CL210" s="104"/>
      <c r="CM210" s="104"/>
      <c r="CN210" s="104"/>
      <c r="CO210" s="104"/>
      <c r="CP210" s="104"/>
      <c r="CQ210" s="104"/>
      <c r="CR210" s="104"/>
      <c r="CS210" s="104"/>
      <c r="CT210" s="104"/>
      <c r="CU210" s="104"/>
      <c r="CV210" s="104"/>
      <c r="CW210" s="104"/>
      <c r="CX210" s="104"/>
      <c r="CY210" s="104"/>
      <c r="CZ210" s="104"/>
      <c r="DA210" s="104"/>
      <c r="DB210" s="104"/>
      <c r="DC210" s="104"/>
      <c r="DD210" s="104"/>
      <c r="DE210" s="104"/>
      <c r="DF210" s="104"/>
      <c r="DG210" s="104"/>
      <c r="DH210" s="104"/>
      <c r="DI210" s="104"/>
      <c r="DJ210" s="104"/>
      <c r="DK210" s="104"/>
      <c r="DL210" s="104"/>
      <c r="DM210" s="104"/>
      <c r="DN210" s="104"/>
      <c r="DO210" s="104"/>
      <c r="DP210" s="104"/>
      <c r="DQ210" s="104"/>
      <c r="DR210" s="104"/>
      <c r="DS210" s="104"/>
      <c r="DT210" s="104"/>
      <c r="DU210" s="104"/>
      <c r="DV210" s="104"/>
      <c r="DW210" s="104"/>
      <c r="DX210" s="104"/>
      <c r="DY210" s="104"/>
      <c r="DZ210" s="104"/>
      <c r="EA210" s="104"/>
      <c r="EB210" s="104"/>
      <c r="EC210" s="104"/>
      <c r="ED210" s="104"/>
      <c r="EE210" s="104"/>
      <c r="EF210" s="104"/>
      <c r="EG210" s="104"/>
      <c r="EH210" s="104"/>
      <c r="EI210" s="104"/>
      <c r="EJ210" s="104"/>
      <c r="EK210" s="104"/>
      <c r="EL210" s="104"/>
      <c r="EM210" s="104"/>
      <c r="EN210" s="104"/>
      <c r="EO210" s="104"/>
      <c r="EP210" s="104"/>
      <c r="EQ210" s="104"/>
      <c r="ER210" s="104"/>
      <c r="ES210" s="104"/>
      <c r="ET210" s="104"/>
      <c r="EU210" s="104"/>
      <c r="EV210" s="104"/>
      <c r="EW210" s="104"/>
      <c r="EX210" s="104"/>
      <c r="EY210" s="104"/>
      <c r="EZ210" s="104"/>
      <c r="FA210" s="104"/>
      <c r="FB210" s="104"/>
      <c r="FC210" s="104"/>
      <c r="FD210" s="104"/>
      <c r="FE210" s="104"/>
      <c r="FF210" s="104"/>
      <c r="FG210" s="104"/>
      <c r="FH210" s="104"/>
      <c r="FI210" s="104"/>
      <c r="FJ210" s="104"/>
      <c r="FK210" s="104"/>
      <c r="FL210" s="104"/>
      <c r="FM210" s="104"/>
      <c r="FN210" s="104"/>
      <c r="FO210" s="104"/>
      <c r="FP210" s="104"/>
      <c r="FQ210" s="104"/>
      <c r="FR210" s="104"/>
      <c r="FS210" s="104"/>
      <c r="FT210" s="104"/>
      <c r="FU210" s="104"/>
      <c r="FV210" s="104"/>
      <c r="FW210" s="104"/>
      <c r="FX210" s="104"/>
      <c r="FY210" s="104"/>
      <c r="FZ210" s="104"/>
      <c r="GA210" s="104"/>
      <c r="GB210" s="104"/>
      <c r="GC210" s="104"/>
      <c r="GD210" s="104"/>
      <c r="GE210" s="104"/>
      <c r="GF210" s="104"/>
      <c r="GG210" s="104"/>
      <c r="GH210" s="104"/>
      <c r="GI210" s="104"/>
      <c r="GJ210" s="104"/>
      <c r="GK210" s="104"/>
      <c r="GL210" s="104"/>
      <c r="GM210" s="104"/>
      <c r="GN210" s="104"/>
      <c r="GO210" s="104"/>
      <c r="GP210" s="104"/>
      <c r="GQ210" s="104"/>
      <c r="GR210" s="104"/>
      <c r="GS210" s="104"/>
      <c r="GT210" s="104"/>
      <c r="GU210" s="104"/>
      <c r="GV210" s="104"/>
      <c r="GW210" s="104"/>
      <c r="GX210" s="104"/>
      <c r="GY210" s="104"/>
      <c r="GZ210" s="104"/>
      <c r="HA210" s="104"/>
      <c r="HB210" s="104"/>
      <c r="HC210" s="104"/>
      <c r="HD210" s="104"/>
      <c r="HE210" s="104"/>
      <c r="HF210" s="104"/>
      <c r="HG210" s="104"/>
      <c r="HH210" s="104"/>
      <c r="HI210" s="104"/>
      <c r="HJ210" s="104"/>
      <c r="HK210" s="104"/>
      <c r="HL210" s="104"/>
      <c r="HM210" s="104"/>
      <c r="HN210" s="104"/>
      <c r="HO210" s="104"/>
      <c r="HP210" s="104"/>
      <c r="HQ210" s="104"/>
      <c r="HR210" s="104"/>
      <c r="HS210" s="104"/>
      <c r="HT210" s="104"/>
      <c r="HU210" s="104"/>
      <c r="HV210" s="104"/>
      <c r="HW210" s="104"/>
      <c r="HX210" s="104"/>
      <c r="HY210" s="104"/>
      <c r="HZ210" s="104"/>
      <c r="IA210" s="104"/>
      <c r="IB210" s="104"/>
      <c r="IC210" s="104"/>
      <c r="ID210" s="104"/>
      <c r="IE210" s="104"/>
      <c r="IF210" s="104"/>
      <c r="IG210" s="104"/>
      <c r="IH210" s="104"/>
      <c r="II210" s="104"/>
      <c r="IJ210" s="104"/>
      <c r="IK210" s="104"/>
      <c r="IL210" s="104"/>
      <c r="IM210" s="104"/>
      <c r="IN210" s="104"/>
      <c r="IO210" s="104"/>
      <c r="IP210" s="104"/>
      <c r="IQ210" s="104"/>
      <c r="IR210" s="104"/>
      <c r="IS210" s="104"/>
      <c r="IT210" s="104"/>
      <c r="IU210" s="104"/>
      <c r="IV210" s="104"/>
    </row>
    <row r="211" spans="1:256" ht="18" customHeight="1" x14ac:dyDescent="0.25">
      <c r="A211" s="101"/>
      <c r="B211" s="68" t="s">
        <v>612</v>
      </c>
      <c r="C211" s="76" t="s">
        <v>613</v>
      </c>
    </row>
    <row r="212" spans="1:256" ht="18" customHeight="1" x14ac:dyDescent="0.25">
      <c r="A212" s="101"/>
      <c r="B212" s="68" t="s">
        <v>614</v>
      </c>
      <c r="C212" s="76" t="s">
        <v>615</v>
      </c>
    </row>
    <row r="213" spans="1:256" ht="31.5" x14ac:dyDescent="0.25">
      <c r="A213" s="101"/>
      <c r="B213" s="68" t="s">
        <v>616</v>
      </c>
      <c r="C213" s="76" t="s">
        <v>617</v>
      </c>
    </row>
    <row r="214" spans="1:256" ht="31.5" x14ac:dyDescent="0.25">
      <c r="A214" s="101"/>
      <c r="B214" s="68" t="s">
        <v>618</v>
      </c>
      <c r="C214" s="76" t="s">
        <v>619</v>
      </c>
    </row>
    <row r="215" spans="1:256" ht="31.5" x14ac:dyDescent="0.25">
      <c r="A215" s="101"/>
      <c r="B215" s="68" t="s">
        <v>620</v>
      </c>
      <c r="C215" s="76" t="s">
        <v>621</v>
      </c>
    </row>
    <row r="216" spans="1:256" ht="63" x14ac:dyDescent="0.25">
      <c r="A216" s="101"/>
      <c r="B216" s="68" t="s">
        <v>622</v>
      </c>
      <c r="C216" s="76" t="s">
        <v>623</v>
      </c>
    </row>
    <row r="217" spans="1:256" ht="31.5" x14ac:dyDescent="0.25">
      <c r="A217" s="101"/>
      <c r="B217" s="68" t="s">
        <v>624</v>
      </c>
      <c r="C217" s="76" t="s">
        <v>625</v>
      </c>
    </row>
    <row r="218" spans="1:256" ht="23.25" customHeight="1" x14ac:dyDescent="0.25">
      <c r="A218" s="101"/>
      <c r="B218" s="68" t="s">
        <v>626</v>
      </c>
      <c r="C218" s="76" t="s">
        <v>627</v>
      </c>
    </row>
    <row r="219" spans="1:256" ht="31.5" x14ac:dyDescent="0.25">
      <c r="A219" s="101"/>
      <c r="B219" s="68" t="s">
        <v>628</v>
      </c>
      <c r="C219" s="76" t="s">
        <v>629</v>
      </c>
    </row>
    <row r="220" spans="1:256" ht="31.5" x14ac:dyDescent="0.25">
      <c r="A220" s="101"/>
      <c r="B220" s="68" t="s">
        <v>630</v>
      </c>
      <c r="C220" s="76" t="s">
        <v>631</v>
      </c>
    </row>
    <row r="221" spans="1:256" ht="31.5" x14ac:dyDescent="0.25">
      <c r="A221" s="101"/>
      <c r="B221" s="68" t="s">
        <v>632</v>
      </c>
      <c r="C221" s="76" t="s">
        <v>633</v>
      </c>
    </row>
    <row r="222" spans="1:256" ht="48.75" customHeight="1" x14ac:dyDescent="0.25">
      <c r="A222" s="101"/>
      <c r="B222" s="68" t="s">
        <v>634</v>
      </c>
      <c r="C222" s="76" t="s">
        <v>635</v>
      </c>
    </row>
    <row r="223" spans="1:256" ht="35.25" customHeight="1" x14ac:dyDescent="0.25">
      <c r="A223" s="101"/>
      <c r="B223" s="68" t="s">
        <v>636</v>
      </c>
      <c r="C223" s="76" t="s">
        <v>637</v>
      </c>
    </row>
    <row r="224" spans="1:256" ht="21.75" customHeight="1" x14ac:dyDescent="0.25">
      <c r="A224" s="144" t="s">
        <v>638</v>
      </c>
      <c r="B224" s="144"/>
      <c r="C224" s="144"/>
    </row>
    <row r="225" spans="1:3" ht="67.5" customHeight="1" x14ac:dyDescent="0.25">
      <c r="A225" s="137" t="s">
        <v>639</v>
      </c>
      <c r="B225" s="137"/>
      <c r="C225" s="137"/>
    </row>
    <row r="226" spans="1:3" ht="55.5" customHeight="1" x14ac:dyDescent="0.25">
      <c r="A226" s="137" t="s">
        <v>640</v>
      </c>
      <c r="B226" s="137"/>
      <c r="C226" s="137"/>
    </row>
    <row r="227" spans="1:3" ht="26.25" customHeight="1" x14ac:dyDescent="0.25">
      <c r="A227" s="137" t="s">
        <v>641</v>
      </c>
      <c r="B227" s="137"/>
      <c r="C227" s="137"/>
    </row>
  </sheetData>
  <mergeCells count="38">
    <mergeCell ref="A15:B15"/>
    <mergeCell ref="A5:C5"/>
    <mergeCell ref="A6:B6"/>
    <mergeCell ref="C6:C7"/>
    <mergeCell ref="A8:B8"/>
    <mergeCell ref="A11:B11"/>
    <mergeCell ref="A40:B40"/>
    <mergeCell ref="A17:B17"/>
    <mergeCell ref="A19:B19"/>
    <mergeCell ref="A22:B22"/>
    <mergeCell ref="A26:B26"/>
    <mergeCell ref="A28:B28"/>
    <mergeCell ref="A29:B29"/>
    <mergeCell ref="A30:B30"/>
    <mergeCell ref="A31:B31"/>
    <mergeCell ref="A37:B37"/>
    <mergeCell ref="A38:B38"/>
    <mergeCell ref="A39:B39"/>
    <mergeCell ref="A147:B147"/>
    <mergeCell ref="A41:B41"/>
    <mergeCell ref="A53:B53"/>
    <mergeCell ref="A58:B58"/>
    <mergeCell ref="A104:B104"/>
    <mergeCell ref="A111:B111"/>
    <mergeCell ref="A130:B130"/>
    <mergeCell ref="A133:B133"/>
    <mergeCell ref="A142:B142"/>
    <mergeCell ref="A144:B144"/>
    <mergeCell ref="A145:B145"/>
    <mergeCell ref="A146:B146"/>
    <mergeCell ref="A226:C226"/>
    <mergeCell ref="A227:C227"/>
    <mergeCell ref="A154:B154"/>
    <mergeCell ref="A155:B155"/>
    <mergeCell ref="A156:B156"/>
    <mergeCell ref="A157:B157"/>
    <mergeCell ref="A224:C224"/>
    <mergeCell ref="A225:C225"/>
  </mergeCells>
  <hyperlinks>
    <hyperlink ref="C127" r:id="rId1" display="consultantplus://offline/ref=F3BA6AE607F67387DB35B071B7AC6269B2FD3EB93DED401F3CB6EF3559j9y3H"/>
    <hyperlink ref="C128" r:id="rId2" display="consultantplus://offline/ref=AB698C739C67974272996CE6846A764237C43A47CC81D8CEA1C01F636Al901H"/>
  </hyperlinks>
  <pageMargins left="0.70866141732283472" right="0.70866141732283472" top="0.27559055118110237" bottom="0.31496062992125984" header="0.31496062992125984" footer="0.31496062992125984"/>
  <pageSetup paperSize="9" scale="66" orientation="portrait" r:id="rId3"/>
  <colBreaks count="1" manualBreakCount="1">
    <brk id="3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2" zoomScaleNormal="100" workbookViewId="0">
      <selection activeCell="C9" sqref="C9"/>
    </sheetView>
  </sheetViews>
  <sheetFormatPr defaultRowHeight="15.75" x14ac:dyDescent="0.25"/>
  <cols>
    <col min="1" max="1" width="15.85546875" style="128" customWidth="1"/>
    <col min="2" max="2" width="25.42578125" style="129" customWidth="1"/>
    <col min="3" max="3" width="82" style="130" customWidth="1"/>
    <col min="4" max="4" width="45.140625" style="108" customWidth="1"/>
    <col min="5" max="16384" width="9.140625" style="108"/>
  </cols>
  <sheetData>
    <row r="1" spans="1:6" x14ac:dyDescent="0.25">
      <c r="A1" s="106"/>
      <c r="B1" s="106"/>
      <c r="C1" s="107" t="s">
        <v>719</v>
      </c>
    </row>
    <row r="2" spans="1:6" x14ac:dyDescent="0.25">
      <c r="A2" s="106"/>
      <c r="B2" s="106"/>
      <c r="C2" s="107" t="s">
        <v>0</v>
      </c>
    </row>
    <row r="3" spans="1:6" x14ac:dyDescent="0.25">
      <c r="A3" s="106"/>
      <c r="B3" s="106"/>
      <c r="C3" s="107" t="s">
        <v>1</v>
      </c>
    </row>
    <row r="4" spans="1:6" x14ac:dyDescent="0.25">
      <c r="A4" s="106"/>
      <c r="B4" s="106"/>
      <c r="C4" s="109" t="s">
        <v>642</v>
      </c>
    </row>
    <row r="5" spans="1:6" ht="55.5" customHeight="1" x14ac:dyDescent="0.25">
      <c r="A5" s="154" t="s">
        <v>643</v>
      </c>
      <c r="B5" s="154"/>
      <c r="C5" s="154"/>
    </row>
    <row r="6" spans="1:6" ht="6.75" customHeight="1" x14ac:dyDescent="0.25">
      <c r="A6" s="110"/>
      <c r="B6" s="111"/>
      <c r="C6" s="111"/>
    </row>
    <row r="7" spans="1:6" ht="38.25" customHeight="1" x14ac:dyDescent="0.25">
      <c r="A7" s="155" t="s">
        <v>282</v>
      </c>
      <c r="B7" s="155"/>
      <c r="C7" s="155" t="s">
        <v>644</v>
      </c>
      <c r="D7" s="112"/>
    </row>
    <row r="8" spans="1:6" ht="82.5" customHeight="1" x14ac:dyDescent="0.25">
      <c r="A8" s="113" t="s">
        <v>645</v>
      </c>
      <c r="B8" s="113" t="s">
        <v>646</v>
      </c>
      <c r="C8" s="155"/>
      <c r="D8" s="114"/>
    </row>
    <row r="9" spans="1:6" ht="28.5" customHeight="1" x14ac:dyDescent="0.25">
      <c r="A9" s="156">
        <v>283</v>
      </c>
      <c r="B9" s="156"/>
      <c r="C9" s="115" t="s">
        <v>647</v>
      </c>
    </row>
    <row r="10" spans="1:6" ht="33" customHeight="1" x14ac:dyDescent="0.25">
      <c r="A10" s="113">
        <v>283</v>
      </c>
      <c r="B10" s="116" t="s">
        <v>648</v>
      </c>
      <c r="C10" s="117" t="s">
        <v>649</v>
      </c>
      <c r="F10" s="108" t="s">
        <v>650</v>
      </c>
    </row>
    <row r="11" spans="1:6" ht="33.75" customHeight="1" x14ac:dyDescent="0.25">
      <c r="A11" s="156">
        <v>284</v>
      </c>
      <c r="B11" s="156"/>
      <c r="C11" s="115" t="s">
        <v>651</v>
      </c>
    </row>
    <row r="12" spans="1:6" ht="33.75" customHeight="1" x14ac:dyDescent="0.25">
      <c r="A12" s="113">
        <v>284</v>
      </c>
      <c r="B12" s="116" t="s">
        <v>652</v>
      </c>
      <c r="C12" s="117" t="s">
        <v>653</v>
      </c>
    </row>
    <row r="13" spans="1:6" ht="30" customHeight="1" x14ac:dyDescent="0.25">
      <c r="A13" s="113">
        <v>284</v>
      </c>
      <c r="B13" s="116" t="s">
        <v>654</v>
      </c>
      <c r="C13" s="117" t="s">
        <v>655</v>
      </c>
    </row>
    <row r="14" spans="1:6" ht="31.5" x14ac:dyDescent="0.25">
      <c r="A14" s="113">
        <v>284</v>
      </c>
      <c r="B14" s="116" t="s">
        <v>656</v>
      </c>
      <c r="C14" s="117" t="s">
        <v>657</v>
      </c>
    </row>
    <row r="15" spans="1:6" ht="31.5" x14ac:dyDescent="0.25">
      <c r="A15" s="113">
        <v>284</v>
      </c>
      <c r="B15" s="116" t="s">
        <v>658</v>
      </c>
      <c r="C15" s="117" t="s">
        <v>659</v>
      </c>
    </row>
    <row r="16" spans="1:6" ht="40.5" customHeight="1" x14ac:dyDescent="0.25">
      <c r="A16" s="113">
        <v>284</v>
      </c>
      <c r="B16" s="116" t="s">
        <v>660</v>
      </c>
      <c r="C16" s="117" t="s">
        <v>661</v>
      </c>
    </row>
    <row r="17" spans="1:4" ht="33" customHeight="1" x14ac:dyDescent="0.25">
      <c r="A17" s="113">
        <v>284</v>
      </c>
      <c r="B17" s="116" t="s">
        <v>662</v>
      </c>
      <c r="C17" s="117" t="s">
        <v>663</v>
      </c>
    </row>
    <row r="18" spans="1:4" ht="31.5" x14ac:dyDescent="0.25">
      <c r="A18" s="113">
        <v>284</v>
      </c>
      <c r="B18" s="116" t="s">
        <v>664</v>
      </c>
      <c r="C18" s="117" t="s">
        <v>665</v>
      </c>
    </row>
    <row r="19" spans="1:4" ht="31.5" x14ac:dyDescent="0.25">
      <c r="A19" s="113">
        <v>284</v>
      </c>
      <c r="B19" s="116" t="s">
        <v>666</v>
      </c>
      <c r="C19" s="117" t="s">
        <v>667</v>
      </c>
    </row>
    <row r="20" spans="1:4" ht="31.5" x14ac:dyDescent="0.25">
      <c r="A20" s="113">
        <v>284</v>
      </c>
      <c r="B20" s="116" t="s">
        <v>668</v>
      </c>
      <c r="C20" s="117" t="s">
        <v>669</v>
      </c>
      <c r="D20" s="118"/>
    </row>
    <row r="21" spans="1:4" ht="31.5" x14ac:dyDescent="0.25">
      <c r="A21" s="113">
        <v>284</v>
      </c>
      <c r="B21" s="116" t="s">
        <v>670</v>
      </c>
      <c r="C21" s="117" t="s">
        <v>671</v>
      </c>
    </row>
    <row r="22" spans="1:4" s="119" customFormat="1" ht="21" customHeight="1" x14ac:dyDescent="0.25">
      <c r="A22" s="113">
        <v>284</v>
      </c>
      <c r="B22" s="116" t="s">
        <v>672</v>
      </c>
      <c r="C22" s="117" t="s">
        <v>673</v>
      </c>
    </row>
    <row r="23" spans="1:4" s="119" customFormat="1" ht="30" customHeight="1" x14ac:dyDescent="0.25">
      <c r="A23" s="113">
        <v>284</v>
      </c>
      <c r="B23" s="116" t="s">
        <v>674</v>
      </c>
      <c r="C23" s="117" t="s">
        <v>675</v>
      </c>
    </row>
    <row r="24" spans="1:4" s="119" customFormat="1" ht="31.5" x14ac:dyDescent="0.25">
      <c r="A24" s="113">
        <v>284</v>
      </c>
      <c r="B24" s="116" t="s">
        <v>676</v>
      </c>
      <c r="C24" s="117" t="s">
        <v>677</v>
      </c>
    </row>
    <row r="25" spans="1:4" s="120" customFormat="1" ht="33" customHeight="1" x14ac:dyDescent="0.25">
      <c r="A25" s="113">
        <v>284</v>
      </c>
      <c r="B25" s="116" t="s">
        <v>678</v>
      </c>
      <c r="C25" s="117" t="s">
        <v>679</v>
      </c>
    </row>
    <row r="26" spans="1:4" ht="66" customHeight="1" x14ac:dyDescent="0.25">
      <c r="A26" s="113">
        <v>284</v>
      </c>
      <c r="B26" s="116" t="s">
        <v>680</v>
      </c>
      <c r="C26" s="117" t="s">
        <v>681</v>
      </c>
    </row>
    <row r="27" spans="1:4" ht="33.75" customHeight="1" x14ac:dyDescent="0.25">
      <c r="A27" s="113">
        <v>284</v>
      </c>
      <c r="B27" s="116" t="s">
        <v>682</v>
      </c>
      <c r="C27" s="117" t="s">
        <v>683</v>
      </c>
    </row>
    <row r="28" spans="1:4" ht="31.5" x14ac:dyDescent="0.25">
      <c r="A28" s="113">
        <v>284</v>
      </c>
      <c r="B28" s="116" t="s">
        <v>684</v>
      </c>
      <c r="C28" s="117" t="s">
        <v>685</v>
      </c>
    </row>
    <row r="29" spans="1:4" ht="23.25" customHeight="1" x14ac:dyDescent="0.25">
      <c r="A29" s="113">
        <v>284</v>
      </c>
      <c r="B29" s="116" t="s">
        <v>686</v>
      </c>
      <c r="C29" s="117" t="s">
        <v>687</v>
      </c>
    </row>
    <row r="30" spans="1:4" ht="23.25" customHeight="1" x14ac:dyDescent="0.25">
      <c r="A30" s="113">
        <v>284</v>
      </c>
      <c r="B30" s="116" t="s">
        <v>688</v>
      </c>
      <c r="C30" s="117" t="s">
        <v>689</v>
      </c>
    </row>
    <row r="31" spans="1:4" ht="31.5" x14ac:dyDescent="0.25">
      <c r="A31" s="113">
        <v>284</v>
      </c>
      <c r="B31" s="116" t="s">
        <v>690</v>
      </c>
      <c r="C31" s="117" t="s">
        <v>691</v>
      </c>
    </row>
    <row r="32" spans="1:4" ht="31.5" x14ac:dyDescent="0.25">
      <c r="A32" s="113">
        <v>284</v>
      </c>
      <c r="B32" s="116" t="s">
        <v>692</v>
      </c>
      <c r="C32" s="117" t="s">
        <v>693</v>
      </c>
    </row>
    <row r="33" spans="1:4" s="122" customFormat="1" ht="78.75" x14ac:dyDescent="0.25">
      <c r="A33" s="113">
        <v>284</v>
      </c>
      <c r="B33" s="116" t="s">
        <v>694</v>
      </c>
      <c r="C33" s="121" t="s">
        <v>695</v>
      </c>
    </row>
    <row r="34" spans="1:4" s="127" customFormat="1" ht="78.75" hidden="1" x14ac:dyDescent="0.25">
      <c r="A34" s="123">
        <v>284</v>
      </c>
      <c r="B34" s="124" t="s">
        <v>696</v>
      </c>
      <c r="C34" s="125" t="s">
        <v>697</v>
      </c>
      <c r="D34" s="126" t="s">
        <v>698</v>
      </c>
    </row>
  </sheetData>
  <mergeCells count="5">
    <mergeCell ref="A5:C5"/>
    <mergeCell ref="A7:B7"/>
    <mergeCell ref="C7:C8"/>
    <mergeCell ref="A9:B9"/>
    <mergeCell ref="A11:B11"/>
  </mergeCells>
  <pageMargins left="0.70866141732283472" right="0.70866141732283472" top="0.51181102362204722" bottom="0.43307086614173229" header="0.31496062992125984" footer="0.31496062992125984"/>
  <pageSetup paperSize="9" scale="69" orientation="portrait" r:id="rId1"/>
  <colBreaks count="1" manualBreakCount="1">
    <brk id="3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97"/>
  <sheetViews>
    <sheetView tabSelected="1" zoomScaleNormal="100" workbookViewId="0">
      <selection activeCell="D9" sqref="D9"/>
    </sheetView>
  </sheetViews>
  <sheetFormatPr defaultColWidth="9.140625" defaultRowHeight="15.75" x14ac:dyDescent="0.25"/>
  <cols>
    <col min="1" max="1" width="28" style="61" customWidth="1"/>
    <col min="2" max="2" width="72.140625" style="59" customWidth="1"/>
    <col min="3" max="4" width="15.42578125" style="61" customWidth="1"/>
    <col min="5" max="7" width="13.85546875" style="61" customWidth="1"/>
    <col min="8" max="8" width="9.140625" style="6"/>
    <col min="9" max="9" width="73.28515625" style="6" customWidth="1"/>
    <col min="10" max="10" width="15.85546875" style="6" customWidth="1"/>
    <col min="11" max="11" width="11" style="6" customWidth="1"/>
    <col min="12" max="16384" width="9.140625" style="6"/>
  </cols>
  <sheetData>
    <row r="1" spans="1:244" s="3" customFormat="1" x14ac:dyDescent="0.25">
      <c r="A1" s="1"/>
      <c r="B1" s="134"/>
      <c r="C1" s="161" t="s">
        <v>720</v>
      </c>
      <c r="D1" s="161"/>
      <c r="E1" s="16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2"/>
    </row>
    <row r="2" spans="1:244" s="3" customFormat="1" x14ac:dyDescent="0.25">
      <c r="A2" s="1"/>
      <c r="B2" s="134"/>
      <c r="C2" s="162" t="s">
        <v>0</v>
      </c>
      <c r="D2" s="162"/>
      <c r="E2" s="162"/>
      <c r="F2" s="132"/>
      <c r="G2" s="132"/>
      <c r="H2" s="132"/>
      <c r="I2" s="132"/>
      <c r="J2" s="132"/>
      <c r="K2" s="132"/>
      <c r="L2" s="132"/>
      <c r="M2" s="2"/>
      <c r="N2" s="2"/>
      <c r="O2" s="2"/>
      <c r="P2" s="2"/>
      <c r="Q2" s="2"/>
    </row>
    <row r="3" spans="1:244" s="3" customFormat="1" x14ac:dyDescent="0.25">
      <c r="A3" s="1"/>
      <c r="B3" s="134"/>
      <c r="C3" s="161" t="s">
        <v>1</v>
      </c>
      <c r="D3" s="161"/>
      <c r="E3" s="161"/>
      <c r="F3" s="131"/>
      <c r="G3" s="131"/>
      <c r="H3" s="131"/>
      <c r="I3" s="131"/>
      <c r="J3" s="131"/>
      <c r="K3" s="131"/>
      <c r="L3" s="131"/>
      <c r="M3" s="2"/>
      <c r="N3" s="2"/>
      <c r="O3" s="2"/>
      <c r="P3" s="2"/>
      <c r="Q3" s="2"/>
    </row>
    <row r="4" spans="1:244" s="3" customFormat="1" ht="15" x14ac:dyDescent="0.25">
      <c r="A4" s="1"/>
      <c r="B4" s="163" t="s">
        <v>2</v>
      </c>
      <c r="C4" s="163"/>
      <c r="D4" s="163"/>
      <c r="E4" s="163"/>
      <c r="F4" s="133"/>
      <c r="G4" s="133"/>
      <c r="H4" s="133"/>
      <c r="I4" s="133"/>
      <c r="J4" s="133"/>
      <c r="K4" s="133"/>
      <c r="L4" s="133"/>
      <c r="M4" s="4"/>
      <c r="N4" s="4"/>
      <c r="O4" s="4"/>
      <c r="P4" s="4"/>
      <c r="Q4" s="4"/>
    </row>
    <row r="5" spans="1:244" x14ac:dyDescent="0.25">
      <c r="A5" s="159" t="s">
        <v>3</v>
      </c>
      <c r="B5" s="159"/>
      <c r="C5" s="159"/>
      <c r="D5" s="159"/>
      <c r="E5" s="5"/>
      <c r="F5" s="5"/>
      <c r="G5" s="5"/>
    </row>
    <row r="6" spans="1:244" x14ac:dyDescent="0.25">
      <c r="A6" s="159"/>
      <c r="B6" s="159"/>
      <c r="C6" s="159"/>
      <c r="D6" s="159"/>
      <c r="E6" s="5"/>
      <c r="F6" s="5"/>
      <c r="G6" s="5"/>
    </row>
    <row r="7" spans="1:244" x14ac:dyDescent="0.25">
      <c r="A7" s="7"/>
      <c r="B7" s="8"/>
      <c r="C7" s="9"/>
      <c r="D7" s="9"/>
      <c r="E7" s="10"/>
      <c r="F7" s="10"/>
      <c r="G7" s="10"/>
    </row>
    <row r="8" spans="1:244" ht="31.5" x14ac:dyDescent="0.25">
      <c r="A8" s="11" t="s">
        <v>4</v>
      </c>
      <c r="B8" s="11" t="s">
        <v>5</v>
      </c>
      <c r="C8" s="11" t="s">
        <v>727</v>
      </c>
      <c r="D8" s="11" t="s">
        <v>728</v>
      </c>
      <c r="E8" s="11" t="s">
        <v>6</v>
      </c>
      <c r="F8" s="12"/>
      <c r="G8" s="12"/>
    </row>
    <row r="9" spans="1:244" s="18" customFormat="1" x14ac:dyDescent="0.25">
      <c r="A9" s="13" t="s">
        <v>7</v>
      </c>
      <c r="B9" s="14" t="s">
        <v>8</v>
      </c>
      <c r="C9" s="15">
        <f t="shared" ref="C9" si="0">SUM(C11:C15)</f>
        <v>1038228.8999999999</v>
      </c>
      <c r="D9" s="15">
        <f t="shared" ref="D9" si="1">SUM(D11:D15)</f>
        <v>1091408.3</v>
      </c>
      <c r="E9" s="15">
        <f t="shared" ref="E9" si="2">SUM(E11:E15)</f>
        <v>1138334.9999999998</v>
      </c>
      <c r="F9" s="17"/>
      <c r="G9" s="17"/>
    </row>
    <row r="10" spans="1:244" s="22" customFormat="1" ht="60" customHeight="1" x14ac:dyDescent="0.25">
      <c r="A10" s="11"/>
      <c r="B10" s="19" t="s">
        <v>717</v>
      </c>
      <c r="C10" s="20">
        <f>(C11+C12+C13+C14)*16.55750572/31.55750572+C15</f>
        <v>546441.12571579078</v>
      </c>
      <c r="D10" s="20">
        <f>(D11+D12+D13+D14)*16.79627615/31.79627615+D15</f>
        <v>578270.99351073056</v>
      </c>
      <c r="E10" s="20">
        <f>(E11+E12+E13+E14)*16.75241432/31.75241432+E15</f>
        <v>602343.69463081507</v>
      </c>
      <c r="F10" s="21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</row>
    <row r="11" spans="1:244" ht="64.5" customHeight="1" x14ac:dyDescent="0.25">
      <c r="A11" s="160" t="s">
        <v>9</v>
      </c>
      <c r="B11" s="23" t="s">
        <v>10</v>
      </c>
      <c r="C11" s="16">
        <f>895992.1+79744.2-29.2</f>
        <v>975707.1</v>
      </c>
      <c r="D11" s="16">
        <f>947910.7+79744.2-22.3</f>
        <v>1027632.5999999999</v>
      </c>
      <c r="E11" s="16">
        <f>993934+79744.2-45.3</f>
        <v>1073632.8999999999</v>
      </c>
      <c r="F11" s="24"/>
      <c r="G11" s="24"/>
    </row>
    <row r="12" spans="1:244" ht="54" customHeight="1" x14ac:dyDescent="0.25">
      <c r="A12" s="160"/>
      <c r="B12" s="23" t="s">
        <v>11</v>
      </c>
      <c r="C12" s="16">
        <v>39514.5</v>
      </c>
      <c r="D12" s="16">
        <v>40291.300000000003</v>
      </c>
      <c r="E12" s="16">
        <v>40879.4</v>
      </c>
      <c r="F12" s="24"/>
      <c r="G12" s="24"/>
    </row>
    <row r="13" spans="1:244" ht="110.25" customHeight="1" x14ac:dyDescent="0.25">
      <c r="A13" s="25" t="s">
        <v>12</v>
      </c>
      <c r="B13" s="26" t="s">
        <v>13</v>
      </c>
      <c r="C13" s="16">
        <v>12418.1</v>
      </c>
      <c r="D13" s="16">
        <v>12799.8</v>
      </c>
      <c r="E13" s="16">
        <v>13088.9</v>
      </c>
      <c r="F13" s="24"/>
      <c r="G13" s="24"/>
    </row>
    <row r="14" spans="1:244" ht="45.75" customHeight="1" x14ac:dyDescent="0.25">
      <c r="A14" s="25" t="s">
        <v>14</v>
      </c>
      <c r="B14" s="23" t="s">
        <v>15</v>
      </c>
      <c r="C14" s="16">
        <v>7000</v>
      </c>
      <c r="D14" s="16">
        <v>7000</v>
      </c>
      <c r="E14" s="16">
        <v>7000</v>
      </c>
      <c r="F14" s="24"/>
      <c r="G14" s="24"/>
    </row>
    <row r="15" spans="1:244" ht="80.25" customHeight="1" x14ac:dyDescent="0.25">
      <c r="A15" s="25" t="s">
        <v>16</v>
      </c>
      <c r="B15" s="26" t="s">
        <v>17</v>
      </c>
      <c r="C15" s="16">
        <v>3589.2</v>
      </c>
      <c r="D15" s="16">
        <v>3684.6</v>
      </c>
      <c r="E15" s="16">
        <v>3733.8</v>
      </c>
      <c r="F15" s="24"/>
      <c r="G15" s="24"/>
      <c r="I15" s="27"/>
      <c r="J15" s="27"/>
      <c r="K15" s="27"/>
      <c r="L15" s="27"/>
    </row>
    <row r="16" spans="1:244" s="18" customFormat="1" ht="31.5" x14ac:dyDescent="0.25">
      <c r="A16" s="28" t="s">
        <v>18</v>
      </c>
      <c r="B16" s="29" t="s">
        <v>19</v>
      </c>
      <c r="C16" s="15">
        <f t="shared" ref="C16:E16" si="3">C17+C18+C19+C20</f>
        <v>26667.5</v>
      </c>
      <c r="D16" s="15">
        <f t="shared" si="3"/>
        <v>27680.399999999998</v>
      </c>
      <c r="E16" s="15">
        <f t="shared" si="3"/>
        <v>35286.400000000001</v>
      </c>
      <c r="F16" s="17"/>
      <c r="G16" s="17"/>
    </row>
    <row r="17" spans="1:244" ht="96" customHeight="1" x14ac:dyDescent="0.25">
      <c r="A17" s="25" t="s">
        <v>20</v>
      </c>
      <c r="B17" s="30" t="s">
        <v>21</v>
      </c>
      <c r="C17" s="16">
        <v>12025.9</v>
      </c>
      <c r="D17" s="16">
        <v>12497.1</v>
      </c>
      <c r="E17" s="16">
        <v>15946.2</v>
      </c>
      <c r="F17" s="24"/>
      <c r="G17" s="24"/>
    </row>
    <row r="18" spans="1:244" ht="111" customHeight="1" x14ac:dyDescent="0.25">
      <c r="A18" s="25" t="s">
        <v>22</v>
      </c>
      <c r="B18" s="30" t="s">
        <v>23</v>
      </c>
      <c r="C18" s="16">
        <v>92.8</v>
      </c>
      <c r="D18" s="16">
        <v>96.5</v>
      </c>
      <c r="E18" s="16">
        <v>123.1</v>
      </c>
      <c r="F18" s="24"/>
      <c r="G18" s="24"/>
    </row>
    <row r="19" spans="1:244" ht="95.25" customHeight="1" x14ac:dyDescent="0.25">
      <c r="A19" s="25" t="s">
        <v>24</v>
      </c>
      <c r="B19" s="30" t="s">
        <v>25</v>
      </c>
      <c r="C19" s="16">
        <v>16684.8</v>
      </c>
      <c r="D19" s="16">
        <v>17339.599999999999</v>
      </c>
      <c r="E19" s="16">
        <v>22125.3</v>
      </c>
      <c r="F19" s="24"/>
      <c r="G19" s="24"/>
    </row>
    <row r="20" spans="1:244" ht="95.25" customHeight="1" x14ac:dyDescent="0.25">
      <c r="A20" s="25" t="s">
        <v>26</v>
      </c>
      <c r="B20" s="30" t="s">
        <v>27</v>
      </c>
      <c r="C20" s="16">
        <v>-2136</v>
      </c>
      <c r="D20" s="16">
        <v>-2252.8000000000002</v>
      </c>
      <c r="E20" s="16">
        <v>-2908.2</v>
      </c>
      <c r="F20" s="24"/>
      <c r="G20" s="24"/>
    </row>
    <row r="21" spans="1:244" s="18" customFormat="1" x14ac:dyDescent="0.25">
      <c r="A21" s="13" t="s">
        <v>28</v>
      </c>
      <c r="B21" s="31" t="s">
        <v>29</v>
      </c>
      <c r="C21" s="15">
        <f t="shared" ref="C21:E21" si="4">C22+C27+C28+C29</f>
        <v>298474.5</v>
      </c>
      <c r="D21" s="15">
        <f t="shared" si="4"/>
        <v>266170.69999999995</v>
      </c>
      <c r="E21" s="15">
        <f t="shared" si="4"/>
        <v>261132.80000000002</v>
      </c>
      <c r="F21" s="17"/>
      <c r="G21" s="17"/>
    </row>
    <row r="22" spans="1:244" s="32" customFormat="1" ht="31.5" x14ac:dyDescent="0.25">
      <c r="A22" s="13" t="s">
        <v>30</v>
      </c>
      <c r="B22" s="23" t="s">
        <v>31</v>
      </c>
      <c r="C22" s="15">
        <f t="shared" ref="C22:E22" si="5">C23+C24+C25+C26</f>
        <v>229174.5</v>
      </c>
      <c r="D22" s="15">
        <f t="shared" si="5"/>
        <v>241328.9</v>
      </c>
      <c r="E22" s="15">
        <f t="shared" si="5"/>
        <v>250990</v>
      </c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</row>
    <row r="23" spans="1:244" s="32" customFormat="1" ht="31.5" x14ac:dyDescent="0.25">
      <c r="A23" s="11" t="s">
        <v>32</v>
      </c>
      <c r="B23" s="23" t="s">
        <v>33</v>
      </c>
      <c r="C23" s="16">
        <v>179004.5</v>
      </c>
      <c r="D23" s="16">
        <v>191158.9</v>
      </c>
      <c r="E23" s="16">
        <v>200820</v>
      </c>
      <c r="F23" s="24"/>
      <c r="G23" s="2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</row>
    <row r="24" spans="1:244" s="32" customFormat="1" ht="43.5" customHeight="1" x14ac:dyDescent="0.25">
      <c r="A24" s="11" t="s">
        <v>34</v>
      </c>
      <c r="B24" s="23" t="s">
        <v>35</v>
      </c>
      <c r="C24" s="16">
        <v>50</v>
      </c>
      <c r="D24" s="16">
        <v>50</v>
      </c>
      <c r="E24" s="16">
        <v>50</v>
      </c>
      <c r="F24" s="24"/>
      <c r="G24" s="2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pans="1:244" ht="63.75" customHeight="1" x14ac:dyDescent="0.25">
      <c r="A25" s="11" t="s">
        <v>36</v>
      </c>
      <c r="B25" s="23" t="s">
        <v>37</v>
      </c>
      <c r="C25" s="16">
        <v>50070</v>
      </c>
      <c r="D25" s="16">
        <v>50070</v>
      </c>
      <c r="E25" s="16">
        <v>50070</v>
      </c>
      <c r="F25" s="24"/>
      <c r="G25" s="24"/>
    </row>
    <row r="26" spans="1:244" ht="32.25" customHeight="1" x14ac:dyDescent="0.25">
      <c r="A26" s="11" t="s">
        <v>38</v>
      </c>
      <c r="B26" s="23" t="s">
        <v>39</v>
      </c>
      <c r="C26" s="16">
        <v>50</v>
      </c>
      <c r="D26" s="16">
        <v>50</v>
      </c>
      <c r="E26" s="16">
        <v>50</v>
      </c>
      <c r="F26" s="24"/>
      <c r="G26" s="2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</row>
    <row r="27" spans="1:244" ht="22.5" customHeight="1" x14ac:dyDescent="0.25">
      <c r="A27" s="11" t="s">
        <v>40</v>
      </c>
      <c r="B27" s="23" t="s">
        <v>41</v>
      </c>
      <c r="C27" s="16">
        <v>59435.4</v>
      </c>
      <c r="D27" s="16">
        <v>14858.8</v>
      </c>
      <c r="E27" s="16">
        <v>0</v>
      </c>
      <c r="F27" s="24"/>
      <c r="G27" s="24"/>
    </row>
    <row r="28" spans="1:244" x14ac:dyDescent="0.25">
      <c r="A28" s="11" t="s">
        <v>42</v>
      </c>
      <c r="B28" s="23" t="s">
        <v>43</v>
      </c>
      <c r="C28" s="16">
        <v>405</v>
      </c>
      <c r="D28" s="16">
        <v>392.3</v>
      </c>
      <c r="E28" s="16">
        <v>398.6</v>
      </c>
      <c r="F28" s="24"/>
      <c r="G28" s="24"/>
    </row>
    <row r="29" spans="1:244" s="18" customFormat="1" ht="31.5" x14ac:dyDescent="0.25">
      <c r="A29" s="11" t="s">
        <v>44</v>
      </c>
      <c r="B29" s="23" t="s">
        <v>45</v>
      </c>
      <c r="C29" s="16">
        <v>9459.6</v>
      </c>
      <c r="D29" s="16">
        <v>9590.7000000000007</v>
      </c>
      <c r="E29" s="16">
        <v>9744.2000000000007</v>
      </c>
      <c r="F29" s="24"/>
      <c r="G29" s="2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</row>
    <row r="30" spans="1:244" x14ac:dyDescent="0.25">
      <c r="A30" s="13" t="s">
        <v>46</v>
      </c>
      <c r="B30" s="31" t="s">
        <v>47</v>
      </c>
      <c r="C30" s="15">
        <f t="shared" ref="C30:E30" si="6">C31+C32</f>
        <v>170652</v>
      </c>
      <c r="D30" s="15">
        <f t="shared" si="6"/>
        <v>176057</v>
      </c>
      <c r="E30" s="15">
        <f t="shared" si="6"/>
        <v>176112</v>
      </c>
      <c r="F30" s="17"/>
      <c r="G30" s="17"/>
    </row>
    <row r="31" spans="1:244" s="18" customFormat="1" ht="46.5" customHeight="1" x14ac:dyDescent="0.25">
      <c r="A31" s="11" t="s">
        <v>48</v>
      </c>
      <c r="B31" s="23" t="s">
        <v>49</v>
      </c>
      <c r="C31" s="16">
        <v>54040</v>
      </c>
      <c r="D31" s="16">
        <v>59445</v>
      </c>
      <c r="E31" s="16">
        <v>59500</v>
      </c>
      <c r="F31" s="24"/>
      <c r="G31" s="24"/>
    </row>
    <row r="32" spans="1:244" s="18" customFormat="1" x14ac:dyDescent="0.25">
      <c r="A32" s="11" t="s">
        <v>50</v>
      </c>
      <c r="B32" s="23" t="s">
        <v>51</v>
      </c>
      <c r="C32" s="15">
        <f t="shared" ref="C32:E32" si="7">C33+C34</f>
        <v>116612</v>
      </c>
      <c r="D32" s="15">
        <f t="shared" si="7"/>
        <v>116612</v>
      </c>
      <c r="E32" s="15">
        <f t="shared" si="7"/>
        <v>116612</v>
      </c>
      <c r="F32" s="17"/>
      <c r="G32" s="1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</row>
    <row r="33" spans="1:244" s="18" customFormat="1" ht="31.5" x14ac:dyDescent="0.25">
      <c r="A33" s="11" t="s">
        <v>52</v>
      </c>
      <c r="B33" s="23" t="s">
        <v>53</v>
      </c>
      <c r="C33" s="16">
        <v>100000</v>
      </c>
      <c r="D33" s="16">
        <v>100000</v>
      </c>
      <c r="E33" s="16">
        <v>100000</v>
      </c>
      <c r="F33" s="24"/>
      <c r="G33" s="2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</row>
    <row r="34" spans="1:244" s="18" customFormat="1" ht="31.5" x14ac:dyDescent="0.25">
      <c r="A34" s="11" t="s">
        <v>54</v>
      </c>
      <c r="B34" s="23" t="s">
        <v>55</v>
      </c>
      <c r="C34" s="16">
        <v>16612</v>
      </c>
      <c r="D34" s="16">
        <v>16612</v>
      </c>
      <c r="E34" s="16">
        <v>16612</v>
      </c>
      <c r="F34" s="24"/>
      <c r="G34" s="2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</row>
    <row r="35" spans="1:244" s="18" customFormat="1" x14ac:dyDescent="0.25">
      <c r="A35" s="13" t="s">
        <v>56</v>
      </c>
      <c r="B35" s="14" t="s">
        <v>57</v>
      </c>
      <c r="C35" s="15">
        <f t="shared" ref="C35" si="8">SUM(C36:C43)</f>
        <v>39429</v>
      </c>
      <c r="D35" s="15">
        <f t="shared" ref="D35" si="9">SUM(D36:D43)</f>
        <v>38636.699999999997</v>
      </c>
      <c r="E35" s="15">
        <f t="shared" ref="E35" si="10">SUM(E36:E43)</f>
        <v>38944.699999999997</v>
      </c>
      <c r="F35" s="17"/>
      <c r="G35" s="17"/>
    </row>
    <row r="36" spans="1:244" ht="47.25" x14ac:dyDescent="0.25">
      <c r="A36" s="11" t="s">
        <v>58</v>
      </c>
      <c r="B36" s="23" t="s">
        <v>59</v>
      </c>
      <c r="C36" s="33">
        <v>19995</v>
      </c>
      <c r="D36" s="33">
        <v>19202.7</v>
      </c>
      <c r="E36" s="33">
        <v>19510.7</v>
      </c>
      <c r="F36" s="34"/>
      <c r="G36" s="34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</row>
    <row r="37" spans="1:244" ht="63" x14ac:dyDescent="0.25">
      <c r="A37" s="11" t="s">
        <v>60</v>
      </c>
      <c r="B37" s="23" t="s">
        <v>61</v>
      </c>
      <c r="C37" s="16">
        <v>350</v>
      </c>
      <c r="D37" s="16">
        <v>350</v>
      </c>
      <c r="E37" s="16">
        <v>350</v>
      </c>
      <c r="F37" s="24"/>
      <c r="G37" s="24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</row>
    <row r="38" spans="1:244" ht="80.25" customHeight="1" x14ac:dyDescent="0.25">
      <c r="A38" s="25" t="s">
        <v>62</v>
      </c>
      <c r="B38" s="23" t="s">
        <v>63</v>
      </c>
      <c r="C38" s="16">
        <v>0</v>
      </c>
      <c r="D38" s="16">
        <v>0</v>
      </c>
      <c r="E38" s="16">
        <v>0</v>
      </c>
      <c r="F38" s="24"/>
      <c r="G38" s="24"/>
    </row>
    <row r="39" spans="1:244" s="18" customFormat="1" ht="43.5" customHeight="1" x14ac:dyDescent="0.25">
      <c r="A39" s="11" t="s">
        <v>64</v>
      </c>
      <c r="B39" s="23" t="s">
        <v>65</v>
      </c>
      <c r="C39" s="16">
        <v>17000</v>
      </c>
      <c r="D39" s="16">
        <v>17000</v>
      </c>
      <c r="E39" s="16">
        <v>17000</v>
      </c>
      <c r="F39" s="24"/>
      <c r="G39" s="24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</row>
    <row r="40" spans="1:244" s="18" customFormat="1" ht="31.5" x14ac:dyDescent="0.25">
      <c r="A40" s="11" t="s">
        <v>66</v>
      </c>
      <c r="B40" s="23" t="s">
        <v>67</v>
      </c>
      <c r="C40" s="16">
        <v>730</v>
      </c>
      <c r="D40" s="16">
        <v>730</v>
      </c>
      <c r="E40" s="16">
        <v>730</v>
      </c>
      <c r="F40" s="24"/>
      <c r="G40" s="24"/>
    </row>
    <row r="41" spans="1:244" ht="63" x14ac:dyDescent="0.25">
      <c r="A41" s="11" t="s">
        <v>68</v>
      </c>
      <c r="B41" s="23" t="s">
        <v>69</v>
      </c>
      <c r="C41" s="16">
        <v>1300</v>
      </c>
      <c r="D41" s="16">
        <v>1300</v>
      </c>
      <c r="E41" s="16">
        <v>1300</v>
      </c>
      <c r="F41" s="24"/>
      <c r="G41" s="2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</row>
    <row r="42" spans="1:244" s="32" customFormat="1" ht="31.5" x14ac:dyDescent="0.25">
      <c r="A42" s="11" t="s">
        <v>70</v>
      </c>
      <c r="B42" s="23" t="s">
        <v>71</v>
      </c>
      <c r="C42" s="16">
        <v>30</v>
      </c>
      <c r="D42" s="16">
        <v>30</v>
      </c>
      <c r="E42" s="16">
        <v>30</v>
      </c>
      <c r="F42" s="24"/>
      <c r="G42" s="2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</row>
    <row r="43" spans="1:244" s="32" customFormat="1" ht="78" customHeight="1" x14ac:dyDescent="0.25">
      <c r="A43" s="11" t="s">
        <v>72</v>
      </c>
      <c r="B43" s="23" t="s">
        <v>73</v>
      </c>
      <c r="C43" s="16">
        <v>24</v>
      </c>
      <c r="D43" s="16">
        <v>24</v>
      </c>
      <c r="E43" s="16">
        <v>24</v>
      </c>
      <c r="F43" s="24"/>
      <c r="G43" s="2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</row>
    <row r="44" spans="1:244" x14ac:dyDescent="0.25">
      <c r="A44" s="157" t="s">
        <v>74</v>
      </c>
      <c r="B44" s="157"/>
      <c r="C44" s="15">
        <f t="shared" ref="C44:E44" si="11">C9+C16+C21+C30+C35</f>
        <v>1573451.9</v>
      </c>
      <c r="D44" s="15">
        <f t="shared" si="11"/>
        <v>1599953.0999999999</v>
      </c>
      <c r="E44" s="15">
        <f t="shared" si="11"/>
        <v>1649810.8999999997</v>
      </c>
      <c r="F44" s="17"/>
      <c r="G44" s="17"/>
    </row>
    <row r="45" spans="1:244" ht="31.5" x14ac:dyDescent="0.25">
      <c r="A45" s="13" t="s">
        <v>75</v>
      </c>
      <c r="B45" s="31" t="s">
        <v>76</v>
      </c>
      <c r="C45" s="15">
        <f t="shared" ref="C45" si="12">SUM(C46:C52)</f>
        <v>84490.599999999991</v>
      </c>
      <c r="D45" s="15">
        <f t="shared" ref="D45" si="13">SUM(D46:D52)</f>
        <v>84495.9</v>
      </c>
      <c r="E45" s="15">
        <f t="shared" ref="E45" si="14">SUM(E46:E52)</f>
        <v>84501.4</v>
      </c>
      <c r="F45" s="17"/>
      <c r="G45" s="17"/>
    </row>
    <row r="46" spans="1:244" s="32" customFormat="1" ht="63" customHeight="1" x14ac:dyDescent="0.25">
      <c r="A46" s="35" t="s">
        <v>77</v>
      </c>
      <c r="B46" s="36" t="s">
        <v>78</v>
      </c>
      <c r="C46" s="16">
        <v>61000</v>
      </c>
      <c r="D46" s="16">
        <v>61000</v>
      </c>
      <c r="E46" s="16">
        <v>61000</v>
      </c>
      <c r="F46" s="24"/>
      <c r="G46" s="2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</row>
    <row r="47" spans="1:244" s="32" customFormat="1" ht="64.5" customHeight="1" x14ac:dyDescent="0.25">
      <c r="A47" s="35" t="s">
        <v>79</v>
      </c>
      <c r="B47" s="36" t="s">
        <v>80</v>
      </c>
      <c r="C47" s="16">
        <v>6800</v>
      </c>
      <c r="D47" s="16">
        <v>6800</v>
      </c>
      <c r="E47" s="16">
        <v>6800</v>
      </c>
      <c r="F47" s="24"/>
      <c r="G47" s="24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</row>
    <row r="48" spans="1:244" s="32" customFormat="1" ht="63" x14ac:dyDescent="0.25">
      <c r="A48" s="35" t="s">
        <v>81</v>
      </c>
      <c r="B48" s="36" t="s">
        <v>82</v>
      </c>
      <c r="C48" s="16">
        <v>70.7</v>
      </c>
      <c r="D48" s="16">
        <v>70.7</v>
      </c>
      <c r="E48" s="16">
        <v>70.7</v>
      </c>
      <c r="F48" s="24"/>
      <c r="G48" s="24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</row>
    <row r="49" spans="1:243" s="18" customFormat="1" ht="63" x14ac:dyDescent="0.25">
      <c r="A49" s="35" t="s">
        <v>83</v>
      </c>
      <c r="B49" s="36" t="s">
        <v>82</v>
      </c>
      <c r="C49" s="16">
        <v>727</v>
      </c>
      <c r="D49" s="16">
        <v>727</v>
      </c>
      <c r="E49" s="16">
        <v>727</v>
      </c>
      <c r="F49" s="24"/>
      <c r="G49" s="24"/>
    </row>
    <row r="50" spans="1:243" s="18" customFormat="1" ht="31.5" x14ac:dyDescent="0.25">
      <c r="A50" s="35" t="s">
        <v>84</v>
      </c>
      <c r="B50" s="37" t="s">
        <v>85</v>
      </c>
      <c r="C50" s="16">
        <v>11220</v>
      </c>
      <c r="D50" s="16">
        <v>11220</v>
      </c>
      <c r="E50" s="16">
        <v>11220</v>
      </c>
      <c r="F50" s="24"/>
      <c r="G50" s="24"/>
    </row>
    <row r="51" spans="1:243" s="18" customFormat="1" ht="47.25" x14ac:dyDescent="0.25">
      <c r="A51" s="35" t="s">
        <v>86</v>
      </c>
      <c r="B51" s="36" t="s">
        <v>87</v>
      </c>
      <c r="C51" s="16">
        <v>205</v>
      </c>
      <c r="D51" s="16">
        <v>210.3</v>
      </c>
      <c r="E51" s="16">
        <v>215.8</v>
      </c>
      <c r="F51" s="24"/>
      <c r="G51" s="24"/>
    </row>
    <row r="52" spans="1:243" s="18" customFormat="1" ht="75" customHeight="1" x14ac:dyDescent="0.25">
      <c r="A52" s="35" t="s">
        <v>88</v>
      </c>
      <c r="B52" s="23" t="s">
        <v>89</v>
      </c>
      <c r="C52" s="16">
        <v>4467.8999999999996</v>
      </c>
      <c r="D52" s="16">
        <v>4467.8999999999996</v>
      </c>
      <c r="E52" s="16">
        <v>4467.8999999999996</v>
      </c>
      <c r="F52" s="24"/>
      <c r="G52" s="24"/>
    </row>
    <row r="53" spans="1:243" s="18" customFormat="1" x14ac:dyDescent="0.25">
      <c r="A53" s="13" t="s">
        <v>90</v>
      </c>
      <c r="B53" s="14" t="s">
        <v>91</v>
      </c>
      <c r="C53" s="15">
        <f t="shared" ref="C53:E53" si="15">SUM(C54:C57)</f>
        <v>4563.2</v>
      </c>
      <c r="D53" s="15">
        <f t="shared" si="15"/>
        <v>4745.7000000000007</v>
      </c>
      <c r="E53" s="15">
        <f t="shared" si="15"/>
        <v>4935.5</v>
      </c>
      <c r="F53" s="17"/>
      <c r="G53" s="17"/>
    </row>
    <row r="54" spans="1:243" s="18" customFormat="1" ht="31.5" x14ac:dyDescent="0.25">
      <c r="A54" s="11" t="s">
        <v>92</v>
      </c>
      <c r="B54" s="23" t="s">
        <v>93</v>
      </c>
      <c r="C54" s="16">
        <v>395.5</v>
      </c>
      <c r="D54" s="16">
        <v>411.3</v>
      </c>
      <c r="E54" s="16">
        <v>427.8</v>
      </c>
      <c r="F54" s="24"/>
      <c r="G54" s="24"/>
    </row>
    <row r="55" spans="1:243" s="38" customFormat="1" x14ac:dyDescent="0.2">
      <c r="A55" s="11" t="s">
        <v>94</v>
      </c>
      <c r="B55" s="23" t="s">
        <v>95</v>
      </c>
      <c r="C55" s="16">
        <v>3415.8</v>
      </c>
      <c r="D55" s="16">
        <v>3552.4</v>
      </c>
      <c r="E55" s="16">
        <v>3694.5</v>
      </c>
      <c r="F55" s="24"/>
      <c r="G55" s="24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</row>
    <row r="56" spans="1:243" s="38" customFormat="1" x14ac:dyDescent="0.2">
      <c r="A56" s="11" t="s">
        <v>96</v>
      </c>
      <c r="B56" s="23" t="s">
        <v>97</v>
      </c>
      <c r="C56" s="16">
        <v>720.7</v>
      </c>
      <c r="D56" s="16">
        <v>749.5</v>
      </c>
      <c r="E56" s="16">
        <v>779.5</v>
      </c>
      <c r="F56" s="24"/>
      <c r="G56" s="24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</row>
    <row r="57" spans="1:243" s="38" customFormat="1" x14ac:dyDescent="0.2">
      <c r="A57" s="11" t="s">
        <v>98</v>
      </c>
      <c r="B57" s="23" t="s">
        <v>99</v>
      </c>
      <c r="C57" s="16">
        <v>31.2</v>
      </c>
      <c r="D57" s="16">
        <v>32.5</v>
      </c>
      <c r="E57" s="16">
        <v>33.700000000000003</v>
      </c>
      <c r="F57" s="24"/>
      <c r="G57" s="24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</row>
    <row r="58" spans="1:243" s="38" customFormat="1" ht="31.5" x14ac:dyDescent="0.2">
      <c r="A58" s="13" t="s">
        <v>100</v>
      </c>
      <c r="B58" s="14" t="s">
        <v>101</v>
      </c>
      <c r="C58" s="15">
        <f t="shared" ref="C58:E58" si="16">C59+C65</f>
        <v>24703.599999999999</v>
      </c>
      <c r="D58" s="15">
        <f t="shared" si="16"/>
        <v>24767.7</v>
      </c>
      <c r="E58" s="15">
        <f t="shared" si="16"/>
        <v>24839.7</v>
      </c>
      <c r="F58" s="17"/>
      <c r="G58" s="1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</row>
    <row r="59" spans="1:243" s="38" customFormat="1" ht="31.5" x14ac:dyDescent="0.2">
      <c r="A59" s="11" t="s">
        <v>102</v>
      </c>
      <c r="B59" s="23" t="s">
        <v>103</v>
      </c>
      <c r="C59" s="15">
        <f t="shared" ref="C59:E59" si="17">C60+C61+C62+C64+C63</f>
        <v>22755.5</v>
      </c>
      <c r="D59" s="15">
        <f t="shared" si="17"/>
        <v>22755.5</v>
      </c>
      <c r="E59" s="15">
        <f t="shared" si="17"/>
        <v>22755.5</v>
      </c>
      <c r="F59" s="17"/>
      <c r="G59" s="1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</row>
    <row r="60" spans="1:243" s="38" customFormat="1" ht="31.5" x14ac:dyDescent="0.2">
      <c r="A60" s="11" t="s">
        <v>104</v>
      </c>
      <c r="B60" s="23" t="s">
        <v>103</v>
      </c>
      <c r="C60" s="16">
        <v>3.9</v>
      </c>
      <c r="D60" s="16">
        <v>3.9</v>
      </c>
      <c r="E60" s="16">
        <v>3.9</v>
      </c>
      <c r="F60" s="24"/>
      <c r="G60" s="24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</row>
    <row r="61" spans="1:243" s="38" customFormat="1" ht="31.5" x14ac:dyDescent="0.2">
      <c r="A61" s="11" t="s">
        <v>105</v>
      </c>
      <c r="B61" s="23" t="s">
        <v>103</v>
      </c>
      <c r="C61" s="16">
        <v>3300</v>
      </c>
      <c r="D61" s="16">
        <v>3300</v>
      </c>
      <c r="E61" s="16">
        <v>3300</v>
      </c>
      <c r="F61" s="24"/>
      <c r="G61" s="24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</row>
    <row r="62" spans="1:243" s="38" customFormat="1" ht="31.5" x14ac:dyDescent="0.2">
      <c r="A62" s="11" t="s">
        <v>106</v>
      </c>
      <c r="B62" s="23" t="s">
        <v>103</v>
      </c>
      <c r="C62" s="16">
        <v>0</v>
      </c>
      <c r="D62" s="16">
        <v>0</v>
      </c>
      <c r="E62" s="16">
        <v>0</v>
      </c>
      <c r="F62" s="24"/>
      <c r="G62" s="2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</row>
    <row r="63" spans="1:243" s="38" customFormat="1" ht="63" x14ac:dyDescent="0.2">
      <c r="A63" s="11" t="s">
        <v>107</v>
      </c>
      <c r="B63" s="23" t="s">
        <v>108</v>
      </c>
      <c r="C63" s="16">
        <v>18555.099999999999</v>
      </c>
      <c r="D63" s="16">
        <v>18555.099999999999</v>
      </c>
      <c r="E63" s="16">
        <v>18555.099999999999</v>
      </c>
      <c r="F63" s="24"/>
      <c r="G63" s="2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</row>
    <row r="64" spans="1:243" s="38" customFormat="1" ht="31.5" x14ac:dyDescent="0.2">
      <c r="A64" s="11" t="s">
        <v>109</v>
      </c>
      <c r="B64" s="23" t="s">
        <v>103</v>
      </c>
      <c r="C64" s="16">
        <v>896.5</v>
      </c>
      <c r="D64" s="16">
        <v>896.5</v>
      </c>
      <c r="E64" s="16">
        <v>896.5</v>
      </c>
      <c r="F64" s="24"/>
      <c r="G64" s="2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</row>
    <row r="65" spans="1:243" s="38" customFormat="1" x14ac:dyDescent="0.2">
      <c r="A65" s="11" t="s">
        <v>110</v>
      </c>
      <c r="B65" s="23" t="s">
        <v>111</v>
      </c>
      <c r="C65" s="15">
        <f t="shared" ref="C65:E65" si="18">C66+C68</f>
        <v>1948.1</v>
      </c>
      <c r="D65" s="15">
        <f t="shared" si="18"/>
        <v>2012.2</v>
      </c>
      <c r="E65" s="15">
        <f t="shared" si="18"/>
        <v>2084.1999999999998</v>
      </c>
      <c r="F65" s="17"/>
      <c r="G65" s="1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</row>
    <row r="66" spans="1:243" s="38" customFormat="1" ht="31.5" x14ac:dyDescent="0.2">
      <c r="A66" s="11" t="s">
        <v>112</v>
      </c>
      <c r="B66" s="23" t="s">
        <v>113</v>
      </c>
      <c r="C66" s="15">
        <f t="shared" ref="C66:E66" si="19">C67</f>
        <v>1738.1</v>
      </c>
      <c r="D66" s="15">
        <f t="shared" si="19"/>
        <v>1802.2</v>
      </c>
      <c r="E66" s="15">
        <f t="shared" si="19"/>
        <v>1874.2</v>
      </c>
      <c r="F66" s="17"/>
      <c r="G66" s="1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</row>
    <row r="67" spans="1:243" ht="31.5" x14ac:dyDescent="0.25">
      <c r="A67" s="11" t="s">
        <v>114</v>
      </c>
      <c r="B67" s="23" t="s">
        <v>113</v>
      </c>
      <c r="C67" s="16">
        <v>1738.1</v>
      </c>
      <c r="D67" s="16">
        <v>1802.2</v>
      </c>
      <c r="E67" s="16">
        <v>1874.2</v>
      </c>
      <c r="F67" s="24"/>
      <c r="G67" s="24"/>
    </row>
    <row r="68" spans="1:243" x14ac:dyDescent="0.25">
      <c r="A68" s="11" t="s">
        <v>115</v>
      </c>
      <c r="B68" s="23" t="s">
        <v>111</v>
      </c>
      <c r="C68" s="15">
        <f t="shared" ref="C68:E68" si="20">C69</f>
        <v>210</v>
      </c>
      <c r="D68" s="15">
        <f t="shared" si="20"/>
        <v>210</v>
      </c>
      <c r="E68" s="15">
        <f t="shared" si="20"/>
        <v>210</v>
      </c>
      <c r="F68" s="17"/>
      <c r="G68" s="17"/>
    </row>
    <row r="69" spans="1:243" x14ac:dyDescent="0.25">
      <c r="A69" s="11" t="s">
        <v>116</v>
      </c>
      <c r="B69" s="23" t="s">
        <v>111</v>
      </c>
      <c r="C69" s="16">
        <v>210</v>
      </c>
      <c r="D69" s="16">
        <v>210</v>
      </c>
      <c r="E69" s="16">
        <v>210</v>
      </c>
      <c r="F69" s="24"/>
      <c r="G69" s="24"/>
    </row>
    <row r="70" spans="1:243" x14ac:dyDescent="0.25">
      <c r="A70" s="11" t="s">
        <v>117</v>
      </c>
      <c r="B70" s="23" t="s">
        <v>118</v>
      </c>
      <c r="C70" s="15">
        <f>SUM(C71:C76)</f>
        <v>32695.8</v>
      </c>
      <c r="D70" s="15">
        <f t="shared" ref="D70:E70" si="21">SUM(D71:D75)</f>
        <v>27786.3</v>
      </c>
      <c r="E70" s="15">
        <f t="shared" si="21"/>
        <v>27223.599999999999</v>
      </c>
      <c r="F70" s="17"/>
      <c r="G70" s="17"/>
    </row>
    <row r="71" spans="1:243" ht="77.25" customHeight="1" x14ac:dyDescent="0.25">
      <c r="A71" s="25" t="s">
        <v>119</v>
      </c>
      <c r="B71" s="23" t="s">
        <v>120</v>
      </c>
      <c r="C71" s="16">
        <v>0</v>
      </c>
      <c r="D71" s="16">
        <v>0</v>
      </c>
      <c r="E71" s="16">
        <v>0</v>
      </c>
      <c r="F71" s="24"/>
      <c r="G71" s="24"/>
      <c r="I71" s="27"/>
      <c r="J71" s="27"/>
    </row>
    <row r="72" spans="1:243" ht="78.75" customHeight="1" x14ac:dyDescent="0.25">
      <c r="A72" s="11" t="s">
        <v>121</v>
      </c>
      <c r="B72" s="23" t="s">
        <v>122</v>
      </c>
      <c r="C72" s="16">
        <v>3787.2</v>
      </c>
      <c r="D72" s="16">
        <v>5065.7</v>
      </c>
      <c r="E72" s="16">
        <v>4503</v>
      </c>
      <c r="F72" s="24"/>
      <c r="G72" s="24"/>
    </row>
    <row r="73" spans="1:243" ht="47.25" x14ac:dyDescent="0.25">
      <c r="A73" s="35" t="s">
        <v>123</v>
      </c>
      <c r="B73" s="23" t="s">
        <v>124</v>
      </c>
      <c r="C73" s="16">
        <v>20300</v>
      </c>
      <c r="D73" s="16">
        <v>20300</v>
      </c>
      <c r="E73" s="16">
        <v>20300</v>
      </c>
      <c r="F73" s="24"/>
      <c r="G73" s="24"/>
    </row>
    <row r="74" spans="1:243" ht="47.25" x14ac:dyDescent="0.25">
      <c r="A74" s="35" t="s">
        <v>125</v>
      </c>
      <c r="B74" s="23" t="s">
        <v>126</v>
      </c>
      <c r="C74" s="16">
        <v>1800</v>
      </c>
      <c r="D74" s="16">
        <v>1800</v>
      </c>
      <c r="E74" s="16">
        <v>1800</v>
      </c>
      <c r="F74" s="24"/>
      <c r="G74" s="24"/>
    </row>
    <row r="75" spans="1:243" ht="78.75" x14ac:dyDescent="0.25">
      <c r="A75" s="35" t="s">
        <v>127</v>
      </c>
      <c r="B75" s="37" t="s">
        <v>128</v>
      </c>
      <c r="C75" s="16">
        <v>620.6</v>
      </c>
      <c r="D75" s="16">
        <v>620.6</v>
      </c>
      <c r="E75" s="16">
        <v>620.6</v>
      </c>
      <c r="F75" s="24"/>
      <c r="G75" s="24"/>
    </row>
    <row r="76" spans="1:243" ht="47.25" x14ac:dyDescent="0.25">
      <c r="A76" s="35" t="s">
        <v>129</v>
      </c>
      <c r="B76" s="37" t="s">
        <v>130</v>
      </c>
      <c r="C76" s="16">
        <v>6188</v>
      </c>
      <c r="D76" s="16"/>
      <c r="E76" s="16"/>
      <c r="F76" s="24"/>
      <c r="G76" s="24"/>
    </row>
    <row r="77" spans="1:243" x14ac:dyDescent="0.25">
      <c r="A77" s="13" t="s">
        <v>131</v>
      </c>
      <c r="B77" s="14" t="s">
        <v>132</v>
      </c>
      <c r="C77" s="39">
        <f t="shared" ref="C77:E77" si="22">SUM(C78:C86)</f>
        <v>4399.2</v>
      </c>
      <c r="D77" s="39">
        <f t="shared" si="22"/>
        <v>4429.3</v>
      </c>
      <c r="E77" s="39">
        <f t="shared" si="22"/>
        <v>5853.8</v>
      </c>
      <c r="F77" s="40"/>
      <c r="G77" s="40"/>
    </row>
    <row r="78" spans="1:243" ht="110.25" x14ac:dyDescent="0.25">
      <c r="A78" s="35" t="s">
        <v>133</v>
      </c>
      <c r="B78" s="23" t="s">
        <v>134</v>
      </c>
      <c r="C78" s="41">
        <v>0</v>
      </c>
      <c r="D78" s="41">
        <v>0</v>
      </c>
      <c r="E78" s="41">
        <v>0</v>
      </c>
      <c r="F78" s="42"/>
      <c r="G78" s="42"/>
    </row>
    <row r="79" spans="1:243" ht="62.25" customHeight="1" x14ac:dyDescent="0.25">
      <c r="A79" s="35" t="s">
        <v>135</v>
      </c>
      <c r="B79" s="23" t="s">
        <v>136</v>
      </c>
      <c r="C79" s="41">
        <v>20</v>
      </c>
      <c r="D79" s="41">
        <v>20</v>
      </c>
      <c r="E79" s="41">
        <v>20</v>
      </c>
      <c r="F79" s="42"/>
      <c r="G79" s="42"/>
    </row>
    <row r="80" spans="1:243" ht="62.25" customHeight="1" x14ac:dyDescent="0.25">
      <c r="A80" s="35" t="s">
        <v>137</v>
      </c>
      <c r="B80" s="23" t="s">
        <v>136</v>
      </c>
      <c r="C80" s="41">
        <v>25</v>
      </c>
      <c r="D80" s="41">
        <v>25</v>
      </c>
      <c r="E80" s="41">
        <v>25</v>
      </c>
      <c r="F80" s="42"/>
      <c r="G80" s="42"/>
      <c r="I80" s="43"/>
    </row>
    <row r="81" spans="1:244" ht="76.5" customHeight="1" x14ac:dyDescent="0.25">
      <c r="A81" s="35" t="s">
        <v>138</v>
      </c>
      <c r="B81" s="23" t="s">
        <v>139</v>
      </c>
      <c r="C81" s="41">
        <v>308</v>
      </c>
      <c r="D81" s="41">
        <v>308</v>
      </c>
      <c r="E81" s="41">
        <v>308</v>
      </c>
      <c r="F81" s="42"/>
      <c r="G81" s="42"/>
    </row>
    <row r="82" spans="1:244" ht="78" customHeight="1" x14ac:dyDescent="0.25">
      <c r="A82" s="35" t="s">
        <v>140</v>
      </c>
      <c r="B82" s="23" t="s">
        <v>141</v>
      </c>
      <c r="C82" s="41">
        <v>20</v>
      </c>
      <c r="D82" s="41">
        <v>20</v>
      </c>
      <c r="E82" s="41">
        <v>20</v>
      </c>
      <c r="F82" s="42"/>
      <c r="G82" s="42"/>
    </row>
    <row r="83" spans="1:244" ht="31.5" x14ac:dyDescent="0.25">
      <c r="A83" s="35" t="s">
        <v>142</v>
      </c>
      <c r="B83" s="23" t="s">
        <v>143</v>
      </c>
      <c r="C83" s="41">
        <v>0</v>
      </c>
      <c r="D83" s="41">
        <v>0</v>
      </c>
      <c r="E83" s="41">
        <v>0</v>
      </c>
      <c r="F83" s="42"/>
      <c r="G83" s="42"/>
    </row>
    <row r="84" spans="1:244" ht="63" x14ac:dyDescent="0.25">
      <c r="A84" s="35" t="s">
        <v>144</v>
      </c>
      <c r="B84" s="23" t="s">
        <v>145</v>
      </c>
      <c r="C84" s="41">
        <v>2300</v>
      </c>
      <c r="D84" s="41">
        <v>2300</v>
      </c>
      <c r="E84" s="41">
        <v>3300</v>
      </c>
      <c r="F84" s="42"/>
      <c r="G84" s="42"/>
    </row>
    <row r="85" spans="1:244" ht="62.25" customHeight="1" x14ac:dyDescent="0.25">
      <c r="A85" s="35" t="s">
        <v>146</v>
      </c>
      <c r="B85" s="23" t="s">
        <v>699</v>
      </c>
      <c r="C85" s="41">
        <v>1559.5</v>
      </c>
      <c r="D85" s="41">
        <v>1589.6</v>
      </c>
      <c r="E85" s="41">
        <v>2014.1</v>
      </c>
      <c r="F85" s="42"/>
      <c r="G85" s="42"/>
    </row>
    <row r="86" spans="1:244" ht="63" x14ac:dyDescent="0.25">
      <c r="A86" s="35" t="s">
        <v>147</v>
      </c>
      <c r="B86" s="23" t="s">
        <v>148</v>
      </c>
      <c r="C86" s="41">
        <v>166.7</v>
      </c>
      <c r="D86" s="41">
        <v>166.7</v>
      </c>
      <c r="E86" s="41">
        <v>166.7</v>
      </c>
      <c r="F86" s="42"/>
      <c r="G86" s="42"/>
    </row>
    <row r="87" spans="1:244" s="45" customFormat="1" x14ac:dyDescent="0.25">
      <c r="A87" s="13" t="s">
        <v>149</v>
      </c>
      <c r="B87" s="14" t="s">
        <v>150</v>
      </c>
      <c r="C87" s="15">
        <f t="shared" ref="C87:E87" si="23">C88+C89</f>
        <v>4525.3</v>
      </c>
      <c r="D87" s="15">
        <f t="shared" si="23"/>
        <v>4525.3</v>
      </c>
      <c r="E87" s="15">
        <f t="shared" si="23"/>
        <v>4525.3</v>
      </c>
      <c r="F87" s="17"/>
      <c r="G87" s="17"/>
      <c r="H87" s="18"/>
      <c r="I87" s="18"/>
      <c r="J87" s="18"/>
      <c r="K87" s="44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</row>
    <row r="88" spans="1:244" s="45" customFormat="1" x14ac:dyDescent="0.25">
      <c r="A88" s="11" t="s">
        <v>151</v>
      </c>
      <c r="B88" s="23" t="s">
        <v>152</v>
      </c>
      <c r="C88" s="16">
        <v>4525.3</v>
      </c>
      <c r="D88" s="16">
        <v>4525.3</v>
      </c>
      <c r="E88" s="16">
        <v>4525.3</v>
      </c>
      <c r="F88" s="24"/>
      <c r="G88" s="24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</row>
    <row r="89" spans="1:244" s="48" customFormat="1" x14ac:dyDescent="0.25">
      <c r="A89" s="11" t="s">
        <v>153</v>
      </c>
      <c r="B89" s="23" t="s">
        <v>154</v>
      </c>
      <c r="C89" s="16">
        <v>0</v>
      </c>
      <c r="D89" s="16">
        <v>0</v>
      </c>
      <c r="E89" s="16">
        <v>0</v>
      </c>
      <c r="F89" s="24"/>
      <c r="G89" s="24"/>
      <c r="H89" s="46"/>
      <c r="I89" s="46"/>
      <c r="J89" s="46"/>
      <c r="K89" s="4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6"/>
      <c r="FG89" s="46"/>
      <c r="FH89" s="46"/>
      <c r="FI89" s="46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6"/>
      <c r="FU89" s="46"/>
      <c r="FV89" s="46"/>
      <c r="FW89" s="46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6"/>
      <c r="GI89" s="46"/>
      <c r="GJ89" s="46"/>
      <c r="GK89" s="46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6"/>
      <c r="GW89" s="46"/>
      <c r="GX89" s="46"/>
      <c r="GY89" s="46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6"/>
      <c r="HK89" s="46"/>
      <c r="HL89" s="46"/>
      <c r="HM89" s="46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6"/>
      <c r="HY89" s="46"/>
      <c r="HZ89" s="46"/>
      <c r="IA89" s="46"/>
      <c r="IB89" s="46"/>
      <c r="IC89" s="46"/>
      <c r="ID89" s="46"/>
      <c r="IE89" s="46"/>
      <c r="IF89" s="46"/>
      <c r="IG89" s="46"/>
      <c r="IH89" s="46"/>
      <c r="II89" s="46"/>
      <c r="IJ89" s="46"/>
    </row>
    <row r="90" spans="1:244" s="45" customFormat="1" x14ac:dyDescent="0.25">
      <c r="A90" s="157" t="s">
        <v>155</v>
      </c>
      <c r="B90" s="157"/>
      <c r="C90" s="15">
        <f t="shared" ref="C90:E90" si="24">C87+C77+C70+C58+C53+C45</f>
        <v>155377.69999999998</v>
      </c>
      <c r="D90" s="15">
        <f t="shared" si="24"/>
        <v>150750.20000000001</v>
      </c>
      <c r="E90" s="15">
        <f t="shared" si="24"/>
        <v>151879.29999999999</v>
      </c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</row>
    <row r="91" spans="1:244" s="45" customFormat="1" x14ac:dyDescent="0.25">
      <c r="A91" s="13" t="s">
        <v>156</v>
      </c>
      <c r="B91" s="135" t="s">
        <v>157</v>
      </c>
      <c r="C91" s="15">
        <f t="shared" ref="C91:E91" si="25">C90+C44</f>
        <v>1728829.5999999999</v>
      </c>
      <c r="D91" s="15">
        <f t="shared" si="25"/>
        <v>1750703.2999999998</v>
      </c>
      <c r="E91" s="15">
        <f t="shared" si="25"/>
        <v>1801690.1999999997</v>
      </c>
      <c r="F91" s="17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</row>
    <row r="92" spans="1:244" s="45" customFormat="1" ht="31.5" x14ac:dyDescent="0.25">
      <c r="A92" s="13" t="s">
        <v>158</v>
      </c>
      <c r="B92" s="135" t="s">
        <v>159</v>
      </c>
      <c r="C92" s="15">
        <f>C93+C97+C146+C188</f>
        <v>3564577.7999999993</v>
      </c>
      <c r="D92" s="15">
        <f>D93+D97+D146+D188</f>
        <v>4174805.0999999992</v>
      </c>
      <c r="E92" s="15">
        <f>E93+E97+E146+E188</f>
        <v>3318406.4000000004</v>
      </c>
      <c r="F92" s="17"/>
      <c r="G92" s="17"/>
      <c r="H92" s="18"/>
      <c r="I92" s="18"/>
      <c r="J92" s="44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</row>
    <row r="93" spans="1:244" s="45" customFormat="1" ht="31.5" x14ac:dyDescent="0.25">
      <c r="A93" s="13" t="s">
        <v>160</v>
      </c>
      <c r="B93" s="14" t="s">
        <v>161</v>
      </c>
      <c r="C93" s="15">
        <f>C94+C95+C96</f>
        <v>352441.2</v>
      </c>
      <c r="D93" s="15">
        <f t="shared" ref="D93" si="26">D94+D95+D96</f>
        <v>144127</v>
      </c>
      <c r="E93" s="15">
        <f>E94+E95+E96</f>
        <v>150728.4</v>
      </c>
      <c r="F93" s="17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</row>
    <row r="94" spans="1:244" s="45" customFormat="1" ht="47.25" x14ac:dyDescent="0.25">
      <c r="A94" s="11" t="s">
        <v>162</v>
      </c>
      <c r="B94" s="23" t="s">
        <v>163</v>
      </c>
      <c r="C94" s="16">
        <v>248026</v>
      </c>
      <c r="D94" s="16">
        <v>100657</v>
      </c>
      <c r="E94" s="16">
        <v>105306</v>
      </c>
      <c r="F94" s="24"/>
      <c r="G94" s="24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</row>
    <row r="95" spans="1:244" s="45" customFormat="1" ht="31.5" x14ac:dyDescent="0.25">
      <c r="A95" s="11" t="s">
        <v>164</v>
      </c>
      <c r="B95" s="23" t="s">
        <v>165</v>
      </c>
      <c r="C95" s="16">
        <v>7000</v>
      </c>
      <c r="D95" s="16">
        <v>0</v>
      </c>
      <c r="E95" s="16">
        <v>0</v>
      </c>
      <c r="F95" s="24"/>
      <c r="G95" s="24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</row>
    <row r="96" spans="1:244" s="45" customFormat="1" ht="47.25" x14ac:dyDescent="0.25">
      <c r="A96" s="11" t="s">
        <v>166</v>
      </c>
      <c r="B96" s="23" t="s">
        <v>167</v>
      </c>
      <c r="C96" s="16">
        <v>97415.2</v>
      </c>
      <c r="D96" s="16">
        <v>43470</v>
      </c>
      <c r="E96" s="16">
        <v>45422.400000000001</v>
      </c>
      <c r="F96" s="24"/>
      <c r="G96" s="2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</row>
    <row r="97" spans="1:244" s="45" customFormat="1" ht="31.5" x14ac:dyDescent="0.25">
      <c r="A97" s="13" t="s">
        <v>168</v>
      </c>
      <c r="B97" s="14" t="s">
        <v>169</v>
      </c>
      <c r="C97" s="15">
        <f t="shared" ref="C97" si="27">SUM(C98:C145)</f>
        <v>477742.19999999995</v>
      </c>
      <c r="D97" s="15">
        <f t="shared" ref="D97" si="28">SUM(D98:D145)</f>
        <v>1279852.7000000002</v>
      </c>
      <c r="E97" s="15">
        <f t="shared" ref="E97" si="29">SUM(E98:E145)</f>
        <v>388055.6999999999</v>
      </c>
      <c r="F97" s="17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</row>
    <row r="98" spans="1:244" s="45" customFormat="1" ht="63" x14ac:dyDescent="0.25">
      <c r="A98" s="11" t="s">
        <v>170</v>
      </c>
      <c r="B98" s="23" t="s">
        <v>171</v>
      </c>
      <c r="C98" s="16">
        <v>64167.8</v>
      </c>
      <c r="D98" s="16">
        <v>105764.5</v>
      </c>
      <c r="E98" s="16">
        <v>88170.7</v>
      </c>
      <c r="F98" s="24"/>
      <c r="G98" s="24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</row>
    <row r="99" spans="1:244" s="45" customFormat="1" ht="96" customHeight="1" x14ac:dyDescent="0.25">
      <c r="A99" s="49" t="s">
        <v>172</v>
      </c>
      <c r="B99" s="136" t="s">
        <v>173</v>
      </c>
      <c r="C99" s="16">
        <v>65486.5</v>
      </c>
      <c r="D99" s="16">
        <v>0</v>
      </c>
      <c r="E99" s="16">
        <v>0</v>
      </c>
      <c r="F99" s="24"/>
      <c r="G99" s="24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</row>
    <row r="100" spans="1:244" s="45" customFormat="1" ht="78.75" x14ac:dyDescent="0.25">
      <c r="A100" s="49" t="s">
        <v>174</v>
      </c>
      <c r="B100" s="136" t="s">
        <v>175</v>
      </c>
      <c r="C100" s="16">
        <v>16371.6</v>
      </c>
      <c r="D100" s="16">
        <v>0</v>
      </c>
      <c r="E100" s="16">
        <v>8652.5</v>
      </c>
      <c r="F100" s="24"/>
      <c r="G100" s="24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</row>
    <row r="101" spans="1:244" s="45" customFormat="1" ht="63" x14ac:dyDescent="0.25">
      <c r="A101" s="11" t="s">
        <v>176</v>
      </c>
      <c r="B101" s="23" t="s">
        <v>177</v>
      </c>
      <c r="C101" s="16">
        <v>6204</v>
      </c>
      <c r="D101" s="16">
        <v>6204</v>
      </c>
      <c r="E101" s="16">
        <v>6190.8</v>
      </c>
      <c r="F101" s="24"/>
      <c r="G101" s="24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</row>
    <row r="102" spans="1:244" s="45" customFormat="1" ht="47.25" x14ac:dyDescent="0.25">
      <c r="A102" s="11" t="s">
        <v>178</v>
      </c>
      <c r="B102" s="23" t="s">
        <v>179</v>
      </c>
      <c r="C102" s="16">
        <v>6777.5</v>
      </c>
      <c r="D102" s="16">
        <v>40581.9</v>
      </c>
      <c r="E102" s="16">
        <v>30258.6</v>
      </c>
      <c r="F102" s="24"/>
      <c r="G102" s="24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</row>
    <row r="103" spans="1:244" ht="63" x14ac:dyDescent="0.25">
      <c r="A103" s="51" t="s">
        <v>180</v>
      </c>
      <c r="B103" s="52" t="s">
        <v>181</v>
      </c>
      <c r="C103" s="16">
        <v>0</v>
      </c>
      <c r="D103" s="16">
        <v>6247.9</v>
      </c>
      <c r="E103" s="16">
        <v>0</v>
      </c>
      <c r="F103" s="24"/>
      <c r="G103" s="24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</row>
    <row r="104" spans="1:244" ht="47.25" x14ac:dyDescent="0.25">
      <c r="A104" s="51" t="s">
        <v>180</v>
      </c>
      <c r="B104" s="52" t="s">
        <v>182</v>
      </c>
      <c r="C104" s="16">
        <v>0</v>
      </c>
      <c r="D104" s="16">
        <v>0</v>
      </c>
      <c r="E104" s="16">
        <v>3000</v>
      </c>
      <c r="F104" s="24"/>
      <c r="G104" s="24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</row>
    <row r="105" spans="1:244" s="45" customFormat="1" ht="47.25" x14ac:dyDescent="0.25">
      <c r="A105" s="11" t="s">
        <v>183</v>
      </c>
      <c r="B105" s="19" t="s">
        <v>184</v>
      </c>
      <c r="C105" s="16">
        <v>41666.699999999997</v>
      </c>
      <c r="D105" s="16">
        <v>0</v>
      </c>
      <c r="E105" s="16">
        <v>0</v>
      </c>
      <c r="F105" s="24"/>
      <c r="G105" s="24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</row>
    <row r="106" spans="1:244" s="45" customFormat="1" ht="31.5" x14ac:dyDescent="0.25">
      <c r="A106" s="11" t="s">
        <v>185</v>
      </c>
      <c r="B106" s="19" t="s">
        <v>186</v>
      </c>
      <c r="C106" s="16">
        <v>0</v>
      </c>
      <c r="D106" s="16">
        <v>0</v>
      </c>
      <c r="E106" s="16">
        <v>0</v>
      </c>
      <c r="F106" s="24"/>
      <c r="G106" s="24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</row>
    <row r="107" spans="1:244" s="45" customFormat="1" ht="46.5" customHeight="1" x14ac:dyDescent="0.25">
      <c r="A107" s="11" t="s">
        <v>185</v>
      </c>
      <c r="B107" s="37" t="s">
        <v>187</v>
      </c>
      <c r="C107" s="16">
        <v>3360.8</v>
      </c>
      <c r="D107" s="16">
        <v>0</v>
      </c>
      <c r="E107" s="16">
        <v>0</v>
      </c>
      <c r="F107" s="24"/>
      <c r="G107" s="24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</row>
    <row r="108" spans="1:244" s="45" customFormat="1" ht="94.5" customHeight="1" x14ac:dyDescent="0.25">
      <c r="A108" s="11" t="s">
        <v>188</v>
      </c>
      <c r="B108" s="19" t="s">
        <v>189</v>
      </c>
      <c r="C108" s="16">
        <v>690.1</v>
      </c>
      <c r="D108" s="16">
        <v>993.3</v>
      </c>
      <c r="E108" s="16">
        <v>988.5</v>
      </c>
      <c r="F108" s="24"/>
      <c r="G108" s="24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</row>
    <row r="109" spans="1:244" s="45" customFormat="1" ht="48.75" customHeight="1" x14ac:dyDescent="0.25">
      <c r="A109" s="53" t="s">
        <v>190</v>
      </c>
      <c r="B109" s="37" t="s">
        <v>191</v>
      </c>
      <c r="C109" s="16">
        <v>56545.599999999999</v>
      </c>
      <c r="D109" s="16">
        <v>63109.3</v>
      </c>
      <c r="E109" s="16">
        <v>66038.899999999994</v>
      </c>
      <c r="F109" s="24"/>
      <c r="G109" s="24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</row>
    <row r="110" spans="1:244" s="45" customFormat="1" ht="50.25" customHeight="1" x14ac:dyDescent="0.25">
      <c r="A110" s="53" t="s">
        <v>190</v>
      </c>
      <c r="B110" s="37" t="s">
        <v>191</v>
      </c>
      <c r="C110" s="16">
        <v>0</v>
      </c>
      <c r="D110" s="16">
        <v>4468.3</v>
      </c>
      <c r="E110" s="16">
        <v>0</v>
      </c>
      <c r="F110" s="24"/>
      <c r="G110" s="24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</row>
    <row r="111" spans="1:244" s="45" customFormat="1" ht="31.5" x14ac:dyDescent="0.25">
      <c r="A111" s="53" t="s">
        <v>192</v>
      </c>
      <c r="B111" s="37" t="s">
        <v>193</v>
      </c>
      <c r="C111" s="16">
        <v>0</v>
      </c>
      <c r="D111" s="16">
        <v>0</v>
      </c>
      <c r="E111" s="16">
        <v>0</v>
      </c>
      <c r="F111" s="24"/>
      <c r="G111" s="24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</row>
    <row r="112" spans="1:244" s="45" customFormat="1" ht="48.75" customHeight="1" x14ac:dyDescent="0.25">
      <c r="A112" s="11" t="s">
        <v>194</v>
      </c>
      <c r="B112" s="37" t="s">
        <v>195</v>
      </c>
      <c r="C112" s="16">
        <v>0</v>
      </c>
      <c r="D112" s="16">
        <v>859000</v>
      </c>
      <c r="E112" s="16">
        <v>0</v>
      </c>
      <c r="F112" s="24"/>
      <c r="G112" s="24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</row>
    <row r="113" spans="1:244" s="45" customFormat="1" ht="47.25" x14ac:dyDescent="0.25">
      <c r="A113" s="11" t="s">
        <v>194</v>
      </c>
      <c r="B113" s="19" t="s">
        <v>196</v>
      </c>
      <c r="C113" s="16">
        <v>43000</v>
      </c>
      <c r="D113" s="16">
        <v>47500</v>
      </c>
      <c r="E113" s="16">
        <v>43000</v>
      </c>
      <c r="F113" s="24"/>
      <c r="G113" s="24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</row>
    <row r="114" spans="1:244" s="45" customFormat="1" ht="60" customHeight="1" x14ac:dyDescent="0.25">
      <c r="A114" s="11" t="s">
        <v>194</v>
      </c>
      <c r="B114" s="19" t="s">
        <v>705</v>
      </c>
      <c r="C114" s="16">
        <v>0</v>
      </c>
      <c r="D114" s="16">
        <v>0</v>
      </c>
      <c r="E114" s="16">
        <v>0</v>
      </c>
      <c r="F114" s="24"/>
      <c r="G114" s="24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</row>
    <row r="115" spans="1:244" s="45" customFormat="1" ht="60" customHeight="1" x14ac:dyDescent="0.25">
      <c r="A115" s="53" t="s">
        <v>197</v>
      </c>
      <c r="B115" s="19" t="s">
        <v>198</v>
      </c>
      <c r="C115" s="16">
        <v>2200</v>
      </c>
      <c r="D115" s="16">
        <v>225</v>
      </c>
      <c r="E115" s="16">
        <v>225</v>
      </c>
      <c r="F115" s="24"/>
      <c r="G115" s="24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</row>
    <row r="116" spans="1:244" s="45" customFormat="1" ht="47.25" x14ac:dyDescent="0.25">
      <c r="A116" s="53" t="s">
        <v>197</v>
      </c>
      <c r="B116" s="23" t="s">
        <v>199</v>
      </c>
      <c r="C116" s="16">
        <v>1186.5</v>
      </c>
      <c r="D116" s="16">
        <v>0</v>
      </c>
      <c r="E116" s="16">
        <v>0</v>
      </c>
      <c r="F116" s="24"/>
      <c r="G116" s="24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</row>
    <row r="117" spans="1:244" s="45" customFormat="1" ht="51" customHeight="1" x14ac:dyDescent="0.25">
      <c r="A117" s="53" t="s">
        <v>197</v>
      </c>
      <c r="B117" s="23" t="s">
        <v>200</v>
      </c>
      <c r="C117" s="16">
        <v>4132.5</v>
      </c>
      <c r="D117" s="16">
        <v>8217.5</v>
      </c>
      <c r="E117" s="16">
        <v>0</v>
      </c>
      <c r="F117" s="24"/>
      <c r="G117" s="24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</row>
    <row r="118" spans="1:244" s="45" customFormat="1" ht="96.75" customHeight="1" x14ac:dyDescent="0.25">
      <c r="A118" s="53" t="s">
        <v>197</v>
      </c>
      <c r="B118" s="19" t="s">
        <v>201</v>
      </c>
      <c r="C118" s="16">
        <v>15116.2</v>
      </c>
      <c r="D118" s="16">
        <v>23255.8</v>
      </c>
      <c r="E118" s="16">
        <v>23255.8</v>
      </c>
      <c r="F118" s="24"/>
      <c r="G118" s="24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</row>
    <row r="119" spans="1:244" s="45" customFormat="1" ht="51.75" customHeight="1" x14ac:dyDescent="0.25">
      <c r="A119" s="53" t="s">
        <v>197</v>
      </c>
      <c r="B119" s="23" t="s">
        <v>202</v>
      </c>
      <c r="C119" s="16">
        <v>3000</v>
      </c>
      <c r="D119" s="16">
        <v>0</v>
      </c>
      <c r="E119" s="16">
        <v>0</v>
      </c>
      <c r="F119" s="24"/>
      <c r="G119" s="24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</row>
    <row r="120" spans="1:244" s="45" customFormat="1" ht="48" customHeight="1" x14ac:dyDescent="0.25">
      <c r="A120" s="53" t="s">
        <v>197</v>
      </c>
      <c r="B120" s="23" t="s">
        <v>203</v>
      </c>
      <c r="C120" s="16">
        <v>10089</v>
      </c>
      <c r="D120" s="16">
        <v>0</v>
      </c>
      <c r="E120" s="16">
        <v>0</v>
      </c>
      <c r="F120" s="24"/>
      <c r="G120" s="24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</row>
    <row r="121" spans="1:244" s="45" customFormat="1" ht="50.25" customHeight="1" x14ac:dyDescent="0.25">
      <c r="A121" s="11" t="s">
        <v>204</v>
      </c>
      <c r="B121" s="23" t="s">
        <v>704</v>
      </c>
      <c r="C121" s="16">
        <v>0</v>
      </c>
      <c r="D121" s="16">
        <v>0</v>
      </c>
      <c r="E121" s="16">
        <v>0</v>
      </c>
      <c r="F121" s="24"/>
      <c r="G121" s="24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</row>
    <row r="122" spans="1:244" s="45" customFormat="1" ht="47.25" x14ac:dyDescent="0.25">
      <c r="A122" s="11" t="s">
        <v>205</v>
      </c>
      <c r="B122" s="23" t="s">
        <v>716</v>
      </c>
      <c r="C122" s="16">
        <v>19083</v>
      </c>
      <c r="D122" s="16">
        <v>19083</v>
      </c>
      <c r="E122" s="16">
        <v>19083</v>
      </c>
      <c r="F122" s="24"/>
      <c r="G122" s="24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</row>
    <row r="123" spans="1:244" s="45" customFormat="1" ht="47.25" customHeight="1" x14ac:dyDescent="0.25">
      <c r="A123" s="11" t="s">
        <v>205</v>
      </c>
      <c r="B123" s="23" t="s">
        <v>721</v>
      </c>
      <c r="C123" s="16">
        <v>0</v>
      </c>
      <c r="D123" s="16">
        <v>100</v>
      </c>
      <c r="E123" s="16">
        <v>100</v>
      </c>
      <c r="F123" s="24"/>
      <c r="G123" s="24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</row>
    <row r="124" spans="1:244" s="45" customFormat="1" ht="47.25" x14ac:dyDescent="0.25">
      <c r="A124" s="11" t="s">
        <v>206</v>
      </c>
      <c r="B124" s="19" t="s">
        <v>207</v>
      </c>
      <c r="C124" s="16">
        <v>0</v>
      </c>
      <c r="D124" s="16">
        <v>0</v>
      </c>
      <c r="E124" s="16">
        <v>0</v>
      </c>
      <c r="F124" s="24"/>
      <c r="G124" s="24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</row>
    <row r="125" spans="1:244" s="45" customFormat="1" ht="63" x14ac:dyDescent="0.25">
      <c r="A125" s="11" t="s">
        <v>206</v>
      </c>
      <c r="B125" s="19" t="s">
        <v>208</v>
      </c>
      <c r="C125" s="16">
        <v>3000</v>
      </c>
      <c r="D125" s="16">
        <v>3000</v>
      </c>
      <c r="E125" s="16">
        <v>3000</v>
      </c>
      <c r="F125" s="24"/>
      <c r="G125" s="24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</row>
    <row r="126" spans="1:244" s="45" customFormat="1" ht="47.25" x14ac:dyDescent="0.25">
      <c r="A126" s="11" t="s">
        <v>206</v>
      </c>
      <c r="B126" s="19" t="s">
        <v>209</v>
      </c>
      <c r="C126" s="16">
        <v>1584.8</v>
      </c>
      <c r="D126" s="16">
        <v>1584.8</v>
      </c>
      <c r="E126" s="16">
        <v>1584.8</v>
      </c>
      <c r="F126" s="24"/>
      <c r="G126" s="24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</row>
    <row r="127" spans="1:244" s="45" customFormat="1" ht="43.5" customHeight="1" x14ac:dyDescent="0.25">
      <c r="A127" s="11" t="s">
        <v>206</v>
      </c>
      <c r="B127" s="19" t="s">
        <v>210</v>
      </c>
      <c r="C127" s="16">
        <v>2027.8</v>
      </c>
      <c r="D127" s="16">
        <v>2027.8</v>
      </c>
      <c r="E127" s="16">
        <v>2030.1</v>
      </c>
      <c r="F127" s="24"/>
      <c r="G127" s="24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</row>
    <row r="128" spans="1:244" s="45" customFormat="1" ht="63" x14ac:dyDescent="0.25">
      <c r="A128" s="11" t="s">
        <v>206</v>
      </c>
      <c r="B128" s="19" t="s">
        <v>211</v>
      </c>
      <c r="C128" s="16">
        <v>1126.9000000000001</v>
      </c>
      <c r="D128" s="16">
        <v>1126.9000000000001</v>
      </c>
      <c r="E128" s="16">
        <v>1126.9000000000001</v>
      </c>
      <c r="F128" s="24"/>
      <c r="G128" s="24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</row>
    <row r="129" spans="1:244" s="45" customFormat="1" ht="63" x14ac:dyDescent="0.25">
      <c r="A129" s="11" t="s">
        <v>206</v>
      </c>
      <c r="B129" s="23" t="s">
        <v>208</v>
      </c>
      <c r="C129" s="16">
        <v>0</v>
      </c>
      <c r="D129" s="16">
        <v>0</v>
      </c>
      <c r="E129" s="16">
        <v>0</v>
      </c>
      <c r="F129" s="24"/>
      <c r="G129" s="24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</row>
    <row r="130" spans="1:244" s="45" customFormat="1" ht="63.75" customHeight="1" x14ac:dyDescent="0.25">
      <c r="A130" s="11" t="s">
        <v>206</v>
      </c>
      <c r="B130" s="23" t="s">
        <v>212</v>
      </c>
      <c r="C130" s="16">
        <v>880.5</v>
      </c>
      <c r="D130" s="16">
        <v>880.5</v>
      </c>
      <c r="E130" s="16">
        <v>880.5</v>
      </c>
      <c r="F130" s="24"/>
      <c r="G130" s="24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</row>
    <row r="131" spans="1:244" s="45" customFormat="1" ht="63" x14ac:dyDescent="0.25">
      <c r="A131" s="11" t="s">
        <v>206</v>
      </c>
      <c r="B131" s="23" t="s">
        <v>213</v>
      </c>
      <c r="C131" s="16">
        <v>5371</v>
      </c>
      <c r="D131" s="16">
        <v>5371</v>
      </c>
      <c r="E131" s="16">
        <v>5371</v>
      </c>
      <c r="F131" s="24"/>
      <c r="G131" s="24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</row>
    <row r="132" spans="1:244" s="45" customFormat="1" ht="47.25" x14ac:dyDescent="0.25">
      <c r="A132" s="11" t="s">
        <v>206</v>
      </c>
      <c r="B132" s="23" t="s">
        <v>214</v>
      </c>
      <c r="C132" s="16">
        <v>45000</v>
      </c>
      <c r="D132" s="16">
        <v>4000</v>
      </c>
      <c r="E132" s="16">
        <v>4000</v>
      </c>
      <c r="F132" s="24"/>
      <c r="G132" s="24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</row>
    <row r="133" spans="1:244" s="45" customFormat="1" ht="31.5" x14ac:dyDescent="0.25">
      <c r="A133" s="53" t="s">
        <v>215</v>
      </c>
      <c r="B133" s="23" t="s">
        <v>216</v>
      </c>
      <c r="C133" s="16">
        <v>21253.1</v>
      </c>
      <c r="D133" s="16">
        <v>21253.1</v>
      </c>
      <c r="E133" s="16">
        <v>21253.1</v>
      </c>
      <c r="F133" s="24"/>
      <c r="G133" s="24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</row>
    <row r="134" spans="1:244" s="45" customFormat="1" ht="94.5" x14ac:dyDescent="0.25">
      <c r="A134" s="53" t="s">
        <v>215</v>
      </c>
      <c r="B134" s="23" t="s">
        <v>217</v>
      </c>
      <c r="C134" s="16">
        <v>0</v>
      </c>
      <c r="D134" s="16">
        <v>0</v>
      </c>
      <c r="E134" s="16">
        <v>1125.5999999999999</v>
      </c>
      <c r="F134" s="24"/>
      <c r="G134" s="24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</row>
    <row r="135" spans="1:244" s="22" customFormat="1" ht="50.25" customHeight="1" x14ac:dyDescent="0.25">
      <c r="A135" s="53" t="s">
        <v>215</v>
      </c>
      <c r="B135" s="23" t="s">
        <v>218</v>
      </c>
      <c r="C135" s="16">
        <v>1015.8</v>
      </c>
      <c r="D135" s="16">
        <v>1015.8</v>
      </c>
      <c r="E135" s="16">
        <v>1015.8</v>
      </c>
      <c r="F135" s="24"/>
      <c r="G135" s="24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</row>
    <row r="136" spans="1:244" s="22" customFormat="1" ht="55.5" customHeight="1" x14ac:dyDescent="0.25">
      <c r="A136" s="53" t="s">
        <v>215</v>
      </c>
      <c r="B136" s="23" t="s">
        <v>722</v>
      </c>
      <c r="C136" s="16">
        <v>6244.8</v>
      </c>
      <c r="D136" s="16">
        <v>6244.8</v>
      </c>
      <c r="E136" s="16">
        <v>6244.8</v>
      </c>
      <c r="F136" s="24"/>
      <c r="G136" s="24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</row>
    <row r="137" spans="1:244" s="22" customFormat="1" ht="48" customHeight="1" x14ac:dyDescent="0.25">
      <c r="A137" s="53" t="s">
        <v>215</v>
      </c>
      <c r="B137" s="23" t="s">
        <v>723</v>
      </c>
      <c r="C137" s="16">
        <v>3600</v>
      </c>
      <c r="D137" s="16">
        <v>7650</v>
      </c>
      <c r="E137" s="16">
        <v>10800</v>
      </c>
      <c r="F137" s="24"/>
      <c r="G137" s="24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</row>
    <row r="138" spans="1:244" s="22" customFormat="1" ht="47.25" x14ac:dyDescent="0.25">
      <c r="A138" s="53" t="s">
        <v>215</v>
      </c>
      <c r="B138" s="23" t="s">
        <v>219</v>
      </c>
      <c r="C138" s="16">
        <v>0</v>
      </c>
      <c r="D138" s="16">
        <v>12375.9</v>
      </c>
      <c r="E138" s="16">
        <v>12304.2</v>
      </c>
      <c r="F138" s="24"/>
      <c r="G138" s="24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</row>
    <row r="139" spans="1:244" s="22" customFormat="1" ht="47.25" x14ac:dyDescent="0.25">
      <c r="A139" s="53" t="s">
        <v>215</v>
      </c>
      <c r="B139" s="23" t="s">
        <v>703</v>
      </c>
      <c r="C139" s="16">
        <v>988.7</v>
      </c>
      <c r="D139" s="16">
        <v>986</v>
      </c>
      <c r="E139" s="16">
        <v>960.5</v>
      </c>
      <c r="F139" s="24"/>
      <c r="G139" s="24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</row>
    <row r="140" spans="1:244" s="22" customFormat="1" ht="58.5" customHeight="1" x14ac:dyDescent="0.25">
      <c r="A140" s="53" t="s">
        <v>215</v>
      </c>
      <c r="B140" s="23" t="s">
        <v>701</v>
      </c>
      <c r="C140" s="16">
        <v>3148.1</v>
      </c>
      <c r="D140" s="16">
        <v>3148.1</v>
      </c>
      <c r="E140" s="16">
        <v>3148.1</v>
      </c>
      <c r="F140" s="24"/>
      <c r="G140" s="24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</row>
    <row r="141" spans="1:244" s="22" customFormat="1" ht="48" customHeight="1" x14ac:dyDescent="0.25">
      <c r="A141" s="51" t="s">
        <v>215</v>
      </c>
      <c r="B141" s="19" t="s">
        <v>702</v>
      </c>
      <c r="C141" s="16">
        <v>12805.7</v>
      </c>
      <c r="D141" s="16">
        <v>15104</v>
      </c>
      <c r="E141" s="16">
        <v>14954.6</v>
      </c>
      <c r="F141" s="24"/>
      <c r="G141" s="24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</row>
    <row r="142" spans="1:244" ht="93" customHeight="1" x14ac:dyDescent="0.25">
      <c r="A142" s="53" t="s">
        <v>215</v>
      </c>
      <c r="B142" s="23" t="s">
        <v>220</v>
      </c>
      <c r="C142" s="16">
        <v>5699.5</v>
      </c>
      <c r="D142" s="16">
        <v>5699.5</v>
      </c>
      <c r="E142" s="16">
        <v>5699.5</v>
      </c>
      <c r="F142" s="24"/>
      <c r="G142" s="24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</row>
    <row r="143" spans="1:244" ht="31.5" x14ac:dyDescent="0.25">
      <c r="A143" s="53" t="s">
        <v>215</v>
      </c>
      <c r="B143" s="23" t="s">
        <v>221</v>
      </c>
      <c r="C143" s="16">
        <v>294.89999999999998</v>
      </c>
      <c r="D143" s="16">
        <v>294.89999999999998</v>
      </c>
      <c r="E143" s="16">
        <v>294.89999999999998</v>
      </c>
      <c r="F143" s="24"/>
      <c r="G143" s="24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</row>
    <row r="144" spans="1:244" ht="31.5" x14ac:dyDescent="0.25">
      <c r="A144" s="51" t="s">
        <v>215</v>
      </c>
      <c r="B144" s="19" t="s">
        <v>700</v>
      </c>
      <c r="C144" s="16">
        <v>1800</v>
      </c>
      <c r="D144" s="16">
        <v>3339.1</v>
      </c>
      <c r="E144" s="16">
        <v>3297.5</v>
      </c>
      <c r="F144" s="24"/>
      <c r="G144" s="24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</row>
    <row r="145" spans="1:244" ht="110.25" customHeight="1" x14ac:dyDescent="0.25">
      <c r="A145" s="53" t="s">
        <v>215</v>
      </c>
      <c r="B145" s="23" t="s">
        <v>222</v>
      </c>
      <c r="C145" s="16">
        <v>2822.8</v>
      </c>
      <c r="D145" s="16">
        <v>0</v>
      </c>
      <c r="E145" s="16">
        <v>0</v>
      </c>
      <c r="F145" s="24"/>
      <c r="G145" s="24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</row>
    <row r="146" spans="1:244" ht="23.25" customHeight="1" x14ac:dyDescent="0.25">
      <c r="A146" s="13" t="s">
        <v>223</v>
      </c>
      <c r="B146" s="14" t="s">
        <v>224</v>
      </c>
      <c r="C146" s="15">
        <f t="shared" ref="C146:E146" si="30">SUM(C147:C187)</f>
        <v>2734394.3999999994</v>
      </c>
      <c r="D146" s="15">
        <f t="shared" si="30"/>
        <v>2750825.399999999</v>
      </c>
      <c r="E146" s="15">
        <f t="shared" si="30"/>
        <v>2779622.3000000003</v>
      </c>
      <c r="F146" s="17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</row>
    <row r="147" spans="1:244" ht="47.25" x14ac:dyDescent="0.25">
      <c r="A147" s="11" t="s">
        <v>225</v>
      </c>
      <c r="B147" s="23" t="s">
        <v>226</v>
      </c>
      <c r="C147" s="16">
        <v>9292.4</v>
      </c>
      <c r="D147" s="16">
        <v>9648.5</v>
      </c>
      <c r="E147" s="16">
        <v>10018.799999999999</v>
      </c>
      <c r="F147" s="24"/>
      <c r="G147" s="24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</row>
    <row r="148" spans="1:244" ht="36.75" customHeight="1" x14ac:dyDescent="0.25">
      <c r="A148" s="11" t="s">
        <v>227</v>
      </c>
      <c r="B148" s="23" t="s">
        <v>228</v>
      </c>
      <c r="C148" s="16">
        <v>234565</v>
      </c>
      <c r="D148" s="16">
        <v>245344.5</v>
      </c>
      <c r="E148" s="16">
        <v>256334.9</v>
      </c>
      <c r="F148" s="24"/>
      <c r="G148" s="24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</row>
    <row r="149" spans="1:244" ht="49.5" customHeight="1" x14ac:dyDescent="0.25">
      <c r="A149" s="11" t="s">
        <v>229</v>
      </c>
      <c r="B149" s="23" t="s">
        <v>715</v>
      </c>
      <c r="C149" s="16">
        <v>1505.8</v>
      </c>
      <c r="D149" s="16">
        <v>1505.8</v>
      </c>
      <c r="E149" s="16">
        <v>1505.8</v>
      </c>
      <c r="F149" s="24"/>
      <c r="G149" s="24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</row>
    <row r="150" spans="1:244" ht="63" x14ac:dyDescent="0.25">
      <c r="A150" s="11" t="s">
        <v>229</v>
      </c>
      <c r="B150" s="23" t="s">
        <v>230</v>
      </c>
      <c r="C150" s="16">
        <v>234.7</v>
      </c>
      <c r="D150" s="16">
        <v>234.7</v>
      </c>
      <c r="E150" s="16">
        <v>234.7</v>
      </c>
      <c r="F150" s="24"/>
      <c r="G150" s="2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</row>
    <row r="151" spans="1:244" s="54" customFormat="1" ht="82.5" customHeight="1" x14ac:dyDescent="0.25">
      <c r="A151" s="11" t="s">
        <v>229</v>
      </c>
      <c r="B151" s="23" t="s">
        <v>714</v>
      </c>
      <c r="C151" s="16">
        <v>102.8</v>
      </c>
      <c r="D151" s="16">
        <v>102.8</v>
      </c>
      <c r="E151" s="16">
        <v>102.8</v>
      </c>
      <c r="F151" s="24"/>
      <c r="G151" s="24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</row>
    <row r="152" spans="1:244" ht="49.5" customHeight="1" x14ac:dyDescent="0.25">
      <c r="A152" s="11" t="s">
        <v>229</v>
      </c>
      <c r="B152" s="23" t="s">
        <v>713</v>
      </c>
      <c r="C152" s="16">
        <v>391.4</v>
      </c>
      <c r="D152" s="16">
        <v>391.4</v>
      </c>
      <c r="E152" s="16">
        <v>391.4</v>
      </c>
      <c r="F152" s="24"/>
      <c r="G152" s="24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</row>
    <row r="153" spans="1:244" ht="78.75" x14ac:dyDescent="0.25">
      <c r="A153" s="11" t="s">
        <v>229</v>
      </c>
      <c r="B153" s="23" t="s">
        <v>231</v>
      </c>
      <c r="C153" s="16">
        <v>401.2</v>
      </c>
      <c r="D153" s="16">
        <v>401.2</v>
      </c>
      <c r="E153" s="16">
        <v>401.2</v>
      </c>
      <c r="F153" s="24"/>
      <c r="G153" s="24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</row>
    <row r="154" spans="1:244" ht="47.25" x14ac:dyDescent="0.25">
      <c r="A154" s="11" t="s">
        <v>229</v>
      </c>
      <c r="B154" s="23" t="s">
        <v>712</v>
      </c>
      <c r="C154" s="16">
        <v>402.5</v>
      </c>
      <c r="D154" s="16">
        <v>402.5</v>
      </c>
      <c r="E154" s="16">
        <v>402.5</v>
      </c>
      <c r="F154" s="24"/>
      <c r="G154" s="24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</row>
    <row r="155" spans="1:244" ht="47.25" x14ac:dyDescent="0.25">
      <c r="A155" s="11" t="s">
        <v>232</v>
      </c>
      <c r="B155" s="23" t="s">
        <v>233</v>
      </c>
      <c r="C155" s="16">
        <v>4695.6000000000004</v>
      </c>
      <c r="D155" s="16">
        <v>3947.6</v>
      </c>
      <c r="E155" s="16">
        <v>4408.6000000000004</v>
      </c>
      <c r="F155" s="24"/>
      <c r="G155" s="24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</row>
    <row r="156" spans="1:244" ht="46.5" customHeight="1" x14ac:dyDescent="0.25">
      <c r="A156" s="11" t="s">
        <v>232</v>
      </c>
      <c r="B156" s="23" t="s">
        <v>234</v>
      </c>
      <c r="C156" s="16">
        <v>4791.7</v>
      </c>
      <c r="D156" s="16">
        <v>4791.7</v>
      </c>
      <c r="E156" s="16">
        <v>4791.7</v>
      </c>
      <c r="F156" s="24"/>
      <c r="G156" s="24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</row>
    <row r="157" spans="1:244" ht="63" customHeight="1" x14ac:dyDescent="0.25">
      <c r="A157" s="11" t="s">
        <v>232</v>
      </c>
      <c r="B157" s="23" t="s">
        <v>235</v>
      </c>
      <c r="C157" s="16">
        <v>8598.2000000000007</v>
      </c>
      <c r="D157" s="16">
        <v>8942.1</v>
      </c>
      <c r="E157" s="16">
        <v>9299.7999999999993</v>
      </c>
      <c r="F157" s="24"/>
      <c r="G157" s="24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</row>
    <row r="158" spans="1:244" ht="61.5" customHeight="1" x14ac:dyDescent="0.25">
      <c r="A158" s="11" t="s">
        <v>232</v>
      </c>
      <c r="B158" s="23" t="s">
        <v>236</v>
      </c>
      <c r="C158" s="16">
        <v>6102.1</v>
      </c>
      <c r="D158" s="16">
        <v>6102.1</v>
      </c>
      <c r="E158" s="16">
        <v>6102.1</v>
      </c>
      <c r="F158" s="24"/>
      <c r="G158" s="24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</row>
    <row r="159" spans="1:244" ht="47.25" x14ac:dyDescent="0.25">
      <c r="A159" s="11" t="s">
        <v>232</v>
      </c>
      <c r="B159" s="23" t="s">
        <v>237</v>
      </c>
      <c r="C159" s="16">
        <v>55825.599999999999</v>
      </c>
      <c r="D159" s="16">
        <v>58058.6</v>
      </c>
      <c r="E159" s="16">
        <v>60381</v>
      </c>
      <c r="F159" s="24"/>
      <c r="G159" s="24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</row>
    <row r="160" spans="1:244" ht="49.5" customHeight="1" x14ac:dyDescent="0.25">
      <c r="A160" s="11" t="s">
        <v>232</v>
      </c>
      <c r="B160" s="23" t="s">
        <v>711</v>
      </c>
      <c r="C160" s="16">
        <v>1893.2</v>
      </c>
      <c r="D160" s="16">
        <v>1969</v>
      </c>
      <c r="E160" s="16">
        <v>2047.7</v>
      </c>
      <c r="F160" s="24"/>
      <c r="G160" s="24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</row>
    <row r="161" spans="1:244" ht="74.25" customHeight="1" x14ac:dyDescent="0.25">
      <c r="A161" s="11" t="s">
        <v>232</v>
      </c>
      <c r="B161" s="23" t="s">
        <v>238</v>
      </c>
      <c r="C161" s="16">
        <v>1098.7</v>
      </c>
      <c r="D161" s="16">
        <v>0</v>
      </c>
      <c r="E161" s="16">
        <v>0</v>
      </c>
      <c r="F161" s="24"/>
      <c r="G161" s="24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</row>
    <row r="162" spans="1:244" ht="59.25" customHeight="1" x14ac:dyDescent="0.25">
      <c r="A162" s="53" t="s">
        <v>232</v>
      </c>
      <c r="B162" s="37" t="s">
        <v>239</v>
      </c>
      <c r="C162" s="16">
        <v>21.1</v>
      </c>
      <c r="D162" s="16">
        <v>21.1</v>
      </c>
      <c r="E162" s="16">
        <v>21.1</v>
      </c>
      <c r="F162" s="24"/>
      <c r="G162" s="24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</row>
    <row r="163" spans="1:244" ht="63" x14ac:dyDescent="0.25">
      <c r="A163" s="53" t="s">
        <v>232</v>
      </c>
      <c r="B163" s="37" t="s">
        <v>240</v>
      </c>
      <c r="C163" s="16">
        <v>11112.7</v>
      </c>
      <c r="D163" s="16">
        <v>707.3</v>
      </c>
      <c r="E163" s="16">
        <v>707.3</v>
      </c>
      <c r="F163" s="24"/>
      <c r="G163" s="24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</row>
    <row r="164" spans="1:244" ht="63" customHeight="1" x14ac:dyDescent="0.25">
      <c r="A164" s="11" t="s">
        <v>232</v>
      </c>
      <c r="B164" s="23" t="s">
        <v>710</v>
      </c>
      <c r="C164" s="16">
        <v>19864.400000000001</v>
      </c>
      <c r="D164" s="16">
        <v>20659</v>
      </c>
      <c r="E164" s="16">
        <v>21485.4</v>
      </c>
      <c r="F164" s="24"/>
      <c r="G164" s="24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</row>
    <row r="165" spans="1:244" ht="49.5" customHeight="1" x14ac:dyDescent="0.25">
      <c r="A165" s="11" t="s">
        <v>232</v>
      </c>
      <c r="B165" s="23" t="s">
        <v>709</v>
      </c>
      <c r="C165" s="16">
        <v>191978.8</v>
      </c>
      <c r="D165" s="16">
        <v>199658</v>
      </c>
      <c r="E165" s="16">
        <v>207644.3</v>
      </c>
      <c r="F165" s="24"/>
      <c r="G165" s="24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</row>
    <row r="166" spans="1:244" ht="61.5" customHeight="1" x14ac:dyDescent="0.25">
      <c r="A166" s="11" t="s">
        <v>232</v>
      </c>
      <c r="B166" s="23" t="s">
        <v>708</v>
      </c>
      <c r="C166" s="16">
        <v>125715.4</v>
      </c>
      <c r="D166" s="16">
        <v>125715.4</v>
      </c>
      <c r="E166" s="16">
        <v>125715.4</v>
      </c>
      <c r="F166" s="24"/>
      <c r="G166" s="24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</row>
    <row r="167" spans="1:244" ht="71.25" customHeight="1" x14ac:dyDescent="0.25">
      <c r="A167" s="11" t="s">
        <v>232</v>
      </c>
      <c r="B167" s="23" t="s">
        <v>707</v>
      </c>
      <c r="C167" s="16">
        <v>78237</v>
      </c>
      <c r="D167" s="16">
        <v>79241.899999999994</v>
      </c>
      <c r="E167" s="16">
        <v>80286</v>
      </c>
      <c r="F167" s="24"/>
      <c r="G167" s="24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</row>
    <row r="168" spans="1:244" ht="78" customHeight="1" x14ac:dyDescent="0.25">
      <c r="A168" s="11" t="s">
        <v>232</v>
      </c>
      <c r="B168" s="23" t="s">
        <v>241</v>
      </c>
      <c r="C168" s="16">
        <v>426.8</v>
      </c>
      <c r="D168" s="16">
        <v>443.9</v>
      </c>
      <c r="E168" s="16">
        <v>461.7</v>
      </c>
      <c r="F168" s="24"/>
      <c r="G168" s="24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</row>
    <row r="169" spans="1:244" ht="63" x14ac:dyDescent="0.25">
      <c r="A169" s="11" t="s">
        <v>232</v>
      </c>
      <c r="B169" s="23" t="s">
        <v>242</v>
      </c>
      <c r="C169" s="16">
        <v>46.6</v>
      </c>
      <c r="D169" s="16">
        <v>46.6</v>
      </c>
      <c r="E169" s="16">
        <v>46.6</v>
      </c>
      <c r="F169" s="24"/>
      <c r="G169" s="24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</row>
    <row r="170" spans="1:244" ht="63" x14ac:dyDescent="0.25">
      <c r="A170" s="11" t="s">
        <v>232</v>
      </c>
      <c r="B170" s="23" t="s">
        <v>243</v>
      </c>
      <c r="C170" s="16">
        <v>81011.3</v>
      </c>
      <c r="D170" s="16">
        <v>81418.7</v>
      </c>
      <c r="E170" s="16">
        <v>81842.399999999994</v>
      </c>
      <c r="F170" s="24"/>
      <c r="G170" s="24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</row>
    <row r="171" spans="1:244" ht="94.5" x14ac:dyDescent="0.25">
      <c r="A171" s="11" t="s">
        <v>244</v>
      </c>
      <c r="B171" s="23" t="s">
        <v>245</v>
      </c>
      <c r="C171" s="16">
        <v>3482.8</v>
      </c>
      <c r="D171" s="16">
        <v>3482.8</v>
      </c>
      <c r="E171" s="16">
        <v>3482.8</v>
      </c>
      <c r="F171" s="24"/>
      <c r="G171" s="24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</row>
    <row r="172" spans="1:244" ht="132" customHeight="1" x14ac:dyDescent="0.25">
      <c r="A172" s="11" t="s">
        <v>244</v>
      </c>
      <c r="B172" s="23" t="s">
        <v>724</v>
      </c>
      <c r="C172" s="16">
        <v>50637.8</v>
      </c>
      <c r="D172" s="16">
        <v>50637.8</v>
      </c>
      <c r="E172" s="16">
        <v>50637.8</v>
      </c>
      <c r="F172" s="24"/>
      <c r="G172" s="24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</row>
    <row r="173" spans="1:244" ht="81" customHeight="1" x14ac:dyDescent="0.25">
      <c r="A173" s="11" t="s">
        <v>244</v>
      </c>
      <c r="B173" s="23" t="s">
        <v>725</v>
      </c>
      <c r="C173" s="16">
        <v>809867.8</v>
      </c>
      <c r="D173" s="16">
        <v>809867.8</v>
      </c>
      <c r="E173" s="16">
        <v>809867.8</v>
      </c>
      <c r="F173" s="24"/>
      <c r="G173" s="24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</row>
    <row r="174" spans="1:244" ht="61.5" customHeight="1" x14ac:dyDescent="0.25">
      <c r="A174" s="11" t="s">
        <v>244</v>
      </c>
      <c r="B174" s="23" t="s">
        <v>726</v>
      </c>
      <c r="C174" s="16">
        <v>603983.6</v>
      </c>
      <c r="D174" s="16">
        <v>603983.6</v>
      </c>
      <c r="E174" s="16">
        <v>603983.6</v>
      </c>
      <c r="F174" s="24"/>
      <c r="G174" s="24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</row>
    <row r="175" spans="1:244" ht="66.75" customHeight="1" x14ac:dyDescent="0.25">
      <c r="A175" s="11" t="s">
        <v>244</v>
      </c>
      <c r="B175" s="23" t="s">
        <v>706</v>
      </c>
      <c r="C175" s="16">
        <v>23424</v>
      </c>
      <c r="D175" s="16">
        <v>23424</v>
      </c>
      <c r="E175" s="16">
        <v>23424</v>
      </c>
      <c r="F175" s="24"/>
      <c r="G175" s="24"/>
    </row>
    <row r="176" spans="1:244" ht="47.25" x14ac:dyDescent="0.25">
      <c r="A176" s="11" t="s">
        <v>246</v>
      </c>
      <c r="B176" s="23" t="s">
        <v>247</v>
      </c>
      <c r="C176" s="16">
        <v>87377.7</v>
      </c>
      <c r="D176" s="16">
        <v>87730.9</v>
      </c>
      <c r="E176" s="16">
        <v>88098.2</v>
      </c>
      <c r="F176" s="24"/>
      <c r="G176" s="24"/>
    </row>
    <row r="177" spans="1:244" ht="63.75" customHeight="1" x14ac:dyDescent="0.25">
      <c r="A177" s="11" t="s">
        <v>248</v>
      </c>
      <c r="B177" s="23" t="s">
        <v>249</v>
      </c>
      <c r="C177" s="16">
        <v>29718.3</v>
      </c>
      <c r="D177" s="16">
        <v>29718.3</v>
      </c>
      <c r="E177" s="16">
        <v>29718.3</v>
      </c>
      <c r="F177" s="24"/>
      <c r="G177" s="24"/>
      <c r="I177" s="55"/>
    </row>
    <row r="178" spans="1:244" ht="48" customHeight="1" x14ac:dyDescent="0.25">
      <c r="A178" s="11" t="s">
        <v>250</v>
      </c>
      <c r="B178" s="23" t="s">
        <v>251</v>
      </c>
      <c r="C178" s="16">
        <v>47073.2</v>
      </c>
      <c r="D178" s="16">
        <v>47073.2</v>
      </c>
      <c r="E178" s="16">
        <v>47073.2</v>
      </c>
      <c r="F178" s="24"/>
      <c r="G178" s="24"/>
    </row>
    <row r="179" spans="1:244" ht="63" x14ac:dyDescent="0.25">
      <c r="A179" s="11" t="s">
        <v>252</v>
      </c>
      <c r="B179" s="23" t="s">
        <v>253</v>
      </c>
      <c r="C179" s="16">
        <v>24.8</v>
      </c>
      <c r="D179" s="16">
        <v>26.5</v>
      </c>
      <c r="E179" s="16">
        <v>149.6</v>
      </c>
      <c r="F179" s="24"/>
      <c r="G179" s="24"/>
    </row>
    <row r="180" spans="1:244" ht="62.25" customHeight="1" x14ac:dyDescent="0.25">
      <c r="A180" s="11" t="s">
        <v>254</v>
      </c>
      <c r="B180" s="23" t="s">
        <v>255</v>
      </c>
      <c r="C180" s="16">
        <v>1880.9</v>
      </c>
      <c r="D180" s="16">
        <v>1875.8</v>
      </c>
      <c r="E180" s="16">
        <v>1875.8</v>
      </c>
      <c r="F180" s="24"/>
      <c r="G180" s="24"/>
    </row>
    <row r="181" spans="1:244" ht="63" x14ac:dyDescent="0.25">
      <c r="A181" s="11" t="s">
        <v>256</v>
      </c>
      <c r="B181" s="23" t="s">
        <v>257</v>
      </c>
      <c r="C181" s="16">
        <v>14203.3</v>
      </c>
      <c r="D181" s="16">
        <v>14771.4</v>
      </c>
      <c r="E181" s="16">
        <v>15362.3</v>
      </c>
      <c r="F181" s="24"/>
      <c r="G181" s="24"/>
    </row>
    <row r="182" spans="1:244" ht="31.5" x14ac:dyDescent="0.25">
      <c r="A182" s="11" t="s">
        <v>258</v>
      </c>
      <c r="B182" s="23" t="s">
        <v>259</v>
      </c>
      <c r="C182" s="16">
        <v>122082.8</v>
      </c>
      <c r="D182" s="16">
        <v>122082.8</v>
      </c>
      <c r="E182" s="16">
        <v>122082.8</v>
      </c>
      <c r="F182" s="24"/>
      <c r="G182" s="24"/>
    </row>
    <row r="183" spans="1:244" ht="60.75" customHeight="1" x14ac:dyDescent="0.25">
      <c r="A183" s="11" t="s">
        <v>260</v>
      </c>
      <c r="B183" s="23" t="s">
        <v>261</v>
      </c>
      <c r="C183" s="16">
        <v>50.8</v>
      </c>
      <c r="D183" s="16">
        <v>50.8</v>
      </c>
      <c r="E183" s="16">
        <v>50.8</v>
      </c>
      <c r="F183" s="24"/>
      <c r="G183" s="24"/>
    </row>
    <row r="184" spans="1:244" ht="78.75" customHeight="1" x14ac:dyDescent="0.25">
      <c r="A184" s="11" t="s">
        <v>262</v>
      </c>
      <c r="B184" s="23" t="s">
        <v>263</v>
      </c>
      <c r="C184" s="16">
        <v>81298.8</v>
      </c>
      <c r="D184" s="16">
        <v>84302.3</v>
      </c>
      <c r="E184" s="16">
        <v>87398.6</v>
      </c>
      <c r="F184" s="24"/>
      <c r="G184" s="24"/>
    </row>
    <row r="185" spans="1:244" ht="47.25" x14ac:dyDescent="0.25">
      <c r="A185" s="11" t="s">
        <v>264</v>
      </c>
      <c r="B185" s="23" t="s">
        <v>233</v>
      </c>
      <c r="C185" s="16">
        <v>16042.1</v>
      </c>
      <c r="D185" s="16">
        <v>16790.099999999999</v>
      </c>
      <c r="E185" s="16">
        <v>16329.1</v>
      </c>
      <c r="F185" s="24"/>
      <c r="G185" s="24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</row>
    <row r="186" spans="1:244" ht="31.5" x14ac:dyDescent="0.25">
      <c r="A186" s="11" t="s">
        <v>265</v>
      </c>
      <c r="B186" s="23" t="s">
        <v>266</v>
      </c>
      <c r="C186" s="16">
        <v>4781.5</v>
      </c>
      <c r="D186" s="16">
        <v>5103.5</v>
      </c>
      <c r="E186" s="16">
        <v>5304.7</v>
      </c>
      <c r="F186" s="24"/>
      <c r="G186" s="24"/>
    </row>
    <row r="187" spans="1:244" ht="46.5" customHeight="1" x14ac:dyDescent="0.25">
      <c r="A187" s="56" t="s">
        <v>267</v>
      </c>
      <c r="B187" s="57" t="s">
        <v>268</v>
      </c>
      <c r="C187" s="16">
        <v>149.19999999999999</v>
      </c>
      <c r="D187" s="16">
        <v>149.4</v>
      </c>
      <c r="E187" s="16">
        <v>149.69999999999999</v>
      </c>
      <c r="F187" s="24"/>
      <c r="G187" s="24"/>
    </row>
    <row r="188" spans="1:244" x14ac:dyDescent="0.25">
      <c r="A188" s="13" t="s">
        <v>269</v>
      </c>
      <c r="B188" s="14" t="s">
        <v>270</v>
      </c>
      <c r="C188" s="15">
        <v>0</v>
      </c>
      <c r="D188" s="15">
        <v>0</v>
      </c>
      <c r="E188" s="15">
        <v>0</v>
      </c>
      <c r="F188" s="17"/>
      <c r="G188" s="17"/>
    </row>
    <row r="189" spans="1:244" x14ac:dyDescent="0.25">
      <c r="A189" s="13" t="s">
        <v>271</v>
      </c>
      <c r="B189" s="14" t="s">
        <v>272</v>
      </c>
      <c r="C189" s="15">
        <v>0</v>
      </c>
      <c r="D189" s="15">
        <v>0</v>
      </c>
      <c r="E189" s="15">
        <v>0</v>
      </c>
      <c r="F189" s="17"/>
      <c r="G189" s="17"/>
    </row>
    <row r="190" spans="1:244" x14ac:dyDescent="0.25">
      <c r="A190" s="13" t="s">
        <v>273</v>
      </c>
      <c r="B190" s="14" t="s">
        <v>274</v>
      </c>
      <c r="C190" s="39">
        <f>C191</f>
        <v>0</v>
      </c>
      <c r="D190" s="39">
        <v>0</v>
      </c>
      <c r="E190" s="39">
        <v>0</v>
      </c>
      <c r="F190" s="40"/>
      <c r="G190" s="40"/>
    </row>
    <row r="191" spans="1:244" x14ac:dyDescent="0.25">
      <c r="A191" s="56" t="s">
        <v>275</v>
      </c>
      <c r="B191" s="57" t="s">
        <v>276</v>
      </c>
      <c r="C191" s="39">
        <v>0</v>
      </c>
      <c r="D191" s="39"/>
      <c r="E191" s="39"/>
      <c r="F191" s="40"/>
      <c r="G191" s="40"/>
    </row>
    <row r="192" spans="1:244" x14ac:dyDescent="0.25">
      <c r="A192" s="13" t="s">
        <v>277</v>
      </c>
      <c r="B192" s="14" t="s">
        <v>278</v>
      </c>
      <c r="C192" s="15">
        <f>C190+C189+C188+C146+C97+C93</f>
        <v>3564577.8</v>
      </c>
      <c r="D192" s="15">
        <f>D190+D189+D188+D146+D97+D93</f>
        <v>4174805.0999999992</v>
      </c>
      <c r="E192" s="15">
        <f>E190+E189+E188+E146+E97+E93</f>
        <v>3318406.4</v>
      </c>
      <c r="F192" s="17"/>
      <c r="G192" s="17"/>
    </row>
    <row r="193" spans="1:7" x14ac:dyDescent="0.25">
      <c r="A193" s="158" t="s">
        <v>279</v>
      </c>
      <c r="B193" s="158"/>
      <c r="C193" s="15">
        <f>C192+C91</f>
        <v>5293407.3999999994</v>
      </c>
      <c r="D193" s="15">
        <f>D192+D91</f>
        <v>5925508.3999999985</v>
      </c>
      <c r="E193" s="15">
        <f>E192+E91</f>
        <v>5120096.5999999996</v>
      </c>
      <c r="F193" s="17"/>
      <c r="G193" s="17"/>
    </row>
    <row r="194" spans="1:7" x14ac:dyDescent="0.25">
      <c r="A194" s="58"/>
      <c r="C194" s="60"/>
      <c r="D194" s="60"/>
      <c r="E194" s="60"/>
      <c r="F194" s="60"/>
      <c r="G194" s="60"/>
    </row>
    <row r="195" spans="1:7" x14ac:dyDescent="0.25">
      <c r="A195" s="58"/>
      <c r="C195" s="60"/>
      <c r="D195" s="60"/>
      <c r="E195" s="60"/>
      <c r="F195" s="60"/>
      <c r="G195" s="60"/>
    </row>
    <row r="196" spans="1:7" x14ac:dyDescent="0.25">
      <c r="A196" s="58"/>
      <c r="C196" s="60"/>
      <c r="D196" s="60"/>
      <c r="E196" s="60"/>
      <c r="F196" s="60"/>
      <c r="G196" s="60"/>
    </row>
    <row r="197" spans="1:7" x14ac:dyDescent="0.25">
      <c r="A197" s="58"/>
      <c r="C197" s="60"/>
      <c r="D197" s="60"/>
      <c r="E197" s="60"/>
      <c r="F197" s="60"/>
      <c r="G197" s="60"/>
    </row>
    <row r="198" spans="1:7" x14ac:dyDescent="0.25">
      <c r="A198" s="58"/>
      <c r="C198" s="60"/>
      <c r="D198" s="60"/>
      <c r="E198" s="60"/>
      <c r="F198" s="60"/>
      <c r="G198" s="60"/>
    </row>
    <row r="199" spans="1:7" x14ac:dyDescent="0.25">
      <c r="A199" s="58"/>
      <c r="C199" s="60"/>
      <c r="D199" s="60"/>
      <c r="E199" s="60"/>
      <c r="F199" s="60"/>
      <c r="G199" s="60"/>
    </row>
    <row r="200" spans="1:7" x14ac:dyDescent="0.25">
      <c r="A200" s="58"/>
      <c r="C200" s="60"/>
      <c r="D200" s="60"/>
      <c r="E200" s="60"/>
      <c r="F200" s="60"/>
      <c r="G200" s="60"/>
    </row>
    <row r="201" spans="1:7" x14ac:dyDescent="0.25">
      <c r="A201" s="58"/>
      <c r="C201" s="60"/>
      <c r="D201" s="60"/>
      <c r="E201" s="60"/>
      <c r="F201" s="60"/>
      <c r="G201" s="60"/>
    </row>
    <row r="202" spans="1:7" x14ac:dyDescent="0.25">
      <c r="A202" s="58"/>
      <c r="C202" s="60"/>
      <c r="D202" s="60"/>
      <c r="E202" s="60"/>
      <c r="F202" s="60"/>
      <c r="G202" s="60"/>
    </row>
    <row r="203" spans="1:7" x14ac:dyDescent="0.25">
      <c r="A203" s="58"/>
      <c r="C203" s="60"/>
      <c r="D203" s="60"/>
      <c r="E203" s="60"/>
      <c r="F203" s="60"/>
      <c r="G203" s="60"/>
    </row>
    <row r="204" spans="1:7" x14ac:dyDescent="0.25">
      <c r="A204" s="58"/>
      <c r="C204" s="60"/>
      <c r="D204" s="60"/>
      <c r="E204" s="60"/>
      <c r="F204" s="60"/>
      <c r="G204" s="60"/>
    </row>
    <row r="205" spans="1:7" x14ac:dyDescent="0.25">
      <c r="A205" s="58"/>
      <c r="C205" s="60"/>
      <c r="D205" s="60"/>
      <c r="E205" s="60"/>
      <c r="F205" s="60"/>
      <c r="G205" s="60"/>
    </row>
    <row r="206" spans="1:7" x14ac:dyDescent="0.25">
      <c r="A206" s="58"/>
      <c r="C206" s="60"/>
      <c r="D206" s="60"/>
      <c r="E206" s="60"/>
      <c r="F206" s="60"/>
      <c r="G206" s="60"/>
    </row>
    <row r="207" spans="1:7" x14ac:dyDescent="0.25">
      <c r="A207" s="58"/>
      <c r="C207" s="60"/>
      <c r="D207" s="60"/>
      <c r="E207" s="60"/>
      <c r="F207" s="60"/>
      <c r="G207" s="60"/>
    </row>
    <row r="208" spans="1:7" x14ac:dyDescent="0.25">
      <c r="A208" s="58"/>
      <c r="C208" s="60"/>
      <c r="D208" s="60"/>
      <c r="E208" s="60"/>
      <c r="F208" s="60"/>
      <c r="G208" s="60"/>
    </row>
    <row r="209" spans="1:7" x14ac:dyDescent="0.25">
      <c r="A209" s="58"/>
      <c r="C209" s="60"/>
      <c r="D209" s="60"/>
      <c r="E209" s="60"/>
      <c r="F209" s="60"/>
      <c r="G209" s="60"/>
    </row>
    <row r="210" spans="1:7" x14ac:dyDescent="0.25">
      <c r="A210" s="58"/>
      <c r="C210" s="60"/>
      <c r="D210" s="60"/>
      <c r="E210" s="60"/>
      <c r="F210" s="60"/>
      <c r="G210" s="60"/>
    </row>
    <row r="211" spans="1:7" x14ac:dyDescent="0.25">
      <c r="A211" s="58"/>
      <c r="C211" s="60"/>
      <c r="D211" s="60"/>
      <c r="E211" s="60"/>
      <c r="F211" s="60"/>
      <c r="G211" s="60"/>
    </row>
    <row r="212" spans="1:7" x14ac:dyDescent="0.25">
      <c r="A212" s="58"/>
      <c r="C212" s="60"/>
      <c r="D212" s="60"/>
      <c r="E212" s="60"/>
      <c r="F212" s="60"/>
      <c r="G212" s="60"/>
    </row>
    <row r="213" spans="1:7" x14ac:dyDescent="0.25">
      <c r="A213" s="58"/>
      <c r="C213" s="60"/>
      <c r="D213" s="60"/>
      <c r="E213" s="60"/>
      <c r="F213" s="60"/>
      <c r="G213" s="60"/>
    </row>
    <row r="214" spans="1:7" x14ac:dyDescent="0.25">
      <c r="A214" s="58"/>
      <c r="C214" s="60"/>
      <c r="D214" s="60"/>
      <c r="E214" s="60"/>
      <c r="F214" s="60"/>
      <c r="G214" s="60"/>
    </row>
    <row r="215" spans="1:7" x14ac:dyDescent="0.25">
      <c r="A215" s="58"/>
      <c r="C215" s="60"/>
      <c r="D215" s="60"/>
      <c r="E215" s="60"/>
      <c r="F215" s="60"/>
      <c r="G215" s="60"/>
    </row>
    <row r="216" spans="1:7" x14ac:dyDescent="0.25">
      <c r="A216" s="58"/>
      <c r="C216" s="60"/>
      <c r="D216" s="60"/>
      <c r="E216" s="60"/>
      <c r="F216" s="60"/>
      <c r="G216" s="60"/>
    </row>
    <row r="217" spans="1:7" x14ac:dyDescent="0.25">
      <c r="A217" s="58"/>
      <c r="C217" s="60"/>
      <c r="D217" s="60"/>
      <c r="E217" s="60"/>
      <c r="F217" s="60"/>
      <c r="G217" s="60"/>
    </row>
    <row r="218" spans="1:7" x14ac:dyDescent="0.25">
      <c r="A218" s="58"/>
      <c r="C218" s="60"/>
      <c r="D218" s="60"/>
      <c r="E218" s="60"/>
      <c r="F218" s="60"/>
      <c r="G218" s="60"/>
    </row>
    <row r="219" spans="1:7" x14ac:dyDescent="0.25">
      <c r="A219" s="58"/>
      <c r="C219" s="60"/>
      <c r="D219" s="60"/>
      <c r="E219" s="60"/>
      <c r="F219" s="60"/>
      <c r="G219" s="60"/>
    </row>
    <row r="220" spans="1:7" x14ac:dyDescent="0.25">
      <c r="A220" s="58"/>
      <c r="C220" s="60"/>
      <c r="D220" s="60"/>
      <c r="E220" s="60"/>
      <c r="F220" s="60"/>
      <c r="G220" s="60"/>
    </row>
    <row r="221" spans="1:7" x14ac:dyDescent="0.25">
      <c r="A221" s="58"/>
      <c r="C221" s="60"/>
      <c r="D221" s="60"/>
      <c r="E221" s="60"/>
      <c r="F221" s="60"/>
      <c r="G221" s="60"/>
    </row>
    <row r="222" spans="1:7" x14ac:dyDescent="0.25">
      <c r="A222" s="58"/>
      <c r="C222" s="60"/>
      <c r="D222" s="60"/>
      <c r="E222" s="60"/>
      <c r="F222" s="60"/>
      <c r="G222" s="60"/>
    </row>
    <row r="223" spans="1:7" x14ac:dyDescent="0.25">
      <c r="A223" s="58"/>
      <c r="C223" s="60"/>
      <c r="D223" s="60"/>
      <c r="E223" s="60"/>
      <c r="F223" s="60"/>
      <c r="G223" s="60"/>
    </row>
    <row r="224" spans="1:7" x14ac:dyDescent="0.25">
      <c r="A224" s="58"/>
      <c r="C224" s="60"/>
      <c r="D224" s="60"/>
      <c r="E224" s="60"/>
      <c r="F224" s="60"/>
      <c r="G224" s="60"/>
    </row>
    <row r="225" spans="1:7" x14ac:dyDescent="0.25">
      <c r="A225" s="58"/>
      <c r="C225" s="60"/>
      <c r="D225" s="60"/>
      <c r="E225" s="60"/>
      <c r="F225" s="60"/>
      <c r="G225" s="60"/>
    </row>
    <row r="226" spans="1:7" x14ac:dyDescent="0.25">
      <c r="A226" s="58"/>
      <c r="C226" s="60"/>
      <c r="D226" s="60"/>
      <c r="E226" s="60"/>
      <c r="F226" s="60"/>
      <c r="G226" s="60"/>
    </row>
    <row r="227" spans="1:7" x14ac:dyDescent="0.25">
      <c r="A227" s="58"/>
      <c r="C227" s="60"/>
      <c r="D227" s="60"/>
      <c r="E227" s="60"/>
      <c r="F227" s="60"/>
      <c r="G227" s="60"/>
    </row>
    <row r="228" spans="1:7" x14ac:dyDescent="0.25">
      <c r="A228" s="58"/>
      <c r="C228" s="60"/>
      <c r="D228" s="60"/>
      <c r="E228" s="60"/>
      <c r="F228" s="60"/>
      <c r="G228" s="60"/>
    </row>
    <row r="229" spans="1:7" x14ac:dyDescent="0.25">
      <c r="A229" s="58"/>
      <c r="C229" s="60"/>
      <c r="D229" s="60"/>
      <c r="E229" s="60"/>
      <c r="F229" s="60"/>
      <c r="G229" s="60"/>
    </row>
    <row r="230" spans="1:7" x14ac:dyDescent="0.25">
      <c r="A230" s="58"/>
      <c r="C230" s="60"/>
      <c r="D230" s="60"/>
      <c r="E230" s="60"/>
      <c r="F230" s="60"/>
      <c r="G230" s="60"/>
    </row>
    <row r="231" spans="1:7" x14ac:dyDescent="0.25">
      <c r="A231" s="58"/>
      <c r="C231" s="60"/>
      <c r="D231" s="60"/>
      <c r="E231" s="60"/>
      <c r="F231" s="60"/>
      <c r="G231" s="60"/>
    </row>
    <row r="232" spans="1:7" x14ac:dyDescent="0.25">
      <c r="A232" s="58"/>
      <c r="C232" s="60"/>
      <c r="D232" s="60"/>
      <c r="E232" s="60"/>
      <c r="F232" s="60"/>
      <c r="G232" s="60"/>
    </row>
    <row r="233" spans="1:7" x14ac:dyDescent="0.25">
      <c r="A233" s="58"/>
      <c r="C233" s="60"/>
      <c r="D233" s="60"/>
      <c r="E233" s="60"/>
      <c r="F233" s="60"/>
      <c r="G233" s="60"/>
    </row>
    <row r="234" spans="1:7" x14ac:dyDescent="0.25">
      <c r="A234" s="58"/>
      <c r="C234" s="60"/>
      <c r="D234" s="60"/>
      <c r="E234" s="60"/>
      <c r="F234" s="60"/>
      <c r="G234" s="60"/>
    </row>
    <row r="235" spans="1:7" x14ac:dyDescent="0.25">
      <c r="A235" s="58"/>
      <c r="C235" s="60"/>
      <c r="D235" s="60"/>
      <c r="E235" s="60"/>
      <c r="F235" s="60"/>
      <c r="G235" s="60"/>
    </row>
    <row r="236" spans="1:7" x14ac:dyDescent="0.25">
      <c r="A236" s="58"/>
      <c r="C236" s="60"/>
      <c r="D236" s="60"/>
      <c r="E236" s="60"/>
      <c r="F236" s="60"/>
      <c r="G236" s="60"/>
    </row>
    <row r="237" spans="1:7" x14ac:dyDescent="0.25">
      <c r="A237" s="58"/>
      <c r="C237" s="60"/>
      <c r="D237" s="60"/>
      <c r="E237" s="60"/>
      <c r="F237" s="60"/>
      <c r="G237" s="60"/>
    </row>
    <row r="238" spans="1:7" x14ac:dyDescent="0.25">
      <c r="A238" s="58"/>
      <c r="C238" s="60"/>
      <c r="D238" s="60"/>
      <c r="E238" s="60"/>
      <c r="F238" s="60"/>
      <c r="G238" s="60"/>
    </row>
    <row r="239" spans="1:7" x14ac:dyDescent="0.25">
      <c r="A239" s="58"/>
      <c r="C239" s="60"/>
      <c r="D239" s="60"/>
      <c r="E239" s="60"/>
      <c r="F239" s="60"/>
      <c r="G239" s="60"/>
    </row>
    <row r="240" spans="1:7" x14ac:dyDescent="0.25">
      <c r="A240" s="58"/>
      <c r="C240" s="60"/>
      <c r="D240" s="60"/>
      <c r="E240" s="60"/>
      <c r="F240" s="60"/>
      <c r="G240" s="60"/>
    </row>
    <row r="241" spans="1:7" x14ac:dyDescent="0.25">
      <c r="A241" s="58"/>
      <c r="C241" s="60"/>
      <c r="D241" s="60"/>
      <c r="E241" s="60"/>
      <c r="F241" s="60"/>
      <c r="G241" s="60"/>
    </row>
    <row r="242" spans="1:7" x14ac:dyDescent="0.25">
      <c r="A242" s="58"/>
      <c r="C242" s="60"/>
      <c r="D242" s="60"/>
      <c r="E242" s="60"/>
      <c r="F242" s="60"/>
      <c r="G242" s="60"/>
    </row>
    <row r="243" spans="1:7" x14ac:dyDescent="0.25">
      <c r="A243" s="58"/>
      <c r="C243" s="60"/>
      <c r="D243" s="60"/>
      <c r="E243" s="60"/>
      <c r="F243" s="60"/>
      <c r="G243" s="60"/>
    </row>
    <row r="244" spans="1:7" x14ac:dyDescent="0.25">
      <c r="A244" s="58"/>
      <c r="C244" s="60"/>
      <c r="D244" s="60"/>
      <c r="E244" s="60"/>
      <c r="F244" s="60"/>
      <c r="G244" s="60"/>
    </row>
    <row r="245" spans="1:7" x14ac:dyDescent="0.25">
      <c r="A245" s="58"/>
      <c r="C245" s="60"/>
      <c r="D245" s="60"/>
      <c r="E245" s="60"/>
      <c r="F245" s="60"/>
      <c r="G245" s="60"/>
    </row>
    <row r="246" spans="1:7" x14ac:dyDescent="0.25">
      <c r="A246" s="58"/>
      <c r="C246" s="60"/>
      <c r="D246" s="60"/>
      <c r="E246" s="60"/>
      <c r="F246" s="60"/>
      <c r="G246" s="60"/>
    </row>
    <row r="247" spans="1:7" x14ac:dyDescent="0.25">
      <c r="A247" s="58"/>
      <c r="C247" s="60"/>
      <c r="D247" s="60"/>
      <c r="E247" s="60"/>
      <c r="F247" s="60"/>
      <c r="G247" s="60"/>
    </row>
    <row r="248" spans="1:7" x14ac:dyDescent="0.25">
      <c r="A248" s="58"/>
      <c r="C248" s="60"/>
      <c r="D248" s="60"/>
      <c r="E248" s="60"/>
      <c r="F248" s="60"/>
      <c r="G248" s="60"/>
    </row>
    <row r="249" spans="1:7" x14ac:dyDescent="0.25">
      <c r="A249" s="58"/>
      <c r="C249" s="60"/>
      <c r="D249" s="60"/>
      <c r="E249" s="60"/>
      <c r="F249" s="60"/>
      <c r="G249" s="60"/>
    </row>
    <row r="250" spans="1:7" x14ac:dyDescent="0.25">
      <c r="A250" s="58"/>
      <c r="C250" s="60"/>
      <c r="D250" s="60"/>
      <c r="E250" s="60"/>
      <c r="F250" s="60"/>
      <c r="G250" s="60"/>
    </row>
    <row r="251" spans="1:7" x14ac:dyDescent="0.25">
      <c r="A251" s="58"/>
      <c r="C251" s="60"/>
      <c r="D251" s="60"/>
      <c r="E251" s="60"/>
      <c r="F251" s="60"/>
      <c r="G251" s="60"/>
    </row>
    <row r="252" spans="1:7" x14ac:dyDescent="0.25">
      <c r="A252" s="58"/>
      <c r="C252" s="60"/>
      <c r="D252" s="60"/>
      <c r="E252" s="60"/>
      <c r="F252" s="60"/>
      <c r="G252" s="60"/>
    </row>
    <row r="253" spans="1:7" x14ac:dyDescent="0.25">
      <c r="A253" s="58"/>
      <c r="C253" s="60"/>
      <c r="D253" s="60"/>
      <c r="E253" s="60"/>
      <c r="F253" s="60"/>
      <c r="G253" s="60"/>
    </row>
    <row r="254" spans="1:7" x14ac:dyDescent="0.25">
      <c r="A254" s="58"/>
      <c r="C254" s="60"/>
      <c r="D254" s="60"/>
      <c r="E254" s="60"/>
      <c r="F254" s="60"/>
      <c r="G254" s="60"/>
    </row>
    <row r="255" spans="1:7" x14ac:dyDescent="0.25">
      <c r="A255" s="58"/>
      <c r="C255" s="60"/>
      <c r="D255" s="60"/>
      <c r="E255" s="60"/>
      <c r="F255" s="60"/>
      <c r="G255" s="60"/>
    </row>
    <row r="256" spans="1:7" x14ac:dyDescent="0.25">
      <c r="A256" s="58"/>
      <c r="C256" s="60"/>
      <c r="D256" s="60"/>
      <c r="E256" s="60"/>
      <c r="F256" s="60"/>
      <c r="G256" s="60"/>
    </row>
    <row r="257" spans="1:7" x14ac:dyDescent="0.25">
      <c r="A257" s="58"/>
      <c r="C257" s="60"/>
      <c r="D257" s="60"/>
      <c r="E257" s="60"/>
      <c r="F257" s="60"/>
      <c r="G257" s="60"/>
    </row>
    <row r="258" spans="1:7" x14ac:dyDescent="0.25">
      <c r="A258" s="58"/>
      <c r="C258" s="60"/>
      <c r="D258" s="60"/>
      <c r="E258" s="60"/>
      <c r="F258" s="60"/>
      <c r="G258" s="60"/>
    </row>
    <row r="259" spans="1:7" x14ac:dyDescent="0.25">
      <c r="A259" s="58"/>
      <c r="C259" s="60"/>
      <c r="D259" s="60"/>
      <c r="E259" s="60"/>
      <c r="F259" s="60"/>
      <c r="G259" s="60"/>
    </row>
    <row r="260" spans="1:7" x14ac:dyDescent="0.25">
      <c r="A260" s="58"/>
      <c r="C260" s="60"/>
      <c r="D260" s="60"/>
      <c r="E260" s="60"/>
      <c r="F260" s="60"/>
      <c r="G260" s="60"/>
    </row>
    <row r="261" spans="1:7" x14ac:dyDescent="0.25">
      <c r="A261" s="58"/>
      <c r="C261" s="60"/>
      <c r="D261" s="60"/>
      <c r="E261" s="60"/>
      <c r="F261" s="60"/>
      <c r="G261" s="60"/>
    </row>
    <row r="262" spans="1:7" x14ac:dyDescent="0.25">
      <c r="A262" s="58"/>
      <c r="C262" s="60"/>
      <c r="D262" s="60"/>
      <c r="E262" s="60"/>
      <c r="F262" s="60"/>
      <c r="G262" s="60"/>
    </row>
    <row r="263" spans="1:7" x14ac:dyDescent="0.25">
      <c r="A263" s="58"/>
      <c r="C263" s="60"/>
      <c r="D263" s="60"/>
      <c r="E263" s="60"/>
      <c r="F263" s="60"/>
      <c r="G263" s="60"/>
    </row>
    <row r="264" spans="1:7" x14ac:dyDescent="0.25">
      <c r="A264" s="58"/>
      <c r="C264" s="60"/>
      <c r="D264" s="60"/>
      <c r="E264" s="60"/>
      <c r="F264" s="60"/>
      <c r="G264" s="60"/>
    </row>
    <row r="265" spans="1:7" x14ac:dyDescent="0.25">
      <c r="A265" s="58"/>
      <c r="C265" s="60"/>
      <c r="D265" s="60"/>
      <c r="E265" s="60"/>
      <c r="F265" s="60"/>
      <c r="G265" s="60"/>
    </row>
    <row r="266" spans="1:7" x14ac:dyDescent="0.25">
      <c r="A266" s="58"/>
      <c r="C266" s="60"/>
      <c r="D266" s="60"/>
      <c r="E266" s="60"/>
      <c r="F266" s="60"/>
      <c r="G266" s="60"/>
    </row>
    <row r="267" spans="1:7" x14ac:dyDescent="0.25">
      <c r="A267" s="58"/>
      <c r="C267" s="60"/>
      <c r="D267" s="60"/>
      <c r="E267" s="60"/>
      <c r="F267" s="60"/>
      <c r="G267" s="60"/>
    </row>
    <row r="268" spans="1:7" x14ac:dyDescent="0.25">
      <c r="A268" s="58"/>
      <c r="C268" s="60"/>
      <c r="D268" s="60"/>
      <c r="E268" s="60"/>
      <c r="F268" s="60"/>
      <c r="G268" s="60"/>
    </row>
    <row r="269" spans="1:7" x14ac:dyDescent="0.25">
      <c r="A269" s="58"/>
      <c r="C269" s="60"/>
      <c r="D269" s="60"/>
      <c r="E269" s="60"/>
      <c r="F269" s="60"/>
      <c r="G269" s="60"/>
    </row>
    <row r="270" spans="1:7" x14ac:dyDescent="0.25">
      <c r="A270" s="58"/>
      <c r="C270" s="60"/>
      <c r="D270" s="60"/>
      <c r="E270" s="60"/>
      <c r="F270" s="60"/>
      <c r="G270" s="60"/>
    </row>
    <row r="271" spans="1:7" x14ac:dyDescent="0.25">
      <c r="A271" s="58"/>
      <c r="C271" s="60"/>
      <c r="D271" s="60"/>
      <c r="E271" s="60"/>
      <c r="F271" s="60"/>
      <c r="G271" s="60"/>
    </row>
    <row r="272" spans="1:7" x14ac:dyDescent="0.25">
      <c r="A272" s="58"/>
      <c r="C272" s="60"/>
      <c r="D272" s="60"/>
      <c r="E272" s="60"/>
      <c r="F272" s="60"/>
      <c r="G272" s="60"/>
    </row>
    <row r="273" spans="1:7" x14ac:dyDescent="0.25">
      <c r="A273" s="58"/>
      <c r="C273" s="60"/>
      <c r="D273" s="60"/>
      <c r="E273" s="60"/>
      <c r="F273" s="60"/>
      <c r="G273" s="60"/>
    </row>
    <row r="274" spans="1:7" x14ac:dyDescent="0.25">
      <c r="A274" s="58"/>
      <c r="C274" s="60"/>
      <c r="D274" s="60"/>
      <c r="E274" s="60"/>
      <c r="F274" s="60"/>
      <c r="G274" s="60"/>
    </row>
    <row r="275" spans="1:7" x14ac:dyDescent="0.25">
      <c r="A275" s="58"/>
      <c r="C275" s="60"/>
      <c r="D275" s="60"/>
      <c r="E275" s="60"/>
      <c r="F275" s="60"/>
      <c r="G275" s="60"/>
    </row>
    <row r="276" spans="1:7" x14ac:dyDescent="0.25">
      <c r="A276" s="58"/>
      <c r="C276" s="60"/>
      <c r="D276" s="60"/>
      <c r="E276" s="60"/>
      <c r="F276" s="60"/>
      <c r="G276" s="60"/>
    </row>
    <row r="277" spans="1:7" x14ac:dyDescent="0.25">
      <c r="A277" s="58"/>
      <c r="C277" s="60"/>
      <c r="D277" s="60"/>
      <c r="E277" s="60"/>
      <c r="F277" s="60"/>
      <c r="G277" s="60"/>
    </row>
    <row r="278" spans="1:7" x14ac:dyDescent="0.25">
      <c r="A278" s="58"/>
      <c r="C278" s="60"/>
      <c r="D278" s="60"/>
      <c r="E278" s="60"/>
      <c r="F278" s="60"/>
      <c r="G278" s="60"/>
    </row>
    <row r="279" spans="1:7" x14ac:dyDescent="0.25">
      <c r="A279" s="58"/>
      <c r="C279" s="60"/>
      <c r="D279" s="60"/>
      <c r="E279" s="60"/>
      <c r="F279" s="60"/>
      <c r="G279" s="60"/>
    </row>
    <row r="280" spans="1:7" x14ac:dyDescent="0.25">
      <c r="A280" s="58"/>
      <c r="C280" s="60"/>
      <c r="D280" s="60"/>
      <c r="E280" s="60"/>
      <c r="F280" s="60"/>
      <c r="G280" s="60"/>
    </row>
    <row r="281" spans="1:7" x14ac:dyDescent="0.25">
      <c r="A281" s="58"/>
      <c r="C281" s="60"/>
      <c r="D281" s="60"/>
      <c r="E281" s="60"/>
      <c r="F281" s="60"/>
      <c r="G281" s="60"/>
    </row>
    <row r="282" spans="1:7" x14ac:dyDescent="0.25">
      <c r="A282" s="58"/>
      <c r="C282" s="60"/>
      <c r="D282" s="60"/>
      <c r="E282" s="60"/>
      <c r="F282" s="60"/>
      <c r="G282" s="60"/>
    </row>
    <row r="283" spans="1:7" x14ac:dyDescent="0.25">
      <c r="A283" s="58"/>
      <c r="C283" s="60"/>
      <c r="D283" s="60"/>
      <c r="E283" s="60"/>
      <c r="F283" s="60"/>
      <c r="G283" s="60"/>
    </row>
    <row r="284" spans="1:7" x14ac:dyDescent="0.25">
      <c r="A284" s="58"/>
      <c r="C284" s="60"/>
      <c r="D284" s="60"/>
      <c r="E284" s="60"/>
      <c r="F284" s="60"/>
      <c r="G284" s="60"/>
    </row>
    <row r="285" spans="1:7" x14ac:dyDescent="0.25">
      <c r="A285" s="58"/>
      <c r="C285" s="60"/>
      <c r="D285" s="60"/>
      <c r="E285" s="60"/>
      <c r="F285" s="60"/>
      <c r="G285" s="60"/>
    </row>
    <row r="286" spans="1:7" x14ac:dyDescent="0.25">
      <c r="A286" s="58"/>
      <c r="C286" s="60"/>
      <c r="D286" s="60"/>
      <c r="E286" s="60"/>
      <c r="F286" s="60"/>
      <c r="G286" s="60"/>
    </row>
    <row r="287" spans="1:7" x14ac:dyDescent="0.25">
      <c r="A287" s="58"/>
      <c r="C287" s="60"/>
      <c r="D287" s="60"/>
      <c r="E287" s="60"/>
      <c r="F287" s="60"/>
      <c r="G287" s="60"/>
    </row>
    <row r="288" spans="1:7" x14ac:dyDescent="0.25">
      <c r="A288" s="58"/>
      <c r="C288" s="60"/>
      <c r="D288" s="60"/>
      <c r="E288" s="60"/>
      <c r="F288" s="60"/>
      <c r="G288" s="60"/>
    </row>
    <row r="289" spans="1:7" x14ac:dyDescent="0.25">
      <c r="A289" s="58"/>
      <c r="C289" s="60"/>
      <c r="D289" s="60"/>
      <c r="E289" s="60"/>
      <c r="F289" s="60"/>
      <c r="G289" s="60"/>
    </row>
    <row r="290" spans="1:7" x14ac:dyDescent="0.25">
      <c r="A290" s="58"/>
      <c r="C290" s="60"/>
      <c r="D290" s="60"/>
      <c r="E290" s="60"/>
      <c r="F290" s="60"/>
      <c r="G290" s="60"/>
    </row>
    <row r="291" spans="1:7" x14ac:dyDescent="0.25">
      <c r="A291" s="58"/>
      <c r="C291" s="60"/>
      <c r="D291" s="60"/>
      <c r="E291" s="60"/>
      <c r="F291" s="60"/>
      <c r="G291" s="60"/>
    </row>
    <row r="292" spans="1:7" x14ac:dyDescent="0.25">
      <c r="A292" s="58"/>
      <c r="C292" s="60"/>
      <c r="D292" s="60"/>
      <c r="E292" s="60"/>
      <c r="F292" s="60"/>
      <c r="G292" s="60"/>
    </row>
    <row r="293" spans="1:7" x14ac:dyDescent="0.25">
      <c r="A293" s="58"/>
      <c r="C293" s="60"/>
      <c r="D293" s="60"/>
      <c r="E293" s="60"/>
      <c r="F293" s="60"/>
      <c r="G293" s="60"/>
    </row>
    <row r="294" spans="1:7" x14ac:dyDescent="0.25">
      <c r="A294" s="58"/>
      <c r="C294" s="60"/>
      <c r="D294" s="60"/>
      <c r="E294" s="60"/>
      <c r="F294" s="60"/>
      <c r="G294" s="60"/>
    </row>
    <row r="295" spans="1:7" x14ac:dyDescent="0.25">
      <c r="A295" s="58"/>
      <c r="C295" s="60"/>
      <c r="D295" s="60"/>
      <c r="E295" s="60"/>
      <c r="F295" s="60"/>
      <c r="G295" s="60"/>
    </row>
    <row r="296" spans="1:7" x14ac:dyDescent="0.25">
      <c r="A296" s="58"/>
      <c r="C296" s="60"/>
      <c r="D296" s="60"/>
      <c r="E296" s="60"/>
      <c r="F296" s="60"/>
      <c r="G296" s="60"/>
    </row>
    <row r="297" spans="1:7" x14ac:dyDescent="0.25">
      <c r="A297" s="58"/>
      <c r="C297" s="60"/>
      <c r="D297" s="60"/>
      <c r="E297" s="60"/>
      <c r="F297" s="60"/>
      <c r="G297" s="60"/>
    </row>
  </sheetData>
  <mergeCells count="9">
    <mergeCell ref="A90:B90"/>
    <mergeCell ref="A193:B193"/>
    <mergeCell ref="A5:D6"/>
    <mergeCell ref="A11:A12"/>
    <mergeCell ref="C1:E1"/>
    <mergeCell ref="C2:E2"/>
    <mergeCell ref="B4:E4"/>
    <mergeCell ref="C3:E3"/>
    <mergeCell ref="A44:B44"/>
  </mergeCells>
  <pageMargins left="0.51181102362204722" right="0.27559055118110237" top="0.31496062992125984" bottom="0.15748031496062992" header="0.31496062992125984" footer="0.15748031496062992"/>
  <pageSetup paperSize="9" scale="95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Перечень ГАД февраль</vt:lpstr>
      <vt:lpstr>ГАИ 2020 февраль</vt:lpstr>
      <vt:lpstr>Доходы ут. февраль</vt:lpstr>
      <vt:lpstr>Лист1</vt:lpstr>
      <vt:lpstr>Лист2</vt:lpstr>
      <vt:lpstr>Лист3</vt:lpstr>
      <vt:lpstr>'ГАИ 2020 февраль'!Заголовки_для_печати</vt:lpstr>
      <vt:lpstr>'Доходы ут. февраль'!Заголовки_для_печати</vt:lpstr>
      <vt:lpstr>'Перечень ГАД февраль'!Заголовки_для_печати</vt:lpstr>
      <vt:lpstr>'ГАИ 2020 февраль'!Область_печати</vt:lpstr>
      <vt:lpstr>'Доходы ут. февраль'!Область_печати</vt:lpstr>
      <vt:lpstr>'Перечень ГАД февраль'!Область_печати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2020-02-20T03:03:51Z</dcterms:modified>
</cp:coreProperties>
</file>