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15" windowWidth="24675" windowHeight="10515" activeTab="1"/>
  </bookViews>
  <sheets>
    <sheet name="Перечень ГАД 2020" sheetId="2" r:id="rId1"/>
    <sheet name="доходы" sheetId="1" r:id="rId2"/>
  </sheets>
  <definedNames>
    <definedName name="_xlnm.Print_Titles" localSheetId="1">доходы!$8:$8</definedName>
    <definedName name="_xlnm.Print_Titles" localSheetId="0">'Перечень ГАД 2020'!$6:$7</definedName>
    <definedName name="_xlnm.Print_Area" localSheetId="1">доходы!$A$1:$E$186</definedName>
    <definedName name="_xlnm.Print_Area" localSheetId="0">'Перечень ГАД 2020'!$A$1:$C$225</definedName>
  </definedNames>
  <calcPr calcId="125725"/>
</workbook>
</file>

<file path=xl/calcChain.xml><?xml version="1.0" encoding="utf-8"?>
<calcChain xmlns="http://schemas.openxmlformats.org/spreadsheetml/2006/main">
  <c r="E140" i="1"/>
  <c r="E185" s="1"/>
  <c r="D140"/>
  <c r="C140"/>
  <c r="C185" s="1"/>
  <c r="E95"/>
  <c r="D95"/>
  <c r="D185" s="1"/>
  <c r="C95"/>
  <c r="E91"/>
  <c r="E90" s="1"/>
  <c r="D91"/>
  <c r="C91"/>
  <c r="D90"/>
  <c r="E85"/>
  <c r="D85"/>
  <c r="C85"/>
  <c r="C88" s="1"/>
  <c r="E76"/>
  <c r="D76"/>
  <c r="C76"/>
  <c r="E70"/>
  <c r="D70"/>
  <c r="C70"/>
  <c r="E68"/>
  <c r="D68"/>
  <c r="C68"/>
  <c r="E66"/>
  <c r="E65" s="1"/>
  <c r="D66"/>
  <c r="C66"/>
  <c r="D65"/>
  <c r="C65"/>
  <c r="E59"/>
  <c r="D59"/>
  <c r="D58" s="1"/>
  <c r="C59"/>
  <c r="C58" s="1"/>
  <c r="E53"/>
  <c r="D53"/>
  <c r="C53"/>
  <c r="E45"/>
  <c r="D45"/>
  <c r="C45"/>
  <c r="E35"/>
  <c r="D35"/>
  <c r="C35"/>
  <c r="E32"/>
  <c r="E30" s="1"/>
  <c r="D32"/>
  <c r="C32"/>
  <c r="D30"/>
  <c r="C30"/>
  <c r="E22"/>
  <c r="E21" s="1"/>
  <c r="D22"/>
  <c r="D21" s="1"/>
  <c r="C22"/>
  <c r="C21" s="1"/>
  <c r="E16"/>
  <c r="D16"/>
  <c r="C16"/>
  <c r="E11"/>
  <c r="D11"/>
  <c r="D10" s="1"/>
  <c r="C11"/>
  <c r="E10"/>
  <c r="C10"/>
  <c r="E9"/>
  <c r="E44" s="1"/>
  <c r="D9"/>
  <c r="D44" s="1"/>
  <c r="C9"/>
  <c r="E58" l="1"/>
  <c r="D88"/>
  <c r="D89" s="1"/>
  <c r="E88"/>
  <c r="E89" s="1"/>
  <c r="E186" s="1"/>
  <c r="C44"/>
  <c r="C89"/>
  <c r="C186" s="1"/>
  <c r="D186"/>
  <c r="C90"/>
</calcChain>
</file>

<file path=xl/sharedStrings.xml><?xml version="1.0" encoding="utf-8"?>
<sst xmlns="http://schemas.openxmlformats.org/spreadsheetml/2006/main" count="809" uniqueCount="659">
  <si>
    <t>Миасского городского округа</t>
  </si>
  <si>
    <t>Объем бюджета Миасского городского округа по доходам на 2020 год и на плановый период 2021-2022 годов.</t>
  </si>
  <si>
    <t>Коды бюджетной классификации</t>
  </si>
  <si>
    <t>Наименование доходов</t>
  </si>
  <si>
    <t xml:space="preserve">Сумма на 
2020 год </t>
  </si>
  <si>
    <t xml:space="preserve">Сумма на
 2021 год </t>
  </si>
  <si>
    <t xml:space="preserve">Сумма на 2022 год </t>
  </si>
  <si>
    <t xml:space="preserve"> 000 101 02000 01 0000 110</t>
  </si>
  <si>
    <t xml:space="preserve"> Налог на доходы физических лиц</t>
  </si>
  <si>
    <t>в т.ч. дополнительный норматив отчислений от НДФЛ, заменяющий дотацию из областного ФФП МР,
2020 год - 16,55750572 %, 2021 год - 16,79627615 %, 2022 год - 16,75241432 %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</si>
  <si>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</si>
  <si>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</si>
  <si>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 от долевого участия в деятельности организаций, полученных в виде дивидендов физическими лицами, являющимися налоговыми резидентами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</si>
  <si>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</si>
  <si>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</si>
  <si>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</si>
  <si>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</si>
  <si>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</si>
  <si>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</si>
  <si>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100 1 03 02000 01 0000 110</t>
  </si>
  <si>
    <t>Акцизы по подакцизным товарам (продукции), производимым на территории Российской Федерации</t>
  </si>
  <si>
    <t>100 1 03 02231 01 0000 110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</si>
  <si>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</si>
  <si>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100 1 03 02241 01 0000 110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</si>
  <si>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</si>
  <si>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100 1 03 02251 01 0000 110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</si>
  <si>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</si>
  <si>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</si>
  <si>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</si>
  <si>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000 105 00000 00 0000 000</t>
  </si>
  <si>
    <t>Налоги  на  совокупный  доход</t>
  </si>
  <si>
    <t xml:space="preserve">182 105 01000 01 0000 110   </t>
  </si>
  <si>
    <t>Налог, взимаемый в связи с применением упрощенной системы налогообложения, зачисляемый в бюджеты городских округов</t>
  </si>
  <si>
    <t>182 1 05 01011 01 0000 110</t>
  </si>
  <si>
    <t>Налог, взимаемый с налогоплательщиков, выбравших в качестве объекта налогообложения  доходы</t>
  </si>
  <si>
    <t>182 1 05 01012 01 0000 110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</si>
  <si>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</si>
  <si>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</si>
  <si>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</si>
  <si>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</si>
  <si>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</si>
  <si>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182 105 02010 02 0000 110   </t>
  </si>
  <si>
    <t>Единый налог на вмененный доход для отдельных видов деятельности</t>
  </si>
  <si>
    <t>182 105 03010 01 0000 110</t>
  </si>
  <si>
    <t>Единый сельскохозяйственный налог</t>
  </si>
  <si>
    <t>182 105 04010 02 0000 110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</si>
  <si>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</si>
  <si>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000 106 00000 00 0000 000</t>
  </si>
  <si>
    <t>Налоги  на  имущество</t>
  </si>
  <si>
    <t>182 106 01020 04 0000 110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</si>
  <si>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</si>
  <si>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182 106 06000 00 0000 110</t>
  </si>
  <si>
    <t>Земельный налог, в т.ч.:</t>
  </si>
  <si>
    <t>182 106 06032 04 0000 110</t>
  </si>
  <si>
    <t>Земельный налог с организаций, обладающих земельным участком, расположенным в границах городских округов</t>
  </si>
  <si>
    <t>182 106 06042 04 0000 110</t>
  </si>
  <si>
    <t>Земельный налог с физических лиц,   обладающих земельным участком, расположенным в границах городских округов</t>
  </si>
  <si>
    <t>000 108 00000 00 0000 000</t>
  </si>
  <si>
    <t>Государственная  пошлина</t>
  </si>
  <si>
    <t>182 108 03010 01 0000 110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</si>
  <si>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</si>
  <si>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188 108 06000 01 0000 000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</si>
  <si>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</si>
  <si>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182 108 07010 01 0000 110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</si>
  <si>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</si>
  <si>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321 108 07020 01 0000 110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</si>
  <si>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</si>
  <si>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188 108 07100 01 0000 110</t>
  </si>
  <si>
    <t>Государственная пошлина за выдачу и обмен паспорта гражданина Российской Федерации</t>
  </si>
  <si>
    <t>188 108 07141 01 0000 110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</si>
  <si>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</si>
  <si>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283 108 07150 01 1000 110</t>
  </si>
  <si>
    <t xml:space="preserve">Государственная пошлина за выдачу разрешения на установку рекламной конструкции </t>
  </si>
  <si>
    <t>283 108 07173 01 1000 110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</si>
  <si>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</si>
  <si>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НАЛОГОВЫЕ ДОХОДЫ</t>
  </si>
  <si>
    <t>000 111 00000 00 0000 000</t>
  </si>
  <si>
    <t>Доходы от использования имущества, находящегося в государственной и муниципальной собственности</t>
  </si>
  <si>
    <t>283 111 05012 04 0000 120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</si>
  <si>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</si>
  <si>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</si>
  <si>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</si>
  <si>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</si>
  <si>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</si>
  <si>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288 111 05034 04 0000 120</t>
  </si>
  <si>
    <t>283 111 05074 04 0000 120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</si>
  <si>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</si>
  <si>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</si>
  <si>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</si>
  <si>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</si>
  <si>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</si>
  <si>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000 112 01000 01 0000 120</t>
  </si>
  <si>
    <t>Плата за негативное воздействие на окружающую среду</t>
  </si>
  <si>
    <t>048 112 01010 01 6000 120</t>
  </si>
  <si>
    <t>Плата за выбросы загрязняющих веществ в атмосферный воздух стационарными объектами</t>
  </si>
  <si>
    <t>048 112 01030 01 6000 120</t>
  </si>
  <si>
    <t>Плата за сбросы загрязняющих веществ в водные объекты</t>
  </si>
  <si>
    <t>048 112 01041 01 6000 120</t>
  </si>
  <si>
    <t>Плата за размещение отходов производства</t>
  </si>
  <si>
    <t>048 112 01042 01 6000 120</t>
  </si>
  <si>
    <t>Плата за размещение твердых коммунальных отходов</t>
  </si>
  <si>
    <t>000 113 00000 00 0000 000</t>
  </si>
  <si>
    <t>Доходы от оказания платных услуг (работ) и компенсации затрат государства</t>
  </si>
  <si>
    <t>000 113 01994 04 0000 130</t>
  </si>
  <si>
    <t>Прочие доходы от оказания платных услуг (работ) получателями средств бюджетов городских округов</t>
  </si>
  <si>
    <t>283 113 01994 04 0000 130</t>
  </si>
  <si>
    <t>285 113 01994 04 0000 130</t>
  </si>
  <si>
    <t>288 113 01994 04 0000 130</t>
  </si>
  <si>
    <t>288 113 01994 04 0010 130</t>
  </si>
  <si>
    <t>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учрежениях)</t>
  </si>
  <si>
    <t>289 113 01994 04 0000 130</t>
  </si>
  <si>
    <t>000 113 02000 04 0000 130</t>
  </si>
  <si>
    <t>Прочие доходы от компенсаций затрат государства</t>
  </si>
  <si>
    <t>000 113 02064 04 0000 130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</si>
  <si>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</si>
  <si>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288 113 02064 04 0000 130</t>
  </si>
  <si>
    <t>000 113 02994 04 0000 130</t>
  </si>
  <si>
    <t>285 113 02994 04 0000 130</t>
  </si>
  <si>
    <t>000 114 00000 00 0000  000</t>
  </si>
  <si>
    <t>Доходы от продажи материальных и нематеральных активов</t>
  </si>
  <si>
    <t>285 114 02042 04 0000 440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</si>
  <si>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</si>
  <si>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</si>
  <si>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</si>
  <si>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</si>
  <si>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</si>
  <si>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</si>
  <si>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</si>
  <si>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</si>
  <si>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</si>
  <si>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000 116 00000 00 0000 000</t>
  </si>
  <si>
    <t>Штрафы, санкции, возмещение ущерба, в т.ч.</t>
  </si>
  <si>
    <t>141 1 16 01061 01 0000 140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</si>
  <si>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</si>
  <si>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034 1 16 01074 01 0000 140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</si>
  <si>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</si>
  <si>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321 1 16 01074 01 0000 140</t>
  </si>
  <si>
    <t>321 1 16 01193 01 0000 140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</si>
  <si>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</si>
  <si>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321 1 16 01203 01 0000 140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</si>
  <si>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</si>
  <si>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182 1 16 05160 01 0000 140</t>
  </si>
  <si>
    <t>Штрафы за налоговые правонарушения, установленные Главой 16 Налогового кодекса Российской Федерации</t>
  </si>
  <si>
    <t>283 1 16 07090 04 0000 140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</si>
  <si>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</si>
  <si>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009 1 16 11030 01 0000 140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</si>
  <si>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</t>
  </si>
  <si>
    <t>000 117 05000 00 0000 180</t>
  </si>
  <si>
    <t>Прочие неналоговые доходы</t>
  </si>
  <si>
    <t>283 117 05000 00 0000 180</t>
  </si>
  <si>
    <t>Администрация МГО</t>
  </si>
  <si>
    <t>285 117 05000 00 0000 180</t>
  </si>
  <si>
    <t>УСЗН Администрации МГО</t>
  </si>
  <si>
    <t>НЕНАЛОГОВЫЕ ДОХОДЫ</t>
  </si>
  <si>
    <t>000 100 00000 00  0000 000</t>
  </si>
  <si>
    <t>НАЛОГОВЫЕ И НЕНАЛОГОВЫЕ ДОХОДЫ</t>
  </si>
  <si>
    <t>000 202 00000 00  0000 000</t>
  </si>
  <si>
    <t>БЕЗВОЗМЕЗДНЫЕ ПОСТУПЛЕНИЯ ОТ ДРУГИХ БЮДЖЕТОВ БЮДЖЕТНОЙ СИСТЕМЫ РОССИЙСКОЙ ФЕДЕРАЦИИ</t>
  </si>
  <si>
    <t>000 202 10000 00 0000 150</t>
  </si>
  <si>
    <t>Дотации бюджетам субъектов Российской Федерации и муниципальных образований</t>
  </si>
  <si>
    <t>284 202 15001 04 0000 150</t>
  </si>
  <si>
    <t>Дотации бюджетам городских округов на выравнивание бюджетной обеспеченности из бюджета субъекта Российской Федерации (поддержки муниципальных районов)</t>
  </si>
  <si>
    <t>284 202 15002 04 0000 150</t>
  </si>
  <si>
    <t xml:space="preserve">Дотации бюджетам городских округов на поддержку мер по обеспечению сбалансированности местных бюджетов </t>
  </si>
  <si>
    <t>284 2 02 15009 04 0000 150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</si>
  <si>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</si>
  <si>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000 202 20000 00 0000 150</t>
  </si>
  <si>
    <t>Субсидии бюджетам бюджетной системы Российской Федерации (межбюджетные субсидии)</t>
  </si>
  <si>
    <t>283 202 20041 04 0000 150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</si>
  <si>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</si>
  <si>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287 202 25081 04 0000 150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</si>
  <si>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</si>
  <si>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>288 2 02 25210 04 0000 150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</si>
  <si>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</si>
  <si>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289 202 25519 04 0000 150</t>
  </si>
  <si>
    <t>Субсидия бюджетам городских округов на поддержку отрасли культуры (на укрепление материально-технической базы и оснащение оборудованием детских музыкальных, художественных, хореографических школ и школ искусств)</t>
  </si>
  <si>
    <t>Субсидия бюджетам городских округов на поддержку отрасли культуры (на создание модельных муниципальных библиотек за счет средств областного бюджета )</t>
  </si>
  <si>
    <t xml:space="preserve">287 202 25228 04 0000 150 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</si>
  <si>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</si>
  <si>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288 202 25491 04 0000 150</t>
  </si>
  <si>
    <t>Субсидии бюджетам городских округов на создание новых мест дополнительного образования детей</t>
  </si>
  <si>
    <t>Субсидии бюджетам городских округов на создание новых мест в 
образовательных организациях различных типов для реализации 
дополнительных общеразвивающих программ всех направленностей</t>
  </si>
  <si>
    <t>283 202 25497 04 0000 150</t>
  </si>
  <si>
    <t>Субсидии бюджетам городских округов на реализацию мероприятий по обеспечению жильем молодых семей (на предоставление молодым семьям - участникам подпрограммы  социальных выплат на приобретение жилого помещения эконом-класса или создание объекта индивидуального жилищного строительства эконом-класса  на 2020 год и на плановый период 2021 и 2022 годов)</t>
  </si>
  <si>
    <t xml:space="preserve">283 202 25555 04 0000 150 </t>
  </si>
  <si>
    <t xml:space="preserve"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</t>
  </si>
  <si>
    <t xml:space="preserve">283 202 25560 04 0000 150 </t>
  </si>
  <si>
    <t>Субсидии бюджетам городских округов на поддержку обустройства мест массового отдыха населения (городских парков)</t>
  </si>
  <si>
    <t>283 202 27112 04 0000 150</t>
  </si>
  <si>
    <t>Субсидии бюджетам городских округов на софинансирование капитальных вложений в объекты муниципальной собственности (на строительство газопроводов и газовых сетей)</t>
  </si>
  <si>
    <t xml:space="preserve">Субсидии бюджетам городских округов на софинансирование капитальных вложений в объекты муниципальной собственности  (на обеспечение мероприятий 
по переселению граждан из аварийного жилищного фонда) 
</t>
  </si>
  <si>
    <t>283 202 29999 04 0000 150</t>
  </si>
  <si>
    <t>Прочие субсидии бюджетам городских округов (на оснащение 
многофункциональных центров в муниципальных образованиях Челябинской области на 2020 год и на плановый период 2021 и 2022 годов)</t>
  </si>
  <si>
    <t>Прочие субсидии бюджетам городских округов (на проведение работ по описанию местоположения границ населенных пунктов Челябинской области)</t>
  </si>
  <si>
    <t>Прочие субсидии бюджетам городских округов (на рекультивацию земельных участков, нарушенных размещением твердых коммунальных отходов, и ликвидацию объектов накопленного экологического вреда)</t>
  </si>
  <si>
    <t>Субсидии бюджетам городских округов (на софинансирование капитальных вложений в объекты муниципальной собственности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 работы)</t>
  </si>
  <si>
    <t>Прочие субсидии бюджетам городских округов (на создание условий для доступного пользования услугами автомобильного и городского наземного электрического транспорта общего пользования)</t>
  </si>
  <si>
    <t>Прочие субсидии бюджетам городских округов на строительство и реконструкцию автомобильных дорог общего пользования местного значения</t>
  </si>
  <si>
    <t>284 202 29999 04 0000 150</t>
  </si>
  <si>
    <t>Прочие субсидии бюджетам городских округов 
(на частичное финансирование расходов на выплату з/пл работникам ОМСУ и МУ, оплату ТЭР, услуг водоснабжения, водоотведения, потребляемых МУ)</t>
  </si>
  <si>
    <t>285 202 29999 04 0000 150</t>
  </si>
  <si>
    <t>Прочие субсидии бюджетам городских округов 
(на организацию работы органов управления социальной защиты населения муниципальных образований )</t>
  </si>
  <si>
    <t xml:space="preserve">Прочие субсидии бюджетам городских округов (на приобретение технических средств реабилитации для пунктов проката в муниципальных учреждениях системы социальной защиты населения)
</t>
  </si>
  <si>
    <t>287 202 29999 04 0000 150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</si>
  <si>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детьми и подростками)</t>
  </si>
  <si>
    <t>Прочие субсидии бюджетам городских округов (на содержание, развитие и поддержку ведущих команд (клубов) по игровым и техническим видам спорта, участвующих в чемпионатах и первенствах Челябинской области и России)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</si>
  <si>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 от 6 до 18 лет)</t>
  </si>
  <si>
    <t xml:space="preserve">Прочие субсидии бюджетам городских округов (на оказание  финансовой поддержки  организаций спортивной подготовки по базовым видам спорта) 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</si>
  <si>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</si>
  <si>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лицами с ограниченными возможностями здоровья)</t>
  </si>
  <si>
    <t>Прочие субсидии бюджетам городских округов (на строительство,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населения)</t>
  </si>
  <si>
    <t>Прочие субсидии бюджетам городских округов (на приобретение спортивного инвентаря и оборудования для физкультурно-спортивных организаций)</t>
  </si>
  <si>
    <t>288 202 29999 04 0000 150</t>
  </si>
  <si>
    <t>Прочие субсидии бюджетам городских округов (на организацию отдыха детей в каникулярное время)</t>
  </si>
  <si>
    <t>Прочие субсидии бюджетам городских округов (на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на 2020 год и на плановый период 2021 и 2022 годов)</t>
  </si>
  <si>
    <t>Прочие субсидии бюджетам городских округов (на оборудование пунктов проведения экзаменов государственной итоговой аттестации по образовательным программам среднего общего образования)</t>
  </si>
  <si>
    <t xml:space="preserve">Прочие субсидии бюджетам городских округов (на проведение капитального ремонта зданий муниципальных общеобразовательных организаций)
</t>
  </si>
  <si>
    <t xml:space="preserve">Прочие субсидии бюджетам городских округов (на проведение капитального ремонта зданий и сооружений муниципальных организаций дошкольного образования )
</t>
  </si>
  <si>
    <t>Прочие субсидии бюджетам городских округов (на проведение капитального ремонта зданий и сооружений муниципальных организаций дополнительного образования)</t>
  </si>
  <si>
    <t>Прочие субсидии бюджетам городских округов (на проведение 
 ремонтных работ по замене оконных блоков в муниципальных 
общеобразовательных организациях)</t>
  </si>
  <si>
    <t xml:space="preserve">Прочие субсидии бюджетам городских округов 
(на обеспечение питанием детей из малообеспеченных семей и детей с нарушениями здоровья, обучающихся в муниципальных общеобразовательных организациях) </t>
  </si>
  <si>
    <t>Прочие субсидии бюджетам городских округов 
(на обеспечение молоком (молочной продукцией) обучающихся по программам начального общего образования в муниципальных общеобразовательных организациях)</t>
  </si>
  <si>
    <t>Прочие субсидии бюджетам городских округов (на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платы)</t>
  </si>
  <si>
    <t>Прочие субсидии местным бюджетам (на организацию и проведение мероприятий с детьми и молодежью)</t>
  </si>
  <si>
    <t>Прочие субсидии бюджетам городских округов 
(приобретения транспортных средств для организации перевозки обучающихся)</t>
  </si>
  <si>
    <t>Прочие субсидии бюджетам городских округов на 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</si>
  <si>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000 202 30000 00 0000 150</t>
  </si>
  <si>
    <t xml:space="preserve">Субвенции бюджетам бюджетной системы Российской Федерации </t>
  </si>
  <si>
    <t>285 202 30013 04 0000 150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</si>
  <si>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</si>
  <si>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</si>
  <si>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</si>
  <si>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283 202 30024 04 0000 150</t>
  </si>
  <si>
    <t>Субвенции бюджетам городских округов на выполнение передаваемых полномочий субъектов Российской Федерации
(на организацию работы комиссий по делам  несовершеннолетних и защите их прав)</t>
  </si>
  <si>
    <t>Субвенции бюджетам городских округов на выполнение передаваемых полномочий субъектов Российской Федерации
(комплектование, учет, использование и хранение архивных документов, отнесенных к государственной собственности ЧО)</t>
  </si>
  <si>
    <t>Субвенции бюджетам городских округов на выполнение передаваемых полномочий субъектов Российской Федерации
(создание административных комиссий и определение перечня должностных лиц, уполномоченных составлять протоколы об административных правонарушениях)</t>
  </si>
  <si>
    <t>Субвенции бюджетам городских округов на выполнение передаваемых полномочий субъектов Российской Федерации
(на реализацию переданных государственных полномочий в области охраны труда)</t>
  </si>
  <si>
    <t>Субвенции бюджетам городских округов на выполнение передаваемых полномочий субъектов Российской Федерации
(на организацию проведения на территории ЧО мероприятий по предупреждению и ликвидации болезней животных, их лечению, защите населения от болезней, общих для человека и животных)</t>
  </si>
  <si>
    <t>Субвенции бюджетам городских округов на выполнение передаваемых полномочий субъектов Российской Федерации
(на содержание в приютах 
животных без владельцев)</t>
  </si>
  <si>
    <t>285 202 30024 04 0000 150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</si>
  <si>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</si>
  <si>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городских округов на выполнение передаваемых полномочий субъектов Российской Федерации
(выплата областного единовременного пособия при рождении ребенка)</t>
  </si>
  <si>
    <t>Субвенции бюджетам городских округов на выполнение передаваемых полномочий субъектов Российской Федерации
(на осуществление мер социальной поддержки граждан, работающих и проживающих в сельских населенных пунктах и рабочих поселках ЧО)</t>
  </si>
  <si>
    <t>Субвенции бюджетам городских округов на выполнение передаваемых полномочий субъектов Российской Федерации
(на организацию и осуществление деятельности по опеке и попечительству)</t>
  </si>
  <si>
    <t>Субвенции бюджетам городских округов на выполнение передаваемых полномочий субъектов Российской Федерации
(на выплату  пособия на ребенка)</t>
  </si>
  <si>
    <t xml:space="preserve">Субвенции бюджетам городских округов на выполнение передаваемых полномочий субъектов Российской Федерации
(возмещение стоимости услуг по погребению и выплата социального пособия на погребение) </t>
  </si>
  <si>
    <t>Субвенции бюджетам городских округов  на осуществление единовременной выплаты в соответствии с Законом Челябинской области «О дополнительных мерах социальной поддержки отдельных категорий граждан в связи с переходом к цифровому телерадиовещанию»</t>
  </si>
  <si>
    <t>Субвенции бюджетам городских округов на выполнение передаваемых полномочий субъектов Российской Федерации (на предоставление адресной  субсидии гражданам в связи с ростом платы за  коммунальные услуги)</t>
  </si>
  <si>
    <t>Субвенции бюджетам городских округов на выполнение передаваемых полномочий субъектов Российской Федерации (на ежемесячные денежные выплаты и возмещение расходов, связанных с проездом к местам захоронения)</t>
  </si>
  <si>
    <t>Субвенции бюджетам городских округов на выполнение передаваемых полномочий субъектов Российской Федерации
(на ежемесячную денежную выплату на оплату жилья и коммунальных услуг многодетной семье)</t>
  </si>
  <si>
    <t>Субвенции бюджетам городских округов на выполнение передаваемых полномочий субъектов Российской Федерации
(на обеспечение мер социальной поддержки ветеранов труда и труженников тыла)</t>
  </si>
  <si>
    <t>Субвенции бюджетам городских округов на выполнение передаваемых полномочий субъектов Российской Федерации
(на обеспечение мер социальной поддержки граждан, имеющих звание "Ветеран труда ЧО")
(ежемесячная денежная выплата ВТ ЧО)</t>
  </si>
  <si>
    <t>Субвенции бюджетам городских округов на выполнение передаваемых полномочий субъектов РФ
 (на социальную поддержку детей-сирот и детей, оставшихся без попечения родителей, находящихся в МОУ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</si>
  <si>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 Российской Федерации
(на обеспечение дополнительных мер соцзащиты ветеранов в ЧО)
(компенсация расходов на оплату жилых помещений и коммунальных услуг)</t>
  </si>
  <si>
    <t>Субвенции бюджетам городских округов на выполнение передаваемых полномочий субъектов Российской Федерации
(на обеспечение дополнительных мер соцзащиты ветеранов в ЧО) 
(компенсационные выплаты за пользование услугами связи)</t>
  </si>
  <si>
    <t>Субвенции бюджетам городских округов на выполнение передаваемых полномочий субъектов Российской Федерации
(реализация переданных государственных полномочий по социальному  обслуживанию граждан)</t>
  </si>
  <si>
    <t>288 202 30024 04 0000 150</t>
  </si>
  <si>
    <t>Субвенции бюджетам городских округов на выполнение передаваемых полномочий субъектов Российской Федерации
(на 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адаптации)</t>
  </si>
  <si>
    <r>
      <t>Субвенции бюджетам городских округов на выполнение передаваемых полномочий субъектов Российской Федерации
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 для обучающихся с ограниченными возможностями здоровья, обеспечение дополнительного образования детей в МОО для обучающихся</t>
    </r>
    <r>
      <rPr>
        <u/>
        <sz val="12"/>
        <rFont val="Times New Roman"/>
        <family val="1"/>
        <charset val="204"/>
      </rPr>
      <t xml:space="preserve"> с ограниченными возможностями здоровья</t>
    </r>
    <r>
      <rPr>
        <sz val="12"/>
        <rFont val="Times New Roman"/>
        <family val="1"/>
        <charset val="204"/>
      </rPr>
      <t>)</t>
    </r>
  </si>
  <si>
    <r>
      <t xml:space="preserve">Субвенции бюджетам городских округов на выполнение передаваемых полномочий субъектов РФ 
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МОО, обеспечение </t>
    </r>
    <r>
      <rPr>
        <u/>
        <sz val="12"/>
        <rFont val="Times New Roman"/>
        <family val="1"/>
        <charset val="204"/>
      </rPr>
      <t>дополнительного образования</t>
    </r>
    <r>
      <rPr>
        <sz val="12"/>
        <rFont val="Times New Roman"/>
        <family val="1"/>
        <charset val="204"/>
      </rPr>
      <t xml:space="preserve"> детей в МОО)</t>
    </r>
  </si>
  <si>
    <r>
      <t xml:space="preserve">Субвенции бюджетам городских округов на выполнение передаваемых полномочий субъектов Российской Федерации
(обеспечение госгарантий реализации прав на получение общедоступного и бесплатного </t>
    </r>
    <r>
      <rPr>
        <u/>
        <sz val="12"/>
        <rFont val="Times New Roman"/>
        <family val="1"/>
        <charset val="204"/>
      </rPr>
      <t>дошкольного</t>
    </r>
    <r>
      <rPr>
        <sz val="12"/>
        <rFont val="Times New Roman"/>
        <family val="1"/>
        <charset val="204"/>
      </rPr>
      <t xml:space="preserve"> образования в МДОО)</t>
    </r>
  </si>
  <si>
    <r>
      <t xml:space="preserve">Субвенции бюджетам городских округов на выполнение передаваемых полномочий субъектов РФ 
(на компенсацию затрат родителей (законных представителей) детей-инвалидов в части организации обучения по основным общеобразовательным программам </t>
    </r>
    <r>
      <rPr>
        <u/>
        <sz val="12"/>
        <rFont val="Times New Roman"/>
        <family val="1"/>
        <charset val="204"/>
      </rPr>
      <t>на дому</t>
    </r>
    <r>
      <rPr>
        <sz val="12"/>
        <rFont val="Times New Roman"/>
        <family val="1"/>
        <charset val="204"/>
      </rPr>
      <t>)</t>
    </r>
  </si>
  <si>
    <t>285 202 30027 04 0000 150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</si>
  <si>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</si>
  <si>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288 202 30029 04 0000 150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</si>
  <si>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</si>
  <si>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</si>
  <si>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</si>
  <si>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283 202 35120 04 0000 150
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</si>
  <si>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</si>
  <si>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285 202 35137 04 0000 150</t>
  </si>
  <si>
    <t>Субвенции бюджетам сельских поселений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</si>
  <si>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</si>
  <si>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</si>
  <si>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285 202 35250 04 0000 150</t>
  </si>
  <si>
    <t>Субвенции бюджетам городских округов на оплату жилищно-коммунальных услуг отдельным категориям граждан</t>
  </si>
  <si>
    <t>285 202 35280 04 0000 150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</si>
  <si>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</si>
  <si>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285 202 35380 04 0000 150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</si>
  <si>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</si>
  <si>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285 202 35462 04 0000 150 </t>
  </si>
  <si>
    <t>283 202 35930 04 0000 150</t>
  </si>
  <si>
    <t>Субвенции бюджетам городских округов на государственную регистрацию актов гражданского состояния</t>
  </si>
  <si>
    <t>283 202 39999 04 0000 150</t>
  </si>
  <si>
    <t>Прочие субвенции бюджетам городских округов (по установлению необходимости проведения капитального ремонта общего имущества в многоквартирном доме)</t>
  </si>
  <si>
    <t>000 202 40000 00 0000 150</t>
  </si>
  <si>
    <t>Иные межбюджетные трансферты</t>
  </si>
  <si>
    <t>000 204 00000 00 0000 000</t>
  </si>
  <si>
    <t>Безвозмезные поступления от негосударственных организаций</t>
  </si>
  <si>
    <t>000 207 00000 00 0000 000</t>
  </si>
  <si>
    <t>Прочие безвозмездные поступления</t>
  </si>
  <si>
    <t>000 200 00000 00  0000 000</t>
  </si>
  <si>
    <t>БЕЗВОЗМЕЗДНЫЕ ПОСТУПЛЕНИЯ</t>
  </si>
  <si>
    <t>ВСЕГО ДОХОДОВ</t>
  </si>
  <si>
    <t xml:space="preserve">Перечень 
главных администраторов доходов бюджета Миасского городского округа </t>
  </si>
  <si>
    <t>Код бюджетной классификации
 Российской Федерации</t>
  </si>
  <si>
    <t>Наименование главного администратора доходов 
бюджета Миасского городского округа, 
кода бюджетной классификации Российской Федерации</t>
  </si>
  <si>
    <t>главного администратора доходов</t>
  </si>
  <si>
    <t>доходов бюджета Миасского городского округа</t>
  </si>
  <si>
    <t>007</t>
  </si>
  <si>
    <t>Контрольно-счетная палата Челябинской области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</si>
  <si>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</si>
  <si>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&lt;1,3&gt;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</si>
  <si>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</si>
  <si>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&lt;1,3&gt;</t>
  </si>
  <si>
    <t>008</t>
  </si>
  <si>
    <t>Министерство сельского хозяйства Челябинской области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</si>
  <si>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</si>
  <si>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&lt;1,3&gt;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</si>
  <si>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</si>
  <si>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&lt;1,3&gt;</t>
  </si>
  <si>
    <t>009</t>
  </si>
  <si>
    <t>Министерство экологии Челябинской области</t>
  </si>
  <si>
    <t>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</si>
  <si>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 &lt;1,3&gt;</t>
  </si>
  <si>
    <t>011</t>
  </si>
  <si>
    <t>Министерство строительства и  инфраструктуры Челябинской области</t>
  </si>
  <si>
    <t>034</t>
  </si>
  <si>
    <t>Главное контрольное управление Челябинской области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</si>
  <si>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</si>
  <si>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&lt;1,3&gt;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</si>
  <si>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</si>
  <si>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&lt;1,3&gt;</t>
  </si>
  <si>
    <t>048</t>
  </si>
  <si>
    <t>Управление Федеральной службы по надзору в сфере природопользования по Челябинской области</t>
  </si>
  <si>
    <t>1 12 01000 01 0000 120</t>
  </si>
  <si>
    <t>Плата за негативное воздействие на окружающую среду &lt;1,3&gt;</t>
  </si>
  <si>
    <t>060</t>
  </si>
  <si>
    <t>Федеральная служба по надзору в сфере здравоохранения</t>
  </si>
  <si>
    <t>076</t>
  </si>
  <si>
    <t>Федеральное  агенство по рыболовству</t>
  </si>
  <si>
    <t>081</t>
  </si>
  <si>
    <t>Федеральная служба по ветеринарному и фитосанитарному надзору</t>
  </si>
  <si>
    <t>100</t>
  </si>
  <si>
    <t>Управление Федерального казначейства по Челябинской области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</si>
  <si>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</si>
  <si>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</si>
  <si>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</si>
  <si>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</si>
  <si>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</si>
  <si>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</si>
  <si>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</si>
  <si>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</si>
  <si>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106</t>
  </si>
  <si>
    <t>Уральское межрегиональное управление государственного автодорожного надзора Федеральной службы по надзору в сфере транспорта</t>
  </si>
  <si>
    <t>141</t>
  </si>
  <si>
    <t>Управление Федеральной службы по надзору в сфере защиты прав потребителей и благополучия человека по Челябинской области</t>
  </si>
  <si>
    <t>160</t>
  </si>
  <si>
    <t>Федеральная служба по регулированию алкогольного рынка</t>
  </si>
  <si>
    <t>161</t>
  </si>
  <si>
    <t>Управление Федеральной антимонопольной службы по Челябинской области</t>
  </si>
  <si>
    <t>177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</si>
  <si>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</si>
  <si>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182</t>
  </si>
  <si>
    <t>Управление Федеральной налоговой службы по Челябинской области</t>
  </si>
  <si>
    <t>1 01 02000 01 0000 110</t>
  </si>
  <si>
    <t>Налог на доходы физических лиц &lt;1,3&gt;</t>
  </si>
  <si>
    <t>1 05 01000 00 0000 110</t>
  </si>
  <si>
    <t>Налог, взимаемый в связи с применением упрощенной системы налогообложения &lt;1,3&gt;</t>
  </si>
  <si>
    <t>1 05 02000 02 0000 110</t>
  </si>
  <si>
    <t>Единый налог на вмененный доход для отдельных видов деятельности &lt;1,3&gt;</t>
  </si>
  <si>
    <t>1 05 03000 01 0000 110</t>
  </si>
  <si>
    <t>Единый сельскохозяйственный налог &lt;1,3&gt;</t>
  </si>
  <si>
    <t>1 05 04000 02 0000 110</t>
  </si>
  <si>
    <t>Налог, взимаемый в связи с применением патентной системы налогообложения &lt;1,3&gt;</t>
  </si>
  <si>
    <t>1 06 01000 00 0000 110</t>
  </si>
  <si>
    <t>Налог на имущество физических лиц &lt;1,3&gt;</t>
  </si>
  <si>
    <t>1 06 06000 00 0000 110</t>
  </si>
  <si>
    <t>Земельный налог &lt;1,3&gt;</t>
  </si>
  <si>
    <t>1 08 03000 01 0000 110</t>
  </si>
  <si>
    <t>Государственная пошлина по делам, рассматриваемым в судах общей юрисдикции, мировыми судьями &lt;1,3&gt;</t>
  </si>
  <si>
    <t>1 08 07010 01 0000 110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</si>
  <si>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 &lt;1,3&gt;</t>
  </si>
  <si>
    <t>1 09 00000 00 0000 000</t>
  </si>
  <si>
    <t>Задолженность и перерасчеты по отмененным налогам, сборам и иным обязательным платежам &lt;1,3&gt;</t>
  </si>
  <si>
    <t>Главное управление Министерства внутренних дел Российской Федерации по Челябинской области</t>
  </si>
  <si>
    <t>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</si>
  <si>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&lt;1,3&gt;</t>
  </si>
  <si>
    <t>1 08 07100 01 0000 110</t>
  </si>
  <si>
    <t>Государственная пошлина за выдачу и обмен паспорта гражданина Российской Федерации &lt;1,3&gt;</t>
  </si>
  <si>
    <t>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</si>
  <si>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&lt;1,3&gt;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</si>
  <si>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</si>
  <si>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&lt;1,3&gt;</t>
  </si>
  <si>
    <t>Администрация Миасского городского округа</t>
  </si>
  <si>
    <t>1 08 07150 01 0000 110</t>
  </si>
  <si>
    <t>Государственная пошлина за выдачу разрешения на установку рекламной конструкции  &lt;1,2&gt;</t>
  </si>
  <si>
    <t>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</si>
  <si>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&lt;1,2&gt;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</si>
  <si>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</si>
  <si>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</si>
  <si>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1 11 02084 04 0000 120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</si>
  <si>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</si>
  <si>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</si>
  <si>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&lt;2&gt;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</si>
  <si>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</si>
  <si>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&lt;2&gt;</t>
  </si>
  <si>
    <t>1 11 05027 04 0000 120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</si>
  <si>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 &lt;2&gt;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</si>
  <si>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</si>
  <si>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&lt;2&gt;</t>
  </si>
  <si>
    <t>1 11 05074 04 0000 120</t>
  </si>
  <si>
    <t>Доходы от сдачи в аренду имущества, составляющего казну городских округов (за исключением земельных участков) &lt;2&gt;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</si>
  <si>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</si>
  <si>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 &lt;2&gt;</t>
  </si>
  <si>
    <t>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</si>
  <si>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&lt;2&gt;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</si>
  <si>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</si>
  <si>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 &lt;2&gt;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</si>
  <si>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</si>
  <si>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&lt;2&gt;</t>
  </si>
  <si>
    <t>1 11 08040 04 0000 120</t>
  </si>
  <si>
    <t xml:space="preserve"> 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</si>
  <si>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</si>
  <si>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</si>
  <si>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</si>
  <si>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&lt;2&gt;</t>
  </si>
  <si>
    <t>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</si>
  <si>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</si>
  <si>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1 14 01040 04 0000 410</t>
  </si>
  <si>
    <t>Доходы  от продажи квартир, находящихся в собственности городских округов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</si>
  <si>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</si>
  <si>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&lt;2&gt;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</si>
  <si>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</si>
  <si>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</si>
  <si>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1 14 04040 04 0000 420</t>
  </si>
  <si>
    <t>Доходы от продажи нематериальных активов, находящихся в собственности городских округов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</si>
  <si>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</si>
  <si>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 &lt;2&gt;</t>
  </si>
  <si>
    <t>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</si>
  <si>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&lt;2&gt;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</si>
  <si>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</si>
  <si>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 &lt;2&gt;</t>
  </si>
  <si>
    <t>1 14 06324 04 0000 430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</si>
  <si>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 &lt;2&gt;</t>
  </si>
  <si>
    <t>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</si>
  <si>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</si>
  <si>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</si>
  <si>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&lt;1,2,3&gt;</t>
  </si>
  <si>
    <t>1 17 05040 04 0000 180</t>
  </si>
  <si>
    <t>Прочие неналоговые доходы бюджетов городских округов &lt;2&gt;</t>
  </si>
  <si>
    <t>2 02 20041 04 0000 150</t>
  </si>
  <si>
    <t>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</si>
  <si>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</si>
  <si>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2 02 20079 04 0000 150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</si>
  <si>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</si>
  <si>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2 02 20298 04 0000 150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</si>
  <si>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</si>
  <si>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</si>
  <si>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</si>
  <si>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2 02 20301 04 0000 150</t>
  </si>
  <si>
    <t>Субсидии бюджетам городских округов на обеспечение мероприятий по капитальному ремонту многоквартирных домов за счет средств бюджетов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</si>
  <si>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</si>
  <si>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</si>
  <si>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</si>
  <si>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</si>
  <si>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</si>
  <si>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</si>
  <si>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2 02 25527 04 0000 150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</si>
  <si>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</si>
  <si>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</si>
  <si>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</si>
  <si>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202 25560 04 0000 150 </t>
  </si>
  <si>
    <t>2 02 35082 04 0000 150</t>
  </si>
  <si>
    <t>2 02 35120 04 0000 150</t>
  </si>
  <si>
    <t>2 02 35930 04 0000 150</t>
  </si>
  <si>
    <t>2 19 25064 04 0000 150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</si>
  <si>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</si>
  <si>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>2 19 25555 04 0000 150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</si>
  <si>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</si>
  <si>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Финансовое управление Администрации Миасского городского округа</t>
  </si>
  <si>
    <t>1 11 02032 04 0000 120</t>
  </si>
  <si>
    <t>Доходы от размещения временно свободных средств бюджетов городских округов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</si>
  <si>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</si>
  <si>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</si>
  <si>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2 02 15001 04 0000 150</t>
  </si>
  <si>
    <t>Дотации бюджетам городских округов на выравнивание бюджетной обеспеченности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</si>
  <si>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</si>
  <si>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</si>
  <si>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2 02 15009 04 0000 150</t>
  </si>
  <si>
    <t>2 08 04000 04 0000 150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</si>
  <si>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</si>
  <si>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285</t>
  </si>
  <si>
    <t>Управление социальной защиты населения Администрации Миасского городского округа</t>
  </si>
  <si>
    <t>2 02 30013 04 0000 150</t>
  </si>
  <si>
    <t>2 02 30022 04 0000 150</t>
  </si>
  <si>
    <t>2 02 30027 04 0000 150</t>
  </si>
  <si>
    <t>2 02 35084 04 0000 150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</si>
  <si>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</si>
  <si>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2 02 35137 04 0000 150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</si>
  <si>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</si>
  <si>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2 02 35220 04 0000 150</t>
  </si>
  <si>
    <t>2 02 35250 04 0000 150</t>
  </si>
  <si>
    <t>2 02 35280 04 0000 150</t>
  </si>
  <si>
    <t>2 02 35380 04 0000 150</t>
  </si>
  <si>
    <t>2 02 35462 04 0000 150</t>
  </si>
  <si>
    <t>2 19 35137 04 0000 150</t>
  </si>
  <si>
    <t>Возврат остатков субвенций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из бюджетов городских округов</t>
  </si>
  <si>
    <t>2 19 35220 04 0000 150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</si>
  <si>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из бюджетов городских округов</t>
  </si>
  <si>
    <t>2 19 35250 04 0000 150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</si>
  <si>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</si>
  <si>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2 19 35260 04 0000 150</t>
  </si>
  <si>
    <t>Возврат остатков субвенций на выплату единовременного пособия при всех формах устройства детей, лишенных родительского попечения, в семью из бюджетов городских округов</t>
  </si>
  <si>
    <t>2 19 35270 04 0000 150</t>
  </si>
  <si>
    <t>Возврат остатков субвенций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</si>
  <si>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2 19 35280 04 0000 150</t>
  </si>
  <si>
    <t>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 из бюджетов городских округов</t>
  </si>
  <si>
    <t>2 19 35380 04 0000 150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</si>
  <si>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</si>
  <si>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2 19 35462 04 0000 150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</si>
  <si>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</si>
  <si>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Управление по физической культуре и спорту Администрации Миасского городского округа</t>
  </si>
  <si>
    <t>2 02 25081 04 0000 150</t>
  </si>
  <si>
    <t xml:space="preserve">2 02 25228 04 0000 150 </t>
  </si>
  <si>
    <t xml:space="preserve"> Управление образования Администрации Миасского городского округа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</si>
  <si>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 муниципальных бюджетных и автономных учреждений)</t>
  </si>
  <si>
    <t>1 13 01994 04 0000 130</t>
  </si>
  <si>
    <t>Прочие доходы от оказания платных услуг (работ) получателями средств бюджетов городских округов &lt;2&gt;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</si>
  <si>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</si>
  <si>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</si>
  <si>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</si>
  <si>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2 02 25210 04 0000 150</t>
  </si>
  <si>
    <t xml:space="preserve"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
</t>
  </si>
  <si>
    <t>2 02 25491 04 0000 150</t>
  </si>
  <si>
    <t>2 02 30021 04 0000 150</t>
  </si>
  <si>
    <t>Субвенции бюджетам городских округов на ежемесячное денежное вознаграждение за классное руководство</t>
  </si>
  <si>
    <t>2 02 30029 04 0000 150</t>
  </si>
  <si>
    <t xml:space="preserve"> Управление культуры Администрации Миасского городского округа</t>
  </si>
  <si>
    <t>2 02 25519 04 0000 150</t>
  </si>
  <si>
    <t>Субсидия бюджетам городских округов на поддержку отрасли культуры</t>
  </si>
  <si>
    <t>Собрание депутатов Миасского городского округа</t>
  </si>
  <si>
    <t>Контрольно-счетная палата Миасского городского округа</t>
  </si>
  <si>
    <t>Управление Министерства юстиции Российской Федерации по Челябинской области</t>
  </si>
  <si>
    <t>Управление Федеральной службы государственной регистрации, кадастра и картографии по Челябинской области</t>
  </si>
  <si>
    <t>1 08 07020 01 0000 110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</si>
  <si>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 &lt;1,3&gt;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</si>
  <si>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</si>
  <si>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&lt;1,3&gt;</t>
  </si>
  <si>
    <t>Межрегиональное управление № 92 Федерального медико-биологического агентства</t>
  </si>
  <si>
    <t>Прокуратура Челябинской области</t>
  </si>
  <si>
    <t>Федеральная служба по экологическому, технологическому и атомному надзору</t>
  </si>
  <si>
    <t xml:space="preserve">Иные доходы бюджета Миасского городского округа,
администрирование которых может осуществляться главными администраторами доходов бюджета Миасского городского округа в пределах их компетенции: 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</si>
  <si>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</si>
  <si>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</si>
  <si>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1 13 02064 04 0000 130</t>
  </si>
  <si>
    <t>1 13 02994 04 0000 130</t>
  </si>
  <si>
    <t>Прочие доходы от компенсации затрат бюджетов городских округов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</si>
  <si>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</si>
  <si>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</si>
  <si>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1 14 02042 04 0000 440</t>
  </si>
  <si>
    <t>1 14 02048 04 0000 410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</si>
  <si>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</si>
  <si>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1 14 03040 04 0000 410</t>
  </si>
  <si>
    <t>Средства от распоряжения и реализации выморочного и иного имущества, обращенного в доходы городских округов (в части реализации основных средств по указанному имуществу)</t>
  </si>
  <si>
    <t>1 14 03040 04 0000 440</t>
  </si>
  <si>
    <t>Средства от распоряжения и реализации выморочного и иного имущества, обращенного в доходы городских округов (в части реализации материальных запасов по указанному имуществу)</t>
  </si>
  <si>
    <t>1 14 06044 04 0000 430</t>
  </si>
  <si>
    <t>Доходы от продажи земельных участков, находящихся в собственности городских округов, находящихся в пользовании бюджетных и автономных учреждений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</si>
  <si>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</si>
  <si>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&lt;1,3&gt;</t>
  </si>
  <si>
    <t>1 16 01064 01 0000 140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</si>
  <si>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выявленные должностными лицами органов муниципального контроля &lt;1,3&gt;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</si>
  <si>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</si>
  <si>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</si>
  <si>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&lt;1,3&gt;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</si>
  <si>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</si>
  <si>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&lt;1,3&gt;</t>
  </si>
  <si>
    <t>1 16 01094 01 0000 140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</si>
  <si>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выявленные должностными лицами органов муниципального контроля &lt;1,3&gt;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</si>
  <si>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</si>
  <si>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&lt;1,3&gt;</t>
  </si>
  <si>
    <t>1 16 01114 01 0000 140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</si>
  <si>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выявленные должностными лицами органов муниципального контроля &lt;1,3&gt;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</si>
  <si>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</si>
  <si>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&lt;1,3&gt;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</si>
  <si>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</si>
  <si>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&lt;1,3&gt;</t>
  </si>
  <si>
    <t>1 16 01134 01 0000 140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</si>
  <si>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выявленные должностными лицами органов муниципального контроля &lt;1,3&gt;</t>
  </si>
  <si>
    <t>1 16 01144 01 0000 140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</si>
  <si>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выявленные должностными лицами органов муниципального контроля &lt;1,3&gt;</t>
  </si>
  <si>
    <t>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</si>
  <si>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&lt;1,3&gt;</t>
  </si>
  <si>
    <t>1 16 01204 01 0000 140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</si>
  <si>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 &lt;1,3&gt;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</si>
  <si>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</si>
  <si>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&lt;1,3&gt;</t>
  </si>
  <si>
    <t>1 16 05160 01 0000 140</t>
  </si>
  <si>
    <t>Штрафы за налоговые правонарушения, установленные Главой 16 Налогового кодекса Российской Федерации &lt;1,3&gt;</t>
  </si>
  <si>
    <t>1 16 05180 01 0000 140</t>
  </si>
  <si>
    <t>Штрафы за нарушения банком обязанностей, установленных Главой 18 Налогового кодекса Российской Федерации &lt;1,3&gt;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</si>
  <si>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</si>
  <si>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&lt;1,3&gt;</t>
  </si>
  <si>
    <t>1 16 07040 04 0000 140</t>
  </si>
  <si>
    <t>Штрафы, неустойки, пени, уплаченные в соответствии с договором водопользования в случае неисполнения или ненадлежащего исполнения обязательств перед муниципальным органом (муниципальным казенным учреждением) городского округа &lt;1,3&gt;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</si>
  <si>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&lt;1,3&gt;</t>
  </si>
  <si>
    <t>1 16 09040 04 0000 140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</si>
  <si>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 &lt;1,3&gt;</t>
  </si>
  <si>
    <t>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</si>
  <si>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&lt;1,3&gt;</t>
  </si>
  <si>
    <t>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</si>
  <si>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&lt;1,3&gt;</t>
  </si>
  <si>
    <t>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</si>
  <si>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(за исключением муниципального контракта, финансируемого за счет средств муниципального дорожного фонда) &lt;1,3&gt;</t>
  </si>
  <si>
    <t>1 16 10062 04 0000 140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</si>
  <si>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&lt;1,3&gt;</t>
  </si>
  <si>
    <t>1 16 10081 04 0000 140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</si>
  <si>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 &lt;1,3&gt;</t>
  </si>
  <si>
    <t>1 16 10082 04 0000 140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</si>
  <si>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 &lt;1,3&gt;</t>
  </si>
  <si>
    <t>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</si>
  <si>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&lt;1,3&gt;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</si>
  <si>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</si>
  <si>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&lt;1,3&gt;</t>
  </si>
  <si>
    <t>1 16 11061 01 0000 140</t>
  </si>
  <si>
    <t>Платежи, уплачиваемые в целях возмещения вреда, причиняемого автомобильным дорогам федерального значения транспортными средствами, осуществляющими перевозки тяжеловесных и (или) крупногабаритных грузов &lt;1,3&gt;</t>
  </si>
  <si>
    <t>1 17 01040 04 0000 180</t>
  </si>
  <si>
    <t>Невыясненные поступления, зачисляемые в бюджеты городских округов</t>
  </si>
  <si>
    <t>Прочие неналоговые доходы бюджетов городских округов</t>
  </si>
  <si>
    <t>2 02 29999 04 0000 150</t>
  </si>
  <si>
    <t>Прочие субсидии бюджетам городских округов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</si>
  <si>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</si>
  <si>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</si>
  <si>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2 02 39999 04 0000 150</t>
  </si>
  <si>
    <t>Прочие субвенции бюджетам городских округов</t>
  </si>
  <si>
    <t>2 02 49999 04 0000 150</t>
  </si>
  <si>
    <t>Прочие межбюджетные трансферты, передаваемые бюджетам городских округов</t>
  </si>
  <si>
    <t>2 04 04010 04 0000 150</t>
  </si>
  <si>
    <t>Предоставление негосударственными организациями грантов для получателей средств бюджетов городских округов</t>
  </si>
  <si>
    <t>2 04 04020 04 0000 150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</si>
  <si>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</si>
  <si>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</si>
  <si>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</si>
  <si>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2 07 04010 04 0000 150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</si>
  <si>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</si>
  <si>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</si>
  <si>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</si>
  <si>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2 07 04050 04 0000 150</t>
  </si>
  <si>
    <t>Прочие безвозмездные поступления в бюджеты городских округов</t>
  </si>
  <si>
    <t>2 18 04010 04 0000 150</t>
  </si>
  <si>
    <t>Доходы бюджетов городских округов от возврата бюджетными учреждениями остатков субсидий прошлых лет</t>
  </si>
  <si>
    <t>2 18 04020 04 0000 150</t>
  </si>
  <si>
    <t>Доходы бюджетов городских округов от возврата автономными учреждениями остатков субсидий прошлых лет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</si>
  <si>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</si>
  <si>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</si>
  <si>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>2 18 60020 04 0000 150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</si>
  <si>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</si>
  <si>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</si>
  <si>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</si>
  <si>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Примечание.</t>
  </si>
  <si>
    <r>
      <rPr>
        <b/>
        <sz val="12"/>
        <rFont val="Times New Roman"/>
        <family val="1"/>
        <charset val="204"/>
      </rPr>
      <t xml:space="preserve"> &lt;1&gt;</t>
    </r>
    <r>
      <rPr>
        <sz val="12"/>
        <rFont val="Times New Roman"/>
        <family val="1"/>
        <charset val="204"/>
      </rPr>
      <t xml:space="preserve">  Администрирование данных поступлений осуществляется с применением кодов подвидов доходов, предусмотренных приказом Министерства финансов Российской Федерации  от 6 июня 2019 года № 85н «О порядке формирования и применения кодов бюджетной классификации Российской Федерации, их структуре и принципах назначения».</t>
    </r>
  </si>
  <si>
    <r>
      <t xml:space="preserve"> &lt;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&gt;   Администрирование данных поступлений осуществляется с применением кодов подвидов доходов, предусмотренных приказом Финансового управления Администрации Миасского городского округа от 17.12.2015  года  № 71 "Об утверждении перечня кодов подвидов по видам доходов бюджета Миасского городского округа".</t>
    </r>
  </si>
  <si>
    <r>
      <rPr>
        <b/>
        <sz val="12"/>
        <rFont val="Times New Roman"/>
        <family val="1"/>
        <charset val="204"/>
      </rPr>
      <t xml:space="preserve"> &lt;3&gt;</t>
    </r>
    <r>
      <rPr>
        <sz val="12"/>
        <rFont val="Times New Roman"/>
        <family val="1"/>
        <charset val="204"/>
      </rPr>
      <t xml:space="preserve"> В части доходов, зачисляемых в бюджет Миасского городского округа.</t>
    </r>
  </si>
  <si>
    <t>ПРИЛОЖЕНИЕ 1</t>
  </si>
  <si>
    <t>к  Решению Собрания депутатов</t>
  </si>
  <si>
    <t xml:space="preserve">от 26.12.2019 г. №2         </t>
  </si>
  <si>
    <t>ПРИЛОЖЕНИЕ 2</t>
  </si>
  <si>
    <t xml:space="preserve">от 26.12.2019 г. №2   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</si>
</sst>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31">
    <xf numFmtId="0" fontId="0" fillId="0" borderId="0" xfId="0"/>
    <xf numFmtId="0" fontId="2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vertical="center" wrapText="1"/>
    </xf>
    <xf numFmtId="0" fontId="2" fillId="0" borderId="0" xfId="1" applyFont="1" applyFill="1" applyAlignment="1">
      <alignment horizontal="right"/>
    </xf>
    <xf numFmtId="0" fontId="4" fillId="2" borderId="0" xfId="1" applyFont="1" applyFill="1" applyAlignment="1">
      <alignment vertical="center"/>
    </xf>
    <xf numFmtId="164" fontId="6" fillId="2" borderId="0" xfId="2" applyNumberFormat="1" applyFont="1" applyFill="1" applyBorder="1" applyAlignment="1">
      <alignment horizontal="center" wrapText="1"/>
    </xf>
    <xf numFmtId="0" fontId="2" fillId="2" borderId="0" xfId="2" applyFont="1" applyFill="1" applyAlignment="1">
      <alignment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64" fontId="3" fillId="2" borderId="0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justify" vertical="center" wrapText="1"/>
    </xf>
    <xf numFmtId="165" fontId="6" fillId="2" borderId="3" xfId="3" applyNumberFormat="1" applyFont="1" applyFill="1" applyBorder="1" applyAlignment="1">
      <alignment horizontal="center" vertical="center" wrapText="1"/>
    </xf>
    <xf numFmtId="165" fontId="6" fillId="2" borderId="0" xfId="3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0" fontId="8" fillId="2" borderId="3" xfId="2" applyFont="1" applyFill="1" applyBorder="1" applyAlignment="1">
      <alignment horizontal="justify" vertical="center" wrapText="1"/>
    </xf>
    <xf numFmtId="165" fontId="3" fillId="2" borderId="3" xfId="4" applyNumberFormat="1" applyFont="1" applyFill="1" applyBorder="1" applyAlignment="1">
      <alignment horizontal="center" vertical="center" wrapText="1"/>
    </xf>
    <xf numFmtId="165" fontId="3" fillId="2" borderId="0" xfId="4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vertical="center" wrapText="1"/>
    </xf>
    <xf numFmtId="0" fontId="3" fillId="2" borderId="3" xfId="2" applyFont="1" applyFill="1" applyBorder="1" applyAlignment="1">
      <alignment horizontal="justify" vertical="center" wrapText="1"/>
    </xf>
    <xf numFmtId="165" fontId="3" fillId="2" borderId="3" xfId="3" applyNumberFormat="1" applyFont="1" applyFill="1" applyBorder="1" applyAlignment="1">
      <alignment horizontal="center" vertical="center" wrapText="1"/>
    </xf>
    <xf numFmtId="165" fontId="3" fillId="2" borderId="0" xfId="3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justify" vertical="center" wrapText="1"/>
    </xf>
    <xf numFmtId="165" fontId="2" fillId="2" borderId="0" xfId="2" applyNumberFormat="1" applyFont="1" applyFill="1" applyAlignment="1">
      <alignment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justify" vertical="center" wrapText="1"/>
    </xf>
    <xf numFmtId="0" fontId="3" fillId="2" borderId="3" xfId="1" applyFont="1" applyFill="1" applyBorder="1" applyAlignment="1">
      <alignment horizontal="justify" vertical="center" wrapText="1"/>
    </xf>
    <xf numFmtId="0" fontId="6" fillId="2" borderId="3" xfId="2" quotePrefix="1" applyFont="1" applyFill="1" applyBorder="1" applyAlignment="1">
      <alignment horizontal="justify" vertical="center" wrapText="1"/>
    </xf>
    <xf numFmtId="0" fontId="2" fillId="3" borderId="0" xfId="2" applyFont="1" applyFill="1" applyAlignment="1">
      <alignment vertical="center" wrapText="1"/>
    </xf>
    <xf numFmtId="165" fontId="8" fillId="2" borderId="3" xfId="3" applyNumberFormat="1" applyFont="1" applyFill="1" applyBorder="1" applyAlignment="1">
      <alignment horizontal="center" vertical="center" wrapText="1"/>
    </xf>
    <xf numFmtId="165" fontId="8" fillId="2" borderId="0" xfId="3" applyNumberFormat="1" applyFont="1" applyFill="1" applyBorder="1" applyAlignment="1">
      <alignment horizontal="center" vertical="center" wrapText="1"/>
    </xf>
    <xf numFmtId="49" fontId="3" fillId="2" borderId="3" xfId="5" applyNumberFormat="1" applyFont="1" applyFill="1" applyBorder="1" applyAlignment="1">
      <alignment horizontal="center" vertical="center" wrapText="1"/>
    </xf>
    <xf numFmtId="0" fontId="3" fillId="2" borderId="3" xfId="5" applyNumberFormat="1" applyFont="1" applyFill="1" applyBorder="1" applyAlignment="1">
      <alignment horizontal="justify" vertical="center" wrapText="1"/>
    </xf>
    <xf numFmtId="0" fontId="3" fillId="2" borderId="3" xfId="2" applyNumberFormat="1" applyFont="1" applyFill="1" applyBorder="1" applyAlignment="1">
      <alignment horizontal="justify" vertical="center" wrapText="1"/>
    </xf>
    <xf numFmtId="0" fontId="5" fillId="0" borderId="0" xfId="2"/>
    <xf numFmtId="165" fontId="6" fillId="2" borderId="3" xfId="2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Border="1" applyAlignment="1">
      <alignment horizontal="center" vertical="center" wrapText="1"/>
    </xf>
    <xf numFmtId="165" fontId="3" fillId="2" borderId="3" xfId="2" applyNumberFormat="1" applyFont="1" applyFill="1" applyBorder="1" applyAlignment="1">
      <alignment horizontal="center" vertical="center" wrapText="1"/>
    </xf>
    <xf numFmtId="165" fontId="3" fillId="2" borderId="0" xfId="2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5" fontId="7" fillId="2" borderId="0" xfId="2" applyNumberFormat="1" applyFont="1" applyFill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165" fontId="7" fillId="0" borderId="0" xfId="2" applyNumberFormat="1" applyFont="1" applyFill="1" applyAlignment="1">
      <alignment vertical="center" wrapText="1"/>
    </xf>
    <xf numFmtId="0" fontId="10" fillId="0" borderId="0" xfId="2" applyFont="1" applyFill="1" applyAlignment="1">
      <alignment vertical="center" wrapText="1"/>
    </xf>
    <xf numFmtId="49" fontId="6" fillId="2" borderId="7" xfId="5" applyNumberFormat="1" applyFont="1" applyFill="1" applyBorder="1" applyAlignment="1">
      <alignment horizontal="justify" vertical="center" wrapText="1"/>
    </xf>
    <xf numFmtId="49" fontId="3" fillId="2" borderId="3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justify" vertical="center" wrapText="1"/>
    </xf>
    <xf numFmtId="49" fontId="8" fillId="2" borderId="3" xfId="2" applyNumberFormat="1" applyFont="1" applyFill="1" applyBorder="1" applyAlignment="1" applyProtection="1">
      <alignment horizontal="justify" vertical="center" wrapText="1"/>
    </xf>
    <xf numFmtId="0" fontId="3" fillId="2" borderId="3" xfId="2" applyFont="1" applyFill="1" applyBorder="1" applyAlignment="1">
      <alignment horizontal="center" vertical="center"/>
    </xf>
    <xf numFmtId="49" fontId="3" fillId="2" borderId="8" xfId="2" applyNumberFormat="1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>
      <alignment horizontal="justify" vertical="center" wrapText="1"/>
    </xf>
    <xf numFmtId="165" fontId="3" fillId="2" borderId="4" xfId="3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2" applyNumberFormat="1" applyFont="1" applyFill="1" applyBorder="1" applyAlignment="1">
      <alignment horizontal="justify" vertical="center" wrapText="1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justify" vertical="center" wrapText="1"/>
    </xf>
    <xf numFmtId="2" fontId="3" fillId="2" borderId="0" xfId="2" applyNumberFormat="1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right" vertical="center" wrapText="1" readingOrder="1"/>
    </xf>
    <xf numFmtId="0" fontId="3" fillId="0" borderId="0" xfId="1" applyFont="1" applyFill="1"/>
    <xf numFmtId="0" fontId="8" fillId="0" borderId="0" xfId="1" applyFont="1" applyFill="1"/>
    <xf numFmtId="0" fontId="3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justify" vertical="center" wrapText="1" readingOrder="1"/>
    </xf>
    <xf numFmtId="49" fontId="3" fillId="2" borderId="3" xfId="1" applyNumberFormat="1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justify" vertical="center" wrapText="1" readingOrder="1"/>
    </xf>
    <xf numFmtId="49" fontId="3" fillId="2" borderId="5" xfId="1" applyNumberFormat="1" applyFont="1" applyFill="1" applyBorder="1" applyAlignment="1">
      <alignment horizontal="center" vertical="center" wrapText="1"/>
    </xf>
    <xf numFmtId="0" fontId="15" fillId="2" borderId="3" xfId="6" applyFont="1" applyFill="1" applyBorder="1" applyAlignment="1">
      <alignment horizontal="justify" vertical="center" wrapText="1" readingOrder="1"/>
    </xf>
    <xf numFmtId="0" fontId="6" fillId="0" borderId="0" xfId="1" applyFont="1" applyFill="1"/>
    <xf numFmtId="0" fontId="3" fillId="2" borderId="3" xfId="1" applyFont="1" applyFill="1" applyBorder="1" applyAlignment="1">
      <alignment horizontal="justify" vertical="center" wrapText="1" readingOrder="1"/>
    </xf>
    <xf numFmtId="0" fontId="6" fillId="2" borderId="3" xfId="1" applyFont="1" applyFill="1" applyBorder="1" applyAlignment="1">
      <alignment horizontal="justify" wrapText="1" readingOrder="1"/>
    </xf>
    <xf numFmtId="49" fontId="6" fillId="2" borderId="5" xfId="1" applyNumberFormat="1" applyFont="1" applyFill="1" applyBorder="1" applyAlignment="1">
      <alignment horizontal="left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justify" vertical="center" wrapText="1" readingOrder="1"/>
    </xf>
    <xf numFmtId="49" fontId="3" fillId="2" borderId="3" xfId="1" applyNumberFormat="1" applyFont="1" applyFill="1" applyBorder="1" applyAlignment="1">
      <alignment horizontal="justify" vertical="center" wrapText="1" readingOrder="1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justify" vertical="center" wrapText="1" readingOrder="1"/>
    </xf>
    <xf numFmtId="0" fontId="3" fillId="2" borderId="2" xfId="1" applyNumberFormat="1" applyFont="1" applyFill="1" applyBorder="1" applyAlignment="1">
      <alignment horizontal="justify" vertical="center" wrapText="1" readingOrder="1"/>
    </xf>
    <xf numFmtId="0" fontId="3" fillId="2" borderId="4" xfId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justify" vertical="center" wrapText="1" readingOrder="1"/>
    </xf>
    <xf numFmtId="0" fontId="3" fillId="2" borderId="9" xfId="7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justify" vertical="center" wrapText="1" readingOrder="1"/>
    </xf>
    <xf numFmtId="0" fontId="6" fillId="0" borderId="0" xfId="1" applyFont="1" applyFill="1" applyBorder="1" applyAlignment="1">
      <alignment vertical="center" wrapText="1"/>
    </xf>
    <xf numFmtId="0" fontId="3" fillId="2" borderId="3" xfId="7" applyFont="1" applyFill="1" applyBorder="1" applyAlignment="1">
      <alignment horizontal="center" vertical="center" wrapText="1"/>
    </xf>
    <xf numFmtId="0" fontId="3" fillId="2" borderId="0" xfId="1" applyFont="1" applyFill="1"/>
    <xf numFmtId="0" fontId="8" fillId="2" borderId="3" xfId="2" applyFont="1" applyFill="1" applyBorder="1" applyAlignment="1">
      <alignment horizontal="justify" vertical="center" wrapText="1" readingOrder="1"/>
    </xf>
    <xf numFmtId="0" fontId="16" fillId="0" borderId="0" xfId="1" applyFont="1" applyFill="1"/>
    <xf numFmtId="0" fontId="8" fillId="2" borderId="3" xfId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justify" vertical="center" wrapText="1" readingOrder="1"/>
    </xf>
    <xf numFmtId="0" fontId="3" fillId="2" borderId="3" xfId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justify" vertical="center" wrapText="1" readingOrder="1"/>
    </xf>
    <xf numFmtId="0" fontId="3" fillId="2" borderId="5" xfId="1" applyFont="1" applyFill="1" applyBorder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 applyAlignment="1">
      <alignment horizontal="left" vertical="center"/>
    </xf>
    <xf numFmtId="0" fontId="3" fillId="2" borderId="5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justify" vertical="center" wrapText="1" readingOrder="1"/>
    </xf>
    <xf numFmtId="0" fontId="3" fillId="2" borderId="0" xfId="1" applyFont="1" applyFill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wrapText="1"/>
    </xf>
    <xf numFmtId="49" fontId="6" fillId="2" borderId="5" xfId="1" applyNumberFormat="1" applyFont="1" applyFill="1" applyBorder="1" applyAlignment="1">
      <alignment horizontal="left" vertical="center" wrapText="1"/>
    </xf>
    <xf numFmtId="49" fontId="6" fillId="2" borderId="6" xfId="1" applyNumberFormat="1" applyFont="1" applyFill="1" applyBorder="1" applyAlignment="1">
      <alignment horizontal="left" vertical="center" wrapText="1"/>
    </xf>
    <xf numFmtId="49" fontId="6" fillId="0" borderId="5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 readingOrder="1"/>
    </xf>
    <xf numFmtId="0" fontId="3" fillId="2" borderId="4" xfId="1" applyFont="1" applyFill="1" applyBorder="1" applyAlignment="1">
      <alignment horizontal="center" vertical="center" wrapText="1" readingOrder="1"/>
    </xf>
    <xf numFmtId="49" fontId="6" fillId="2" borderId="5" xfId="5" applyNumberFormat="1" applyFont="1" applyFill="1" applyBorder="1" applyAlignment="1">
      <alignment horizontal="center" vertical="center" wrapText="1"/>
    </xf>
    <xf numFmtId="49" fontId="6" fillId="2" borderId="6" xfId="5" applyNumberFormat="1" applyFont="1" applyFill="1" applyBorder="1" applyAlignment="1">
      <alignment horizontal="center" vertical="center" wrapText="1"/>
    </xf>
    <xf numFmtId="49" fontId="6" fillId="2" borderId="3" xfId="5" applyNumberFormat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 wrapText="1"/>
    </xf>
    <xf numFmtId="164" fontId="6" fillId="2" borderId="0" xfId="2" applyNumberFormat="1" applyFont="1" applyFill="1" applyBorder="1" applyAlignment="1">
      <alignment horizont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6"/>
    <cellStyle name="Обычный 2 2" xfId="2"/>
    <cellStyle name="Обычный 2 3" xfId="1"/>
    <cellStyle name="Обычный 3" xfId="7"/>
    <cellStyle name="Обычный_Лист2" xfId="5"/>
    <cellStyle name="Процентный 2" xfId="4"/>
    <cellStyle name="Финансовый 2" xfId="8"/>
    <cellStyle name="Финансовый 2 2" xfId="9"/>
    <cellStyle name="Финансовый 2 2 2" xfId="3"/>
    <cellStyle name="Финансовый 2 3" xfId="10"/>
    <cellStyle name="Финансовый 2 4" xfId="11"/>
    <cellStyle name="Финансовый 2 5" xfId="12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AB698C739C67974272996CE6846A764237C43A47CC81D8CEA1C01F636Al901H" TargetMode="External"/><Relationship Id="rId1" Type="http://schemas.openxmlformats.org/officeDocument/2006/relationships/hyperlink" Target="consultantplus://offline/ref=F3BA6AE607F67387DB35B071B7AC6269B2FD3EB93DED401F3CB6EF3559j9y3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23"/>
  <sheetViews>
    <sheetView zoomScaleNormal="100" workbookViewId="0">
      <selection activeCell="C4" sqref="C4"/>
    </sheetView>
  </sheetViews>
  <sheetFormatPr defaultRowHeight="15.75"/>
  <cols>
    <col min="1" max="1" width="18.140625" style="66" customWidth="1"/>
    <col min="2" max="2" width="25.85546875" style="66" customWidth="1"/>
    <col min="3" max="3" width="85.28515625" style="106" customWidth="1"/>
    <col min="4" max="4" width="21.28515625" style="68" customWidth="1"/>
    <col min="5" max="16384" width="9.140625" style="68"/>
  </cols>
  <sheetData>
    <row r="1" spans="1:256">
      <c r="C1" s="67" t="s">
        <v>654</v>
      </c>
    </row>
    <row r="2" spans="1:256">
      <c r="C2" s="67" t="s">
        <v>655</v>
      </c>
    </row>
    <row r="3" spans="1:256">
      <c r="C3" s="67" t="s">
        <v>0</v>
      </c>
    </row>
    <row r="4" spans="1:256">
      <c r="C4" s="67" t="s">
        <v>656</v>
      </c>
    </row>
    <row r="5" spans="1:256" ht="48.75" customHeight="1">
      <c r="A5" s="119" t="s">
        <v>294</v>
      </c>
      <c r="B5" s="119"/>
      <c r="C5" s="11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</row>
    <row r="6" spans="1:256" ht="41.25" customHeight="1">
      <c r="A6" s="112" t="s">
        <v>295</v>
      </c>
      <c r="B6" s="113"/>
      <c r="C6" s="120" t="s">
        <v>296</v>
      </c>
    </row>
    <row r="7" spans="1:256" ht="51.75" customHeight="1">
      <c r="A7" s="70" t="s">
        <v>297</v>
      </c>
      <c r="B7" s="70" t="s">
        <v>298</v>
      </c>
      <c r="C7" s="121"/>
    </row>
    <row r="8" spans="1:256">
      <c r="A8" s="115" t="s">
        <v>299</v>
      </c>
      <c r="B8" s="116"/>
      <c r="C8" s="71" t="s">
        <v>300</v>
      </c>
    </row>
    <row r="9" spans="1:256" ht="94.5">
      <c r="A9" s="72" t="s">
        <v>299</v>
      </c>
      <c r="B9" s="72" t="s">
        <v>301</v>
      </c>
      <c r="C9" s="73" t="s">
        <v>302</v>
      </c>
    </row>
    <row r="10" spans="1:256" ht="63">
      <c r="A10" s="72" t="s">
        <v>299</v>
      </c>
      <c r="B10" s="72" t="s">
        <v>303</v>
      </c>
      <c r="C10" s="73" t="s">
        <v>304</v>
      </c>
    </row>
    <row r="11" spans="1:256">
      <c r="A11" s="115" t="s">
        <v>305</v>
      </c>
      <c r="B11" s="116"/>
      <c r="C11" s="71" t="s">
        <v>306</v>
      </c>
    </row>
    <row r="12" spans="1:256" ht="78.75">
      <c r="A12" s="74" t="s">
        <v>305</v>
      </c>
      <c r="B12" s="72" t="s">
        <v>307</v>
      </c>
      <c r="C12" s="73" t="s">
        <v>308</v>
      </c>
    </row>
    <row r="13" spans="1:256" ht="63">
      <c r="A13" s="72" t="s">
        <v>305</v>
      </c>
      <c r="B13" s="72" t="s">
        <v>303</v>
      </c>
      <c r="C13" s="73" t="s">
        <v>304</v>
      </c>
    </row>
    <row r="14" spans="1:256" ht="78.75">
      <c r="A14" s="72" t="s">
        <v>305</v>
      </c>
      <c r="B14" s="72" t="s">
        <v>309</v>
      </c>
      <c r="C14" s="75" t="s">
        <v>310</v>
      </c>
    </row>
    <row r="15" spans="1:256">
      <c r="A15" s="115" t="s">
        <v>311</v>
      </c>
      <c r="B15" s="116"/>
      <c r="C15" s="71" t="s">
        <v>312</v>
      </c>
    </row>
    <row r="16" spans="1:256" ht="63">
      <c r="A16" s="72" t="s">
        <v>311</v>
      </c>
      <c r="B16" s="72" t="s">
        <v>313</v>
      </c>
      <c r="C16" s="75" t="s">
        <v>314</v>
      </c>
    </row>
    <row r="17" spans="1:256">
      <c r="A17" s="115" t="s">
        <v>315</v>
      </c>
      <c r="B17" s="116"/>
      <c r="C17" s="71" t="s">
        <v>316</v>
      </c>
    </row>
    <row r="18" spans="1:256" ht="63">
      <c r="A18" s="72" t="s">
        <v>315</v>
      </c>
      <c r="B18" s="72" t="s">
        <v>303</v>
      </c>
      <c r="C18" s="73" t="s">
        <v>304</v>
      </c>
    </row>
    <row r="19" spans="1:256">
      <c r="A19" s="115" t="s">
        <v>317</v>
      </c>
      <c r="B19" s="116"/>
      <c r="C19" s="71" t="s">
        <v>318</v>
      </c>
    </row>
    <row r="20" spans="1:256" ht="63">
      <c r="A20" s="72" t="s">
        <v>317</v>
      </c>
      <c r="B20" s="72" t="s">
        <v>319</v>
      </c>
      <c r="C20" s="75" t="s">
        <v>320</v>
      </c>
    </row>
    <row r="21" spans="1:256" ht="63">
      <c r="A21" s="72" t="s">
        <v>317</v>
      </c>
      <c r="B21" s="72" t="s">
        <v>321</v>
      </c>
      <c r="C21" s="75" t="s">
        <v>322</v>
      </c>
    </row>
    <row r="22" spans="1:256" ht="94.5">
      <c r="A22" s="72" t="s">
        <v>317</v>
      </c>
      <c r="B22" s="72" t="s">
        <v>301</v>
      </c>
      <c r="C22" s="73" t="s">
        <v>302</v>
      </c>
    </row>
    <row r="23" spans="1:256" ht="31.5">
      <c r="A23" s="115" t="s">
        <v>323</v>
      </c>
      <c r="B23" s="116"/>
      <c r="C23" s="71" t="s">
        <v>324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spans="1:256">
      <c r="A24" s="72" t="s">
        <v>323</v>
      </c>
      <c r="B24" s="72" t="s">
        <v>325</v>
      </c>
      <c r="C24" s="77" t="s">
        <v>326</v>
      </c>
    </row>
    <row r="25" spans="1:256">
      <c r="A25" s="115" t="s">
        <v>327</v>
      </c>
      <c r="B25" s="116"/>
      <c r="C25" s="78" t="s">
        <v>328</v>
      </c>
    </row>
    <row r="26" spans="1:256">
      <c r="A26" s="115" t="s">
        <v>329</v>
      </c>
      <c r="B26" s="116"/>
      <c r="C26" s="78" t="s">
        <v>330</v>
      </c>
    </row>
    <row r="27" spans="1:256">
      <c r="A27" s="115" t="s">
        <v>331</v>
      </c>
      <c r="B27" s="116"/>
      <c r="C27" s="78" t="s">
        <v>332</v>
      </c>
    </row>
    <row r="28" spans="1:256">
      <c r="A28" s="115" t="s">
        <v>333</v>
      </c>
      <c r="B28" s="116"/>
      <c r="C28" s="71" t="s">
        <v>334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</row>
    <row r="29" spans="1:256" ht="86.25" customHeight="1">
      <c r="A29" s="72" t="s">
        <v>333</v>
      </c>
      <c r="B29" s="72" t="s">
        <v>335</v>
      </c>
      <c r="C29" s="77" t="s">
        <v>336</v>
      </c>
    </row>
    <row r="30" spans="1:256" ht="94.5">
      <c r="A30" s="72" t="s">
        <v>333</v>
      </c>
      <c r="B30" s="72" t="s">
        <v>337</v>
      </c>
      <c r="C30" s="77" t="s">
        <v>338</v>
      </c>
    </row>
    <row r="31" spans="1:256" ht="94.5">
      <c r="A31" s="72" t="s">
        <v>333</v>
      </c>
      <c r="B31" s="72" t="s">
        <v>339</v>
      </c>
      <c r="C31" s="77" t="s">
        <v>340</v>
      </c>
    </row>
    <row r="32" spans="1:256" ht="94.5">
      <c r="A32" s="72" t="s">
        <v>333</v>
      </c>
      <c r="B32" s="72" t="s">
        <v>341</v>
      </c>
      <c r="C32" s="77" t="s">
        <v>342</v>
      </c>
    </row>
    <row r="33" spans="1:256" ht="30.75" customHeight="1">
      <c r="A33" s="79" t="s">
        <v>343</v>
      </c>
      <c r="B33" s="80"/>
      <c r="C33" s="71" t="s">
        <v>344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</row>
    <row r="34" spans="1:256" ht="31.5">
      <c r="A34" s="115" t="s">
        <v>345</v>
      </c>
      <c r="B34" s="116"/>
      <c r="C34" s="71" t="s">
        <v>346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</row>
    <row r="35" spans="1:256">
      <c r="A35" s="117" t="s">
        <v>347</v>
      </c>
      <c r="B35" s="118"/>
      <c r="C35" s="71" t="s">
        <v>348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</row>
    <row r="36" spans="1:256">
      <c r="A36" s="115" t="s">
        <v>349</v>
      </c>
      <c r="B36" s="116"/>
      <c r="C36" s="71" t="s">
        <v>350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</row>
    <row r="37" spans="1:256" ht="47.25">
      <c r="A37" s="115" t="s">
        <v>351</v>
      </c>
      <c r="B37" s="116"/>
      <c r="C37" s="71" t="s">
        <v>352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</row>
    <row r="38" spans="1:256">
      <c r="A38" s="115" t="s">
        <v>353</v>
      </c>
      <c r="B38" s="116"/>
      <c r="C38" s="71" t="s">
        <v>354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</row>
    <row r="39" spans="1:256">
      <c r="A39" s="72" t="s">
        <v>353</v>
      </c>
      <c r="B39" s="72" t="s">
        <v>355</v>
      </c>
      <c r="C39" s="77" t="s">
        <v>356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</row>
    <row r="40" spans="1:256" ht="31.5">
      <c r="A40" s="72" t="s">
        <v>353</v>
      </c>
      <c r="B40" s="72" t="s">
        <v>357</v>
      </c>
      <c r="C40" s="77" t="s">
        <v>358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</row>
    <row r="41" spans="1:256">
      <c r="A41" s="72" t="s">
        <v>353</v>
      </c>
      <c r="B41" s="72" t="s">
        <v>359</v>
      </c>
      <c r="C41" s="77" t="s">
        <v>360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</row>
    <row r="42" spans="1:256">
      <c r="A42" s="72" t="s">
        <v>353</v>
      </c>
      <c r="B42" s="72" t="s">
        <v>361</v>
      </c>
      <c r="C42" s="77" t="s">
        <v>362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</row>
    <row r="43" spans="1:256" ht="31.5">
      <c r="A43" s="72" t="s">
        <v>353</v>
      </c>
      <c r="B43" s="72" t="s">
        <v>363</v>
      </c>
      <c r="C43" s="77" t="s">
        <v>364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</row>
    <row r="44" spans="1:256">
      <c r="A44" s="72" t="s">
        <v>353</v>
      </c>
      <c r="B44" s="72" t="s">
        <v>365</v>
      </c>
      <c r="C44" s="77" t="s">
        <v>366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</row>
    <row r="45" spans="1:256">
      <c r="A45" s="72" t="s">
        <v>353</v>
      </c>
      <c r="B45" s="72" t="s">
        <v>367</v>
      </c>
      <c r="C45" s="77" t="s">
        <v>368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</row>
    <row r="46" spans="1:256" ht="31.5">
      <c r="A46" s="72" t="s">
        <v>353</v>
      </c>
      <c r="B46" s="72" t="s">
        <v>369</v>
      </c>
      <c r="C46" s="77" t="s">
        <v>370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</row>
    <row r="47" spans="1:256" ht="78.75">
      <c r="A47" s="72" t="s">
        <v>353</v>
      </c>
      <c r="B47" s="72" t="s">
        <v>371</v>
      </c>
      <c r="C47" s="77" t="s">
        <v>372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</row>
    <row r="48" spans="1:256" ht="31.5">
      <c r="A48" s="72" t="s">
        <v>353</v>
      </c>
      <c r="B48" s="72" t="s">
        <v>373</v>
      </c>
      <c r="C48" s="77" t="s">
        <v>374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</row>
    <row r="49" spans="1:256" ht="31.5">
      <c r="A49" s="108">
        <v>188</v>
      </c>
      <c r="B49" s="109"/>
      <c r="C49" s="71" t="s">
        <v>375</v>
      </c>
    </row>
    <row r="50" spans="1:256" ht="63">
      <c r="A50" s="70">
        <v>188</v>
      </c>
      <c r="B50" s="80" t="s">
        <v>376</v>
      </c>
      <c r="C50" s="77" t="s">
        <v>377</v>
      </c>
    </row>
    <row r="51" spans="1:256" ht="31.5">
      <c r="A51" s="70">
        <v>188</v>
      </c>
      <c r="B51" s="80" t="s">
        <v>378</v>
      </c>
      <c r="C51" s="77" t="s">
        <v>379</v>
      </c>
    </row>
    <row r="52" spans="1:256" ht="78.75">
      <c r="A52" s="70">
        <v>188</v>
      </c>
      <c r="B52" s="80" t="s">
        <v>380</v>
      </c>
      <c r="C52" s="77" t="s">
        <v>381</v>
      </c>
    </row>
    <row r="53" spans="1:256" ht="47.25">
      <c r="A53" s="70">
        <v>188</v>
      </c>
      <c r="B53" s="80" t="s">
        <v>382</v>
      </c>
      <c r="C53" s="77" t="s">
        <v>383</v>
      </c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</row>
    <row r="54" spans="1:256">
      <c r="A54" s="108">
        <v>283</v>
      </c>
      <c r="B54" s="109"/>
      <c r="C54" s="71" t="s">
        <v>384</v>
      </c>
    </row>
    <row r="55" spans="1:256" ht="31.5">
      <c r="A55" s="70">
        <v>283</v>
      </c>
      <c r="B55" s="72" t="s">
        <v>385</v>
      </c>
      <c r="C55" s="77" t="s">
        <v>386</v>
      </c>
    </row>
    <row r="56" spans="1:256" ht="63">
      <c r="A56" s="70">
        <v>283</v>
      </c>
      <c r="B56" s="72" t="s">
        <v>387</v>
      </c>
      <c r="C56" s="77" t="s">
        <v>388</v>
      </c>
    </row>
    <row r="57" spans="1:256" ht="47.25">
      <c r="A57" s="70">
        <v>283</v>
      </c>
      <c r="B57" s="72" t="s">
        <v>389</v>
      </c>
      <c r="C57" s="77" t="s">
        <v>390</v>
      </c>
    </row>
    <row r="58" spans="1:256" ht="31.5">
      <c r="A58" s="70">
        <v>283</v>
      </c>
      <c r="B58" s="72" t="s">
        <v>391</v>
      </c>
      <c r="C58" s="77" t="s">
        <v>392</v>
      </c>
    </row>
    <row r="59" spans="1:256" ht="63">
      <c r="A59" s="70">
        <v>283</v>
      </c>
      <c r="B59" s="72" t="s">
        <v>393</v>
      </c>
      <c r="C59" s="81" t="s">
        <v>394</v>
      </c>
    </row>
    <row r="60" spans="1:256" ht="63">
      <c r="A60" s="70">
        <v>283</v>
      </c>
      <c r="B60" s="72" t="s">
        <v>395</v>
      </c>
      <c r="C60" s="81" t="s">
        <v>396</v>
      </c>
    </row>
    <row r="61" spans="1:256" ht="47.25">
      <c r="A61" s="70">
        <v>283</v>
      </c>
      <c r="B61" s="72" t="s">
        <v>397</v>
      </c>
      <c r="C61" s="82" t="s">
        <v>398</v>
      </c>
    </row>
    <row r="62" spans="1:256" ht="63">
      <c r="A62" s="83">
        <v>283</v>
      </c>
      <c r="B62" s="84" t="s">
        <v>399</v>
      </c>
      <c r="C62" s="85" t="s">
        <v>400</v>
      </c>
    </row>
    <row r="63" spans="1:256" ht="31.5">
      <c r="A63" s="83">
        <v>283</v>
      </c>
      <c r="B63" s="84" t="s">
        <v>401</v>
      </c>
      <c r="C63" s="86" t="s">
        <v>402</v>
      </c>
    </row>
    <row r="64" spans="1:256" ht="63">
      <c r="A64" s="70">
        <v>283</v>
      </c>
      <c r="B64" s="72" t="s">
        <v>403</v>
      </c>
      <c r="C64" s="81" t="s">
        <v>404</v>
      </c>
    </row>
    <row r="65" spans="1:3" ht="94.5">
      <c r="A65" s="70">
        <v>283</v>
      </c>
      <c r="B65" s="72" t="s">
        <v>405</v>
      </c>
      <c r="C65" s="81" t="s">
        <v>406</v>
      </c>
    </row>
    <row r="66" spans="1:3" ht="78.75">
      <c r="A66" s="70">
        <v>283</v>
      </c>
      <c r="B66" s="72" t="s">
        <v>407</v>
      </c>
      <c r="C66" s="81" t="s">
        <v>408</v>
      </c>
    </row>
    <row r="67" spans="1:3" ht="47.25">
      <c r="A67" s="70">
        <v>283</v>
      </c>
      <c r="B67" s="72" t="s">
        <v>409</v>
      </c>
      <c r="C67" s="77" t="s">
        <v>410</v>
      </c>
    </row>
    <row r="68" spans="1:3" ht="63">
      <c r="A68" s="87">
        <v>283</v>
      </c>
      <c r="B68" s="88" t="s">
        <v>411</v>
      </c>
      <c r="C68" s="89" t="s">
        <v>412</v>
      </c>
    </row>
    <row r="69" spans="1:3" ht="31.5">
      <c r="A69" s="70">
        <v>283</v>
      </c>
      <c r="B69" s="72" t="s">
        <v>413</v>
      </c>
      <c r="C69" s="77" t="s">
        <v>414</v>
      </c>
    </row>
    <row r="70" spans="1:3" ht="63">
      <c r="A70" s="70">
        <v>283</v>
      </c>
      <c r="B70" s="72" t="s">
        <v>415</v>
      </c>
      <c r="C70" s="77" t="s">
        <v>416</v>
      </c>
    </row>
    <row r="71" spans="1:3" ht="47.25">
      <c r="A71" s="70">
        <v>283</v>
      </c>
      <c r="B71" s="72" t="s">
        <v>417</v>
      </c>
      <c r="C71" s="82" t="s">
        <v>418</v>
      </c>
    </row>
    <row r="72" spans="1:3">
      <c r="A72" s="70">
        <v>283</v>
      </c>
      <c r="B72" s="72" t="s">
        <v>419</v>
      </c>
      <c r="C72" s="77" t="s">
        <v>420</v>
      </c>
    </row>
    <row r="73" spans="1:3" ht="78.75">
      <c r="A73" s="70">
        <v>283</v>
      </c>
      <c r="B73" s="72" t="s">
        <v>421</v>
      </c>
      <c r="C73" s="81" t="s">
        <v>422</v>
      </c>
    </row>
    <row r="74" spans="1:3" ht="78.75">
      <c r="A74" s="70">
        <v>283</v>
      </c>
      <c r="B74" s="72" t="s">
        <v>423</v>
      </c>
      <c r="C74" s="81" t="s">
        <v>424</v>
      </c>
    </row>
    <row r="75" spans="1:3" ht="31.5">
      <c r="A75" s="70">
        <v>283</v>
      </c>
      <c r="B75" s="72" t="s">
        <v>425</v>
      </c>
      <c r="C75" s="77" t="s">
        <v>426</v>
      </c>
    </row>
    <row r="76" spans="1:3" ht="47.25">
      <c r="A76" s="70">
        <v>283</v>
      </c>
      <c r="B76" s="72" t="s">
        <v>427</v>
      </c>
      <c r="C76" s="77" t="s">
        <v>428</v>
      </c>
    </row>
    <row r="77" spans="1:3" ht="47.25">
      <c r="A77" s="70">
        <v>283</v>
      </c>
      <c r="B77" s="72" t="s">
        <v>429</v>
      </c>
      <c r="C77" s="77" t="s">
        <v>430</v>
      </c>
    </row>
    <row r="78" spans="1:3" ht="63">
      <c r="A78" s="70">
        <v>283</v>
      </c>
      <c r="B78" s="72" t="s">
        <v>431</v>
      </c>
      <c r="C78" s="77" t="s">
        <v>432</v>
      </c>
    </row>
    <row r="79" spans="1:3" ht="47.25">
      <c r="A79" s="70">
        <v>283</v>
      </c>
      <c r="B79" s="72" t="s">
        <v>433</v>
      </c>
      <c r="C79" s="77" t="s">
        <v>434</v>
      </c>
    </row>
    <row r="80" spans="1:3" ht="34.5" customHeight="1">
      <c r="A80" s="70">
        <v>283</v>
      </c>
      <c r="B80" s="72" t="s">
        <v>435</v>
      </c>
      <c r="C80" s="77" t="s">
        <v>436</v>
      </c>
    </row>
    <row r="81" spans="1:4" ht="63">
      <c r="A81" s="70">
        <v>283</v>
      </c>
      <c r="B81" s="72" t="s">
        <v>437</v>
      </c>
      <c r="C81" s="73" t="s">
        <v>438</v>
      </c>
    </row>
    <row r="82" spans="1:4" ht="20.25" customHeight="1">
      <c r="A82" s="70">
        <v>283</v>
      </c>
      <c r="B82" s="72" t="s">
        <v>439</v>
      </c>
      <c r="C82" s="77" t="s">
        <v>440</v>
      </c>
    </row>
    <row r="83" spans="1:4" ht="47.25">
      <c r="A83" s="70">
        <v>283</v>
      </c>
      <c r="B83" s="72" t="s">
        <v>441</v>
      </c>
      <c r="C83" s="77" t="s">
        <v>169</v>
      </c>
    </row>
    <row r="84" spans="1:4" ht="31.5">
      <c r="A84" s="83">
        <v>283</v>
      </c>
      <c r="B84" s="90" t="s">
        <v>442</v>
      </c>
      <c r="C84" s="91" t="s">
        <v>443</v>
      </c>
    </row>
    <row r="85" spans="1:4" ht="47.25">
      <c r="A85" s="83">
        <v>283</v>
      </c>
      <c r="B85" s="90" t="s">
        <v>444</v>
      </c>
      <c r="C85" s="91" t="s">
        <v>445</v>
      </c>
    </row>
    <row r="86" spans="1:4" ht="63">
      <c r="A86" s="70">
        <v>283</v>
      </c>
      <c r="B86" s="72" t="s">
        <v>446</v>
      </c>
      <c r="C86" s="77" t="s">
        <v>447</v>
      </c>
      <c r="D86" s="92"/>
    </row>
    <row r="87" spans="1:4" ht="94.5">
      <c r="A87" s="70">
        <v>283</v>
      </c>
      <c r="B87" s="93" t="s">
        <v>448</v>
      </c>
      <c r="C87" s="91" t="s">
        <v>449</v>
      </c>
    </row>
    <row r="88" spans="1:4" ht="31.5">
      <c r="A88" s="70">
        <v>283</v>
      </c>
      <c r="B88" s="93" t="s">
        <v>450</v>
      </c>
      <c r="C88" s="91" t="s">
        <v>451</v>
      </c>
    </row>
    <row r="89" spans="1:4" ht="63">
      <c r="A89" s="70">
        <v>283</v>
      </c>
      <c r="B89" s="93" t="s">
        <v>452</v>
      </c>
      <c r="C89" s="91" t="s">
        <v>453</v>
      </c>
    </row>
    <row r="90" spans="1:4" ht="47.25">
      <c r="A90" s="70">
        <v>283</v>
      </c>
      <c r="B90" s="72" t="s">
        <v>454</v>
      </c>
      <c r="C90" s="77" t="s">
        <v>455</v>
      </c>
    </row>
    <row r="91" spans="1:4" ht="31.5">
      <c r="A91" s="70">
        <v>283</v>
      </c>
      <c r="B91" s="72" t="s">
        <v>456</v>
      </c>
      <c r="C91" s="77" t="s">
        <v>457</v>
      </c>
    </row>
    <row r="92" spans="1:4" ht="63">
      <c r="A92" s="70">
        <v>283</v>
      </c>
      <c r="B92" s="72" t="s">
        <v>458</v>
      </c>
      <c r="C92" s="82" t="s">
        <v>459</v>
      </c>
    </row>
    <row r="93" spans="1:4" ht="47.25">
      <c r="A93" s="70">
        <v>283</v>
      </c>
      <c r="B93" s="72" t="s">
        <v>460</v>
      </c>
      <c r="C93" s="82" t="s">
        <v>461</v>
      </c>
    </row>
    <row r="94" spans="1:4" ht="31.5">
      <c r="A94" s="70">
        <v>283</v>
      </c>
      <c r="B94" s="72" t="s">
        <v>462</v>
      </c>
      <c r="C94" s="82" t="s">
        <v>187</v>
      </c>
    </row>
    <row r="95" spans="1:4" ht="47.25">
      <c r="A95" s="70">
        <v>283</v>
      </c>
      <c r="B95" s="72" t="s">
        <v>463</v>
      </c>
      <c r="C95" s="77" t="s">
        <v>267</v>
      </c>
    </row>
    <row r="96" spans="1:4" ht="47.25">
      <c r="A96" s="70">
        <v>283</v>
      </c>
      <c r="B96" s="72" t="s">
        <v>464</v>
      </c>
      <c r="C96" s="77" t="s">
        <v>269</v>
      </c>
    </row>
    <row r="97" spans="1:256" ht="31.5">
      <c r="A97" s="70">
        <v>283</v>
      </c>
      <c r="B97" s="72" t="s">
        <v>465</v>
      </c>
      <c r="C97" s="77" t="s">
        <v>282</v>
      </c>
    </row>
    <row r="98" spans="1:256" ht="47.25">
      <c r="A98" s="70">
        <v>283</v>
      </c>
      <c r="B98" s="72" t="s">
        <v>466</v>
      </c>
      <c r="C98" s="77" t="s">
        <v>467</v>
      </c>
    </row>
    <row r="99" spans="1:256" ht="47.25">
      <c r="A99" s="70">
        <v>283</v>
      </c>
      <c r="B99" s="72" t="s">
        <v>468</v>
      </c>
      <c r="C99" s="77" t="s">
        <v>469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</row>
    <row r="100" spans="1:256" ht="23.25" customHeight="1">
      <c r="A100" s="108">
        <v>284</v>
      </c>
      <c r="B100" s="109"/>
      <c r="C100" s="71" t="s">
        <v>470</v>
      </c>
    </row>
    <row r="101" spans="1:256" ht="24.75" customHeight="1">
      <c r="A101" s="70">
        <v>284</v>
      </c>
      <c r="B101" s="72" t="s">
        <v>471</v>
      </c>
      <c r="C101" s="77" t="s">
        <v>472</v>
      </c>
    </row>
    <row r="102" spans="1:256" ht="38.25" customHeight="1">
      <c r="A102" s="70">
        <v>284</v>
      </c>
      <c r="B102" s="72" t="s">
        <v>473</v>
      </c>
      <c r="C102" s="77" t="s">
        <v>474</v>
      </c>
    </row>
    <row r="103" spans="1:256" ht="39.75" customHeight="1">
      <c r="A103" s="70">
        <v>284</v>
      </c>
      <c r="B103" s="72" t="s">
        <v>475</v>
      </c>
      <c r="C103" s="77" t="s">
        <v>476</v>
      </c>
    </row>
    <row r="104" spans="1:256" ht="36" customHeight="1">
      <c r="A104" s="70">
        <v>284</v>
      </c>
      <c r="B104" s="72" t="s">
        <v>477</v>
      </c>
      <c r="C104" s="77" t="s">
        <v>478</v>
      </c>
    </row>
    <row r="105" spans="1:256" ht="39.75" customHeight="1">
      <c r="A105" s="70">
        <v>284</v>
      </c>
      <c r="B105" s="72" t="s">
        <v>479</v>
      </c>
      <c r="C105" s="77" t="s">
        <v>165</v>
      </c>
    </row>
    <row r="106" spans="1:256" ht="78.75">
      <c r="A106" s="70">
        <v>284</v>
      </c>
      <c r="B106" s="72" t="s">
        <v>480</v>
      </c>
      <c r="C106" s="77" t="s">
        <v>481</v>
      </c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</row>
    <row r="107" spans="1:256" ht="31.5">
      <c r="A107" s="115" t="s">
        <v>482</v>
      </c>
      <c r="B107" s="116"/>
      <c r="C107" s="71" t="s">
        <v>483</v>
      </c>
    </row>
    <row r="108" spans="1:256" ht="47.25">
      <c r="A108" s="70">
        <v>285</v>
      </c>
      <c r="B108" s="72" t="s">
        <v>484</v>
      </c>
      <c r="C108" s="77" t="s">
        <v>229</v>
      </c>
    </row>
    <row r="109" spans="1:256" ht="31.5">
      <c r="A109" s="70">
        <v>285</v>
      </c>
      <c r="B109" s="72" t="s">
        <v>485</v>
      </c>
      <c r="C109" s="77" t="s">
        <v>231</v>
      </c>
    </row>
    <row r="110" spans="1:256" ht="31.5">
      <c r="A110" s="70">
        <v>285</v>
      </c>
      <c r="B110" s="72" t="s">
        <v>486</v>
      </c>
      <c r="C110" s="77" t="s">
        <v>263</v>
      </c>
    </row>
    <row r="111" spans="1:256" ht="47.25">
      <c r="A111" s="70">
        <v>285</v>
      </c>
      <c r="B111" s="80" t="s">
        <v>487</v>
      </c>
      <c r="C111" s="77" t="s">
        <v>488</v>
      </c>
    </row>
    <row r="112" spans="1:256" ht="47.25">
      <c r="A112" s="70">
        <v>285</v>
      </c>
      <c r="B112" s="80" t="s">
        <v>489</v>
      </c>
      <c r="C112" s="77" t="s">
        <v>490</v>
      </c>
    </row>
    <row r="113" spans="1:256" ht="47.25">
      <c r="A113" s="70">
        <v>285</v>
      </c>
      <c r="B113" s="72" t="s">
        <v>491</v>
      </c>
      <c r="C113" s="77" t="s">
        <v>273</v>
      </c>
    </row>
    <row r="114" spans="1:256" ht="31.5">
      <c r="A114" s="70">
        <v>285</v>
      </c>
      <c r="B114" s="72" t="s">
        <v>492</v>
      </c>
      <c r="C114" s="77" t="s">
        <v>275</v>
      </c>
    </row>
    <row r="115" spans="1:256" ht="47.25">
      <c r="A115" s="70">
        <v>285</v>
      </c>
      <c r="B115" s="72" t="s">
        <v>493</v>
      </c>
      <c r="C115" s="77" t="s">
        <v>277</v>
      </c>
    </row>
    <row r="116" spans="1:256" ht="78.75">
      <c r="A116" s="70">
        <v>285</v>
      </c>
      <c r="B116" s="72" t="s">
        <v>494</v>
      </c>
      <c r="C116" s="81" t="s">
        <v>279</v>
      </c>
    </row>
    <row r="117" spans="1:256" ht="47.25">
      <c r="A117" s="70">
        <v>285</v>
      </c>
      <c r="B117" s="80" t="s">
        <v>495</v>
      </c>
      <c r="C117" s="77" t="s">
        <v>240</v>
      </c>
    </row>
    <row r="118" spans="1:256" ht="47.25">
      <c r="A118" s="70">
        <v>285</v>
      </c>
      <c r="B118" s="80" t="s">
        <v>496</v>
      </c>
      <c r="C118" s="77" t="s">
        <v>497</v>
      </c>
    </row>
    <row r="119" spans="1:256" ht="63">
      <c r="A119" s="70">
        <v>285</v>
      </c>
      <c r="B119" s="80" t="s">
        <v>498</v>
      </c>
      <c r="C119" s="77" t="s">
        <v>499</v>
      </c>
    </row>
    <row r="120" spans="1:256" ht="31.5">
      <c r="A120" s="70">
        <v>285</v>
      </c>
      <c r="B120" s="80" t="s">
        <v>500</v>
      </c>
      <c r="C120" s="77" t="s">
        <v>501</v>
      </c>
    </row>
    <row r="121" spans="1:256" ht="47.25">
      <c r="A121" s="70">
        <v>285</v>
      </c>
      <c r="B121" s="80" t="s">
        <v>502</v>
      </c>
      <c r="C121" s="77" t="s">
        <v>503</v>
      </c>
    </row>
    <row r="122" spans="1:256" ht="94.5">
      <c r="A122" s="70">
        <v>285</v>
      </c>
      <c r="B122" s="80" t="s">
        <v>504</v>
      </c>
      <c r="C122" s="77" t="s">
        <v>505</v>
      </c>
    </row>
    <row r="123" spans="1:256" ht="94.5">
      <c r="A123" s="70">
        <v>285</v>
      </c>
      <c r="B123" s="80" t="s">
        <v>506</v>
      </c>
      <c r="C123" s="77" t="s">
        <v>507</v>
      </c>
    </row>
    <row r="124" spans="1:256" ht="110.25">
      <c r="A124" s="70">
        <v>285</v>
      </c>
      <c r="B124" s="80" t="s">
        <v>508</v>
      </c>
      <c r="C124" s="77" t="s">
        <v>509</v>
      </c>
    </row>
    <row r="125" spans="1:256" ht="47.25">
      <c r="A125" s="70">
        <v>285</v>
      </c>
      <c r="B125" s="80" t="s">
        <v>510</v>
      </c>
      <c r="C125" s="77" t="s">
        <v>511</v>
      </c>
    </row>
    <row r="126" spans="1:256" ht="31.5">
      <c r="A126" s="108">
        <v>287</v>
      </c>
      <c r="B126" s="109"/>
      <c r="C126" s="71" t="s">
        <v>512</v>
      </c>
      <c r="D126" s="94"/>
    </row>
    <row r="127" spans="1:256" ht="47.25">
      <c r="A127" s="70">
        <v>287</v>
      </c>
      <c r="B127" s="72" t="s">
        <v>513</v>
      </c>
      <c r="C127" s="77" t="s">
        <v>171</v>
      </c>
      <c r="D127" s="94"/>
    </row>
    <row r="128" spans="1:256" ht="31.5">
      <c r="A128" s="70">
        <v>287</v>
      </c>
      <c r="B128" s="80" t="s">
        <v>514</v>
      </c>
      <c r="C128" s="95" t="s">
        <v>178</v>
      </c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/>
      <c r="DX128" s="76"/>
      <c r="DY128" s="76"/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  <c r="IO128" s="76"/>
      <c r="IP128" s="76"/>
      <c r="IQ128" s="76"/>
      <c r="IR128" s="76"/>
      <c r="IS128" s="76"/>
      <c r="IT128" s="76"/>
      <c r="IU128" s="76"/>
      <c r="IV128" s="76"/>
    </row>
    <row r="129" spans="1:256">
      <c r="A129" s="108">
        <v>288</v>
      </c>
      <c r="B129" s="109"/>
      <c r="C129" s="71" t="s">
        <v>515</v>
      </c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6"/>
      <c r="DV129" s="96"/>
      <c r="DW129" s="96"/>
      <c r="DX129" s="96"/>
      <c r="DY129" s="96"/>
      <c r="DZ129" s="96"/>
      <c r="EA129" s="96"/>
      <c r="EB129" s="96"/>
      <c r="EC129" s="96"/>
      <c r="ED129" s="96"/>
      <c r="EE129" s="96"/>
      <c r="EF129" s="96"/>
      <c r="EG129" s="96"/>
      <c r="EH129" s="96"/>
      <c r="EI129" s="96"/>
      <c r="EJ129" s="96"/>
      <c r="EK129" s="96"/>
      <c r="EL129" s="96"/>
      <c r="EM129" s="96"/>
      <c r="EN129" s="96"/>
      <c r="EO129" s="96"/>
      <c r="EP129" s="96"/>
      <c r="EQ129" s="96"/>
      <c r="ER129" s="96"/>
      <c r="ES129" s="96"/>
      <c r="ET129" s="96"/>
      <c r="EU129" s="96"/>
      <c r="EV129" s="96"/>
      <c r="EW129" s="96"/>
      <c r="EX129" s="96"/>
      <c r="EY129" s="96"/>
      <c r="EZ129" s="96"/>
      <c r="FA129" s="96"/>
      <c r="FB129" s="96"/>
      <c r="FC129" s="96"/>
      <c r="FD129" s="96"/>
      <c r="FE129" s="96"/>
      <c r="FF129" s="96"/>
      <c r="FG129" s="96"/>
      <c r="FH129" s="96"/>
      <c r="FI129" s="96"/>
      <c r="FJ129" s="96"/>
      <c r="FK129" s="96"/>
      <c r="FL129" s="96"/>
      <c r="FM129" s="96"/>
      <c r="FN129" s="96"/>
      <c r="FO129" s="96"/>
      <c r="FP129" s="96"/>
      <c r="FQ129" s="96"/>
      <c r="FR129" s="96"/>
      <c r="FS129" s="96"/>
      <c r="FT129" s="96"/>
      <c r="FU129" s="96"/>
      <c r="FV129" s="96"/>
      <c r="FW129" s="96"/>
      <c r="FX129" s="96"/>
      <c r="FY129" s="96"/>
      <c r="FZ129" s="96"/>
      <c r="GA129" s="96"/>
      <c r="GB129" s="96"/>
      <c r="GC129" s="96"/>
      <c r="GD129" s="96"/>
      <c r="GE129" s="96"/>
      <c r="GF129" s="96"/>
      <c r="GG129" s="96"/>
      <c r="GH129" s="96"/>
      <c r="GI129" s="96"/>
      <c r="GJ129" s="96"/>
      <c r="GK129" s="96"/>
      <c r="GL129" s="96"/>
      <c r="GM129" s="96"/>
      <c r="GN129" s="96"/>
      <c r="GO129" s="96"/>
      <c r="GP129" s="96"/>
      <c r="GQ129" s="96"/>
      <c r="GR129" s="96"/>
      <c r="GS129" s="96"/>
      <c r="GT129" s="96"/>
      <c r="GU129" s="96"/>
      <c r="GV129" s="96"/>
      <c r="GW129" s="96"/>
      <c r="GX129" s="96"/>
      <c r="GY129" s="96"/>
      <c r="GZ129" s="96"/>
      <c r="HA129" s="96"/>
      <c r="HB129" s="96"/>
      <c r="HC129" s="96"/>
      <c r="HD129" s="96"/>
      <c r="HE129" s="96"/>
      <c r="HF129" s="96"/>
      <c r="HG129" s="96"/>
      <c r="HH129" s="96"/>
      <c r="HI129" s="96"/>
      <c r="HJ129" s="96"/>
      <c r="HK129" s="96"/>
      <c r="HL129" s="96"/>
      <c r="HM129" s="96"/>
      <c r="HN129" s="96"/>
      <c r="HO129" s="96"/>
      <c r="HP129" s="96"/>
      <c r="HQ129" s="96"/>
      <c r="HR129" s="96"/>
      <c r="HS129" s="96"/>
      <c r="HT129" s="96"/>
      <c r="HU129" s="96"/>
      <c r="HV129" s="96"/>
      <c r="HW129" s="96"/>
      <c r="HX129" s="96"/>
      <c r="HY129" s="96"/>
      <c r="HZ129" s="96"/>
      <c r="IA129" s="96"/>
      <c r="IB129" s="96"/>
      <c r="IC129" s="96"/>
      <c r="ID129" s="96"/>
      <c r="IE129" s="96"/>
      <c r="IF129" s="96"/>
      <c r="IG129" s="96"/>
      <c r="IH129" s="96"/>
      <c r="II129" s="96"/>
      <c r="IJ129" s="96"/>
      <c r="IK129" s="96"/>
      <c r="IL129" s="96"/>
      <c r="IM129" s="96"/>
      <c r="IN129" s="96"/>
      <c r="IO129" s="96"/>
      <c r="IP129" s="96"/>
      <c r="IQ129" s="96"/>
      <c r="IR129" s="96"/>
      <c r="IS129" s="96"/>
      <c r="IT129" s="96"/>
      <c r="IU129" s="96"/>
      <c r="IV129" s="96"/>
    </row>
    <row r="130" spans="1:256" ht="47.25">
      <c r="A130" s="97">
        <v>288</v>
      </c>
      <c r="B130" s="98" t="s">
        <v>399</v>
      </c>
      <c r="C130" s="99" t="s">
        <v>516</v>
      </c>
    </row>
    <row r="131" spans="1:256" ht="45" customHeight="1">
      <c r="A131" s="70">
        <v>288</v>
      </c>
      <c r="B131" s="72" t="s">
        <v>517</v>
      </c>
      <c r="C131" s="82" t="s">
        <v>518</v>
      </c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76"/>
      <c r="DY131" s="76"/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  <c r="IU131" s="76"/>
      <c r="IV131" s="76"/>
    </row>
    <row r="132" spans="1:256" ht="31.5">
      <c r="A132" s="70">
        <v>288</v>
      </c>
      <c r="B132" s="72" t="s">
        <v>454</v>
      </c>
      <c r="C132" s="77" t="s">
        <v>519</v>
      </c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76"/>
      <c r="FG132" s="76"/>
      <c r="FH132" s="76"/>
      <c r="FI132" s="76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76"/>
      <c r="FU132" s="76"/>
      <c r="FV132" s="76"/>
      <c r="FW132" s="76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76"/>
      <c r="GI132" s="76"/>
      <c r="GJ132" s="76"/>
      <c r="GK132" s="76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  <c r="HM132" s="76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76"/>
      <c r="HY132" s="76"/>
      <c r="HZ132" s="76"/>
      <c r="IA132" s="76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76"/>
      <c r="IM132" s="76"/>
      <c r="IN132" s="76"/>
      <c r="IO132" s="76"/>
      <c r="IP132" s="76"/>
      <c r="IQ132" s="76"/>
      <c r="IR132" s="76"/>
      <c r="IS132" s="76"/>
      <c r="IT132" s="76"/>
      <c r="IU132" s="76"/>
      <c r="IV132" s="76"/>
    </row>
    <row r="133" spans="1:256" ht="47.25">
      <c r="A133" s="70">
        <v>288</v>
      </c>
      <c r="B133" s="72" t="s">
        <v>520</v>
      </c>
      <c r="C133" s="77" t="s">
        <v>521</v>
      </c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  <c r="DT133" s="76"/>
      <c r="DU133" s="76"/>
      <c r="DV133" s="76"/>
      <c r="DW133" s="76"/>
      <c r="DX133" s="76"/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6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  <c r="IK133" s="76"/>
      <c r="IL133" s="76"/>
      <c r="IM133" s="76"/>
      <c r="IN133" s="76"/>
      <c r="IO133" s="76"/>
      <c r="IP133" s="76"/>
      <c r="IQ133" s="76"/>
      <c r="IR133" s="76"/>
      <c r="IS133" s="76"/>
      <c r="IT133" s="76"/>
      <c r="IU133" s="76"/>
      <c r="IV133" s="76"/>
    </row>
    <row r="134" spans="1:256" ht="48.75" customHeight="1">
      <c r="A134" s="70">
        <v>288</v>
      </c>
      <c r="B134" s="72" t="s">
        <v>522</v>
      </c>
      <c r="C134" s="77" t="s">
        <v>523</v>
      </c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/>
      <c r="DX134" s="76"/>
      <c r="DY134" s="76"/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6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  <c r="IK134" s="76"/>
      <c r="IL134" s="76"/>
      <c r="IM134" s="76"/>
      <c r="IN134" s="76"/>
      <c r="IO134" s="76"/>
      <c r="IP134" s="76"/>
      <c r="IQ134" s="76"/>
      <c r="IR134" s="76"/>
      <c r="IS134" s="76"/>
      <c r="IT134" s="76"/>
      <c r="IU134" s="76"/>
      <c r="IV134" s="76"/>
    </row>
    <row r="135" spans="1:256" ht="36.75" customHeight="1">
      <c r="A135" s="70">
        <v>288</v>
      </c>
      <c r="B135" s="72" t="s">
        <v>524</v>
      </c>
      <c r="C135" s="77" t="s">
        <v>180</v>
      </c>
    </row>
    <row r="136" spans="1:256" ht="35.25" customHeight="1">
      <c r="A136" s="70">
        <v>288</v>
      </c>
      <c r="B136" s="72" t="s">
        <v>525</v>
      </c>
      <c r="C136" s="77" t="s">
        <v>526</v>
      </c>
    </row>
    <row r="137" spans="1:256" ht="63">
      <c r="A137" s="70">
        <v>288</v>
      </c>
      <c r="B137" s="72" t="s">
        <v>527</v>
      </c>
      <c r="C137" s="77" t="s">
        <v>265</v>
      </c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/>
      <c r="DX137" s="76"/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  <c r="IV137" s="76"/>
    </row>
    <row r="138" spans="1:256">
      <c r="A138" s="108">
        <v>289</v>
      </c>
      <c r="B138" s="109"/>
      <c r="C138" s="71" t="s">
        <v>528</v>
      </c>
    </row>
    <row r="139" spans="1:256" ht="23.25" customHeight="1">
      <c r="A139" s="70">
        <v>289</v>
      </c>
      <c r="B139" s="100" t="s">
        <v>529</v>
      </c>
      <c r="C139" s="77" t="s">
        <v>530</v>
      </c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  <c r="IV139" s="76"/>
    </row>
    <row r="140" spans="1:256" ht="18.75" customHeight="1">
      <c r="A140" s="108">
        <v>291</v>
      </c>
      <c r="B140" s="109"/>
      <c r="C140" s="71" t="s">
        <v>531</v>
      </c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  <c r="IV140" s="76"/>
    </row>
    <row r="141" spans="1:256" ht="18.75" customHeight="1">
      <c r="A141" s="108">
        <v>292</v>
      </c>
      <c r="B141" s="109"/>
      <c r="C141" s="71" t="s">
        <v>532</v>
      </c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</row>
    <row r="142" spans="1:256" ht="31.5">
      <c r="A142" s="108">
        <v>318</v>
      </c>
      <c r="B142" s="109"/>
      <c r="C142" s="71" t="s">
        <v>533</v>
      </c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/>
      <c r="ES142" s="76"/>
      <c r="ET142" s="76"/>
      <c r="EU142" s="76"/>
      <c r="EV142" s="76"/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  <c r="IO142" s="76"/>
      <c r="IP142" s="76"/>
      <c r="IQ142" s="76"/>
      <c r="IR142" s="76"/>
      <c r="IS142" s="76"/>
      <c r="IT142" s="76"/>
      <c r="IU142" s="76"/>
      <c r="IV142" s="76"/>
    </row>
    <row r="143" spans="1:256" ht="31.5">
      <c r="A143" s="108">
        <v>321</v>
      </c>
      <c r="B143" s="109"/>
      <c r="C143" s="71" t="s">
        <v>534</v>
      </c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/>
      <c r="ES143" s="76"/>
      <c r="ET143" s="76"/>
      <c r="EU143" s="76"/>
      <c r="EV143" s="76"/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  <c r="IV143" s="76"/>
    </row>
    <row r="144" spans="1:256" ht="31.5">
      <c r="A144" s="70">
        <v>321</v>
      </c>
      <c r="B144" s="70" t="s">
        <v>535</v>
      </c>
      <c r="C144" s="77" t="s">
        <v>536</v>
      </c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  <c r="IV144" s="76"/>
    </row>
    <row r="145" spans="1:256" ht="63">
      <c r="A145" s="70">
        <v>321</v>
      </c>
      <c r="B145" s="72" t="s">
        <v>321</v>
      </c>
      <c r="C145" s="75" t="s">
        <v>322</v>
      </c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  <c r="IV145" s="76"/>
    </row>
    <row r="146" spans="1:256" ht="63">
      <c r="A146" s="70">
        <v>321</v>
      </c>
      <c r="B146" s="72" t="s">
        <v>537</v>
      </c>
      <c r="C146" s="73" t="s">
        <v>538</v>
      </c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ht="63">
      <c r="A147" s="70">
        <v>321</v>
      </c>
      <c r="B147" s="72" t="s">
        <v>303</v>
      </c>
      <c r="C147" s="73" t="s">
        <v>304</v>
      </c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/>
      <c r="EY147" s="76"/>
      <c r="EZ147" s="76"/>
      <c r="FA147" s="76"/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  <c r="IO147" s="76"/>
      <c r="IP147" s="76"/>
      <c r="IQ147" s="76"/>
      <c r="IR147" s="76"/>
      <c r="IS147" s="76"/>
      <c r="IT147" s="76"/>
      <c r="IU147" s="76"/>
      <c r="IV147" s="76"/>
    </row>
    <row r="148" spans="1:256" ht="78.75">
      <c r="A148" s="70">
        <v>321</v>
      </c>
      <c r="B148" s="72" t="s">
        <v>309</v>
      </c>
      <c r="C148" s="75" t="s">
        <v>310</v>
      </c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/>
      <c r="EZ148" s="76"/>
      <c r="FA148" s="76"/>
      <c r="FB148" s="76"/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  <c r="IO148" s="76"/>
      <c r="IP148" s="76"/>
      <c r="IQ148" s="76"/>
      <c r="IR148" s="76"/>
      <c r="IS148" s="76"/>
      <c r="IT148" s="76"/>
      <c r="IU148" s="76"/>
      <c r="IV148" s="76"/>
    </row>
    <row r="149" spans="1:256" ht="31.5">
      <c r="A149" s="108">
        <v>388</v>
      </c>
      <c r="B149" s="109"/>
      <c r="C149" s="71" t="s">
        <v>539</v>
      </c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/>
      <c r="EY149" s="76"/>
      <c r="EZ149" s="76"/>
      <c r="FA149" s="76"/>
      <c r="FB149" s="76"/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</row>
    <row r="150" spans="1:256" ht="19.5" customHeight="1">
      <c r="A150" s="108">
        <v>415</v>
      </c>
      <c r="B150" s="109"/>
      <c r="C150" s="71" t="s">
        <v>540</v>
      </c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  <c r="FC150" s="76"/>
      <c r="FD150" s="76"/>
      <c r="FE150" s="76"/>
      <c r="FF150" s="76"/>
      <c r="FG150" s="76"/>
      <c r="FH150" s="76"/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</row>
    <row r="151" spans="1:256" ht="25.5" customHeight="1">
      <c r="A151" s="110">
        <v>498</v>
      </c>
      <c r="B151" s="111"/>
      <c r="C151" s="71" t="s">
        <v>541</v>
      </c>
    </row>
    <row r="152" spans="1:256" ht="63">
      <c r="A152" s="112"/>
      <c r="B152" s="113"/>
      <c r="C152" s="101" t="s">
        <v>542</v>
      </c>
    </row>
    <row r="153" spans="1:256" ht="47.25">
      <c r="A153" s="97"/>
      <c r="B153" s="98" t="s">
        <v>399</v>
      </c>
      <c r="C153" s="99" t="s">
        <v>516</v>
      </c>
    </row>
    <row r="154" spans="1:256" ht="31.5">
      <c r="A154" s="102"/>
      <c r="B154" s="72" t="s">
        <v>543</v>
      </c>
      <c r="C154" s="82" t="s">
        <v>544</v>
      </c>
    </row>
    <row r="155" spans="1:256" ht="31.5">
      <c r="A155" s="102"/>
      <c r="B155" s="72" t="s">
        <v>517</v>
      </c>
      <c r="C155" s="82" t="s">
        <v>104</v>
      </c>
    </row>
    <row r="156" spans="1:256" ht="34.5" customHeight="1">
      <c r="A156" s="102"/>
      <c r="B156" s="72" t="s">
        <v>545</v>
      </c>
      <c r="C156" s="82" t="s">
        <v>114</v>
      </c>
    </row>
    <row r="157" spans="1:256" ht="23.25" customHeight="1">
      <c r="A157" s="102"/>
      <c r="B157" s="72" t="s">
        <v>546</v>
      </c>
      <c r="C157" s="77" t="s">
        <v>547</v>
      </c>
    </row>
    <row r="158" spans="1:256" ht="63">
      <c r="A158" s="102"/>
      <c r="B158" s="72" t="s">
        <v>548</v>
      </c>
      <c r="C158" s="81" t="s">
        <v>549</v>
      </c>
    </row>
    <row r="159" spans="1:256" ht="63">
      <c r="A159" s="102"/>
      <c r="B159" s="72" t="s">
        <v>550</v>
      </c>
      <c r="C159" s="81" t="s">
        <v>121</v>
      </c>
    </row>
    <row r="160" spans="1:256" ht="47.25">
      <c r="A160" s="102"/>
      <c r="B160" s="72" t="s">
        <v>551</v>
      </c>
      <c r="C160" s="81" t="s">
        <v>552</v>
      </c>
    </row>
    <row r="161" spans="1:3" ht="47.25">
      <c r="A161" s="70"/>
      <c r="B161" s="72" t="s">
        <v>553</v>
      </c>
      <c r="C161" s="77" t="s">
        <v>554</v>
      </c>
    </row>
    <row r="162" spans="1:3" ht="47.25">
      <c r="A162" s="70"/>
      <c r="B162" s="72" t="s">
        <v>555</v>
      </c>
      <c r="C162" s="77" t="s">
        <v>556</v>
      </c>
    </row>
    <row r="163" spans="1:3" ht="31.5">
      <c r="A163" s="70"/>
      <c r="B163" s="72" t="s">
        <v>557</v>
      </c>
      <c r="C163" s="77" t="s">
        <v>558</v>
      </c>
    </row>
    <row r="164" spans="1:3" ht="83.25" customHeight="1">
      <c r="A164" s="102"/>
      <c r="B164" s="72" t="s">
        <v>559</v>
      </c>
      <c r="C164" s="73" t="s">
        <v>560</v>
      </c>
    </row>
    <row r="165" spans="1:3" ht="78.75">
      <c r="A165" s="102"/>
      <c r="B165" s="72" t="s">
        <v>561</v>
      </c>
      <c r="C165" s="73" t="s">
        <v>562</v>
      </c>
    </row>
    <row r="166" spans="1:3" ht="63">
      <c r="A166" s="102"/>
      <c r="B166" s="72" t="s">
        <v>319</v>
      </c>
      <c r="C166" s="75" t="s">
        <v>563</v>
      </c>
    </row>
    <row r="167" spans="1:3" ht="63">
      <c r="A167" s="102"/>
      <c r="B167" s="72" t="s">
        <v>321</v>
      </c>
      <c r="C167" s="75" t="s">
        <v>322</v>
      </c>
    </row>
    <row r="168" spans="1:3" ht="78.75">
      <c r="A168" s="102"/>
      <c r="B168" s="72" t="s">
        <v>564</v>
      </c>
      <c r="C168" s="73" t="s">
        <v>565</v>
      </c>
    </row>
    <row r="169" spans="1:3" ht="63">
      <c r="A169" s="102"/>
      <c r="B169" s="72" t="s">
        <v>537</v>
      </c>
      <c r="C169" s="73" t="s">
        <v>538</v>
      </c>
    </row>
    <row r="170" spans="1:3" ht="78.75">
      <c r="A170" s="102"/>
      <c r="B170" s="72" t="s">
        <v>566</v>
      </c>
      <c r="C170" s="73" t="s">
        <v>567</v>
      </c>
    </row>
    <row r="171" spans="1:3" ht="63">
      <c r="A171" s="102"/>
      <c r="B171" s="72" t="s">
        <v>568</v>
      </c>
      <c r="C171" s="73" t="s">
        <v>569</v>
      </c>
    </row>
    <row r="172" spans="1:3" ht="63">
      <c r="A172" s="102"/>
      <c r="B172" s="72" t="s">
        <v>570</v>
      </c>
      <c r="C172" s="73" t="s">
        <v>571</v>
      </c>
    </row>
    <row r="173" spans="1:3" ht="63">
      <c r="A173" s="102"/>
      <c r="B173" s="72" t="s">
        <v>572</v>
      </c>
      <c r="C173" s="73" t="s">
        <v>573</v>
      </c>
    </row>
    <row r="174" spans="1:3" ht="63">
      <c r="A174" s="102"/>
      <c r="B174" s="72" t="s">
        <v>574</v>
      </c>
      <c r="C174" s="73" t="s">
        <v>575</v>
      </c>
    </row>
    <row r="175" spans="1:3" ht="63">
      <c r="A175" s="102"/>
      <c r="B175" s="72" t="s">
        <v>576</v>
      </c>
      <c r="C175" s="73" t="s">
        <v>577</v>
      </c>
    </row>
    <row r="176" spans="1:3" ht="63">
      <c r="A176" s="102"/>
      <c r="B176" s="72" t="s">
        <v>578</v>
      </c>
      <c r="C176" s="73" t="s">
        <v>579</v>
      </c>
    </row>
    <row r="177" spans="1:3" ht="78.75">
      <c r="A177" s="102"/>
      <c r="B177" s="72" t="s">
        <v>307</v>
      </c>
      <c r="C177" s="73" t="s">
        <v>308</v>
      </c>
    </row>
    <row r="178" spans="1:3" ht="78.75">
      <c r="A178" s="102"/>
      <c r="B178" s="72" t="s">
        <v>580</v>
      </c>
      <c r="C178" s="73" t="s">
        <v>581</v>
      </c>
    </row>
    <row r="179" spans="1:3" ht="94.5">
      <c r="A179" s="102"/>
      <c r="B179" s="72" t="s">
        <v>301</v>
      </c>
      <c r="C179" s="73" t="s">
        <v>302</v>
      </c>
    </row>
    <row r="180" spans="1:3" ht="94.5">
      <c r="A180" s="102"/>
      <c r="B180" s="72" t="s">
        <v>582</v>
      </c>
      <c r="C180" s="73" t="s">
        <v>583</v>
      </c>
    </row>
    <row r="181" spans="1:3" ht="63">
      <c r="A181" s="72"/>
      <c r="B181" s="72" t="s">
        <v>303</v>
      </c>
      <c r="C181" s="73" t="s">
        <v>304</v>
      </c>
    </row>
    <row r="182" spans="1:3" ht="78.75">
      <c r="A182" s="102"/>
      <c r="B182" s="72" t="s">
        <v>309</v>
      </c>
      <c r="C182" s="75" t="s">
        <v>310</v>
      </c>
    </row>
    <row r="183" spans="1:3" ht="78.75">
      <c r="A183" s="102"/>
      <c r="B183" s="72" t="s">
        <v>584</v>
      </c>
      <c r="C183" s="75" t="s">
        <v>585</v>
      </c>
    </row>
    <row r="184" spans="1:3" ht="47.25">
      <c r="A184" s="102"/>
      <c r="B184" s="72" t="s">
        <v>586</v>
      </c>
      <c r="C184" s="75" t="s">
        <v>587</v>
      </c>
    </row>
    <row r="185" spans="1:3" ht="31.5">
      <c r="A185" s="102"/>
      <c r="B185" s="72" t="s">
        <v>588</v>
      </c>
      <c r="C185" s="73" t="s">
        <v>589</v>
      </c>
    </row>
    <row r="186" spans="1:3" ht="31.5">
      <c r="A186" s="102"/>
      <c r="B186" s="72" t="s">
        <v>590</v>
      </c>
      <c r="C186" s="73" t="s">
        <v>591</v>
      </c>
    </row>
    <row r="187" spans="1:3" ht="63">
      <c r="A187" s="102"/>
      <c r="B187" s="72" t="s">
        <v>592</v>
      </c>
      <c r="C187" s="73" t="s">
        <v>593</v>
      </c>
    </row>
    <row r="188" spans="1:3" ht="63">
      <c r="A188" s="102"/>
      <c r="B188" s="72" t="s">
        <v>594</v>
      </c>
      <c r="C188" s="73" t="s">
        <v>595</v>
      </c>
    </row>
    <row r="189" spans="1:3" ht="63">
      <c r="A189" s="102"/>
      <c r="B189" s="72" t="s">
        <v>437</v>
      </c>
      <c r="C189" s="73" t="s">
        <v>596</v>
      </c>
    </row>
    <row r="190" spans="1:3" ht="42.75" customHeight="1">
      <c r="A190" s="102"/>
      <c r="B190" s="72" t="s">
        <v>597</v>
      </c>
      <c r="C190" s="73" t="s">
        <v>598</v>
      </c>
    </row>
    <row r="191" spans="1:3" ht="75" customHeight="1">
      <c r="A191" s="102"/>
      <c r="B191" s="72" t="s">
        <v>599</v>
      </c>
      <c r="C191" s="73" t="s">
        <v>600</v>
      </c>
    </row>
    <row r="192" spans="1:3" ht="47.25">
      <c r="A192" s="102"/>
      <c r="B192" s="72" t="s">
        <v>601</v>
      </c>
      <c r="C192" s="73" t="s">
        <v>602</v>
      </c>
    </row>
    <row r="193" spans="1:256" ht="47.25">
      <c r="A193" s="102"/>
      <c r="B193" s="72" t="s">
        <v>382</v>
      </c>
      <c r="C193" s="75" t="s">
        <v>383</v>
      </c>
    </row>
    <row r="194" spans="1:256" ht="69.75" customHeight="1">
      <c r="A194" s="102"/>
      <c r="B194" s="72" t="s">
        <v>603</v>
      </c>
      <c r="C194" s="73" t="s">
        <v>604</v>
      </c>
    </row>
    <row r="195" spans="1:256" ht="110.25">
      <c r="A195" s="102"/>
      <c r="B195" s="72" t="s">
        <v>605</v>
      </c>
      <c r="C195" s="73" t="s">
        <v>606</v>
      </c>
    </row>
    <row r="196" spans="1:256" ht="78.75">
      <c r="A196" s="102"/>
      <c r="B196" s="72" t="s">
        <v>607</v>
      </c>
      <c r="C196" s="75" t="s">
        <v>608</v>
      </c>
    </row>
    <row r="197" spans="1:256" ht="63">
      <c r="A197" s="102"/>
      <c r="B197" s="72" t="s">
        <v>609</v>
      </c>
      <c r="C197" s="75" t="s">
        <v>610</v>
      </c>
    </row>
    <row r="198" spans="1:256" ht="55.5" customHeight="1">
      <c r="A198" s="102"/>
      <c r="B198" s="72" t="s">
        <v>611</v>
      </c>
      <c r="C198" s="75" t="s">
        <v>612</v>
      </c>
    </row>
    <row r="199" spans="1:256" ht="63">
      <c r="A199" s="102"/>
      <c r="B199" s="72" t="s">
        <v>613</v>
      </c>
      <c r="C199" s="75" t="s">
        <v>614</v>
      </c>
    </row>
    <row r="200" spans="1:256" ht="63">
      <c r="A200" s="102"/>
      <c r="B200" s="72" t="s">
        <v>313</v>
      </c>
      <c r="C200" s="75" t="s">
        <v>314</v>
      </c>
    </row>
    <row r="201" spans="1:256" ht="48" customHeight="1">
      <c r="A201" s="102"/>
      <c r="B201" s="72" t="s">
        <v>615</v>
      </c>
      <c r="C201" s="73" t="s">
        <v>616</v>
      </c>
    </row>
    <row r="202" spans="1:256" s="103" customFormat="1" ht="24" customHeight="1">
      <c r="A202" s="102"/>
      <c r="B202" s="72" t="s">
        <v>617</v>
      </c>
      <c r="C202" s="31" t="s">
        <v>618</v>
      </c>
    </row>
    <row r="203" spans="1:256" ht="24" customHeight="1">
      <c r="A203" s="102"/>
      <c r="B203" s="72" t="s">
        <v>439</v>
      </c>
      <c r="C203" s="77" t="s">
        <v>619</v>
      </c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  <c r="DP203" s="76"/>
      <c r="DQ203" s="76"/>
      <c r="DR203" s="76"/>
      <c r="DS203" s="76"/>
      <c r="DT203" s="76"/>
      <c r="DU203" s="76"/>
      <c r="DV203" s="76"/>
      <c r="DW203" s="76"/>
      <c r="DX203" s="76"/>
      <c r="DY203" s="76"/>
      <c r="DZ203" s="76"/>
      <c r="EA203" s="76"/>
      <c r="EB203" s="76"/>
      <c r="EC203" s="76"/>
      <c r="ED203" s="76"/>
      <c r="EE203" s="76"/>
      <c r="EF203" s="76"/>
      <c r="EG203" s="76"/>
      <c r="EH203" s="76"/>
      <c r="EI203" s="76"/>
      <c r="EJ203" s="76"/>
      <c r="EK203" s="76"/>
      <c r="EL203" s="76"/>
      <c r="EM203" s="76"/>
      <c r="EN203" s="76"/>
      <c r="EO203" s="76"/>
      <c r="EP203" s="76"/>
      <c r="EQ203" s="76"/>
      <c r="ER203" s="76"/>
      <c r="ES203" s="76"/>
      <c r="ET203" s="76"/>
      <c r="EU203" s="76"/>
      <c r="EV203" s="76"/>
      <c r="EW203" s="76"/>
      <c r="EX203" s="76"/>
      <c r="EY203" s="76"/>
      <c r="EZ203" s="76"/>
      <c r="FA203" s="76"/>
      <c r="FB203" s="76"/>
      <c r="FC203" s="76"/>
      <c r="FD203" s="76"/>
      <c r="FE203" s="76"/>
      <c r="FF203" s="76"/>
      <c r="FG203" s="76"/>
      <c r="FH203" s="76"/>
      <c r="FI203" s="76"/>
      <c r="FJ203" s="76"/>
      <c r="FK203" s="76"/>
      <c r="FL203" s="76"/>
      <c r="FM203" s="76"/>
      <c r="FN203" s="76"/>
      <c r="FO203" s="76"/>
      <c r="FP203" s="76"/>
      <c r="FQ203" s="76"/>
      <c r="FR203" s="76"/>
      <c r="FS203" s="76"/>
      <c r="FT203" s="76"/>
      <c r="FU203" s="76"/>
      <c r="FV203" s="76"/>
      <c r="FW203" s="76"/>
      <c r="FX203" s="76"/>
      <c r="FY203" s="76"/>
      <c r="FZ203" s="76"/>
      <c r="GA203" s="76"/>
      <c r="GB203" s="76"/>
      <c r="GC203" s="76"/>
      <c r="GD203" s="76"/>
      <c r="GE203" s="76"/>
      <c r="GF203" s="76"/>
      <c r="GG203" s="76"/>
      <c r="GH203" s="76"/>
      <c r="GI203" s="76"/>
      <c r="GJ203" s="76"/>
      <c r="GK203" s="76"/>
      <c r="GL203" s="76"/>
      <c r="GM203" s="76"/>
      <c r="GN203" s="76"/>
      <c r="GO203" s="76"/>
      <c r="GP203" s="76"/>
      <c r="GQ203" s="76"/>
      <c r="GR203" s="76"/>
      <c r="GS203" s="76"/>
      <c r="GT203" s="76"/>
      <c r="GU203" s="76"/>
      <c r="GV203" s="76"/>
      <c r="GW203" s="76"/>
      <c r="GX203" s="76"/>
      <c r="GY203" s="76"/>
      <c r="GZ203" s="76"/>
      <c r="HA203" s="76"/>
      <c r="HB203" s="76"/>
      <c r="HC203" s="76"/>
      <c r="HD203" s="76"/>
      <c r="HE203" s="76"/>
      <c r="HF203" s="76"/>
      <c r="HG203" s="76"/>
      <c r="HH203" s="76"/>
      <c r="HI203" s="76"/>
      <c r="HJ203" s="76"/>
      <c r="HK203" s="76"/>
      <c r="HL203" s="76"/>
      <c r="HM203" s="76"/>
      <c r="HN203" s="76"/>
      <c r="HO203" s="76"/>
      <c r="HP203" s="76"/>
      <c r="HQ203" s="76"/>
      <c r="HR203" s="76"/>
      <c r="HS203" s="76"/>
      <c r="HT203" s="76"/>
      <c r="HU203" s="76"/>
      <c r="HV203" s="76"/>
      <c r="HW203" s="76"/>
      <c r="HX203" s="76"/>
      <c r="HY203" s="76"/>
      <c r="HZ203" s="76"/>
      <c r="IA203" s="76"/>
      <c r="IB203" s="76"/>
      <c r="IC203" s="76"/>
      <c r="ID203" s="76"/>
      <c r="IE203" s="76"/>
      <c r="IF203" s="76"/>
      <c r="IG203" s="76"/>
      <c r="IH203" s="76"/>
      <c r="II203" s="76"/>
      <c r="IJ203" s="76"/>
      <c r="IK203" s="76"/>
      <c r="IL203" s="76"/>
      <c r="IM203" s="76"/>
      <c r="IN203" s="76"/>
      <c r="IO203" s="76"/>
      <c r="IP203" s="76"/>
      <c r="IQ203" s="76"/>
      <c r="IR203" s="76"/>
      <c r="IS203" s="76"/>
      <c r="IT203" s="76"/>
      <c r="IU203" s="76"/>
      <c r="IV203" s="76"/>
    </row>
    <row r="204" spans="1:256" ht="31.5">
      <c r="A204" s="70"/>
      <c r="B204" s="72" t="s">
        <v>442</v>
      </c>
      <c r="C204" s="82" t="s">
        <v>443</v>
      </c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6"/>
      <c r="DZ204" s="76"/>
      <c r="EA204" s="76"/>
      <c r="EB204" s="76"/>
      <c r="EC204" s="76"/>
      <c r="ED204" s="76"/>
      <c r="EE204" s="76"/>
      <c r="EF204" s="76"/>
      <c r="EG204" s="76"/>
      <c r="EH204" s="76"/>
      <c r="EI204" s="76"/>
      <c r="EJ204" s="76"/>
      <c r="EK204" s="76"/>
      <c r="EL204" s="76"/>
      <c r="EM204" s="76"/>
      <c r="EN204" s="76"/>
      <c r="EO204" s="76"/>
      <c r="EP204" s="76"/>
      <c r="EQ204" s="76"/>
      <c r="ER204" s="76"/>
      <c r="ES204" s="76"/>
      <c r="ET204" s="76"/>
      <c r="EU204" s="76"/>
      <c r="EV204" s="76"/>
      <c r="EW204" s="76"/>
      <c r="EX204" s="76"/>
      <c r="EY204" s="76"/>
      <c r="EZ204" s="76"/>
      <c r="FA204" s="76"/>
      <c r="FB204" s="76"/>
      <c r="FC204" s="76"/>
      <c r="FD204" s="76"/>
      <c r="FE204" s="76"/>
      <c r="FF204" s="76"/>
      <c r="FG204" s="76"/>
      <c r="FH204" s="76"/>
      <c r="FI204" s="76"/>
      <c r="FJ204" s="76"/>
      <c r="FK204" s="76"/>
      <c r="FL204" s="76"/>
      <c r="FM204" s="76"/>
      <c r="FN204" s="76"/>
      <c r="FO204" s="76"/>
      <c r="FP204" s="76"/>
      <c r="FQ204" s="76"/>
      <c r="FR204" s="76"/>
      <c r="FS204" s="76"/>
      <c r="FT204" s="76"/>
      <c r="FU204" s="76"/>
      <c r="FV204" s="76"/>
      <c r="FW204" s="76"/>
      <c r="FX204" s="76"/>
      <c r="FY204" s="76"/>
      <c r="FZ204" s="76"/>
      <c r="GA204" s="76"/>
      <c r="GB204" s="76"/>
      <c r="GC204" s="76"/>
      <c r="GD204" s="76"/>
      <c r="GE204" s="76"/>
      <c r="GF204" s="76"/>
      <c r="GG204" s="76"/>
      <c r="GH204" s="76"/>
      <c r="GI204" s="76"/>
      <c r="GJ204" s="76"/>
      <c r="GK204" s="76"/>
      <c r="GL204" s="76"/>
      <c r="GM204" s="76"/>
      <c r="GN204" s="76"/>
      <c r="GO204" s="76"/>
      <c r="GP204" s="76"/>
      <c r="GQ204" s="76"/>
      <c r="GR204" s="76"/>
      <c r="GS204" s="76"/>
      <c r="GT204" s="76"/>
      <c r="GU204" s="76"/>
      <c r="GV204" s="76"/>
      <c r="GW204" s="76"/>
      <c r="GX204" s="76"/>
      <c r="GY204" s="76"/>
      <c r="GZ204" s="76"/>
      <c r="HA204" s="76"/>
      <c r="HB204" s="76"/>
      <c r="HC204" s="76"/>
      <c r="HD204" s="76"/>
      <c r="HE204" s="76"/>
      <c r="HF204" s="76"/>
      <c r="HG204" s="76"/>
      <c r="HH204" s="76"/>
      <c r="HI204" s="76"/>
      <c r="HJ204" s="76"/>
      <c r="HK204" s="76"/>
      <c r="HL204" s="76"/>
      <c r="HM204" s="76"/>
      <c r="HN204" s="76"/>
      <c r="HO204" s="76"/>
      <c r="HP204" s="76"/>
      <c r="HQ204" s="76"/>
      <c r="HR204" s="76"/>
      <c r="HS204" s="76"/>
      <c r="HT204" s="76"/>
      <c r="HU204" s="76"/>
      <c r="HV204" s="76"/>
      <c r="HW204" s="76"/>
      <c r="HX204" s="76"/>
      <c r="HY204" s="76"/>
      <c r="HZ204" s="76"/>
      <c r="IA204" s="76"/>
      <c r="IB204" s="76"/>
      <c r="IC204" s="76"/>
      <c r="ID204" s="76"/>
      <c r="IE204" s="76"/>
      <c r="IF204" s="76"/>
      <c r="IG204" s="76"/>
      <c r="IH204" s="76"/>
      <c r="II204" s="76"/>
      <c r="IJ204" s="76"/>
      <c r="IK204" s="76"/>
      <c r="IL204" s="76"/>
      <c r="IM204" s="76"/>
      <c r="IN204" s="76"/>
      <c r="IO204" s="76"/>
      <c r="IP204" s="76"/>
      <c r="IQ204" s="76"/>
      <c r="IR204" s="76"/>
      <c r="IS204" s="76"/>
      <c r="IT204" s="76"/>
      <c r="IU204" s="76"/>
      <c r="IV204" s="76"/>
    </row>
    <row r="205" spans="1:256" ht="19.5" customHeight="1">
      <c r="A205" s="102"/>
      <c r="B205" s="72" t="s">
        <v>620</v>
      </c>
      <c r="C205" s="77" t="s">
        <v>621</v>
      </c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  <c r="BL205" s="104"/>
      <c r="BM205" s="104"/>
      <c r="BN205" s="104"/>
      <c r="BO205" s="104"/>
      <c r="BP205" s="104"/>
      <c r="BQ205" s="104"/>
      <c r="BR205" s="104"/>
      <c r="BS205" s="104"/>
      <c r="BT205" s="104"/>
      <c r="BU205" s="104"/>
      <c r="BV205" s="104"/>
      <c r="BW205" s="104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  <c r="CO205" s="104"/>
      <c r="CP205" s="104"/>
      <c r="CQ205" s="104"/>
      <c r="CR205" s="104"/>
      <c r="CS205" s="104"/>
      <c r="CT205" s="104"/>
      <c r="CU205" s="104"/>
      <c r="CV205" s="104"/>
      <c r="CW205" s="104"/>
      <c r="CX205" s="104"/>
      <c r="CY205" s="104"/>
      <c r="CZ205" s="104"/>
      <c r="DA205" s="104"/>
      <c r="DB205" s="104"/>
      <c r="DC205" s="104"/>
      <c r="DD205" s="104"/>
      <c r="DE205" s="104"/>
      <c r="DF205" s="104"/>
      <c r="DG205" s="104"/>
      <c r="DH205" s="104"/>
      <c r="DI205" s="104"/>
      <c r="DJ205" s="104"/>
      <c r="DK205" s="104"/>
      <c r="DL205" s="104"/>
      <c r="DM205" s="104"/>
      <c r="DN205" s="104"/>
      <c r="DO205" s="104"/>
      <c r="DP205" s="104"/>
      <c r="DQ205" s="104"/>
      <c r="DR205" s="104"/>
      <c r="DS205" s="104"/>
      <c r="DT205" s="104"/>
      <c r="DU205" s="104"/>
      <c r="DV205" s="104"/>
      <c r="DW205" s="104"/>
      <c r="DX205" s="104"/>
      <c r="DY205" s="104"/>
      <c r="DZ205" s="104"/>
      <c r="EA205" s="104"/>
      <c r="EB205" s="104"/>
      <c r="EC205" s="104"/>
      <c r="ED205" s="104"/>
      <c r="EE205" s="104"/>
      <c r="EF205" s="104"/>
      <c r="EG205" s="104"/>
      <c r="EH205" s="104"/>
      <c r="EI205" s="104"/>
      <c r="EJ205" s="104"/>
      <c r="EK205" s="104"/>
      <c r="EL205" s="104"/>
      <c r="EM205" s="104"/>
      <c r="EN205" s="104"/>
      <c r="EO205" s="104"/>
      <c r="EP205" s="104"/>
      <c r="EQ205" s="104"/>
      <c r="ER205" s="104"/>
      <c r="ES205" s="104"/>
      <c r="ET205" s="104"/>
      <c r="EU205" s="104"/>
      <c r="EV205" s="104"/>
      <c r="EW205" s="104"/>
      <c r="EX205" s="104"/>
      <c r="EY205" s="104"/>
      <c r="EZ205" s="104"/>
      <c r="FA205" s="104"/>
      <c r="FB205" s="104"/>
      <c r="FC205" s="104"/>
      <c r="FD205" s="104"/>
      <c r="FE205" s="104"/>
      <c r="FF205" s="104"/>
      <c r="FG205" s="104"/>
      <c r="FH205" s="104"/>
      <c r="FI205" s="104"/>
      <c r="FJ205" s="104"/>
      <c r="FK205" s="104"/>
      <c r="FL205" s="104"/>
      <c r="FM205" s="104"/>
      <c r="FN205" s="104"/>
      <c r="FO205" s="104"/>
      <c r="FP205" s="104"/>
      <c r="FQ205" s="104"/>
      <c r="FR205" s="104"/>
      <c r="FS205" s="104"/>
      <c r="FT205" s="104"/>
      <c r="FU205" s="104"/>
      <c r="FV205" s="104"/>
      <c r="FW205" s="104"/>
      <c r="FX205" s="104"/>
      <c r="FY205" s="104"/>
      <c r="FZ205" s="104"/>
      <c r="GA205" s="104"/>
      <c r="GB205" s="104"/>
      <c r="GC205" s="104"/>
      <c r="GD205" s="104"/>
      <c r="GE205" s="104"/>
      <c r="GF205" s="104"/>
      <c r="GG205" s="104"/>
      <c r="GH205" s="104"/>
      <c r="GI205" s="104"/>
      <c r="GJ205" s="104"/>
      <c r="GK205" s="104"/>
      <c r="GL205" s="104"/>
      <c r="GM205" s="104"/>
      <c r="GN205" s="104"/>
      <c r="GO205" s="104"/>
      <c r="GP205" s="104"/>
      <c r="GQ205" s="104"/>
      <c r="GR205" s="104"/>
      <c r="GS205" s="104"/>
      <c r="GT205" s="104"/>
      <c r="GU205" s="104"/>
      <c r="GV205" s="104"/>
      <c r="GW205" s="104"/>
      <c r="GX205" s="104"/>
      <c r="GY205" s="104"/>
      <c r="GZ205" s="104"/>
      <c r="HA205" s="104"/>
      <c r="HB205" s="104"/>
      <c r="HC205" s="104"/>
      <c r="HD205" s="104"/>
      <c r="HE205" s="104"/>
      <c r="HF205" s="104"/>
      <c r="HG205" s="104"/>
      <c r="HH205" s="104"/>
      <c r="HI205" s="104"/>
      <c r="HJ205" s="104"/>
      <c r="HK205" s="104"/>
      <c r="HL205" s="104"/>
      <c r="HM205" s="104"/>
      <c r="HN205" s="104"/>
      <c r="HO205" s="104"/>
      <c r="HP205" s="104"/>
      <c r="HQ205" s="104"/>
      <c r="HR205" s="104"/>
      <c r="HS205" s="104"/>
      <c r="HT205" s="104"/>
      <c r="HU205" s="104"/>
      <c r="HV205" s="104"/>
      <c r="HW205" s="104"/>
      <c r="HX205" s="104"/>
      <c r="HY205" s="104"/>
      <c r="HZ205" s="104"/>
      <c r="IA205" s="104"/>
      <c r="IB205" s="104"/>
      <c r="IC205" s="104"/>
      <c r="ID205" s="104"/>
      <c r="IE205" s="104"/>
      <c r="IF205" s="104"/>
      <c r="IG205" s="104"/>
      <c r="IH205" s="104"/>
      <c r="II205" s="104"/>
      <c r="IJ205" s="104"/>
      <c r="IK205" s="104"/>
      <c r="IL205" s="104"/>
      <c r="IM205" s="104"/>
      <c r="IN205" s="104"/>
      <c r="IO205" s="104"/>
      <c r="IP205" s="104"/>
      <c r="IQ205" s="104"/>
      <c r="IR205" s="104"/>
      <c r="IS205" s="104"/>
      <c r="IT205" s="104"/>
      <c r="IU205" s="104"/>
      <c r="IV205" s="104"/>
    </row>
    <row r="206" spans="1:256" ht="31.5">
      <c r="A206" s="105"/>
      <c r="B206" s="72" t="s">
        <v>622</v>
      </c>
      <c r="C206" s="77" t="s">
        <v>623</v>
      </c>
    </row>
    <row r="207" spans="1:256" ht="19.5" customHeight="1">
      <c r="A207" s="102"/>
      <c r="B207" s="72" t="s">
        <v>624</v>
      </c>
      <c r="C207" s="77" t="s">
        <v>625</v>
      </c>
    </row>
    <row r="208" spans="1:256" ht="19.5" customHeight="1">
      <c r="A208" s="102"/>
      <c r="B208" s="72" t="s">
        <v>626</v>
      </c>
      <c r="C208" s="77" t="s">
        <v>627</v>
      </c>
    </row>
    <row r="209" spans="1:3" ht="31.5">
      <c r="A209" s="102"/>
      <c r="B209" s="72" t="s">
        <v>628</v>
      </c>
      <c r="C209" s="77" t="s">
        <v>629</v>
      </c>
    </row>
    <row r="210" spans="1:3" ht="31.5">
      <c r="A210" s="102"/>
      <c r="B210" s="72" t="s">
        <v>630</v>
      </c>
      <c r="C210" s="77" t="s">
        <v>631</v>
      </c>
    </row>
    <row r="211" spans="1:3" ht="31.5">
      <c r="A211" s="102"/>
      <c r="B211" s="72" t="s">
        <v>632</v>
      </c>
      <c r="C211" s="77" t="s">
        <v>633</v>
      </c>
    </row>
    <row r="212" spans="1:3" ht="33.75" customHeight="1">
      <c r="A212" s="102"/>
      <c r="B212" s="72" t="s">
        <v>634</v>
      </c>
      <c r="C212" s="77" t="s">
        <v>635</v>
      </c>
    </row>
    <row r="213" spans="1:3" ht="20.25" customHeight="1">
      <c r="A213" s="102"/>
      <c r="B213" s="72" t="s">
        <v>636</v>
      </c>
      <c r="C213" s="77" t="s">
        <v>637</v>
      </c>
    </row>
    <row r="214" spans="1:3">
      <c r="A214" s="102"/>
      <c r="B214" s="72" t="s">
        <v>638</v>
      </c>
      <c r="C214" s="77" t="s">
        <v>639</v>
      </c>
    </row>
    <row r="215" spans="1:3" ht="31.5">
      <c r="A215" s="102"/>
      <c r="B215" s="72" t="s">
        <v>640</v>
      </c>
      <c r="C215" s="77" t="s">
        <v>641</v>
      </c>
    </row>
    <row r="216" spans="1:3" ht="31.5">
      <c r="A216" s="102"/>
      <c r="B216" s="72" t="s">
        <v>642</v>
      </c>
      <c r="C216" s="77" t="s">
        <v>643</v>
      </c>
    </row>
    <row r="217" spans="1:3" ht="31.5">
      <c r="A217" s="102"/>
      <c r="B217" s="72" t="s">
        <v>644</v>
      </c>
      <c r="C217" s="77" t="s">
        <v>645</v>
      </c>
    </row>
    <row r="218" spans="1:3" ht="47.25">
      <c r="A218" s="102"/>
      <c r="B218" s="72" t="s">
        <v>646</v>
      </c>
      <c r="C218" s="77" t="s">
        <v>647</v>
      </c>
    </row>
    <row r="219" spans="1:3" ht="33.75" customHeight="1">
      <c r="A219" s="102"/>
      <c r="B219" s="72" t="s">
        <v>648</v>
      </c>
      <c r="C219" s="77" t="s">
        <v>649</v>
      </c>
    </row>
    <row r="220" spans="1:3" ht="39.75" customHeight="1">
      <c r="A220" s="114" t="s">
        <v>650</v>
      </c>
      <c r="B220" s="114"/>
      <c r="C220" s="114"/>
    </row>
    <row r="221" spans="1:3" ht="59.25" customHeight="1">
      <c r="A221" s="107" t="s">
        <v>651</v>
      </c>
      <c r="B221" s="107"/>
      <c r="C221" s="107"/>
    </row>
    <row r="222" spans="1:3" ht="51" customHeight="1">
      <c r="A222" s="107" t="s">
        <v>652</v>
      </c>
      <c r="B222" s="107"/>
      <c r="C222" s="107"/>
    </row>
    <row r="223" spans="1:3" ht="33" customHeight="1">
      <c r="A223" s="107" t="s">
        <v>653</v>
      </c>
      <c r="B223" s="107"/>
      <c r="C223" s="107"/>
    </row>
  </sheetData>
  <mergeCells count="37">
    <mergeCell ref="A15:B15"/>
    <mergeCell ref="A5:C5"/>
    <mergeCell ref="A6:B6"/>
    <mergeCell ref="C6:C7"/>
    <mergeCell ref="A8:B8"/>
    <mergeCell ref="A11:B11"/>
    <mergeCell ref="A38:B38"/>
    <mergeCell ref="A17:B17"/>
    <mergeCell ref="A19:B19"/>
    <mergeCell ref="A23:B23"/>
    <mergeCell ref="A25:B25"/>
    <mergeCell ref="A26:B26"/>
    <mergeCell ref="A27:B27"/>
    <mergeCell ref="A28:B28"/>
    <mergeCell ref="A34:B34"/>
    <mergeCell ref="A35:B35"/>
    <mergeCell ref="A36:B36"/>
    <mergeCell ref="A37:B37"/>
    <mergeCell ref="A149:B149"/>
    <mergeCell ref="A49:B49"/>
    <mergeCell ref="A54:B54"/>
    <mergeCell ref="A100:B100"/>
    <mergeCell ref="A107:B107"/>
    <mergeCell ref="A126:B126"/>
    <mergeCell ref="A129:B129"/>
    <mergeCell ref="A138:B138"/>
    <mergeCell ref="A140:B140"/>
    <mergeCell ref="A141:B141"/>
    <mergeCell ref="A142:B142"/>
    <mergeCell ref="A143:B143"/>
    <mergeCell ref="A223:C223"/>
    <mergeCell ref="A150:B150"/>
    <mergeCell ref="A151:B151"/>
    <mergeCell ref="A152:B152"/>
    <mergeCell ref="A220:C220"/>
    <mergeCell ref="A221:C221"/>
    <mergeCell ref="A222:C222"/>
  </mergeCells>
  <hyperlinks>
    <hyperlink ref="C123" r:id="rId1" display="consultantplus://offline/ref=F3BA6AE607F67387DB35B071B7AC6269B2FD3EB93DED401F3CB6EF3559j9y3H"/>
    <hyperlink ref="C124" r:id="rId2" display="consultantplus://offline/ref=AB698C739C67974272996CE6846A764237C43A47CC81D8CEA1C01F636Al901H"/>
  </hyperlinks>
  <pageMargins left="0.70866141732283472" right="0.27559055118110237" top="0.47244094488188981" bottom="0.51181102362204722" header="0.39370078740157483" footer="0.39370078740157483"/>
  <pageSetup paperSize="9" scale="71" fitToHeight="1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290"/>
  <sheetViews>
    <sheetView tabSelected="1" workbookViewId="0">
      <selection activeCell="B4" sqref="B4:E4"/>
    </sheetView>
  </sheetViews>
  <sheetFormatPr defaultRowHeight="15.75"/>
  <cols>
    <col min="1" max="1" width="30.140625" style="65" customWidth="1"/>
    <col min="2" max="2" width="69.85546875" style="63" customWidth="1"/>
    <col min="3" max="4" width="15.42578125" style="65" customWidth="1"/>
    <col min="5" max="7" width="13.85546875" style="65" customWidth="1"/>
    <col min="8" max="8" width="9.140625" style="6"/>
    <col min="9" max="9" width="73.28515625" style="6" customWidth="1"/>
    <col min="10" max="10" width="15.85546875" style="6" customWidth="1"/>
    <col min="11" max="11" width="11" style="6" customWidth="1"/>
    <col min="12" max="16384" width="9.140625" style="6"/>
  </cols>
  <sheetData>
    <row r="1" spans="1:244" s="3" customFormat="1">
      <c r="A1" s="1"/>
      <c r="B1" s="125" t="s">
        <v>657</v>
      </c>
      <c r="C1" s="125"/>
      <c r="D1" s="125"/>
      <c r="E1" s="125"/>
      <c r="F1" s="2"/>
      <c r="G1" s="2"/>
      <c r="H1" s="2"/>
      <c r="I1" s="2"/>
    </row>
    <row r="2" spans="1:244" s="3" customFormat="1" ht="15.75" customHeight="1">
      <c r="A2" s="1"/>
      <c r="B2" s="126" t="s">
        <v>655</v>
      </c>
      <c r="C2" s="126"/>
      <c r="D2" s="126"/>
      <c r="E2" s="126"/>
      <c r="F2" s="2"/>
      <c r="G2" s="2"/>
      <c r="H2" s="2"/>
      <c r="I2" s="2"/>
    </row>
    <row r="3" spans="1:244" s="3" customFormat="1" ht="15.75" customHeight="1">
      <c r="A3" s="1"/>
      <c r="B3" s="125" t="s">
        <v>0</v>
      </c>
      <c r="C3" s="125"/>
      <c r="D3" s="125"/>
      <c r="E3" s="125"/>
      <c r="F3" s="2"/>
      <c r="G3" s="2"/>
      <c r="H3" s="2"/>
      <c r="I3" s="2"/>
    </row>
    <row r="4" spans="1:244" s="3" customFormat="1" ht="15">
      <c r="A4" s="1"/>
      <c r="B4" s="127" t="s">
        <v>658</v>
      </c>
      <c r="C4" s="127"/>
      <c r="D4" s="127"/>
      <c r="E4" s="127"/>
      <c r="F4" s="4"/>
      <c r="G4" s="4"/>
      <c r="H4" s="4"/>
      <c r="I4" s="4"/>
    </row>
    <row r="5" spans="1:244">
      <c r="A5" s="128" t="s">
        <v>1</v>
      </c>
      <c r="B5" s="128"/>
      <c r="C5" s="128"/>
      <c r="D5" s="128"/>
      <c r="E5" s="5"/>
      <c r="F5" s="5"/>
      <c r="G5" s="5"/>
    </row>
    <row r="6" spans="1:244" ht="18.75" customHeight="1">
      <c r="A6" s="128"/>
      <c r="B6" s="128"/>
      <c r="C6" s="128"/>
      <c r="D6" s="128"/>
      <c r="E6" s="5"/>
      <c r="F6" s="5"/>
      <c r="G6" s="5"/>
    </row>
    <row r="7" spans="1:244" ht="22.5" customHeight="1">
      <c r="A7" s="7"/>
      <c r="B7" s="8"/>
      <c r="C7" s="9"/>
      <c r="D7" s="9"/>
      <c r="E7" s="10"/>
      <c r="F7" s="10"/>
      <c r="G7" s="10"/>
    </row>
    <row r="8" spans="1:244" ht="48.75" customHeight="1">
      <c r="A8" s="11" t="s">
        <v>2</v>
      </c>
      <c r="B8" s="11" t="s">
        <v>3</v>
      </c>
      <c r="C8" s="12" t="s">
        <v>4</v>
      </c>
      <c r="D8" s="12" t="s">
        <v>5</v>
      </c>
      <c r="E8" s="12" t="s">
        <v>6</v>
      </c>
      <c r="F8" s="13"/>
      <c r="G8" s="13"/>
    </row>
    <row r="9" spans="1:244" s="18" customFormat="1">
      <c r="A9" s="14" t="s">
        <v>7</v>
      </c>
      <c r="B9" s="15" t="s">
        <v>8</v>
      </c>
      <c r="C9" s="16">
        <f t="shared" ref="C9:E9" si="0">SUM(C11:C15)</f>
        <v>1038228.8999999999</v>
      </c>
      <c r="D9" s="16">
        <f t="shared" si="0"/>
        <v>1091408.3</v>
      </c>
      <c r="E9" s="16">
        <f t="shared" si="0"/>
        <v>1138334.9999999998</v>
      </c>
      <c r="F9" s="17"/>
      <c r="G9" s="17"/>
    </row>
    <row r="10" spans="1:244" s="22" customFormat="1" ht="63">
      <c r="A10" s="11"/>
      <c r="B10" s="19" t="s">
        <v>9</v>
      </c>
      <c r="C10" s="20">
        <f>(C11+C12+C13+C14)*16.55750572/31.55750572+C15</f>
        <v>546441.12571579078</v>
      </c>
      <c r="D10" s="20">
        <f>(D11+D12+D13+D14)*16.79627615/31.79627615+D15</f>
        <v>578270.99351073056</v>
      </c>
      <c r="E10" s="20">
        <f>(E11+E12+E13+E14)*16.75241432/31.75241432+E15</f>
        <v>602343.69463081507</v>
      </c>
      <c r="F10" s="21"/>
      <c r="G10" s="2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</row>
    <row r="11" spans="1:244" ht="78.75">
      <c r="A11" s="129" t="s">
        <v>10</v>
      </c>
      <c r="B11" s="23" t="s">
        <v>11</v>
      </c>
      <c r="C11" s="24">
        <f>895992.1+79744.2-29.2</f>
        <v>975707.1</v>
      </c>
      <c r="D11" s="24">
        <f>947910.7+79744.2-22.3</f>
        <v>1027632.5999999999</v>
      </c>
      <c r="E11" s="24">
        <f>993934+79744.2-45.3</f>
        <v>1073632.8999999999</v>
      </c>
      <c r="F11" s="25"/>
      <c r="G11" s="25"/>
    </row>
    <row r="12" spans="1:244" ht="69" customHeight="1">
      <c r="A12" s="130"/>
      <c r="B12" s="23" t="s">
        <v>12</v>
      </c>
      <c r="C12" s="24">
        <v>39514.5</v>
      </c>
      <c r="D12" s="24">
        <v>40291.300000000003</v>
      </c>
      <c r="E12" s="24">
        <v>40879.4</v>
      </c>
      <c r="F12" s="25"/>
      <c r="G12" s="25"/>
    </row>
    <row r="13" spans="1:244" ht="117.75" customHeight="1">
      <c r="A13" s="26" t="s">
        <v>13</v>
      </c>
      <c r="B13" s="27" t="s">
        <v>14</v>
      </c>
      <c r="C13" s="24">
        <v>12418.1</v>
      </c>
      <c r="D13" s="24">
        <v>12799.8</v>
      </c>
      <c r="E13" s="24">
        <v>13088.9</v>
      </c>
      <c r="F13" s="25"/>
      <c r="G13" s="25"/>
    </row>
    <row r="14" spans="1:244" ht="47.25">
      <c r="A14" s="26" t="s">
        <v>15</v>
      </c>
      <c r="B14" s="23" t="s">
        <v>16</v>
      </c>
      <c r="C14" s="24">
        <v>7000</v>
      </c>
      <c r="D14" s="24">
        <v>7000</v>
      </c>
      <c r="E14" s="24">
        <v>7000</v>
      </c>
      <c r="F14" s="25"/>
      <c r="G14" s="25"/>
    </row>
    <row r="15" spans="1:244" ht="94.5">
      <c r="A15" s="26" t="s">
        <v>17</v>
      </c>
      <c r="B15" s="27" t="s">
        <v>18</v>
      </c>
      <c r="C15" s="24">
        <v>3589.2</v>
      </c>
      <c r="D15" s="24">
        <v>3684.6</v>
      </c>
      <c r="E15" s="24">
        <v>3733.8</v>
      </c>
      <c r="F15" s="25"/>
      <c r="G15" s="25"/>
      <c r="I15" s="28"/>
      <c r="J15" s="28"/>
      <c r="K15" s="28"/>
      <c r="L15" s="28"/>
    </row>
    <row r="16" spans="1:244" s="18" customFormat="1" ht="31.5">
      <c r="A16" s="29" t="s">
        <v>19</v>
      </c>
      <c r="B16" s="30" t="s">
        <v>20</v>
      </c>
      <c r="C16" s="16">
        <f t="shared" ref="C16:E16" si="1">C17+C18+C19+C20</f>
        <v>26667.5</v>
      </c>
      <c r="D16" s="16">
        <f t="shared" si="1"/>
        <v>27680.399999999998</v>
      </c>
      <c r="E16" s="16">
        <f t="shared" si="1"/>
        <v>35286.400000000001</v>
      </c>
      <c r="F16" s="17"/>
      <c r="G16" s="17"/>
    </row>
    <row r="17" spans="1:244" ht="114.75" customHeight="1">
      <c r="A17" s="26" t="s">
        <v>21</v>
      </c>
      <c r="B17" s="31" t="s">
        <v>22</v>
      </c>
      <c r="C17" s="24">
        <v>12025.9</v>
      </c>
      <c r="D17" s="24">
        <v>12497.1</v>
      </c>
      <c r="E17" s="24">
        <v>15946.2</v>
      </c>
      <c r="F17" s="25"/>
      <c r="G17" s="25"/>
    </row>
    <row r="18" spans="1:244" ht="132.75" customHeight="1">
      <c r="A18" s="26" t="s">
        <v>23</v>
      </c>
      <c r="B18" s="31" t="s">
        <v>24</v>
      </c>
      <c r="C18" s="24">
        <v>92.8</v>
      </c>
      <c r="D18" s="24">
        <v>96.5</v>
      </c>
      <c r="E18" s="24">
        <v>123.1</v>
      </c>
      <c r="F18" s="25"/>
      <c r="G18" s="25"/>
    </row>
    <row r="19" spans="1:244" ht="117" customHeight="1">
      <c r="A19" s="26" t="s">
        <v>25</v>
      </c>
      <c r="B19" s="31" t="s">
        <v>26</v>
      </c>
      <c r="C19" s="24">
        <v>16684.8</v>
      </c>
      <c r="D19" s="24">
        <v>17339.599999999999</v>
      </c>
      <c r="E19" s="24">
        <v>22125.3</v>
      </c>
      <c r="F19" s="25"/>
      <c r="G19" s="25"/>
    </row>
    <row r="20" spans="1:244" ht="110.25">
      <c r="A20" s="26" t="s">
        <v>27</v>
      </c>
      <c r="B20" s="31" t="s">
        <v>28</v>
      </c>
      <c r="C20" s="24">
        <v>-2136</v>
      </c>
      <c r="D20" s="24">
        <v>-2252.8000000000002</v>
      </c>
      <c r="E20" s="24">
        <v>-2908.2</v>
      </c>
      <c r="F20" s="25"/>
      <c r="G20" s="25"/>
    </row>
    <row r="21" spans="1:244" s="18" customFormat="1">
      <c r="A21" s="14" t="s">
        <v>29</v>
      </c>
      <c r="B21" s="32" t="s">
        <v>30</v>
      </c>
      <c r="C21" s="16">
        <f t="shared" ref="C21:E21" si="2">C22+C27+C28+C29</f>
        <v>298474.5</v>
      </c>
      <c r="D21" s="16">
        <f t="shared" si="2"/>
        <v>266170.69999999995</v>
      </c>
      <c r="E21" s="16">
        <f t="shared" si="2"/>
        <v>261132.80000000002</v>
      </c>
      <c r="F21" s="17"/>
      <c r="G21" s="17"/>
    </row>
    <row r="22" spans="1:244" s="33" customFormat="1" ht="31.5">
      <c r="A22" s="14" t="s">
        <v>31</v>
      </c>
      <c r="B22" s="23" t="s">
        <v>32</v>
      </c>
      <c r="C22" s="16">
        <f t="shared" ref="C22:E22" si="3">C23+C24+C25+C26</f>
        <v>229174.5</v>
      </c>
      <c r="D22" s="16">
        <f t="shared" si="3"/>
        <v>241328.9</v>
      </c>
      <c r="E22" s="16">
        <f t="shared" si="3"/>
        <v>250990</v>
      </c>
      <c r="F22" s="17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</row>
    <row r="23" spans="1:244" s="33" customFormat="1" ht="31.5">
      <c r="A23" s="12" t="s">
        <v>33</v>
      </c>
      <c r="B23" s="23" t="s">
        <v>34</v>
      </c>
      <c r="C23" s="24">
        <v>179004.5</v>
      </c>
      <c r="D23" s="24">
        <v>191158.9</v>
      </c>
      <c r="E23" s="24">
        <v>200820</v>
      </c>
      <c r="F23" s="25"/>
      <c r="G23" s="2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</row>
    <row r="24" spans="1:244" s="33" customFormat="1" ht="47.25">
      <c r="A24" s="12" t="s">
        <v>35</v>
      </c>
      <c r="B24" s="23" t="s">
        <v>36</v>
      </c>
      <c r="C24" s="24">
        <v>50</v>
      </c>
      <c r="D24" s="24">
        <v>50</v>
      </c>
      <c r="E24" s="24">
        <v>50</v>
      </c>
      <c r="F24" s="25"/>
      <c r="G24" s="2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</row>
    <row r="25" spans="1:244" ht="63">
      <c r="A25" s="12" t="s">
        <v>37</v>
      </c>
      <c r="B25" s="23" t="s">
        <v>38</v>
      </c>
      <c r="C25" s="24">
        <v>50070</v>
      </c>
      <c r="D25" s="24">
        <v>50070</v>
      </c>
      <c r="E25" s="24">
        <v>50070</v>
      </c>
      <c r="F25" s="25"/>
      <c r="G25" s="25"/>
    </row>
    <row r="26" spans="1:244" ht="47.25">
      <c r="A26" s="12" t="s">
        <v>39</v>
      </c>
      <c r="B26" s="23" t="s">
        <v>40</v>
      </c>
      <c r="C26" s="24">
        <v>50</v>
      </c>
      <c r="D26" s="24">
        <v>50</v>
      </c>
      <c r="E26" s="24">
        <v>50</v>
      </c>
      <c r="F26" s="25"/>
      <c r="G26" s="25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</row>
    <row r="27" spans="1:244" ht="31.5">
      <c r="A27" s="12" t="s">
        <v>41</v>
      </c>
      <c r="B27" s="23" t="s">
        <v>42</v>
      </c>
      <c r="C27" s="24">
        <v>59435.4</v>
      </c>
      <c r="D27" s="24">
        <v>14858.8</v>
      </c>
      <c r="E27" s="24">
        <v>0</v>
      </c>
      <c r="F27" s="25"/>
      <c r="G27" s="25"/>
    </row>
    <row r="28" spans="1:244">
      <c r="A28" s="12" t="s">
        <v>43</v>
      </c>
      <c r="B28" s="23" t="s">
        <v>44</v>
      </c>
      <c r="C28" s="24">
        <v>405</v>
      </c>
      <c r="D28" s="24">
        <v>392.3</v>
      </c>
      <c r="E28" s="24">
        <v>398.6</v>
      </c>
      <c r="F28" s="25"/>
      <c r="G28" s="25"/>
    </row>
    <row r="29" spans="1:244" s="18" customFormat="1" ht="39.75" customHeight="1">
      <c r="A29" s="12" t="s">
        <v>45</v>
      </c>
      <c r="B29" s="23" t="s">
        <v>46</v>
      </c>
      <c r="C29" s="24">
        <v>9459.6</v>
      </c>
      <c r="D29" s="24">
        <v>9590.7000000000007</v>
      </c>
      <c r="E29" s="24">
        <v>9744.2000000000007</v>
      </c>
      <c r="F29" s="25"/>
      <c r="G29" s="2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</row>
    <row r="30" spans="1:244">
      <c r="A30" s="14" t="s">
        <v>47</v>
      </c>
      <c r="B30" s="32" t="s">
        <v>48</v>
      </c>
      <c r="C30" s="16">
        <f t="shared" ref="C30:E30" si="4">C31+C32</f>
        <v>170652</v>
      </c>
      <c r="D30" s="16">
        <f t="shared" si="4"/>
        <v>176057</v>
      </c>
      <c r="E30" s="16">
        <f t="shared" si="4"/>
        <v>176112</v>
      </c>
      <c r="F30" s="17"/>
      <c r="G30" s="17"/>
    </row>
    <row r="31" spans="1:244" s="18" customFormat="1" ht="47.25">
      <c r="A31" s="12" t="s">
        <v>49</v>
      </c>
      <c r="B31" s="23" t="s">
        <v>50</v>
      </c>
      <c r="C31" s="24">
        <v>54040</v>
      </c>
      <c r="D31" s="24">
        <v>59445</v>
      </c>
      <c r="E31" s="24">
        <v>59500</v>
      </c>
      <c r="F31" s="25"/>
      <c r="G31" s="25"/>
    </row>
    <row r="32" spans="1:244" s="18" customFormat="1">
      <c r="A32" s="12" t="s">
        <v>51</v>
      </c>
      <c r="B32" s="23" t="s">
        <v>52</v>
      </c>
      <c r="C32" s="16">
        <f t="shared" ref="C32:E32" si="5">C33+C34</f>
        <v>116612</v>
      </c>
      <c r="D32" s="16">
        <f t="shared" si="5"/>
        <v>116612</v>
      </c>
      <c r="E32" s="16">
        <f t="shared" si="5"/>
        <v>116612</v>
      </c>
      <c r="F32" s="17"/>
      <c r="G32" s="1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</row>
    <row r="33" spans="1:244" s="18" customFormat="1" ht="31.5">
      <c r="A33" s="12" t="s">
        <v>53</v>
      </c>
      <c r="B33" s="23" t="s">
        <v>54</v>
      </c>
      <c r="C33" s="24">
        <v>100000</v>
      </c>
      <c r="D33" s="24">
        <v>100000</v>
      </c>
      <c r="E33" s="24">
        <v>100000</v>
      </c>
      <c r="F33" s="25"/>
      <c r="G33" s="2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</row>
    <row r="34" spans="1:244" s="18" customFormat="1" ht="31.5">
      <c r="A34" s="12" t="s">
        <v>55</v>
      </c>
      <c r="B34" s="23" t="s">
        <v>56</v>
      </c>
      <c r="C34" s="24">
        <v>16612</v>
      </c>
      <c r="D34" s="24">
        <v>16612</v>
      </c>
      <c r="E34" s="24">
        <v>16612</v>
      </c>
      <c r="F34" s="25"/>
      <c r="G34" s="2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</row>
    <row r="35" spans="1:244" s="18" customFormat="1">
      <c r="A35" s="14" t="s">
        <v>57</v>
      </c>
      <c r="B35" s="15" t="s">
        <v>58</v>
      </c>
      <c r="C35" s="16">
        <f t="shared" ref="C35:E35" si="6">SUM(C36:C43)</f>
        <v>39429</v>
      </c>
      <c r="D35" s="16">
        <f t="shared" si="6"/>
        <v>38636.699999999997</v>
      </c>
      <c r="E35" s="16">
        <f t="shared" si="6"/>
        <v>38944.699999999997</v>
      </c>
      <c r="F35" s="17"/>
      <c r="G35" s="17"/>
    </row>
    <row r="36" spans="1:244" ht="47.25">
      <c r="A36" s="12" t="s">
        <v>59</v>
      </c>
      <c r="B36" s="23" t="s">
        <v>60</v>
      </c>
      <c r="C36" s="34">
        <v>19995</v>
      </c>
      <c r="D36" s="34">
        <v>19202.7</v>
      </c>
      <c r="E36" s="34">
        <v>19510.7</v>
      </c>
      <c r="F36" s="35"/>
      <c r="G36" s="35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</row>
    <row r="37" spans="1:244" ht="63">
      <c r="A37" s="12" t="s">
        <v>61</v>
      </c>
      <c r="B37" s="23" t="s">
        <v>62</v>
      </c>
      <c r="C37" s="24">
        <v>350</v>
      </c>
      <c r="D37" s="24">
        <v>350</v>
      </c>
      <c r="E37" s="24">
        <v>350</v>
      </c>
      <c r="F37" s="25"/>
      <c r="G37" s="25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</row>
    <row r="38" spans="1:244" ht="94.5">
      <c r="A38" s="26" t="s">
        <v>63</v>
      </c>
      <c r="B38" s="23" t="s">
        <v>64</v>
      </c>
      <c r="C38" s="24">
        <v>0</v>
      </c>
      <c r="D38" s="24">
        <v>0</v>
      </c>
      <c r="E38" s="24">
        <v>0</v>
      </c>
      <c r="F38" s="25"/>
      <c r="G38" s="25"/>
    </row>
    <row r="39" spans="1:244" s="18" customFormat="1" ht="47.25">
      <c r="A39" s="12" t="s">
        <v>65</v>
      </c>
      <c r="B39" s="23" t="s">
        <v>66</v>
      </c>
      <c r="C39" s="24">
        <v>17000</v>
      </c>
      <c r="D39" s="24">
        <v>17000</v>
      </c>
      <c r="E39" s="24">
        <v>17000</v>
      </c>
      <c r="F39" s="25"/>
      <c r="G39" s="2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</row>
    <row r="40" spans="1:244" s="18" customFormat="1" ht="31.5">
      <c r="A40" s="12" t="s">
        <v>67</v>
      </c>
      <c r="B40" s="23" t="s">
        <v>68</v>
      </c>
      <c r="C40" s="24">
        <v>730</v>
      </c>
      <c r="D40" s="24">
        <v>730</v>
      </c>
      <c r="E40" s="24">
        <v>730</v>
      </c>
      <c r="F40" s="25"/>
      <c r="G40" s="25"/>
    </row>
    <row r="41" spans="1:244" ht="63">
      <c r="A41" s="12" t="s">
        <v>69</v>
      </c>
      <c r="B41" s="23" t="s">
        <v>70</v>
      </c>
      <c r="C41" s="24">
        <v>1300</v>
      </c>
      <c r="D41" s="24">
        <v>1300</v>
      </c>
      <c r="E41" s="24">
        <v>1300</v>
      </c>
      <c r="F41" s="25"/>
      <c r="G41" s="25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</row>
    <row r="42" spans="1:244" s="33" customFormat="1" ht="31.5">
      <c r="A42" s="12" t="s">
        <v>71</v>
      </c>
      <c r="B42" s="23" t="s">
        <v>72</v>
      </c>
      <c r="C42" s="24">
        <v>30</v>
      </c>
      <c r="D42" s="24">
        <v>30</v>
      </c>
      <c r="E42" s="24">
        <v>30</v>
      </c>
      <c r="F42" s="25"/>
      <c r="G42" s="2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</row>
    <row r="43" spans="1:244" s="33" customFormat="1" ht="94.5">
      <c r="A43" s="12" t="s">
        <v>73</v>
      </c>
      <c r="B43" s="23" t="s">
        <v>74</v>
      </c>
      <c r="C43" s="24">
        <v>24</v>
      </c>
      <c r="D43" s="24">
        <v>24</v>
      </c>
      <c r="E43" s="24">
        <v>24</v>
      </c>
      <c r="F43" s="25"/>
      <c r="G43" s="2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</row>
    <row r="44" spans="1:244">
      <c r="A44" s="122" t="s">
        <v>75</v>
      </c>
      <c r="B44" s="123"/>
      <c r="C44" s="16">
        <f t="shared" ref="C44:E44" si="7">C9+C16+C21+C30+C35</f>
        <v>1573451.9</v>
      </c>
      <c r="D44" s="16">
        <f t="shared" si="7"/>
        <v>1599953.0999999999</v>
      </c>
      <c r="E44" s="16">
        <f t="shared" si="7"/>
        <v>1649810.8999999997</v>
      </c>
      <c r="F44" s="17"/>
      <c r="G44" s="17"/>
    </row>
    <row r="45" spans="1:244" ht="31.5">
      <c r="A45" s="14" t="s">
        <v>76</v>
      </c>
      <c r="B45" s="32" t="s">
        <v>77</v>
      </c>
      <c r="C45" s="16">
        <f t="shared" ref="C45:E45" si="8">SUM(C46:C52)</f>
        <v>84490.599999999991</v>
      </c>
      <c r="D45" s="16">
        <f t="shared" si="8"/>
        <v>84495.9</v>
      </c>
      <c r="E45" s="16">
        <f t="shared" si="8"/>
        <v>84501.4</v>
      </c>
      <c r="F45" s="17"/>
      <c r="G45" s="17"/>
    </row>
    <row r="46" spans="1:244" s="33" customFormat="1" ht="78.75">
      <c r="A46" s="36" t="s">
        <v>78</v>
      </c>
      <c r="B46" s="37" t="s">
        <v>79</v>
      </c>
      <c r="C46" s="24">
        <v>61000</v>
      </c>
      <c r="D46" s="24">
        <v>61000</v>
      </c>
      <c r="E46" s="24">
        <v>61000</v>
      </c>
      <c r="F46" s="25"/>
      <c r="G46" s="2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</row>
    <row r="47" spans="1:244" s="33" customFormat="1" ht="78.75">
      <c r="A47" s="36" t="s">
        <v>80</v>
      </c>
      <c r="B47" s="37" t="s">
        <v>81</v>
      </c>
      <c r="C47" s="24">
        <v>6800</v>
      </c>
      <c r="D47" s="24">
        <v>6800</v>
      </c>
      <c r="E47" s="24">
        <v>6800</v>
      </c>
      <c r="F47" s="25"/>
      <c r="G47" s="2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</row>
    <row r="48" spans="1:244" s="33" customFormat="1" ht="63">
      <c r="A48" s="36" t="s">
        <v>82</v>
      </c>
      <c r="B48" s="37" t="s">
        <v>83</v>
      </c>
      <c r="C48" s="24">
        <v>70.7</v>
      </c>
      <c r="D48" s="24">
        <v>70.7</v>
      </c>
      <c r="E48" s="24">
        <v>70.7</v>
      </c>
      <c r="F48" s="25"/>
      <c r="G48" s="2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</row>
    <row r="49" spans="1:243" s="18" customFormat="1" ht="63">
      <c r="A49" s="36" t="s">
        <v>84</v>
      </c>
      <c r="B49" s="37" t="s">
        <v>83</v>
      </c>
      <c r="C49" s="24">
        <v>727</v>
      </c>
      <c r="D49" s="24">
        <v>727</v>
      </c>
      <c r="E49" s="24">
        <v>727</v>
      </c>
      <c r="F49" s="25"/>
      <c r="G49" s="25"/>
    </row>
    <row r="50" spans="1:243" s="18" customFormat="1" ht="31.5">
      <c r="A50" s="36" t="s">
        <v>85</v>
      </c>
      <c r="B50" s="38" t="s">
        <v>86</v>
      </c>
      <c r="C50" s="24">
        <v>11220</v>
      </c>
      <c r="D50" s="24">
        <v>11220</v>
      </c>
      <c r="E50" s="24">
        <v>11220</v>
      </c>
      <c r="F50" s="25"/>
      <c r="G50" s="25"/>
    </row>
    <row r="51" spans="1:243" s="18" customFormat="1" ht="47.25">
      <c r="A51" s="36" t="s">
        <v>87</v>
      </c>
      <c r="B51" s="37" t="s">
        <v>88</v>
      </c>
      <c r="C51" s="24">
        <v>205</v>
      </c>
      <c r="D51" s="24">
        <v>210.3</v>
      </c>
      <c r="E51" s="24">
        <v>215.8</v>
      </c>
      <c r="F51" s="25"/>
      <c r="G51" s="25"/>
    </row>
    <row r="52" spans="1:243" s="18" customFormat="1" ht="78.75">
      <c r="A52" s="36" t="s">
        <v>89</v>
      </c>
      <c r="B52" s="23" t="s">
        <v>90</v>
      </c>
      <c r="C52" s="24">
        <v>4467.8999999999996</v>
      </c>
      <c r="D52" s="24">
        <v>4467.8999999999996</v>
      </c>
      <c r="E52" s="24">
        <v>4467.8999999999996</v>
      </c>
      <c r="F52" s="25"/>
      <c r="G52" s="25"/>
    </row>
    <row r="53" spans="1:243" s="18" customFormat="1">
      <c r="A53" s="14" t="s">
        <v>91</v>
      </c>
      <c r="B53" s="15" t="s">
        <v>92</v>
      </c>
      <c r="C53" s="16">
        <f t="shared" ref="C53:E53" si="9">SUM(C54:C57)</f>
        <v>4563.2</v>
      </c>
      <c r="D53" s="16">
        <f t="shared" si="9"/>
        <v>4745.7000000000007</v>
      </c>
      <c r="E53" s="16">
        <f t="shared" si="9"/>
        <v>4935.5</v>
      </c>
      <c r="F53" s="17"/>
      <c r="G53" s="17"/>
    </row>
    <row r="54" spans="1:243" s="18" customFormat="1" ht="31.5">
      <c r="A54" s="12" t="s">
        <v>93</v>
      </c>
      <c r="B54" s="23" t="s">
        <v>94</v>
      </c>
      <c r="C54" s="24">
        <v>395.5</v>
      </c>
      <c r="D54" s="24">
        <v>411.3</v>
      </c>
      <c r="E54" s="24">
        <v>427.8</v>
      </c>
      <c r="F54" s="25"/>
      <c r="G54" s="25"/>
    </row>
    <row r="55" spans="1:243" s="39" customFormat="1">
      <c r="A55" s="12" t="s">
        <v>95</v>
      </c>
      <c r="B55" s="23" t="s">
        <v>96</v>
      </c>
      <c r="C55" s="24">
        <v>3415.8</v>
      </c>
      <c r="D55" s="24">
        <v>3552.4</v>
      </c>
      <c r="E55" s="24">
        <v>3694.5</v>
      </c>
      <c r="F55" s="25"/>
      <c r="G55" s="2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</row>
    <row r="56" spans="1:243" s="39" customFormat="1">
      <c r="A56" s="12" t="s">
        <v>97</v>
      </c>
      <c r="B56" s="23" t="s">
        <v>98</v>
      </c>
      <c r="C56" s="24">
        <v>720.7</v>
      </c>
      <c r="D56" s="24">
        <v>749.5</v>
      </c>
      <c r="E56" s="24">
        <v>779.5</v>
      </c>
      <c r="F56" s="25"/>
      <c r="G56" s="2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</row>
    <row r="57" spans="1:243" s="39" customFormat="1">
      <c r="A57" s="12" t="s">
        <v>99</v>
      </c>
      <c r="B57" s="23" t="s">
        <v>100</v>
      </c>
      <c r="C57" s="24">
        <v>31.2</v>
      </c>
      <c r="D57" s="24">
        <v>32.5</v>
      </c>
      <c r="E57" s="24">
        <v>33.700000000000003</v>
      </c>
      <c r="F57" s="25"/>
      <c r="G57" s="2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</row>
    <row r="58" spans="1:243" s="39" customFormat="1" ht="31.5">
      <c r="A58" s="14" t="s">
        <v>101</v>
      </c>
      <c r="B58" s="15" t="s">
        <v>102</v>
      </c>
      <c r="C58" s="16">
        <f t="shared" ref="C58:E58" si="10">C59+C65</f>
        <v>24703.599999999999</v>
      </c>
      <c r="D58" s="16">
        <f t="shared" si="10"/>
        <v>24767.7</v>
      </c>
      <c r="E58" s="16">
        <f t="shared" si="10"/>
        <v>24839.7</v>
      </c>
      <c r="F58" s="17"/>
      <c r="G58" s="1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</row>
    <row r="59" spans="1:243" s="39" customFormat="1" ht="31.5">
      <c r="A59" s="12" t="s">
        <v>103</v>
      </c>
      <c r="B59" s="23" t="s">
        <v>104</v>
      </c>
      <c r="C59" s="16">
        <f t="shared" ref="C59:E59" si="11">C60+C61+C62+C64+C63</f>
        <v>22755.5</v>
      </c>
      <c r="D59" s="16">
        <f t="shared" si="11"/>
        <v>22755.5</v>
      </c>
      <c r="E59" s="16">
        <f t="shared" si="11"/>
        <v>22755.5</v>
      </c>
      <c r="F59" s="17"/>
      <c r="G59" s="1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</row>
    <row r="60" spans="1:243" s="39" customFormat="1" ht="31.5">
      <c r="A60" s="12" t="s">
        <v>105</v>
      </c>
      <c r="B60" s="23" t="s">
        <v>104</v>
      </c>
      <c r="C60" s="24">
        <v>3.9</v>
      </c>
      <c r="D60" s="24">
        <v>3.9</v>
      </c>
      <c r="E60" s="24">
        <v>3.9</v>
      </c>
      <c r="F60" s="25"/>
      <c r="G60" s="2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</row>
    <row r="61" spans="1:243" s="39" customFormat="1" ht="31.5">
      <c r="A61" s="12" t="s">
        <v>106</v>
      </c>
      <c r="B61" s="23" t="s">
        <v>104</v>
      </c>
      <c r="C61" s="24">
        <v>3300</v>
      </c>
      <c r="D61" s="24">
        <v>3300</v>
      </c>
      <c r="E61" s="24">
        <v>3300</v>
      </c>
      <c r="F61" s="25"/>
      <c r="G61" s="2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</row>
    <row r="62" spans="1:243" s="39" customFormat="1" ht="31.5">
      <c r="A62" s="12" t="s">
        <v>107</v>
      </c>
      <c r="B62" s="23" t="s">
        <v>104</v>
      </c>
      <c r="C62" s="24">
        <v>0</v>
      </c>
      <c r="D62" s="24">
        <v>0</v>
      </c>
      <c r="E62" s="24">
        <v>0</v>
      </c>
      <c r="F62" s="25"/>
      <c r="G62" s="2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</row>
    <row r="63" spans="1:243" s="39" customFormat="1" ht="63">
      <c r="A63" s="12" t="s">
        <v>108</v>
      </c>
      <c r="B63" s="23" t="s">
        <v>109</v>
      </c>
      <c r="C63" s="24">
        <v>18555.099999999999</v>
      </c>
      <c r="D63" s="24">
        <v>18555.099999999999</v>
      </c>
      <c r="E63" s="24">
        <v>18555.099999999999</v>
      </c>
      <c r="F63" s="25"/>
      <c r="G63" s="2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</row>
    <row r="64" spans="1:243" s="39" customFormat="1" ht="31.5">
      <c r="A64" s="12" t="s">
        <v>110</v>
      </c>
      <c r="B64" s="23" t="s">
        <v>104</v>
      </c>
      <c r="C64" s="24">
        <v>896.5</v>
      </c>
      <c r="D64" s="24">
        <v>896.5</v>
      </c>
      <c r="E64" s="24">
        <v>896.5</v>
      </c>
      <c r="F64" s="25"/>
      <c r="G64" s="2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</row>
    <row r="65" spans="1:243" s="39" customFormat="1">
      <c r="A65" s="12" t="s">
        <v>111</v>
      </c>
      <c r="B65" s="23" t="s">
        <v>112</v>
      </c>
      <c r="C65" s="16">
        <f t="shared" ref="C65:E65" si="12">C66+C68</f>
        <v>1948.1</v>
      </c>
      <c r="D65" s="16">
        <f t="shared" si="12"/>
        <v>2012.2</v>
      </c>
      <c r="E65" s="16">
        <f t="shared" si="12"/>
        <v>2084.1999999999998</v>
      </c>
      <c r="F65" s="17"/>
      <c r="G65" s="1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</row>
    <row r="66" spans="1:243" s="39" customFormat="1" ht="31.5">
      <c r="A66" s="12" t="s">
        <v>113</v>
      </c>
      <c r="B66" s="23" t="s">
        <v>114</v>
      </c>
      <c r="C66" s="16">
        <f t="shared" ref="C66:E66" si="13">C67</f>
        <v>1738.1</v>
      </c>
      <c r="D66" s="16">
        <f t="shared" si="13"/>
        <v>1802.2</v>
      </c>
      <c r="E66" s="16">
        <f t="shared" si="13"/>
        <v>1874.2</v>
      </c>
      <c r="F66" s="17"/>
      <c r="G66" s="1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</row>
    <row r="67" spans="1:243" ht="31.5">
      <c r="A67" s="12" t="s">
        <v>115</v>
      </c>
      <c r="B67" s="23" t="s">
        <v>114</v>
      </c>
      <c r="C67" s="24">
        <v>1738.1</v>
      </c>
      <c r="D67" s="24">
        <v>1802.2</v>
      </c>
      <c r="E67" s="24">
        <v>1874.2</v>
      </c>
      <c r="F67" s="25"/>
      <c r="G67" s="25"/>
    </row>
    <row r="68" spans="1:243">
      <c r="A68" s="12" t="s">
        <v>116</v>
      </c>
      <c r="B68" s="23" t="s">
        <v>112</v>
      </c>
      <c r="C68" s="16">
        <f t="shared" ref="C68:E68" si="14">C69</f>
        <v>210</v>
      </c>
      <c r="D68" s="16">
        <f t="shared" si="14"/>
        <v>210</v>
      </c>
      <c r="E68" s="16">
        <f t="shared" si="14"/>
        <v>210</v>
      </c>
      <c r="F68" s="17"/>
      <c r="G68" s="17"/>
    </row>
    <row r="69" spans="1:243">
      <c r="A69" s="12" t="s">
        <v>117</v>
      </c>
      <c r="B69" s="23" t="s">
        <v>112</v>
      </c>
      <c r="C69" s="24">
        <v>210</v>
      </c>
      <c r="D69" s="24">
        <v>210</v>
      </c>
      <c r="E69" s="24">
        <v>210</v>
      </c>
      <c r="F69" s="25"/>
      <c r="G69" s="25"/>
    </row>
    <row r="70" spans="1:243">
      <c r="A70" s="12" t="s">
        <v>118</v>
      </c>
      <c r="B70" s="23" t="s">
        <v>119</v>
      </c>
      <c r="C70" s="16">
        <f t="shared" ref="C70:E70" si="15">SUM(C71:C75)</f>
        <v>32695.8</v>
      </c>
      <c r="D70" s="16">
        <f t="shared" si="15"/>
        <v>27786.3</v>
      </c>
      <c r="E70" s="16">
        <f t="shared" si="15"/>
        <v>27223.599999999999</v>
      </c>
      <c r="F70" s="17"/>
      <c r="G70" s="17"/>
    </row>
    <row r="71" spans="1:243" ht="78.75">
      <c r="A71" s="26" t="s">
        <v>120</v>
      </c>
      <c r="B71" s="23" t="s">
        <v>121</v>
      </c>
      <c r="C71" s="24">
        <v>0</v>
      </c>
      <c r="D71" s="24">
        <v>0</v>
      </c>
      <c r="E71" s="24">
        <v>0</v>
      </c>
      <c r="F71" s="25"/>
      <c r="G71" s="25"/>
      <c r="I71" s="28"/>
      <c r="J71" s="28"/>
    </row>
    <row r="72" spans="1:243" ht="94.5">
      <c r="A72" s="12" t="s">
        <v>122</v>
      </c>
      <c r="B72" s="23" t="s">
        <v>123</v>
      </c>
      <c r="C72" s="24">
        <v>9975.2000000000007</v>
      </c>
      <c r="D72" s="24">
        <v>5065.7</v>
      </c>
      <c r="E72" s="24">
        <v>4503</v>
      </c>
      <c r="F72" s="25"/>
      <c r="G72" s="25"/>
    </row>
    <row r="73" spans="1:243" ht="47.25">
      <c r="A73" s="36" t="s">
        <v>124</v>
      </c>
      <c r="B73" s="23" t="s">
        <v>125</v>
      </c>
      <c r="C73" s="24">
        <v>20300</v>
      </c>
      <c r="D73" s="24">
        <v>20300</v>
      </c>
      <c r="E73" s="24">
        <v>20300</v>
      </c>
      <c r="F73" s="25"/>
      <c r="G73" s="25"/>
    </row>
    <row r="74" spans="1:243" ht="47.25">
      <c r="A74" s="36" t="s">
        <v>126</v>
      </c>
      <c r="B74" s="23" t="s">
        <v>127</v>
      </c>
      <c r="C74" s="24">
        <v>1800</v>
      </c>
      <c r="D74" s="24">
        <v>1800</v>
      </c>
      <c r="E74" s="24">
        <v>1800</v>
      </c>
      <c r="F74" s="25"/>
      <c r="G74" s="25"/>
    </row>
    <row r="75" spans="1:243" ht="78.75">
      <c r="A75" s="36" t="s">
        <v>128</v>
      </c>
      <c r="B75" s="38" t="s">
        <v>129</v>
      </c>
      <c r="C75" s="24">
        <v>620.6</v>
      </c>
      <c r="D75" s="24">
        <v>620.6</v>
      </c>
      <c r="E75" s="24">
        <v>620.6</v>
      </c>
      <c r="F75" s="25"/>
      <c r="G75" s="25"/>
    </row>
    <row r="76" spans="1:243">
      <c r="A76" s="14" t="s">
        <v>130</v>
      </c>
      <c r="B76" s="15" t="s">
        <v>131</v>
      </c>
      <c r="C76" s="40">
        <f t="shared" ref="C76:E76" si="16">SUM(C77:C84)</f>
        <v>4399.2</v>
      </c>
      <c r="D76" s="40">
        <f t="shared" si="16"/>
        <v>4429.3</v>
      </c>
      <c r="E76" s="40">
        <f t="shared" si="16"/>
        <v>5853.8</v>
      </c>
      <c r="F76" s="41"/>
      <c r="G76" s="41"/>
    </row>
    <row r="77" spans="1:243" ht="110.25">
      <c r="A77" s="36" t="s">
        <v>132</v>
      </c>
      <c r="B77" s="23" t="s">
        <v>133</v>
      </c>
      <c r="C77" s="42">
        <v>659.5</v>
      </c>
      <c r="D77" s="42">
        <v>689.6</v>
      </c>
      <c r="E77" s="42">
        <v>1114.0999999999999</v>
      </c>
      <c r="F77" s="43"/>
      <c r="G77" s="43"/>
    </row>
    <row r="78" spans="1:243" ht="78.75">
      <c r="A78" s="36" t="s">
        <v>134</v>
      </c>
      <c r="B78" s="23" t="s">
        <v>135</v>
      </c>
      <c r="C78" s="42">
        <v>20</v>
      </c>
      <c r="D78" s="42">
        <v>20</v>
      </c>
      <c r="E78" s="42">
        <v>20</v>
      </c>
      <c r="F78" s="43"/>
      <c r="G78" s="43"/>
    </row>
    <row r="79" spans="1:243" ht="78.75">
      <c r="A79" s="36" t="s">
        <v>136</v>
      </c>
      <c r="B79" s="23" t="s">
        <v>135</v>
      </c>
      <c r="C79" s="42">
        <v>25</v>
      </c>
      <c r="D79" s="42">
        <v>25</v>
      </c>
      <c r="E79" s="42">
        <v>25</v>
      </c>
      <c r="F79" s="43"/>
      <c r="G79" s="43"/>
      <c r="I79" s="44"/>
    </row>
    <row r="80" spans="1:243" ht="78.75">
      <c r="A80" s="36" t="s">
        <v>137</v>
      </c>
      <c r="B80" s="23" t="s">
        <v>138</v>
      </c>
      <c r="C80" s="42">
        <v>308</v>
      </c>
      <c r="D80" s="42">
        <v>308</v>
      </c>
      <c r="E80" s="42">
        <v>308</v>
      </c>
      <c r="F80" s="43"/>
      <c r="G80" s="43"/>
    </row>
    <row r="81" spans="1:244" ht="94.5">
      <c r="A81" s="36" t="s">
        <v>139</v>
      </c>
      <c r="B81" s="23" t="s">
        <v>140</v>
      </c>
      <c r="C81" s="42">
        <v>20</v>
      </c>
      <c r="D81" s="42">
        <v>20</v>
      </c>
      <c r="E81" s="42">
        <v>20</v>
      </c>
      <c r="F81" s="43"/>
      <c r="G81" s="43"/>
    </row>
    <row r="82" spans="1:244" ht="31.5">
      <c r="A82" s="36" t="s">
        <v>141</v>
      </c>
      <c r="B82" s="23" t="s">
        <v>142</v>
      </c>
      <c r="C82" s="42">
        <v>900</v>
      </c>
      <c r="D82" s="42">
        <v>900</v>
      </c>
      <c r="E82" s="42">
        <v>900</v>
      </c>
      <c r="F82" s="43"/>
      <c r="G82" s="43"/>
    </row>
    <row r="83" spans="1:244" ht="63">
      <c r="A83" s="36" t="s">
        <v>143</v>
      </c>
      <c r="B83" s="23" t="s">
        <v>144</v>
      </c>
      <c r="C83" s="42">
        <v>2300</v>
      </c>
      <c r="D83" s="42">
        <v>2300</v>
      </c>
      <c r="E83" s="42">
        <v>3300</v>
      </c>
      <c r="F83" s="43"/>
      <c r="G83" s="43"/>
    </row>
    <row r="84" spans="1:244" ht="63">
      <c r="A84" s="36" t="s">
        <v>145</v>
      </c>
      <c r="B84" s="23" t="s">
        <v>146</v>
      </c>
      <c r="C84" s="42">
        <v>166.7</v>
      </c>
      <c r="D84" s="42">
        <v>166.7</v>
      </c>
      <c r="E84" s="42">
        <v>166.7</v>
      </c>
      <c r="F84" s="43"/>
      <c r="G84" s="43"/>
    </row>
    <row r="85" spans="1:244" s="46" customFormat="1">
      <c r="A85" s="14" t="s">
        <v>147</v>
      </c>
      <c r="B85" s="15" t="s">
        <v>148</v>
      </c>
      <c r="C85" s="16">
        <f t="shared" ref="C85:E85" si="17">C86+C87</f>
        <v>4525.3</v>
      </c>
      <c r="D85" s="16">
        <f t="shared" si="17"/>
        <v>4525.3</v>
      </c>
      <c r="E85" s="16">
        <f t="shared" si="17"/>
        <v>4525.3</v>
      </c>
      <c r="F85" s="17"/>
      <c r="G85" s="17"/>
      <c r="H85" s="18"/>
      <c r="I85" s="18"/>
      <c r="J85" s="18"/>
      <c r="K85" s="45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</row>
    <row r="86" spans="1:244" s="46" customFormat="1">
      <c r="A86" s="12" t="s">
        <v>149</v>
      </c>
      <c r="B86" s="23" t="s">
        <v>150</v>
      </c>
      <c r="C86" s="24">
        <v>4525.3</v>
      </c>
      <c r="D86" s="24">
        <v>4525.3</v>
      </c>
      <c r="E86" s="24">
        <v>4525.3</v>
      </c>
      <c r="F86" s="25"/>
      <c r="G86" s="25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</row>
    <row r="87" spans="1:244" s="49" customFormat="1">
      <c r="A87" s="12" t="s">
        <v>151</v>
      </c>
      <c r="B87" s="23" t="s">
        <v>152</v>
      </c>
      <c r="C87" s="24">
        <v>0</v>
      </c>
      <c r="D87" s="24">
        <v>0</v>
      </c>
      <c r="E87" s="24">
        <v>0</v>
      </c>
      <c r="F87" s="25"/>
      <c r="G87" s="25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</row>
    <row r="88" spans="1:244" s="46" customFormat="1">
      <c r="A88" s="122" t="s">
        <v>153</v>
      </c>
      <c r="B88" s="123"/>
      <c r="C88" s="16">
        <f t="shared" ref="C88:E88" si="18">C85+C76+C70+C58+C53+C45</f>
        <v>155377.69999999998</v>
      </c>
      <c r="D88" s="16">
        <f t="shared" si="18"/>
        <v>150750.20000000001</v>
      </c>
      <c r="E88" s="16">
        <f t="shared" si="18"/>
        <v>151879.29999999999</v>
      </c>
      <c r="F88" s="17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</row>
    <row r="89" spans="1:244" s="46" customFormat="1">
      <c r="A89" s="14" t="s">
        <v>154</v>
      </c>
      <c r="B89" s="50" t="s">
        <v>155</v>
      </c>
      <c r="C89" s="16">
        <f t="shared" ref="C89:E89" si="19">C88+C44</f>
        <v>1728829.5999999999</v>
      </c>
      <c r="D89" s="16">
        <f t="shared" si="19"/>
        <v>1750703.2999999998</v>
      </c>
      <c r="E89" s="16">
        <f t="shared" si="19"/>
        <v>1801690.1999999997</v>
      </c>
      <c r="F89" s="17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</row>
    <row r="90" spans="1:244" s="46" customFormat="1" ht="47.25">
      <c r="A90" s="14" t="s">
        <v>156</v>
      </c>
      <c r="B90" s="50" t="s">
        <v>157</v>
      </c>
      <c r="C90" s="16">
        <f>C91+C95+C140+C182</f>
        <v>3557577.7999999993</v>
      </c>
      <c r="D90" s="16">
        <f>D91+D95+D140+D182</f>
        <v>3313631.5999999987</v>
      </c>
      <c r="E90" s="16">
        <f>E91+E95+E140+E182</f>
        <v>3313864.2</v>
      </c>
      <c r="F90" s="17"/>
      <c r="G90" s="17"/>
      <c r="H90" s="18"/>
      <c r="I90" s="18"/>
      <c r="J90" s="45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</row>
    <row r="91" spans="1:244" s="46" customFormat="1" ht="31.5">
      <c r="A91" s="14" t="s">
        <v>158</v>
      </c>
      <c r="B91" s="15" t="s">
        <v>159</v>
      </c>
      <c r="C91" s="16">
        <f>C92+C93+C94</f>
        <v>345441.2</v>
      </c>
      <c r="D91" s="16">
        <f t="shared" ref="D91" si="20">D92+D93+D94</f>
        <v>141953.5</v>
      </c>
      <c r="E91" s="16">
        <f>E92+E93+E94</f>
        <v>146186.20000000001</v>
      </c>
      <c r="F91" s="17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</row>
    <row r="92" spans="1:244" s="46" customFormat="1" ht="47.25">
      <c r="A92" s="12" t="s">
        <v>160</v>
      </c>
      <c r="B92" s="23" t="s">
        <v>161</v>
      </c>
      <c r="C92" s="24">
        <v>248026</v>
      </c>
      <c r="D92" s="24">
        <v>100657</v>
      </c>
      <c r="E92" s="24">
        <v>105306</v>
      </c>
      <c r="F92" s="25"/>
      <c r="G92" s="25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</row>
    <row r="93" spans="1:244" s="46" customFormat="1" ht="31.5">
      <c r="A93" s="12" t="s">
        <v>162</v>
      </c>
      <c r="B93" s="23" t="s">
        <v>163</v>
      </c>
      <c r="C93" s="24">
        <v>0</v>
      </c>
      <c r="D93" s="24">
        <v>0</v>
      </c>
      <c r="E93" s="24">
        <v>0</v>
      </c>
      <c r="F93" s="25"/>
      <c r="G93" s="25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</row>
    <row r="94" spans="1:244" s="46" customFormat="1" ht="47.25">
      <c r="A94" s="12" t="s">
        <v>164</v>
      </c>
      <c r="B94" s="23" t="s">
        <v>165</v>
      </c>
      <c r="C94" s="24">
        <v>97415.2</v>
      </c>
      <c r="D94" s="24">
        <v>41296.5</v>
      </c>
      <c r="E94" s="24">
        <v>40880.199999999997</v>
      </c>
      <c r="F94" s="25"/>
      <c r="G94" s="25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</row>
    <row r="95" spans="1:244" s="46" customFormat="1" ht="31.5">
      <c r="A95" s="14" t="s">
        <v>166</v>
      </c>
      <c r="B95" s="15" t="s">
        <v>167</v>
      </c>
      <c r="C95" s="16">
        <f t="shared" ref="C95:E95" si="21">SUM(C96:C139)</f>
        <v>477742.19999999995</v>
      </c>
      <c r="D95" s="16">
        <f t="shared" si="21"/>
        <v>420852.6999999999</v>
      </c>
      <c r="E95" s="16">
        <f t="shared" si="21"/>
        <v>388055.6999999999</v>
      </c>
      <c r="F95" s="17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</row>
    <row r="96" spans="1:244" s="46" customFormat="1" ht="66.75" customHeight="1">
      <c r="A96" s="12" t="s">
        <v>168</v>
      </c>
      <c r="B96" s="23" t="s">
        <v>169</v>
      </c>
      <c r="C96" s="24">
        <v>64167.8</v>
      </c>
      <c r="D96" s="24">
        <v>105764.5</v>
      </c>
      <c r="E96" s="24">
        <v>88170.7</v>
      </c>
      <c r="F96" s="25"/>
      <c r="G96" s="25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</row>
    <row r="97" spans="1:244" s="46" customFormat="1" ht="47.25">
      <c r="A97" s="12" t="s">
        <v>170</v>
      </c>
      <c r="B97" s="23" t="s">
        <v>171</v>
      </c>
      <c r="C97" s="24">
        <v>6204</v>
      </c>
      <c r="D97" s="24">
        <v>6204</v>
      </c>
      <c r="E97" s="24">
        <v>6190.8</v>
      </c>
      <c r="F97" s="25"/>
      <c r="G97" s="25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</row>
    <row r="98" spans="1:244" s="46" customFormat="1" ht="54" customHeight="1">
      <c r="A98" s="12" t="s">
        <v>172</v>
      </c>
      <c r="B98" s="23" t="s">
        <v>173</v>
      </c>
      <c r="C98" s="24">
        <v>6777.5</v>
      </c>
      <c r="D98" s="24">
        <v>40581.9</v>
      </c>
      <c r="E98" s="24">
        <v>30258.6</v>
      </c>
      <c r="F98" s="25"/>
      <c r="G98" s="25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</row>
    <row r="99" spans="1:244" ht="63">
      <c r="A99" s="51" t="s">
        <v>174</v>
      </c>
      <c r="B99" s="52" t="s">
        <v>175</v>
      </c>
      <c r="C99" s="24">
        <v>0</v>
      </c>
      <c r="D99" s="24">
        <v>6247.9</v>
      </c>
      <c r="E99" s="24">
        <v>0</v>
      </c>
      <c r="F99" s="25"/>
      <c r="G99" s="25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</row>
    <row r="100" spans="1:244" ht="47.25">
      <c r="A100" s="51" t="s">
        <v>174</v>
      </c>
      <c r="B100" s="53" t="s">
        <v>176</v>
      </c>
      <c r="C100" s="24">
        <v>0</v>
      </c>
      <c r="D100" s="24">
        <v>0</v>
      </c>
      <c r="E100" s="24">
        <v>3000</v>
      </c>
      <c r="F100" s="25"/>
      <c r="G100" s="25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</row>
    <row r="101" spans="1:244" s="46" customFormat="1" ht="47.25">
      <c r="A101" s="12" t="s">
        <v>177</v>
      </c>
      <c r="B101" s="19" t="s">
        <v>178</v>
      </c>
      <c r="C101" s="24">
        <v>41666.699999999997</v>
      </c>
      <c r="D101" s="24">
        <v>0</v>
      </c>
      <c r="E101" s="24">
        <v>0</v>
      </c>
      <c r="F101" s="25"/>
      <c r="G101" s="25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</row>
    <row r="102" spans="1:244" s="46" customFormat="1" ht="39.75" customHeight="1">
      <c r="A102" s="12" t="s">
        <v>179</v>
      </c>
      <c r="B102" s="19" t="s">
        <v>180</v>
      </c>
      <c r="C102" s="24">
        <v>0</v>
      </c>
      <c r="D102" s="24">
        <v>0</v>
      </c>
      <c r="E102" s="24">
        <v>0</v>
      </c>
      <c r="F102" s="25"/>
      <c r="G102" s="25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</row>
    <row r="103" spans="1:244" s="46" customFormat="1" ht="56.25" customHeight="1">
      <c r="A103" s="12" t="s">
        <v>179</v>
      </c>
      <c r="B103" s="19" t="s">
        <v>181</v>
      </c>
      <c r="C103" s="24">
        <v>3360.8</v>
      </c>
      <c r="D103" s="24">
        <v>0</v>
      </c>
      <c r="E103" s="24">
        <v>0</v>
      </c>
      <c r="F103" s="25"/>
      <c r="G103" s="25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</row>
    <row r="104" spans="1:244" s="46" customFormat="1" ht="98.25" customHeight="1">
      <c r="A104" s="12" t="s">
        <v>182</v>
      </c>
      <c r="B104" s="19" t="s">
        <v>183</v>
      </c>
      <c r="C104" s="24">
        <v>690.1</v>
      </c>
      <c r="D104" s="24">
        <v>993.3</v>
      </c>
      <c r="E104" s="24">
        <v>988.5</v>
      </c>
      <c r="F104" s="25"/>
      <c r="G104" s="25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</row>
    <row r="105" spans="1:244" s="46" customFormat="1" ht="63">
      <c r="A105" s="54" t="s">
        <v>184</v>
      </c>
      <c r="B105" s="38" t="s">
        <v>185</v>
      </c>
      <c r="C105" s="24">
        <v>56545.599999999999</v>
      </c>
      <c r="D105" s="24">
        <v>63109.3</v>
      </c>
      <c r="E105" s="24">
        <v>66038.899999999994</v>
      </c>
      <c r="F105" s="25"/>
      <c r="G105" s="25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</row>
    <row r="106" spans="1:244" s="46" customFormat="1" ht="31.5">
      <c r="A106" s="54" t="s">
        <v>186</v>
      </c>
      <c r="B106" s="38" t="s">
        <v>187</v>
      </c>
      <c r="C106" s="24">
        <v>0</v>
      </c>
      <c r="D106" s="24">
        <v>4468.3</v>
      </c>
      <c r="E106" s="24">
        <v>0</v>
      </c>
      <c r="F106" s="25"/>
      <c r="G106" s="25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</row>
    <row r="107" spans="1:244" s="46" customFormat="1" ht="47.25">
      <c r="A107" s="12" t="s">
        <v>188</v>
      </c>
      <c r="B107" s="19" t="s">
        <v>189</v>
      </c>
      <c r="C107" s="24">
        <v>43000</v>
      </c>
      <c r="D107" s="24">
        <v>47500</v>
      </c>
      <c r="E107" s="24">
        <v>43000</v>
      </c>
      <c r="F107" s="25"/>
      <c r="G107" s="25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</row>
    <row r="108" spans="1:244" s="46" customFormat="1" ht="69.75" customHeight="1">
      <c r="A108" s="12" t="s">
        <v>188</v>
      </c>
      <c r="B108" s="19" t="s">
        <v>190</v>
      </c>
      <c r="C108" s="24">
        <v>81858.100000000006</v>
      </c>
      <c r="D108" s="24">
        <v>0</v>
      </c>
      <c r="E108" s="24">
        <v>8652.5</v>
      </c>
      <c r="F108" s="25"/>
      <c r="G108" s="25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</row>
    <row r="109" spans="1:244" s="46" customFormat="1" ht="62.25" customHeight="1">
      <c r="A109" s="54" t="s">
        <v>191</v>
      </c>
      <c r="B109" s="19" t="s">
        <v>192</v>
      </c>
      <c r="C109" s="24">
        <v>2200</v>
      </c>
      <c r="D109" s="24">
        <v>225</v>
      </c>
      <c r="E109" s="24">
        <v>225</v>
      </c>
      <c r="F109" s="25"/>
      <c r="G109" s="25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</row>
    <row r="110" spans="1:244" s="46" customFormat="1" ht="47.25">
      <c r="A110" s="54" t="s">
        <v>191</v>
      </c>
      <c r="B110" s="23" t="s">
        <v>193</v>
      </c>
      <c r="C110" s="24">
        <v>1186.5</v>
      </c>
      <c r="D110" s="24">
        <v>0</v>
      </c>
      <c r="E110" s="24">
        <v>0</v>
      </c>
      <c r="F110" s="25"/>
      <c r="G110" s="25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</row>
    <row r="111" spans="1:244" s="46" customFormat="1" ht="63">
      <c r="A111" s="54" t="s">
        <v>191</v>
      </c>
      <c r="B111" s="23" t="s">
        <v>194</v>
      </c>
      <c r="C111" s="24">
        <v>4132.5</v>
      </c>
      <c r="D111" s="24">
        <v>8217.5</v>
      </c>
      <c r="E111" s="24">
        <v>0</v>
      </c>
      <c r="F111" s="25"/>
      <c r="G111" s="25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</row>
    <row r="112" spans="1:244" s="46" customFormat="1" ht="99.75" customHeight="1">
      <c r="A112" s="54" t="s">
        <v>191</v>
      </c>
      <c r="B112" s="19" t="s">
        <v>195</v>
      </c>
      <c r="C112" s="24">
        <v>15116.2</v>
      </c>
      <c r="D112" s="24">
        <v>23255.8</v>
      </c>
      <c r="E112" s="24">
        <v>23255.8</v>
      </c>
      <c r="F112" s="25"/>
      <c r="G112" s="25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</row>
    <row r="113" spans="1:244" s="46" customFormat="1" ht="57.75" customHeight="1">
      <c r="A113" s="54" t="s">
        <v>191</v>
      </c>
      <c r="B113" s="23" t="s">
        <v>196</v>
      </c>
      <c r="C113" s="24">
        <v>3000</v>
      </c>
      <c r="D113" s="24">
        <v>0</v>
      </c>
      <c r="E113" s="24">
        <v>0</v>
      </c>
      <c r="F113" s="25"/>
      <c r="G113" s="25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</row>
    <row r="114" spans="1:244" s="46" customFormat="1" ht="47.25">
      <c r="A114" s="54" t="s">
        <v>191</v>
      </c>
      <c r="B114" s="23" t="s">
        <v>197</v>
      </c>
      <c r="C114" s="24">
        <v>10089</v>
      </c>
      <c r="D114" s="24">
        <v>0</v>
      </c>
      <c r="E114" s="24">
        <v>0</v>
      </c>
      <c r="F114" s="25"/>
      <c r="G114" s="25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</row>
    <row r="115" spans="1:244" s="46" customFormat="1" ht="63">
      <c r="A115" s="12" t="s">
        <v>198</v>
      </c>
      <c r="B115" s="23" t="s">
        <v>199</v>
      </c>
      <c r="C115" s="24">
        <v>0</v>
      </c>
      <c r="D115" s="24">
        <v>0</v>
      </c>
      <c r="E115" s="24">
        <v>0</v>
      </c>
      <c r="F115" s="25"/>
      <c r="G115" s="25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</row>
    <row r="116" spans="1:244" s="46" customFormat="1" ht="47.25">
      <c r="A116" s="12" t="s">
        <v>200</v>
      </c>
      <c r="B116" s="23" t="s">
        <v>201</v>
      </c>
      <c r="C116" s="24">
        <v>19083</v>
      </c>
      <c r="D116" s="24">
        <v>19083</v>
      </c>
      <c r="E116" s="24">
        <v>19083</v>
      </c>
      <c r="F116" s="25"/>
      <c r="G116" s="25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</row>
    <row r="117" spans="1:244" s="46" customFormat="1" ht="48" customHeight="1">
      <c r="A117" s="12" t="s">
        <v>200</v>
      </c>
      <c r="B117" s="23" t="s">
        <v>202</v>
      </c>
      <c r="C117" s="24">
        <v>0</v>
      </c>
      <c r="D117" s="24">
        <v>100</v>
      </c>
      <c r="E117" s="24">
        <v>100</v>
      </c>
      <c r="F117" s="25"/>
      <c r="G117" s="25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</row>
    <row r="118" spans="1:244" s="46" customFormat="1" ht="54.75" customHeight="1">
      <c r="A118" s="12" t="s">
        <v>203</v>
      </c>
      <c r="B118" s="19" t="s">
        <v>204</v>
      </c>
      <c r="C118" s="24">
        <v>0</v>
      </c>
      <c r="D118" s="24">
        <v>0</v>
      </c>
      <c r="E118" s="24">
        <v>0</v>
      </c>
      <c r="F118" s="25"/>
      <c r="G118" s="25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</row>
    <row r="119" spans="1:244" s="46" customFormat="1" ht="63">
      <c r="A119" s="12" t="s">
        <v>203</v>
      </c>
      <c r="B119" s="19" t="s">
        <v>205</v>
      </c>
      <c r="C119" s="24">
        <v>3000</v>
      </c>
      <c r="D119" s="24">
        <v>3000</v>
      </c>
      <c r="E119" s="24">
        <v>3000</v>
      </c>
      <c r="F119" s="25"/>
      <c r="G119" s="25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</row>
    <row r="120" spans="1:244" s="46" customFormat="1" ht="47.25">
      <c r="A120" s="12" t="s">
        <v>203</v>
      </c>
      <c r="B120" s="19" t="s">
        <v>206</v>
      </c>
      <c r="C120" s="24">
        <v>1584.8</v>
      </c>
      <c r="D120" s="24">
        <v>1584.8</v>
      </c>
      <c r="E120" s="24">
        <v>1584.8</v>
      </c>
      <c r="F120" s="25"/>
      <c r="G120" s="25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</row>
    <row r="121" spans="1:244" s="46" customFormat="1" ht="47.25">
      <c r="A121" s="12" t="s">
        <v>203</v>
      </c>
      <c r="B121" s="19" t="s">
        <v>207</v>
      </c>
      <c r="C121" s="24">
        <v>2027.8</v>
      </c>
      <c r="D121" s="24">
        <v>2027.8</v>
      </c>
      <c r="E121" s="24">
        <v>2030.1</v>
      </c>
      <c r="F121" s="25"/>
      <c r="G121" s="25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</row>
    <row r="122" spans="1:244" s="46" customFormat="1" ht="63">
      <c r="A122" s="12" t="s">
        <v>203</v>
      </c>
      <c r="B122" s="19" t="s">
        <v>208</v>
      </c>
      <c r="C122" s="24">
        <v>1126.9000000000001</v>
      </c>
      <c r="D122" s="24">
        <v>1126.9000000000001</v>
      </c>
      <c r="E122" s="24">
        <v>1126.9000000000001</v>
      </c>
      <c r="F122" s="25"/>
      <c r="G122" s="25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</row>
    <row r="123" spans="1:244" s="46" customFormat="1" ht="63">
      <c r="A123" s="12" t="s">
        <v>203</v>
      </c>
      <c r="B123" s="23" t="s">
        <v>205</v>
      </c>
      <c r="C123" s="24">
        <v>0</v>
      </c>
      <c r="D123" s="24">
        <v>0</v>
      </c>
      <c r="E123" s="24">
        <v>0</v>
      </c>
      <c r="F123" s="25"/>
      <c r="G123" s="25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</row>
    <row r="124" spans="1:244" s="46" customFormat="1" ht="63">
      <c r="A124" s="12" t="s">
        <v>203</v>
      </c>
      <c r="B124" s="23" t="s">
        <v>209</v>
      </c>
      <c r="C124" s="24">
        <v>880.5</v>
      </c>
      <c r="D124" s="24">
        <v>880.5</v>
      </c>
      <c r="E124" s="24">
        <v>880.5</v>
      </c>
      <c r="F124" s="25"/>
      <c r="G124" s="25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</row>
    <row r="125" spans="1:244" s="46" customFormat="1" ht="63">
      <c r="A125" s="12" t="s">
        <v>203</v>
      </c>
      <c r="B125" s="23" t="s">
        <v>210</v>
      </c>
      <c r="C125" s="24">
        <v>5371</v>
      </c>
      <c r="D125" s="24">
        <v>5371</v>
      </c>
      <c r="E125" s="24">
        <v>5371</v>
      </c>
      <c r="F125" s="25"/>
      <c r="G125" s="25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</row>
    <row r="126" spans="1:244" s="46" customFormat="1" ht="47.25">
      <c r="A126" s="12" t="s">
        <v>203</v>
      </c>
      <c r="B126" s="23" t="s">
        <v>211</v>
      </c>
      <c r="C126" s="24">
        <v>45000</v>
      </c>
      <c r="D126" s="24">
        <v>4000</v>
      </c>
      <c r="E126" s="24">
        <v>4000</v>
      </c>
      <c r="F126" s="25"/>
      <c r="G126" s="25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</row>
    <row r="127" spans="1:244" s="46" customFormat="1" ht="31.5">
      <c r="A127" s="54" t="s">
        <v>212</v>
      </c>
      <c r="B127" s="23" t="s">
        <v>213</v>
      </c>
      <c r="C127" s="24">
        <v>21253.1</v>
      </c>
      <c r="D127" s="24">
        <v>21253.1</v>
      </c>
      <c r="E127" s="24">
        <v>21253.1</v>
      </c>
      <c r="F127" s="25"/>
      <c r="G127" s="25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</row>
    <row r="128" spans="1:244" s="46" customFormat="1" ht="94.5">
      <c r="A128" s="54" t="s">
        <v>212</v>
      </c>
      <c r="B128" s="23" t="s">
        <v>214</v>
      </c>
      <c r="C128" s="24">
        <v>0</v>
      </c>
      <c r="D128" s="24">
        <v>0</v>
      </c>
      <c r="E128" s="24">
        <v>1125.5999999999999</v>
      </c>
      <c r="F128" s="25"/>
      <c r="G128" s="25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</row>
    <row r="129" spans="1:244" s="22" customFormat="1" ht="63">
      <c r="A129" s="54" t="s">
        <v>212</v>
      </c>
      <c r="B129" s="23" t="s">
        <v>215</v>
      </c>
      <c r="C129" s="24">
        <v>1015.8</v>
      </c>
      <c r="D129" s="24">
        <v>1015.8</v>
      </c>
      <c r="E129" s="24">
        <v>1015.8</v>
      </c>
      <c r="F129" s="25"/>
      <c r="G129" s="25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</row>
    <row r="130" spans="1:244" s="22" customFormat="1" ht="51" customHeight="1">
      <c r="A130" s="54" t="s">
        <v>212</v>
      </c>
      <c r="B130" s="23" t="s">
        <v>216</v>
      </c>
      <c r="C130" s="24">
        <v>6244.8</v>
      </c>
      <c r="D130" s="24">
        <v>6244.8</v>
      </c>
      <c r="E130" s="24">
        <v>6244.8</v>
      </c>
      <c r="F130" s="25"/>
      <c r="G130" s="25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</row>
    <row r="131" spans="1:244" s="22" customFormat="1" ht="54" customHeight="1">
      <c r="A131" s="54" t="s">
        <v>212</v>
      </c>
      <c r="B131" s="23" t="s">
        <v>217</v>
      </c>
      <c r="C131" s="24">
        <v>3600</v>
      </c>
      <c r="D131" s="24">
        <v>7650</v>
      </c>
      <c r="E131" s="24">
        <v>10800</v>
      </c>
      <c r="F131" s="25"/>
      <c r="G131" s="25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</row>
    <row r="132" spans="1:244" s="22" customFormat="1" ht="47.25">
      <c r="A132" s="54" t="s">
        <v>212</v>
      </c>
      <c r="B132" s="23" t="s">
        <v>218</v>
      </c>
      <c r="C132" s="24">
        <v>0</v>
      </c>
      <c r="D132" s="24">
        <v>12375.9</v>
      </c>
      <c r="E132" s="24">
        <v>12304.2</v>
      </c>
      <c r="F132" s="25"/>
      <c r="G132" s="25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</row>
    <row r="133" spans="1:244" s="22" customFormat="1" ht="51.75" customHeight="1">
      <c r="A133" s="54" t="s">
        <v>212</v>
      </c>
      <c r="B133" s="23" t="s">
        <v>219</v>
      </c>
      <c r="C133" s="24">
        <v>988.7</v>
      </c>
      <c r="D133" s="24">
        <v>986</v>
      </c>
      <c r="E133" s="24">
        <v>960.5</v>
      </c>
      <c r="F133" s="25"/>
      <c r="G133" s="25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</row>
    <row r="134" spans="1:244" s="22" customFormat="1" ht="63">
      <c r="A134" s="54" t="s">
        <v>212</v>
      </c>
      <c r="B134" s="23" t="s">
        <v>220</v>
      </c>
      <c r="C134" s="24">
        <v>3148.1</v>
      </c>
      <c r="D134" s="24">
        <v>3148.1</v>
      </c>
      <c r="E134" s="24">
        <v>3148.1</v>
      </c>
      <c r="F134" s="25"/>
      <c r="G134" s="25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</row>
    <row r="135" spans="1:244" s="22" customFormat="1" ht="63">
      <c r="A135" s="55" t="s">
        <v>212</v>
      </c>
      <c r="B135" s="56" t="s">
        <v>221</v>
      </c>
      <c r="C135" s="24">
        <v>12805.7</v>
      </c>
      <c r="D135" s="24">
        <v>15104</v>
      </c>
      <c r="E135" s="24">
        <v>14954.6</v>
      </c>
      <c r="F135" s="25"/>
      <c r="G135" s="25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</row>
    <row r="136" spans="1:244" ht="99.75" customHeight="1">
      <c r="A136" s="54" t="s">
        <v>212</v>
      </c>
      <c r="B136" s="23" t="s">
        <v>222</v>
      </c>
      <c r="C136" s="24">
        <v>5699.5</v>
      </c>
      <c r="D136" s="24">
        <v>5699.5</v>
      </c>
      <c r="E136" s="24">
        <v>5699.5</v>
      </c>
      <c r="F136" s="25"/>
      <c r="G136" s="25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</row>
    <row r="137" spans="1:244" ht="31.5">
      <c r="A137" s="54" t="s">
        <v>212</v>
      </c>
      <c r="B137" s="23" t="s">
        <v>223</v>
      </c>
      <c r="C137" s="24">
        <v>294.89999999999998</v>
      </c>
      <c r="D137" s="24">
        <v>294.89999999999998</v>
      </c>
      <c r="E137" s="24">
        <v>294.89999999999998</v>
      </c>
      <c r="F137" s="25"/>
      <c r="G137" s="25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</row>
    <row r="138" spans="1:244" ht="47.25">
      <c r="A138" s="55" t="s">
        <v>212</v>
      </c>
      <c r="B138" s="56" t="s">
        <v>224</v>
      </c>
      <c r="C138" s="57">
        <v>1800</v>
      </c>
      <c r="D138" s="57">
        <v>3339.1</v>
      </c>
      <c r="E138" s="57">
        <v>3297.5</v>
      </c>
      <c r="F138" s="25"/>
      <c r="G138" s="25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</row>
    <row r="139" spans="1:244" ht="114.75" customHeight="1">
      <c r="A139" s="54" t="s">
        <v>212</v>
      </c>
      <c r="B139" s="23" t="s">
        <v>225</v>
      </c>
      <c r="C139" s="24">
        <v>2822.8</v>
      </c>
      <c r="D139" s="24">
        <v>0</v>
      </c>
      <c r="E139" s="24">
        <v>0</v>
      </c>
      <c r="F139" s="25"/>
      <c r="G139" s="25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</row>
    <row r="140" spans="1:244" ht="31.5">
      <c r="A140" s="14" t="s">
        <v>226</v>
      </c>
      <c r="B140" s="15" t="s">
        <v>227</v>
      </c>
      <c r="C140" s="16">
        <f t="shared" ref="C140:E140" si="22">SUM(C141:C181)</f>
        <v>2734394.3999999994</v>
      </c>
      <c r="D140" s="16">
        <f t="shared" si="22"/>
        <v>2750825.399999999</v>
      </c>
      <c r="E140" s="16">
        <f t="shared" si="22"/>
        <v>2779622.3000000003</v>
      </c>
      <c r="F140" s="17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</row>
    <row r="141" spans="1:244" ht="47.25">
      <c r="A141" s="12" t="s">
        <v>228</v>
      </c>
      <c r="B141" s="23" t="s">
        <v>229</v>
      </c>
      <c r="C141" s="24">
        <v>9292.4</v>
      </c>
      <c r="D141" s="24">
        <v>9648.5</v>
      </c>
      <c r="E141" s="24">
        <v>10018.799999999999</v>
      </c>
      <c r="F141" s="25"/>
      <c r="G141" s="25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</row>
    <row r="142" spans="1:244" ht="47.25">
      <c r="A142" s="12" t="s">
        <v>230</v>
      </c>
      <c r="B142" s="23" t="s">
        <v>231</v>
      </c>
      <c r="C142" s="24">
        <v>234565</v>
      </c>
      <c r="D142" s="24">
        <v>245344.5</v>
      </c>
      <c r="E142" s="24">
        <v>256334.9</v>
      </c>
      <c r="F142" s="25"/>
      <c r="G142" s="25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</row>
    <row r="143" spans="1:244" ht="63">
      <c r="A143" s="12" t="s">
        <v>232</v>
      </c>
      <c r="B143" s="23" t="s">
        <v>233</v>
      </c>
      <c r="C143" s="24">
        <v>1505.8</v>
      </c>
      <c r="D143" s="24">
        <v>1505.8</v>
      </c>
      <c r="E143" s="24">
        <v>1505.8</v>
      </c>
      <c r="F143" s="25"/>
      <c r="G143" s="25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</row>
    <row r="144" spans="1:244" ht="69.75" customHeight="1">
      <c r="A144" s="12" t="s">
        <v>232</v>
      </c>
      <c r="B144" s="23" t="s">
        <v>234</v>
      </c>
      <c r="C144" s="24">
        <v>234.7</v>
      </c>
      <c r="D144" s="24">
        <v>234.7</v>
      </c>
      <c r="E144" s="24">
        <v>234.7</v>
      </c>
      <c r="F144" s="25"/>
      <c r="G144" s="25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</row>
    <row r="145" spans="1:244" s="58" customFormat="1" ht="78.75">
      <c r="A145" s="12" t="s">
        <v>232</v>
      </c>
      <c r="B145" s="23" t="s">
        <v>235</v>
      </c>
      <c r="C145" s="24">
        <v>102.8</v>
      </c>
      <c r="D145" s="24">
        <v>102.8</v>
      </c>
      <c r="E145" s="24">
        <v>102.8</v>
      </c>
      <c r="F145" s="25"/>
      <c r="G145" s="25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</row>
    <row r="146" spans="1:244" ht="63">
      <c r="A146" s="12" t="s">
        <v>232</v>
      </c>
      <c r="B146" s="23" t="s">
        <v>236</v>
      </c>
      <c r="C146" s="24">
        <v>391.4</v>
      </c>
      <c r="D146" s="24">
        <v>391.4</v>
      </c>
      <c r="E146" s="24">
        <v>391.4</v>
      </c>
      <c r="F146" s="25"/>
      <c r="G146" s="25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</row>
    <row r="147" spans="1:244" ht="78.75">
      <c r="A147" s="12" t="s">
        <v>232</v>
      </c>
      <c r="B147" s="23" t="s">
        <v>237</v>
      </c>
      <c r="C147" s="24">
        <v>401.2</v>
      </c>
      <c r="D147" s="24">
        <v>401.2</v>
      </c>
      <c r="E147" s="24">
        <v>401.2</v>
      </c>
      <c r="F147" s="25"/>
      <c r="G147" s="25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</row>
    <row r="148" spans="1:244" ht="63">
      <c r="A148" s="12" t="s">
        <v>232</v>
      </c>
      <c r="B148" s="23" t="s">
        <v>238</v>
      </c>
      <c r="C148" s="24">
        <v>402.5</v>
      </c>
      <c r="D148" s="24">
        <v>402.5</v>
      </c>
      <c r="E148" s="24">
        <v>402.5</v>
      </c>
      <c r="F148" s="25"/>
      <c r="G148" s="25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</row>
    <row r="149" spans="1:244" ht="47.25">
      <c r="A149" s="12" t="s">
        <v>239</v>
      </c>
      <c r="B149" s="23" t="s">
        <v>240</v>
      </c>
      <c r="C149" s="24">
        <v>4695.6000000000004</v>
      </c>
      <c r="D149" s="24">
        <v>4695.6000000000004</v>
      </c>
      <c r="E149" s="24">
        <v>4695.6000000000004</v>
      </c>
      <c r="F149" s="25"/>
      <c r="G149" s="25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</row>
    <row r="150" spans="1:244" ht="63">
      <c r="A150" s="12" t="s">
        <v>239</v>
      </c>
      <c r="B150" s="23" t="s">
        <v>241</v>
      </c>
      <c r="C150" s="24">
        <v>4791.7</v>
      </c>
      <c r="D150" s="24">
        <v>4791.7</v>
      </c>
      <c r="E150" s="24">
        <v>4791.7</v>
      </c>
      <c r="F150" s="25"/>
      <c r="G150" s="25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</row>
    <row r="151" spans="1:244" ht="78.75">
      <c r="A151" s="12" t="s">
        <v>239</v>
      </c>
      <c r="B151" s="23" t="s">
        <v>242</v>
      </c>
      <c r="C151" s="24">
        <v>8598.2000000000007</v>
      </c>
      <c r="D151" s="24">
        <v>8942.1</v>
      </c>
      <c r="E151" s="24">
        <v>9299.7999999999993</v>
      </c>
      <c r="F151" s="25"/>
      <c r="G151" s="25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</row>
    <row r="152" spans="1:244" ht="63">
      <c r="A152" s="12" t="s">
        <v>239</v>
      </c>
      <c r="B152" s="23" t="s">
        <v>243</v>
      </c>
      <c r="C152" s="24">
        <v>6102.1</v>
      </c>
      <c r="D152" s="24">
        <v>6102.1</v>
      </c>
      <c r="E152" s="24">
        <v>6102.1</v>
      </c>
      <c r="F152" s="25"/>
      <c r="G152" s="25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</row>
    <row r="153" spans="1:244" ht="47.25">
      <c r="A153" s="12" t="s">
        <v>239</v>
      </c>
      <c r="B153" s="23" t="s">
        <v>244</v>
      </c>
      <c r="C153" s="24">
        <v>55825.599999999999</v>
      </c>
      <c r="D153" s="24">
        <v>58058.6</v>
      </c>
      <c r="E153" s="24">
        <v>60381</v>
      </c>
      <c r="F153" s="25"/>
      <c r="G153" s="25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</row>
    <row r="154" spans="1:244" ht="63">
      <c r="A154" s="12" t="s">
        <v>239</v>
      </c>
      <c r="B154" s="23" t="s">
        <v>245</v>
      </c>
      <c r="C154" s="24">
        <v>1893.2</v>
      </c>
      <c r="D154" s="24">
        <v>1969</v>
      </c>
      <c r="E154" s="24">
        <v>2047.7</v>
      </c>
      <c r="F154" s="25"/>
      <c r="G154" s="25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</row>
    <row r="155" spans="1:244" ht="78.75">
      <c r="A155" s="12" t="s">
        <v>239</v>
      </c>
      <c r="B155" s="23" t="s">
        <v>246</v>
      </c>
      <c r="C155" s="24">
        <v>1098.7</v>
      </c>
      <c r="D155" s="24">
        <v>0</v>
      </c>
      <c r="E155" s="24">
        <v>0</v>
      </c>
      <c r="F155" s="25"/>
      <c r="G155" s="25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</row>
    <row r="156" spans="1:244" ht="63">
      <c r="A156" s="54" t="s">
        <v>239</v>
      </c>
      <c r="B156" s="38" t="s">
        <v>247</v>
      </c>
      <c r="C156" s="24">
        <v>21.1</v>
      </c>
      <c r="D156" s="24">
        <v>21.1</v>
      </c>
      <c r="E156" s="24">
        <v>21.1</v>
      </c>
      <c r="F156" s="25"/>
      <c r="G156" s="25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</row>
    <row r="157" spans="1:244" ht="63">
      <c r="A157" s="54" t="s">
        <v>239</v>
      </c>
      <c r="B157" s="38" t="s">
        <v>248</v>
      </c>
      <c r="C157" s="24">
        <v>11112.7</v>
      </c>
      <c r="D157" s="24">
        <v>707.3</v>
      </c>
      <c r="E157" s="24">
        <v>707.3</v>
      </c>
      <c r="F157" s="25"/>
      <c r="G157" s="25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</row>
    <row r="158" spans="1:244" ht="63">
      <c r="A158" s="12" t="s">
        <v>239</v>
      </c>
      <c r="B158" s="23" t="s">
        <v>249</v>
      </c>
      <c r="C158" s="24">
        <v>19864.400000000001</v>
      </c>
      <c r="D158" s="24">
        <v>20659</v>
      </c>
      <c r="E158" s="24">
        <v>21485.4</v>
      </c>
      <c r="F158" s="25"/>
      <c r="G158" s="25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</row>
    <row r="159" spans="1:244" ht="63">
      <c r="A159" s="12" t="s">
        <v>239</v>
      </c>
      <c r="B159" s="23" t="s">
        <v>250</v>
      </c>
      <c r="C159" s="24">
        <v>191978.8</v>
      </c>
      <c r="D159" s="24">
        <v>199658</v>
      </c>
      <c r="E159" s="24">
        <v>207644.3</v>
      </c>
      <c r="F159" s="25"/>
      <c r="G159" s="25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</row>
    <row r="160" spans="1:244" ht="78.75">
      <c r="A160" s="12" t="s">
        <v>239</v>
      </c>
      <c r="B160" s="23" t="s">
        <v>251</v>
      </c>
      <c r="C160" s="24">
        <v>125715.4</v>
      </c>
      <c r="D160" s="24">
        <v>125715.4</v>
      </c>
      <c r="E160" s="24">
        <v>125715.4</v>
      </c>
      <c r="F160" s="25"/>
      <c r="G160" s="25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</row>
    <row r="161" spans="1:244" ht="78.75">
      <c r="A161" s="12" t="s">
        <v>239</v>
      </c>
      <c r="B161" s="23" t="s">
        <v>252</v>
      </c>
      <c r="C161" s="24">
        <v>78237</v>
      </c>
      <c r="D161" s="24">
        <v>79241.899999999994</v>
      </c>
      <c r="E161" s="24">
        <v>80286</v>
      </c>
      <c r="F161" s="25"/>
      <c r="G161" s="25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</row>
    <row r="162" spans="1:244" ht="78.75">
      <c r="A162" s="12" t="s">
        <v>239</v>
      </c>
      <c r="B162" s="23" t="s">
        <v>253</v>
      </c>
      <c r="C162" s="24">
        <v>426.8</v>
      </c>
      <c r="D162" s="24">
        <v>443.9</v>
      </c>
      <c r="E162" s="24">
        <v>461.7</v>
      </c>
      <c r="F162" s="25"/>
      <c r="G162" s="25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</row>
    <row r="163" spans="1:244" ht="63">
      <c r="A163" s="12" t="s">
        <v>239</v>
      </c>
      <c r="B163" s="23" t="s">
        <v>254</v>
      </c>
      <c r="C163" s="24">
        <v>46.6</v>
      </c>
      <c r="D163" s="24">
        <v>46.6</v>
      </c>
      <c r="E163" s="24">
        <v>46.6</v>
      </c>
      <c r="F163" s="25"/>
      <c r="G163" s="25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</row>
    <row r="164" spans="1:244" ht="63">
      <c r="A164" s="12" t="s">
        <v>239</v>
      </c>
      <c r="B164" s="23" t="s">
        <v>255</v>
      </c>
      <c r="C164" s="24">
        <v>81011.3</v>
      </c>
      <c r="D164" s="24">
        <v>81418.7</v>
      </c>
      <c r="E164" s="24">
        <v>81842.399999999994</v>
      </c>
      <c r="F164" s="25"/>
      <c r="G164" s="25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</row>
    <row r="165" spans="1:244" ht="94.5">
      <c r="A165" s="12" t="s">
        <v>256</v>
      </c>
      <c r="B165" s="23" t="s">
        <v>257</v>
      </c>
      <c r="C165" s="24">
        <v>3482.8</v>
      </c>
      <c r="D165" s="24">
        <v>3482.8</v>
      </c>
      <c r="E165" s="24">
        <v>3482.8</v>
      </c>
      <c r="F165" s="25"/>
      <c r="G165" s="25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</row>
    <row r="166" spans="1:244" ht="126">
      <c r="A166" s="12" t="s">
        <v>256</v>
      </c>
      <c r="B166" s="23" t="s">
        <v>258</v>
      </c>
      <c r="C166" s="24">
        <v>50637.8</v>
      </c>
      <c r="D166" s="24">
        <v>50637.8</v>
      </c>
      <c r="E166" s="24">
        <v>50637.8</v>
      </c>
      <c r="F166" s="25"/>
      <c r="G166" s="25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</row>
    <row r="167" spans="1:244" ht="94.5">
      <c r="A167" s="12" t="s">
        <v>256</v>
      </c>
      <c r="B167" s="23" t="s">
        <v>259</v>
      </c>
      <c r="C167" s="24">
        <v>809867.8</v>
      </c>
      <c r="D167" s="24">
        <v>809867.8</v>
      </c>
      <c r="E167" s="24">
        <v>809867.8</v>
      </c>
      <c r="F167" s="25"/>
      <c r="G167" s="25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</row>
    <row r="168" spans="1:244" ht="63">
      <c r="A168" s="12" t="s">
        <v>256</v>
      </c>
      <c r="B168" s="23" t="s">
        <v>260</v>
      </c>
      <c r="C168" s="24">
        <v>603983.6</v>
      </c>
      <c r="D168" s="24">
        <v>603983.6</v>
      </c>
      <c r="E168" s="24">
        <v>603983.6</v>
      </c>
      <c r="F168" s="25"/>
      <c r="G168" s="25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</row>
    <row r="169" spans="1:244" ht="81" customHeight="1">
      <c r="A169" s="12" t="s">
        <v>256</v>
      </c>
      <c r="B169" s="23" t="s">
        <v>261</v>
      </c>
      <c r="C169" s="24">
        <v>23424</v>
      </c>
      <c r="D169" s="24">
        <v>23424</v>
      </c>
      <c r="E169" s="24">
        <v>23424</v>
      </c>
      <c r="F169" s="25"/>
      <c r="G169" s="25"/>
    </row>
    <row r="170" spans="1:244" ht="47.25">
      <c r="A170" s="12" t="s">
        <v>262</v>
      </c>
      <c r="B170" s="23" t="s">
        <v>263</v>
      </c>
      <c r="C170" s="24">
        <v>87377.7</v>
      </c>
      <c r="D170" s="24">
        <v>87730.9</v>
      </c>
      <c r="E170" s="24">
        <v>88098.2</v>
      </c>
      <c r="F170" s="25"/>
      <c r="G170" s="25"/>
    </row>
    <row r="171" spans="1:244" ht="78.75">
      <c r="A171" s="12" t="s">
        <v>264</v>
      </c>
      <c r="B171" s="23" t="s">
        <v>265</v>
      </c>
      <c r="C171" s="24">
        <v>29718.3</v>
      </c>
      <c r="D171" s="24">
        <v>29718.3</v>
      </c>
      <c r="E171" s="24">
        <v>29718.3</v>
      </c>
      <c r="F171" s="25"/>
      <c r="G171" s="25"/>
      <c r="I171" s="59"/>
    </row>
    <row r="172" spans="1:244" ht="63">
      <c r="A172" s="12" t="s">
        <v>266</v>
      </c>
      <c r="B172" s="23" t="s">
        <v>267</v>
      </c>
      <c r="C172" s="24">
        <v>47073.2</v>
      </c>
      <c r="D172" s="24">
        <v>47073.2</v>
      </c>
      <c r="E172" s="24">
        <v>47073.2</v>
      </c>
      <c r="F172" s="25"/>
      <c r="G172" s="25"/>
    </row>
    <row r="173" spans="1:244" ht="63">
      <c r="A173" s="12" t="s">
        <v>268</v>
      </c>
      <c r="B173" s="23" t="s">
        <v>269</v>
      </c>
      <c r="C173" s="24">
        <v>24.8</v>
      </c>
      <c r="D173" s="24">
        <v>26.5</v>
      </c>
      <c r="E173" s="24">
        <v>149.6</v>
      </c>
      <c r="F173" s="25"/>
      <c r="G173" s="25"/>
    </row>
    <row r="174" spans="1:244" ht="63">
      <c r="A174" s="12" t="s">
        <v>270</v>
      </c>
      <c r="B174" s="23" t="s">
        <v>271</v>
      </c>
      <c r="C174" s="24">
        <v>1880.9</v>
      </c>
      <c r="D174" s="24">
        <v>1875.8</v>
      </c>
      <c r="E174" s="24">
        <v>1875.8</v>
      </c>
      <c r="F174" s="25"/>
      <c r="G174" s="25"/>
    </row>
    <row r="175" spans="1:244" ht="63">
      <c r="A175" s="12" t="s">
        <v>272</v>
      </c>
      <c r="B175" s="23" t="s">
        <v>273</v>
      </c>
      <c r="C175" s="24">
        <v>14203.3</v>
      </c>
      <c r="D175" s="24">
        <v>14771.4</v>
      </c>
      <c r="E175" s="24">
        <v>15362.3</v>
      </c>
      <c r="F175" s="25"/>
      <c r="G175" s="25"/>
    </row>
    <row r="176" spans="1:244" ht="31.5">
      <c r="A176" s="12" t="s">
        <v>274</v>
      </c>
      <c r="B176" s="23" t="s">
        <v>275</v>
      </c>
      <c r="C176" s="24">
        <v>122082.8</v>
      </c>
      <c r="D176" s="24">
        <v>122082.8</v>
      </c>
      <c r="E176" s="24">
        <v>122082.8</v>
      </c>
      <c r="F176" s="25"/>
      <c r="G176" s="25"/>
    </row>
    <row r="177" spans="1:244" ht="63">
      <c r="A177" s="12" t="s">
        <v>276</v>
      </c>
      <c r="B177" s="23" t="s">
        <v>277</v>
      </c>
      <c r="C177" s="24">
        <v>50.8</v>
      </c>
      <c r="D177" s="24">
        <v>50.8</v>
      </c>
      <c r="E177" s="24">
        <v>50.8</v>
      </c>
      <c r="F177" s="25"/>
      <c r="G177" s="25"/>
    </row>
    <row r="178" spans="1:244" ht="99.75" customHeight="1">
      <c r="A178" s="12" t="s">
        <v>278</v>
      </c>
      <c r="B178" s="23" t="s">
        <v>279</v>
      </c>
      <c r="C178" s="24">
        <v>81298.8</v>
      </c>
      <c r="D178" s="24">
        <v>84302.3</v>
      </c>
      <c r="E178" s="24">
        <v>87398.6</v>
      </c>
      <c r="F178" s="25"/>
      <c r="G178" s="25"/>
    </row>
    <row r="179" spans="1:244" ht="47.25">
      <c r="A179" s="12" t="s">
        <v>280</v>
      </c>
      <c r="B179" s="23" t="s">
        <v>240</v>
      </c>
      <c r="C179" s="24">
        <v>16042.1</v>
      </c>
      <c r="D179" s="24">
        <v>16042.1</v>
      </c>
      <c r="E179" s="24">
        <v>16042.1</v>
      </c>
      <c r="F179" s="25"/>
      <c r="G179" s="25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</row>
    <row r="180" spans="1:244" ht="36" customHeight="1">
      <c r="A180" s="12" t="s">
        <v>281</v>
      </c>
      <c r="B180" s="23" t="s">
        <v>282</v>
      </c>
      <c r="C180" s="24">
        <v>4781.5</v>
      </c>
      <c r="D180" s="24">
        <v>5103.5</v>
      </c>
      <c r="E180" s="24">
        <v>5304.7</v>
      </c>
      <c r="F180" s="25"/>
      <c r="G180" s="25"/>
    </row>
    <row r="181" spans="1:244" ht="47.25">
      <c r="A181" s="60" t="s">
        <v>283</v>
      </c>
      <c r="B181" s="61" t="s">
        <v>284</v>
      </c>
      <c r="C181" s="24">
        <v>149.19999999999999</v>
      </c>
      <c r="D181" s="24">
        <v>149.4</v>
      </c>
      <c r="E181" s="24">
        <v>149.69999999999999</v>
      </c>
      <c r="F181" s="25"/>
      <c r="G181" s="25"/>
    </row>
    <row r="182" spans="1:244" ht="17.25" customHeight="1">
      <c r="A182" s="14" t="s">
        <v>285</v>
      </c>
      <c r="B182" s="15" t="s">
        <v>286</v>
      </c>
      <c r="C182" s="16">
        <v>0</v>
      </c>
      <c r="D182" s="16">
        <v>0</v>
      </c>
      <c r="E182" s="16">
        <v>0</v>
      </c>
      <c r="F182" s="17"/>
      <c r="G182" s="17"/>
    </row>
    <row r="183" spans="1:244">
      <c r="A183" s="14" t="s">
        <v>287</v>
      </c>
      <c r="B183" s="15" t="s">
        <v>288</v>
      </c>
      <c r="C183" s="16">
        <v>0</v>
      </c>
      <c r="D183" s="16">
        <v>0</v>
      </c>
      <c r="E183" s="16">
        <v>0</v>
      </c>
      <c r="F183" s="17"/>
      <c r="G183" s="17"/>
    </row>
    <row r="184" spans="1:244">
      <c r="A184" s="14" t="s">
        <v>289</v>
      </c>
      <c r="B184" s="15" t="s">
        <v>290</v>
      </c>
      <c r="C184" s="40">
        <v>0</v>
      </c>
      <c r="D184" s="40">
        <v>0</v>
      </c>
      <c r="E184" s="40">
        <v>0</v>
      </c>
      <c r="F184" s="41"/>
      <c r="G184" s="41"/>
    </row>
    <row r="185" spans="1:244" ht="16.5" customHeight="1">
      <c r="A185" s="14" t="s">
        <v>291</v>
      </c>
      <c r="B185" s="15" t="s">
        <v>292</v>
      </c>
      <c r="C185" s="16">
        <f>C184+C183+C182+C140+C95+C91</f>
        <v>3557577.8</v>
      </c>
      <c r="D185" s="16">
        <f>D184+D183+D182+D140+D95+D91</f>
        <v>3313631.5999999987</v>
      </c>
      <c r="E185" s="16">
        <f>E184+E183+E182+E140+E95+E91</f>
        <v>3313864.2</v>
      </c>
      <c r="F185" s="17"/>
      <c r="G185" s="17"/>
    </row>
    <row r="186" spans="1:244" ht="16.5" customHeight="1">
      <c r="A186" s="124" t="s">
        <v>293</v>
      </c>
      <c r="B186" s="124"/>
      <c r="C186" s="16">
        <f>C185+C89</f>
        <v>5286407.3999999994</v>
      </c>
      <c r="D186" s="16">
        <f>D185+D89</f>
        <v>5064334.8999999985</v>
      </c>
      <c r="E186" s="16">
        <f>E185+E89</f>
        <v>5115554.4000000004</v>
      </c>
      <c r="F186" s="17"/>
      <c r="G186" s="17"/>
    </row>
    <row r="187" spans="1:244">
      <c r="A187" s="62"/>
      <c r="C187" s="64"/>
      <c r="D187" s="64"/>
      <c r="E187" s="64"/>
      <c r="F187" s="64"/>
      <c r="G187" s="64"/>
    </row>
    <row r="188" spans="1:244">
      <c r="A188" s="62"/>
      <c r="C188" s="64"/>
      <c r="D188" s="64"/>
      <c r="E188" s="64"/>
      <c r="F188" s="64"/>
      <c r="G188" s="64"/>
    </row>
    <row r="189" spans="1:244">
      <c r="A189" s="62"/>
      <c r="C189" s="64"/>
      <c r="D189" s="64"/>
      <c r="E189" s="64"/>
      <c r="F189" s="64"/>
      <c r="G189" s="64"/>
    </row>
    <row r="190" spans="1:244">
      <c r="A190" s="62"/>
      <c r="C190" s="64"/>
      <c r="D190" s="64"/>
      <c r="E190" s="64"/>
      <c r="F190" s="64"/>
      <c r="G190" s="64"/>
    </row>
    <row r="191" spans="1:244">
      <c r="A191" s="62"/>
      <c r="C191" s="64"/>
      <c r="D191" s="64"/>
      <c r="E191" s="64"/>
      <c r="F191" s="64"/>
      <c r="G191" s="64"/>
    </row>
    <row r="192" spans="1:244">
      <c r="A192" s="62"/>
      <c r="C192" s="64"/>
      <c r="D192" s="64"/>
      <c r="E192" s="64"/>
      <c r="F192" s="64"/>
      <c r="G192" s="64"/>
    </row>
    <row r="193" spans="1:7">
      <c r="A193" s="62"/>
      <c r="C193" s="64"/>
      <c r="D193" s="64"/>
      <c r="E193" s="64"/>
      <c r="F193" s="64"/>
      <c r="G193" s="64"/>
    </row>
    <row r="194" spans="1:7">
      <c r="A194" s="62"/>
      <c r="C194" s="64"/>
      <c r="D194" s="64"/>
      <c r="E194" s="64"/>
      <c r="F194" s="64"/>
      <c r="G194" s="64"/>
    </row>
    <row r="195" spans="1:7">
      <c r="A195" s="62"/>
      <c r="C195" s="64"/>
      <c r="D195" s="64"/>
      <c r="E195" s="64"/>
      <c r="F195" s="64"/>
      <c r="G195" s="64"/>
    </row>
    <row r="196" spans="1:7">
      <c r="A196" s="62"/>
      <c r="C196" s="64"/>
      <c r="D196" s="64"/>
      <c r="E196" s="64"/>
      <c r="F196" s="64"/>
      <c r="G196" s="64"/>
    </row>
    <row r="197" spans="1:7">
      <c r="A197" s="62"/>
      <c r="C197" s="64"/>
      <c r="D197" s="64"/>
      <c r="E197" s="64"/>
      <c r="F197" s="64"/>
      <c r="G197" s="64"/>
    </row>
    <row r="198" spans="1:7">
      <c r="A198" s="62"/>
      <c r="C198" s="64"/>
      <c r="D198" s="64"/>
      <c r="E198" s="64"/>
      <c r="F198" s="64"/>
      <c r="G198" s="64"/>
    </row>
    <row r="199" spans="1:7">
      <c r="A199" s="62"/>
      <c r="C199" s="64"/>
      <c r="D199" s="64"/>
      <c r="E199" s="64"/>
      <c r="F199" s="64"/>
      <c r="G199" s="64"/>
    </row>
    <row r="200" spans="1:7">
      <c r="A200" s="62"/>
      <c r="C200" s="64"/>
      <c r="D200" s="64"/>
      <c r="E200" s="64"/>
      <c r="F200" s="64"/>
      <c r="G200" s="64"/>
    </row>
    <row r="201" spans="1:7">
      <c r="A201" s="62"/>
      <c r="C201" s="64"/>
      <c r="D201" s="64"/>
      <c r="E201" s="64"/>
      <c r="F201" s="64"/>
      <c r="G201" s="64"/>
    </row>
    <row r="202" spans="1:7">
      <c r="A202" s="62"/>
      <c r="C202" s="64"/>
      <c r="D202" s="64"/>
      <c r="E202" s="64"/>
      <c r="F202" s="64"/>
      <c r="G202" s="64"/>
    </row>
    <row r="203" spans="1:7">
      <c r="A203" s="62"/>
      <c r="C203" s="64"/>
      <c r="D203" s="64"/>
      <c r="E203" s="64"/>
      <c r="F203" s="64"/>
      <c r="G203" s="64"/>
    </row>
    <row r="204" spans="1:7">
      <c r="A204" s="62"/>
      <c r="C204" s="64"/>
      <c r="D204" s="64"/>
      <c r="E204" s="64"/>
      <c r="F204" s="64"/>
      <c r="G204" s="64"/>
    </row>
    <row r="205" spans="1:7">
      <c r="A205" s="62"/>
      <c r="C205" s="64"/>
      <c r="D205" s="64"/>
      <c r="E205" s="64"/>
      <c r="F205" s="64"/>
      <c r="G205" s="64"/>
    </row>
    <row r="206" spans="1:7">
      <c r="A206" s="62"/>
      <c r="C206" s="64"/>
      <c r="D206" s="64"/>
      <c r="E206" s="64"/>
      <c r="F206" s="64"/>
      <c r="G206" s="64"/>
    </row>
    <row r="207" spans="1:7">
      <c r="A207" s="62"/>
      <c r="C207" s="64"/>
      <c r="D207" s="64"/>
      <c r="E207" s="64"/>
      <c r="F207" s="64"/>
      <c r="G207" s="64"/>
    </row>
    <row r="208" spans="1:7">
      <c r="A208" s="62"/>
      <c r="C208" s="64"/>
      <c r="D208" s="64"/>
      <c r="E208" s="64"/>
      <c r="F208" s="64"/>
      <c r="G208" s="64"/>
    </row>
    <row r="209" spans="1:7">
      <c r="A209" s="62"/>
      <c r="C209" s="64"/>
      <c r="D209" s="64"/>
      <c r="E209" s="64"/>
      <c r="F209" s="64"/>
      <c r="G209" s="64"/>
    </row>
    <row r="210" spans="1:7">
      <c r="A210" s="62"/>
      <c r="C210" s="64"/>
      <c r="D210" s="64"/>
      <c r="E210" s="64"/>
      <c r="F210" s="64"/>
      <c r="G210" s="64"/>
    </row>
    <row r="211" spans="1:7">
      <c r="A211" s="62"/>
      <c r="C211" s="64"/>
      <c r="D211" s="64"/>
      <c r="E211" s="64"/>
      <c r="F211" s="64"/>
      <c r="G211" s="64"/>
    </row>
    <row r="212" spans="1:7">
      <c r="A212" s="62"/>
      <c r="C212" s="64"/>
      <c r="D212" s="64"/>
      <c r="E212" s="64"/>
      <c r="F212" s="64"/>
      <c r="G212" s="64"/>
    </row>
    <row r="213" spans="1:7">
      <c r="A213" s="62"/>
      <c r="C213" s="64"/>
      <c r="D213" s="64"/>
      <c r="E213" s="64"/>
      <c r="F213" s="64"/>
      <c r="G213" s="64"/>
    </row>
    <row r="214" spans="1:7">
      <c r="A214" s="62"/>
      <c r="C214" s="64"/>
      <c r="D214" s="64"/>
      <c r="E214" s="64"/>
      <c r="F214" s="64"/>
      <c r="G214" s="64"/>
    </row>
    <row r="215" spans="1:7">
      <c r="A215" s="62"/>
      <c r="C215" s="64"/>
      <c r="D215" s="64"/>
      <c r="E215" s="64"/>
      <c r="F215" s="64"/>
      <c r="G215" s="64"/>
    </row>
    <row r="216" spans="1:7">
      <c r="A216" s="62"/>
      <c r="C216" s="64"/>
      <c r="D216" s="64"/>
      <c r="E216" s="64"/>
      <c r="F216" s="64"/>
      <c r="G216" s="64"/>
    </row>
    <row r="217" spans="1:7">
      <c r="A217" s="62"/>
      <c r="C217" s="64"/>
      <c r="D217" s="64"/>
      <c r="E217" s="64"/>
      <c r="F217" s="64"/>
      <c r="G217" s="64"/>
    </row>
    <row r="218" spans="1:7">
      <c r="A218" s="62"/>
      <c r="C218" s="64"/>
      <c r="D218" s="64"/>
      <c r="E218" s="64"/>
      <c r="F218" s="64"/>
      <c r="G218" s="64"/>
    </row>
    <row r="219" spans="1:7">
      <c r="A219" s="62"/>
      <c r="C219" s="64"/>
      <c r="D219" s="64"/>
      <c r="E219" s="64"/>
      <c r="F219" s="64"/>
      <c r="G219" s="64"/>
    </row>
    <row r="220" spans="1:7">
      <c r="A220" s="62"/>
      <c r="C220" s="64"/>
      <c r="D220" s="64"/>
      <c r="E220" s="64"/>
      <c r="F220" s="64"/>
      <c r="G220" s="64"/>
    </row>
    <row r="221" spans="1:7">
      <c r="A221" s="62"/>
      <c r="C221" s="64"/>
      <c r="D221" s="64"/>
      <c r="E221" s="64"/>
      <c r="F221" s="64"/>
      <c r="G221" s="64"/>
    </row>
    <row r="222" spans="1:7">
      <c r="A222" s="62"/>
      <c r="C222" s="64"/>
      <c r="D222" s="64"/>
      <c r="E222" s="64"/>
      <c r="F222" s="64"/>
      <c r="G222" s="64"/>
    </row>
    <row r="223" spans="1:7">
      <c r="A223" s="62"/>
      <c r="C223" s="64"/>
      <c r="D223" s="64"/>
      <c r="E223" s="64"/>
      <c r="F223" s="64"/>
      <c r="G223" s="64"/>
    </row>
    <row r="224" spans="1:7">
      <c r="A224" s="62"/>
      <c r="C224" s="64"/>
      <c r="D224" s="64"/>
      <c r="E224" s="64"/>
      <c r="F224" s="64"/>
      <c r="G224" s="64"/>
    </row>
    <row r="225" spans="1:7">
      <c r="A225" s="62"/>
      <c r="C225" s="64"/>
      <c r="D225" s="64"/>
      <c r="E225" s="64"/>
      <c r="F225" s="64"/>
      <c r="G225" s="64"/>
    </row>
    <row r="226" spans="1:7">
      <c r="A226" s="62"/>
      <c r="C226" s="64"/>
      <c r="D226" s="64"/>
      <c r="E226" s="64"/>
      <c r="F226" s="64"/>
      <c r="G226" s="64"/>
    </row>
    <row r="227" spans="1:7">
      <c r="A227" s="62"/>
      <c r="C227" s="64"/>
      <c r="D227" s="64"/>
      <c r="E227" s="64"/>
      <c r="F227" s="64"/>
      <c r="G227" s="64"/>
    </row>
    <row r="228" spans="1:7">
      <c r="A228" s="62"/>
      <c r="C228" s="64"/>
      <c r="D228" s="64"/>
      <c r="E228" s="64"/>
      <c r="F228" s="64"/>
      <c r="G228" s="64"/>
    </row>
    <row r="229" spans="1:7">
      <c r="A229" s="62"/>
      <c r="C229" s="64"/>
      <c r="D229" s="64"/>
      <c r="E229" s="64"/>
      <c r="F229" s="64"/>
      <c r="G229" s="64"/>
    </row>
    <row r="230" spans="1:7">
      <c r="A230" s="62"/>
      <c r="C230" s="64"/>
      <c r="D230" s="64"/>
      <c r="E230" s="64"/>
      <c r="F230" s="64"/>
      <c r="G230" s="64"/>
    </row>
    <row r="231" spans="1:7">
      <c r="A231" s="62"/>
      <c r="C231" s="64"/>
      <c r="D231" s="64"/>
      <c r="E231" s="64"/>
      <c r="F231" s="64"/>
      <c r="G231" s="64"/>
    </row>
    <row r="232" spans="1:7">
      <c r="A232" s="62"/>
      <c r="C232" s="64"/>
      <c r="D232" s="64"/>
      <c r="E232" s="64"/>
      <c r="F232" s="64"/>
      <c r="G232" s="64"/>
    </row>
    <row r="233" spans="1:7">
      <c r="A233" s="62"/>
      <c r="C233" s="64"/>
      <c r="D233" s="64"/>
      <c r="E233" s="64"/>
      <c r="F233" s="64"/>
      <c r="G233" s="64"/>
    </row>
    <row r="234" spans="1:7">
      <c r="A234" s="62"/>
      <c r="C234" s="64"/>
      <c r="D234" s="64"/>
      <c r="E234" s="64"/>
      <c r="F234" s="64"/>
      <c r="G234" s="64"/>
    </row>
    <row r="235" spans="1:7">
      <c r="A235" s="62"/>
      <c r="C235" s="64"/>
      <c r="D235" s="64"/>
      <c r="E235" s="64"/>
      <c r="F235" s="64"/>
      <c r="G235" s="64"/>
    </row>
    <row r="236" spans="1:7">
      <c r="A236" s="62"/>
      <c r="C236" s="64"/>
      <c r="D236" s="64"/>
      <c r="E236" s="64"/>
      <c r="F236" s="64"/>
      <c r="G236" s="64"/>
    </row>
    <row r="237" spans="1:7">
      <c r="A237" s="62"/>
      <c r="C237" s="64"/>
      <c r="D237" s="64"/>
      <c r="E237" s="64"/>
      <c r="F237" s="64"/>
      <c r="G237" s="64"/>
    </row>
    <row r="238" spans="1:7">
      <c r="A238" s="62"/>
      <c r="C238" s="64"/>
      <c r="D238" s="64"/>
      <c r="E238" s="64"/>
      <c r="F238" s="64"/>
      <c r="G238" s="64"/>
    </row>
    <row r="239" spans="1:7">
      <c r="A239" s="62"/>
      <c r="C239" s="64"/>
      <c r="D239" s="64"/>
      <c r="E239" s="64"/>
      <c r="F239" s="64"/>
      <c r="G239" s="64"/>
    </row>
    <row r="240" spans="1:7">
      <c r="A240" s="62"/>
      <c r="C240" s="64"/>
      <c r="D240" s="64"/>
      <c r="E240" s="64"/>
      <c r="F240" s="64"/>
      <c r="G240" s="64"/>
    </row>
    <row r="241" spans="1:7">
      <c r="A241" s="62"/>
      <c r="C241" s="64"/>
      <c r="D241" s="64"/>
      <c r="E241" s="64"/>
      <c r="F241" s="64"/>
      <c r="G241" s="64"/>
    </row>
    <row r="242" spans="1:7">
      <c r="A242" s="62"/>
      <c r="C242" s="64"/>
      <c r="D242" s="64"/>
      <c r="E242" s="64"/>
      <c r="F242" s="64"/>
      <c r="G242" s="64"/>
    </row>
    <row r="243" spans="1:7">
      <c r="A243" s="62"/>
      <c r="C243" s="64"/>
      <c r="D243" s="64"/>
      <c r="E243" s="64"/>
      <c r="F243" s="64"/>
      <c r="G243" s="64"/>
    </row>
    <row r="244" spans="1:7">
      <c r="A244" s="62"/>
      <c r="C244" s="64"/>
      <c r="D244" s="64"/>
      <c r="E244" s="64"/>
      <c r="F244" s="64"/>
      <c r="G244" s="64"/>
    </row>
    <row r="245" spans="1:7">
      <c r="A245" s="62"/>
      <c r="C245" s="64"/>
      <c r="D245" s="64"/>
      <c r="E245" s="64"/>
      <c r="F245" s="64"/>
      <c r="G245" s="64"/>
    </row>
    <row r="246" spans="1:7">
      <c r="A246" s="62"/>
      <c r="C246" s="64"/>
      <c r="D246" s="64"/>
      <c r="E246" s="64"/>
      <c r="F246" s="64"/>
      <c r="G246" s="64"/>
    </row>
    <row r="247" spans="1:7">
      <c r="A247" s="62"/>
      <c r="C247" s="64"/>
      <c r="D247" s="64"/>
      <c r="E247" s="64"/>
      <c r="F247" s="64"/>
      <c r="G247" s="64"/>
    </row>
    <row r="248" spans="1:7">
      <c r="A248" s="62"/>
      <c r="C248" s="64"/>
      <c r="D248" s="64"/>
      <c r="E248" s="64"/>
      <c r="F248" s="64"/>
      <c r="G248" s="64"/>
    </row>
    <row r="249" spans="1:7">
      <c r="A249" s="62"/>
      <c r="C249" s="64"/>
      <c r="D249" s="64"/>
      <c r="E249" s="64"/>
      <c r="F249" s="64"/>
      <c r="G249" s="64"/>
    </row>
    <row r="250" spans="1:7">
      <c r="A250" s="62"/>
      <c r="C250" s="64"/>
      <c r="D250" s="64"/>
      <c r="E250" s="64"/>
      <c r="F250" s="64"/>
      <c r="G250" s="64"/>
    </row>
    <row r="251" spans="1:7">
      <c r="A251" s="62"/>
      <c r="C251" s="64"/>
      <c r="D251" s="64"/>
      <c r="E251" s="64"/>
      <c r="F251" s="64"/>
      <c r="G251" s="64"/>
    </row>
    <row r="252" spans="1:7">
      <c r="A252" s="62"/>
      <c r="C252" s="64"/>
      <c r="D252" s="64"/>
      <c r="E252" s="64"/>
      <c r="F252" s="64"/>
      <c r="G252" s="64"/>
    </row>
    <row r="253" spans="1:7">
      <c r="A253" s="62"/>
      <c r="C253" s="64"/>
      <c r="D253" s="64"/>
      <c r="E253" s="64"/>
      <c r="F253" s="64"/>
      <c r="G253" s="64"/>
    </row>
    <row r="254" spans="1:7">
      <c r="A254" s="62"/>
      <c r="C254" s="64"/>
      <c r="D254" s="64"/>
      <c r="E254" s="64"/>
      <c r="F254" s="64"/>
      <c r="G254" s="64"/>
    </row>
    <row r="255" spans="1:7">
      <c r="A255" s="62"/>
      <c r="C255" s="64"/>
      <c r="D255" s="64"/>
      <c r="E255" s="64"/>
      <c r="F255" s="64"/>
      <c r="G255" s="64"/>
    </row>
    <row r="256" spans="1:7">
      <c r="A256" s="62"/>
      <c r="C256" s="64"/>
      <c r="D256" s="64"/>
      <c r="E256" s="64"/>
      <c r="F256" s="64"/>
      <c r="G256" s="64"/>
    </row>
    <row r="257" spans="1:7">
      <c r="A257" s="62"/>
      <c r="C257" s="64"/>
      <c r="D257" s="64"/>
      <c r="E257" s="64"/>
      <c r="F257" s="64"/>
      <c r="G257" s="64"/>
    </row>
    <row r="258" spans="1:7">
      <c r="A258" s="62"/>
      <c r="C258" s="64"/>
      <c r="D258" s="64"/>
      <c r="E258" s="64"/>
      <c r="F258" s="64"/>
      <c r="G258" s="64"/>
    </row>
    <row r="259" spans="1:7">
      <c r="A259" s="62"/>
      <c r="C259" s="64"/>
      <c r="D259" s="64"/>
      <c r="E259" s="64"/>
      <c r="F259" s="64"/>
      <c r="G259" s="64"/>
    </row>
    <row r="260" spans="1:7">
      <c r="A260" s="62"/>
      <c r="C260" s="64"/>
      <c r="D260" s="64"/>
      <c r="E260" s="64"/>
      <c r="F260" s="64"/>
      <c r="G260" s="64"/>
    </row>
    <row r="261" spans="1:7">
      <c r="A261" s="62"/>
      <c r="C261" s="64"/>
      <c r="D261" s="64"/>
      <c r="E261" s="64"/>
      <c r="F261" s="64"/>
      <c r="G261" s="64"/>
    </row>
    <row r="262" spans="1:7">
      <c r="A262" s="62"/>
      <c r="C262" s="64"/>
      <c r="D262" s="64"/>
      <c r="E262" s="64"/>
      <c r="F262" s="64"/>
      <c r="G262" s="64"/>
    </row>
    <row r="263" spans="1:7">
      <c r="A263" s="62"/>
      <c r="C263" s="64"/>
      <c r="D263" s="64"/>
      <c r="E263" s="64"/>
      <c r="F263" s="64"/>
      <c r="G263" s="64"/>
    </row>
    <row r="264" spans="1:7">
      <c r="A264" s="62"/>
      <c r="C264" s="64"/>
      <c r="D264" s="64"/>
      <c r="E264" s="64"/>
      <c r="F264" s="64"/>
      <c r="G264" s="64"/>
    </row>
    <row r="265" spans="1:7">
      <c r="A265" s="62"/>
      <c r="C265" s="64"/>
      <c r="D265" s="64"/>
      <c r="E265" s="64"/>
      <c r="F265" s="64"/>
      <c r="G265" s="64"/>
    </row>
    <row r="266" spans="1:7">
      <c r="A266" s="62"/>
      <c r="C266" s="64"/>
      <c r="D266" s="64"/>
      <c r="E266" s="64"/>
      <c r="F266" s="64"/>
      <c r="G266" s="64"/>
    </row>
    <row r="267" spans="1:7">
      <c r="A267" s="62"/>
      <c r="C267" s="64"/>
      <c r="D267" s="64"/>
      <c r="E267" s="64"/>
      <c r="F267" s="64"/>
      <c r="G267" s="64"/>
    </row>
    <row r="268" spans="1:7">
      <c r="A268" s="62"/>
      <c r="C268" s="64"/>
      <c r="D268" s="64"/>
      <c r="E268" s="64"/>
      <c r="F268" s="64"/>
      <c r="G268" s="64"/>
    </row>
    <row r="269" spans="1:7">
      <c r="A269" s="62"/>
      <c r="C269" s="64"/>
      <c r="D269" s="64"/>
      <c r="E269" s="64"/>
      <c r="F269" s="64"/>
      <c r="G269" s="64"/>
    </row>
    <row r="270" spans="1:7">
      <c r="A270" s="62"/>
      <c r="C270" s="64"/>
      <c r="D270" s="64"/>
      <c r="E270" s="64"/>
      <c r="F270" s="64"/>
      <c r="G270" s="64"/>
    </row>
    <row r="271" spans="1:7">
      <c r="A271" s="62"/>
      <c r="C271" s="64"/>
      <c r="D271" s="64"/>
      <c r="E271" s="64"/>
      <c r="F271" s="64"/>
      <c r="G271" s="64"/>
    </row>
    <row r="272" spans="1:7">
      <c r="A272" s="62"/>
      <c r="C272" s="64"/>
      <c r="D272" s="64"/>
      <c r="E272" s="64"/>
      <c r="F272" s="64"/>
      <c r="G272" s="64"/>
    </row>
    <row r="273" spans="1:7">
      <c r="A273" s="62"/>
      <c r="C273" s="64"/>
      <c r="D273" s="64"/>
      <c r="E273" s="64"/>
      <c r="F273" s="64"/>
      <c r="G273" s="64"/>
    </row>
    <row r="274" spans="1:7">
      <c r="A274" s="62"/>
      <c r="C274" s="64"/>
      <c r="D274" s="64"/>
      <c r="E274" s="64"/>
      <c r="F274" s="64"/>
      <c r="G274" s="64"/>
    </row>
    <row r="275" spans="1:7">
      <c r="A275" s="62"/>
      <c r="C275" s="64"/>
      <c r="D275" s="64"/>
      <c r="E275" s="64"/>
      <c r="F275" s="64"/>
      <c r="G275" s="64"/>
    </row>
    <row r="276" spans="1:7">
      <c r="A276" s="62"/>
      <c r="C276" s="64"/>
      <c r="D276" s="64"/>
      <c r="E276" s="64"/>
      <c r="F276" s="64"/>
      <c r="G276" s="64"/>
    </row>
    <row r="277" spans="1:7">
      <c r="A277" s="62"/>
      <c r="C277" s="64"/>
      <c r="D277" s="64"/>
      <c r="E277" s="64"/>
      <c r="F277" s="64"/>
      <c r="G277" s="64"/>
    </row>
    <row r="278" spans="1:7">
      <c r="A278" s="62"/>
      <c r="C278" s="64"/>
      <c r="D278" s="64"/>
      <c r="E278" s="64"/>
      <c r="F278" s="64"/>
      <c r="G278" s="64"/>
    </row>
    <row r="279" spans="1:7">
      <c r="A279" s="62"/>
      <c r="C279" s="64"/>
      <c r="D279" s="64"/>
      <c r="E279" s="64"/>
      <c r="F279" s="64"/>
      <c r="G279" s="64"/>
    </row>
    <row r="280" spans="1:7">
      <c r="A280" s="62"/>
      <c r="C280" s="64"/>
      <c r="D280" s="64"/>
      <c r="E280" s="64"/>
      <c r="F280" s="64"/>
      <c r="G280" s="64"/>
    </row>
    <row r="281" spans="1:7">
      <c r="A281" s="62"/>
      <c r="C281" s="64"/>
      <c r="D281" s="64"/>
      <c r="E281" s="64"/>
      <c r="F281" s="64"/>
      <c r="G281" s="64"/>
    </row>
    <row r="282" spans="1:7">
      <c r="A282" s="62"/>
      <c r="C282" s="64"/>
      <c r="D282" s="64"/>
      <c r="E282" s="64"/>
      <c r="F282" s="64"/>
      <c r="G282" s="64"/>
    </row>
    <row r="283" spans="1:7">
      <c r="A283" s="62"/>
      <c r="C283" s="64"/>
      <c r="D283" s="64"/>
      <c r="E283" s="64"/>
      <c r="F283" s="64"/>
      <c r="G283" s="64"/>
    </row>
    <row r="284" spans="1:7">
      <c r="A284" s="62"/>
      <c r="C284" s="64"/>
      <c r="D284" s="64"/>
      <c r="E284" s="64"/>
      <c r="F284" s="64"/>
      <c r="G284" s="64"/>
    </row>
    <row r="285" spans="1:7">
      <c r="A285" s="62"/>
      <c r="C285" s="64"/>
      <c r="D285" s="64"/>
      <c r="E285" s="64"/>
      <c r="F285" s="64"/>
      <c r="G285" s="64"/>
    </row>
    <row r="286" spans="1:7">
      <c r="A286" s="62"/>
      <c r="C286" s="64"/>
      <c r="D286" s="64"/>
      <c r="E286" s="64"/>
      <c r="F286" s="64"/>
      <c r="G286" s="64"/>
    </row>
    <row r="287" spans="1:7">
      <c r="A287" s="62"/>
      <c r="C287" s="64"/>
      <c r="D287" s="64"/>
      <c r="E287" s="64"/>
      <c r="F287" s="64"/>
      <c r="G287" s="64"/>
    </row>
    <row r="288" spans="1:7">
      <c r="A288" s="62"/>
      <c r="C288" s="64"/>
      <c r="D288" s="64"/>
      <c r="E288" s="64"/>
      <c r="F288" s="64"/>
      <c r="G288" s="64"/>
    </row>
    <row r="289" spans="1:7">
      <c r="A289" s="62"/>
      <c r="C289" s="64"/>
      <c r="D289" s="64"/>
      <c r="E289" s="64"/>
      <c r="F289" s="64"/>
      <c r="G289" s="64"/>
    </row>
    <row r="290" spans="1:7">
      <c r="A290" s="62"/>
      <c r="C290" s="64"/>
      <c r="D290" s="64"/>
      <c r="E290" s="64"/>
      <c r="F290" s="64"/>
      <c r="G290" s="64"/>
    </row>
  </sheetData>
  <mergeCells count="9">
    <mergeCell ref="A44:B44"/>
    <mergeCell ref="A88:B88"/>
    <mergeCell ref="A186:B186"/>
    <mergeCell ref="B1:E1"/>
    <mergeCell ref="B2:E2"/>
    <mergeCell ref="B3:E3"/>
    <mergeCell ref="B4:E4"/>
    <mergeCell ref="A5:D6"/>
    <mergeCell ref="A11:A12"/>
  </mergeCells>
  <pageMargins left="0.51181102362204722" right="0.31496062992125984" top="0.35433070866141736" bottom="0.15748031496062992" header="0.31496062992125984" footer="0.31496062992125984"/>
  <pageSetup paperSize="9" scale="95" fitToHeight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Перечень ГАД 2020</vt:lpstr>
      <vt:lpstr>доходы</vt:lpstr>
      <vt:lpstr>доходы!Заголовки_для_печати</vt:lpstr>
      <vt:lpstr>'Перечень ГАД 2020'!Заголовки_для_печати</vt:lpstr>
      <vt:lpstr>доходы!Область_печати</vt:lpstr>
      <vt:lpstr>'Перечень ГАД 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Julia</cp:lastModifiedBy>
  <cp:lastPrinted>2019-12-13T09:24:12Z</cp:lastPrinted>
  <dcterms:created xsi:type="dcterms:W3CDTF">2019-12-13T09:21:07Z</dcterms:created>
  <dcterms:modified xsi:type="dcterms:W3CDTF">2019-12-27T08:49:17Z</dcterms:modified>
</cp:coreProperties>
</file>