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4675" windowHeight="10515"/>
  </bookViews>
  <sheets>
    <sheet name="Перечень ГАД 2020" sheetId="2" r:id="rId1"/>
    <sheet name="доходы" sheetId="1" r:id="rId2"/>
  </sheets>
  <definedNames>
    <definedName name="_xlnm.Print_Titles" localSheetId="1">доходы!$8:$8</definedName>
    <definedName name="_xlnm.Print_Titles" localSheetId="0">'Перечень ГАД 2020'!$6:$7</definedName>
    <definedName name="_xlnm.Print_Area" localSheetId="1">доходы!$A$1:$E$186</definedName>
    <definedName name="_xlnm.Print_Area" localSheetId="0">'Перечень ГАД 2020'!$A$1:$C$225</definedName>
  </definedNames>
  <calcPr calcId="145621"/>
</workbook>
</file>

<file path=xl/calcChain.xml><?xml version="1.0" encoding="utf-8"?>
<calcChain xmlns="http://schemas.openxmlformats.org/spreadsheetml/2006/main">
  <c r="E140" i="1" l="1"/>
  <c r="E185" i="1" s="1"/>
  <c r="D140" i="1"/>
  <c r="C140" i="1"/>
  <c r="C185" i="1" s="1"/>
  <c r="E95" i="1"/>
  <c r="D95" i="1"/>
  <c r="D185" i="1" s="1"/>
  <c r="C95" i="1"/>
  <c r="E91" i="1"/>
  <c r="E90" i="1" s="1"/>
  <c r="D91" i="1"/>
  <c r="C91" i="1"/>
  <c r="D90" i="1"/>
  <c r="E85" i="1"/>
  <c r="D85" i="1"/>
  <c r="C85" i="1"/>
  <c r="C88" i="1" s="1"/>
  <c r="E76" i="1"/>
  <c r="D76" i="1"/>
  <c r="C76" i="1"/>
  <c r="E70" i="1"/>
  <c r="D70" i="1"/>
  <c r="C70" i="1"/>
  <c r="E68" i="1"/>
  <c r="D68" i="1"/>
  <c r="C68" i="1"/>
  <c r="E66" i="1"/>
  <c r="E65" i="1" s="1"/>
  <c r="D66" i="1"/>
  <c r="C66" i="1"/>
  <c r="D65" i="1"/>
  <c r="C65" i="1"/>
  <c r="E59" i="1"/>
  <c r="D59" i="1"/>
  <c r="D58" i="1" s="1"/>
  <c r="C59" i="1"/>
  <c r="C58" i="1" s="1"/>
  <c r="E53" i="1"/>
  <c r="D53" i="1"/>
  <c r="C53" i="1"/>
  <c r="E45" i="1"/>
  <c r="D45" i="1"/>
  <c r="C45" i="1"/>
  <c r="E35" i="1"/>
  <c r="D35" i="1"/>
  <c r="C35" i="1"/>
  <c r="E32" i="1"/>
  <c r="E30" i="1" s="1"/>
  <c r="D32" i="1"/>
  <c r="C32" i="1"/>
  <c r="D30" i="1"/>
  <c r="C30" i="1"/>
  <c r="E22" i="1"/>
  <c r="E21" i="1" s="1"/>
  <c r="D22" i="1"/>
  <c r="D21" i="1" s="1"/>
  <c r="C22" i="1"/>
  <c r="C21" i="1" s="1"/>
  <c r="E16" i="1"/>
  <c r="D16" i="1"/>
  <c r="C16" i="1"/>
  <c r="E11" i="1"/>
  <c r="D11" i="1"/>
  <c r="D10" i="1" s="1"/>
  <c r="C11" i="1"/>
  <c r="E10" i="1"/>
  <c r="C10" i="1"/>
  <c r="E9" i="1"/>
  <c r="E44" i="1" s="1"/>
  <c r="D9" i="1"/>
  <c r="D44" i="1" s="1"/>
  <c r="C9" i="1"/>
  <c r="E58" i="1" l="1"/>
  <c r="D88" i="1"/>
  <c r="D89" i="1" s="1"/>
  <c r="E88" i="1"/>
  <c r="E89" i="1" s="1"/>
  <c r="E186" i="1" s="1"/>
  <c r="C44" i="1"/>
  <c r="C89" i="1"/>
  <c r="C186" i="1" s="1"/>
  <c r="D186" i="1"/>
  <c r="C90" i="1"/>
</calcChain>
</file>

<file path=xl/sharedStrings.xml><?xml version="1.0" encoding="utf-8"?>
<sst xmlns="http://schemas.openxmlformats.org/spreadsheetml/2006/main" count="809" uniqueCount="659">
  <si>
    <t>к  решению Собрания депутатов</t>
  </si>
  <si>
    <t>Миасского городского округа</t>
  </si>
  <si>
    <t xml:space="preserve">от                                      №           </t>
  </si>
  <si>
    <t>Объем бюджета Миасского городского округа по доходам на 2020 год и на плановый период 2021-2022 годов.</t>
  </si>
  <si>
    <t>Коды бюджетной классификации</t>
  </si>
  <si>
    <t>Наименование доходов</t>
  </si>
  <si>
    <t xml:space="preserve">Сумма на 
2020 год </t>
  </si>
  <si>
    <t xml:space="preserve">Сумма на
 2021 год </t>
  </si>
  <si>
    <t xml:space="preserve">Сумма на 2022 год </t>
  </si>
  <si>
    <t xml:space="preserve"> 000 101 02000 01 0000 110</t>
  </si>
  <si>
    <t xml:space="preserve"> Налог на доходы физических лиц</t>
  </si>
  <si>
    <t>в т.ч. дополнительный норматив отчислений от НДФЛ, заменяющий дотацию из областного ФФП МР,
2020 год - 16,55750572 %, 2021 год - 16,79627615 %, 2022 год - 16,75241432 %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</si>
  <si>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</si>
  <si>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</si>
  <si>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 от долевого участия в деятельности организаций, полученных в виде дивидендов физическими лицами, являющимися налоговыми резидентами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</si>
  <si>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</si>
  <si>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</si>
  <si>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</si>
  <si>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</si>
  <si>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</si>
  <si>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</si>
  <si>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100 1 03 02000 01 0000 110</t>
  </si>
  <si>
    <t>Акцизы по подакцизным товарам (продукции), производимым на территории Российской Федерации</t>
  </si>
  <si>
    <t>100 1 03 02231 01 0000 110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</si>
  <si>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</si>
  <si>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100 1 03 02241 01 0000 110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</si>
  <si>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</si>
  <si>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</si>
  <si>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</si>
  <si>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</si>
  <si>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</si>
  <si>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000 105 00000 00 0000 000</t>
  </si>
  <si>
    <t>Налоги  на  совокупный  доход</t>
  </si>
  <si>
    <t xml:space="preserve">182 105 01000 01 0000 110   </t>
  </si>
  <si>
    <t>Налог, взимаемый в связи с применением упрощенной системы налогообложения, зачисляемый в бюджеты городских округов</t>
  </si>
  <si>
    <t>182 1 05 01011 01 0000 110</t>
  </si>
  <si>
    <t>Налог, взимаемый с налогоплательщиков, выбравших в качестве объекта налогообложения  доходы</t>
  </si>
  <si>
    <t>182 1 05 01012 01 0000 110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</si>
  <si>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</si>
  <si>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182 1 05 01021 01 0000 110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</si>
  <si>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</si>
  <si>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</si>
  <si>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</si>
  <si>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 xml:space="preserve">182 105 02010 02 0000 110   </t>
  </si>
  <si>
    <t>Единый налог на вмененный доход для отдельных видов деятельности</t>
  </si>
  <si>
    <t>182 105 03010 01 0000 110</t>
  </si>
  <si>
    <t>Единый сельскохозяйственный налог</t>
  </si>
  <si>
    <t>182 105 04010 02 0000 110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</si>
  <si>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</si>
  <si>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000 106 00000 00 0000 000</t>
  </si>
  <si>
    <t>Налоги  на  имущество</t>
  </si>
  <si>
    <t>182 106 01020 04 0000 110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</si>
  <si>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</si>
  <si>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182 106 06000 00 0000 110</t>
  </si>
  <si>
    <t>Земельный налог, в т.ч.:</t>
  </si>
  <si>
    <t>182 106 06032 04 0000 110</t>
  </si>
  <si>
    <t>Земельный налог с организаций, обладающих земельным участком, расположенным в границах городских округов</t>
  </si>
  <si>
    <t>182 106 06042 04 0000 110</t>
  </si>
  <si>
    <t>Земельный налог с физических лиц,   обладающих земельным участком, расположенным в границах городских округов</t>
  </si>
  <si>
    <t>000 108 00000 00 0000 000</t>
  </si>
  <si>
    <t>Государственная  пошлина</t>
  </si>
  <si>
    <t>182 108 03010 01 0000 110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</si>
  <si>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</si>
  <si>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188 108 06000 01 0000 000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</si>
  <si>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</si>
  <si>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182 108 07010 01 0000 110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</si>
  <si>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</si>
  <si>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321 108 07020 01 0000 110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</si>
  <si>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</si>
  <si>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188 108 07100 01 0000 110</t>
  </si>
  <si>
    <t>Государственная пошлина за выдачу и обмен паспорта гражданина Российской Федерации</t>
  </si>
  <si>
    <t>188 108 07141 01 0000 110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</si>
  <si>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</si>
  <si>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283 108 07150 01 1000 110</t>
  </si>
  <si>
    <t xml:space="preserve">Государственная пошлина за выдачу разрешения на установку рекламной конструкции </t>
  </si>
  <si>
    <t>283 108 07173 01 1000 110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</si>
  <si>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</si>
  <si>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НАЛОГОВЫЕ ДОХОДЫ</t>
  </si>
  <si>
    <t>000 111 00000 00 0000 000</t>
  </si>
  <si>
    <t>Доходы от использования имущества, находящегося в государственной и муниципальной собственности</t>
  </si>
  <si>
    <t>283 111 05012 04 0000 120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</si>
  <si>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</si>
  <si>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283 111 05024 04 0000 120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</si>
  <si>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</si>
  <si>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283 111 05034 04 0000 120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</si>
  <si>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</si>
  <si>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288 111 05034 04 0000 120</t>
  </si>
  <si>
    <t>283 111 05074 04 0000 120</t>
  </si>
  <si>
    <t>Доходы от сдачи в аренду имущества, составляющего казну городских округов (за исключением земельных участков)</t>
  </si>
  <si>
    <t>283 111 07014 04 0000 120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</si>
  <si>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</si>
  <si>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283 111 09044 04 0000 120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</si>
  <si>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</si>
  <si>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000 112 01000 01 0000 120</t>
  </si>
  <si>
    <t>Плата за негативное воздействие на окружающую среду</t>
  </si>
  <si>
    <t>048 112 01010 01 6000 120</t>
  </si>
  <si>
    <t>Плата за выбросы загрязняющих веществ в атмосферный воздух стационарными объектами</t>
  </si>
  <si>
    <t>048 112 01030 01 6000 120</t>
  </si>
  <si>
    <t>Плата за сбросы загрязняющих веществ в водные объекты</t>
  </si>
  <si>
    <t>048 112 01041 01 6000 120</t>
  </si>
  <si>
    <t>Плата за размещение отходов производства</t>
  </si>
  <si>
    <t>048 112 01042 01 6000 120</t>
  </si>
  <si>
    <t>Плата за размещение твердых коммунальных отходов</t>
  </si>
  <si>
    <t>000 113 00000 00 0000 000</t>
  </si>
  <si>
    <t>Доходы от оказания платных услуг (работ) и компенсации затрат государства</t>
  </si>
  <si>
    <t>000 113 01994 04 0000 130</t>
  </si>
  <si>
    <t>Прочие доходы от оказания платных услуг (работ) получателями средств бюджетов городских округов</t>
  </si>
  <si>
    <t>283 113 01994 04 0000 130</t>
  </si>
  <si>
    <t>285 113 01994 04 0000 130</t>
  </si>
  <si>
    <t>288 113 01994 04 0000 130</t>
  </si>
  <si>
    <t>288 113 01994 04 0010 130</t>
  </si>
  <si>
    <t>Прочие доходы от оказания платных услуг (работ) получателями средств бюджетов городских округов (поступление средств по родительской плате за содержание детей в муниципальных казенных дошкольных образовательных учрежениях)</t>
  </si>
  <si>
    <t>289 113 01994 04 0000 130</t>
  </si>
  <si>
    <t>000 113 02000 04 0000 130</t>
  </si>
  <si>
    <t>Прочие доходы от компенсаций затрат государства</t>
  </si>
  <si>
    <t>000 113 02064 04 0000 130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</si>
  <si>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</si>
  <si>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288 113 02064 04 0000 130</t>
  </si>
  <si>
    <t>000 113 02994 04 0000 130</t>
  </si>
  <si>
    <t>285 113 02994 04 0000 130</t>
  </si>
  <si>
    <t>000 114 00000 00 0000  000</t>
  </si>
  <si>
    <t>Доходы от продажи материальных и нематеральных активов</t>
  </si>
  <si>
    <t>285 114 02042 04 0000 440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</si>
  <si>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</si>
  <si>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283 114 02043 04 0000 410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</si>
  <si>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</si>
  <si>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283 114 06012 04 0000 430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</si>
  <si>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</si>
  <si>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283 114 06024 04 0000 430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</si>
  <si>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</si>
  <si>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283 114 06312 04 0000 430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</si>
  <si>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</si>
  <si>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000 116 00000 00 0000 000</t>
  </si>
  <si>
    <t>Штрафы, санкции, возмещение ущерба, в т.ч.</t>
  </si>
  <si>
    <t>141 1 16 01061 01 0000 140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</si>
  <si>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</si>
  <si>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034 1 16 01074 01 0000 140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</si>
  <si>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</si>
  <si>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321 1 16 01074 01 0000 140</t>
  </si>
  <si>
    <t>321 1 16 01193 01 0000 140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</si>
  <si>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</si>
  <si>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321 1 16 01203 01 0000 140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</si>
  <si>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</si>
  <si>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182 1 16 05160 01 0000 140</t>
  </si>
  <si>
    <t>Штрафы за налоговые правонарушения, установленные Главой 16 Налогового кодекса Российской Федерации</t>
  </si>
  <si>
    <t>283 1 16 07090 04 0000 140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</si>
  <si>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</si>
  <si>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009 1 16 11030 01 0000 140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</si>
  <si>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</t>
  </si>
  <si>
    <t>000 117 05000 00 0000 180</t>
  </si>
  <si>
    <t>Прочие неналоговые доходы</t>
  </si>
  <si>
    <t>283 117 05000 00 0000 180</t>
  </si>
  <si>
    <t>Администрация МГО</t>
  </si>
  <si>
    <t>285 117 05000 00 0000 180</t>
  </si>
  <si>
    <t>УСЗН Администрации МГО</t>
  </si>
  <si>
    <t>НЕНАЛОГОВЫЕ ДОХОДЫ</t>
  </si>
  <si>
    <t>000 100 00000 00  0000 000</t>
  </si>
  <si>
    <t>НАЛОГОВЫЕ И НЕНАЛОГОВЫЕ ДОХОДЫ</t>
  </si>
  <si>
    <t>000 202 00000 00  0000 000</t>
  </si>
  <si>
    <t>БЕЗВОЗМЕЗДНЫЕ ПОСТУПЛЕНИЯ ОТ ДРУГИХ БЮДЖЕТОВ БЮДЖЕТНОЙ СИСТЕМЫ РОССИЙСКОЙ ФЕДЕРАЦИИ</t>
  </si>
  <si>
    <t>000 202 10000 00 0000 150</t>
  </si>
  <si>
    <t>Дотации бюджетам субъектов Российской Федерации и муниципальных образований</t>
  </si>
  <si>
    <t>284 202 15001 04 0000 150</t>
  </si>
  <si>
    <t>Дотации бюджетам городских округов на выравнивание бюджетной обеспеченности из бюджета субъекта Российской Федерации (поддержки муниципальных районов)</t>
  </si>
  <si>
    <t>284 202 15002 04 0000 150</t>
  </si>
  <si>
    <t xml:space="preserve">Дотации бюджетам городских округов на поддержку мер по обеспечению сбалансированности местных бюджетов </t>
  </si>
  <si>
    <t>284 2 02 15009 04 0000 150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</si>
  <si>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</si>
  <si>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000 202 20000 00 0000 150</t>
  </si>
  <si>
    <t>Субсидии бюджетам бюджетной системы Российской Федерации (межбюджетные субсидии)</t>
  </si>
  <si>
    <t>283 202 20041 04 0000 150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</si>
  <si>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</si>
  <si>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287 202 25081 04 0000 150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</si>
  <si>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</si>
  <si>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>288 2 02 25210 04 0000 150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</si>
  <si>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</si>
  <si>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289 202 25519 04 0000 150</t>
  </si>
  <si>
    <t>Субсидия бюджетам городских округов на поддержку отрасли культуры (на укрепление материально-технической базы и оснащение оборудованием детских музыкальных, художественных, хореографических школ и школ искусств)</t>
  </si>
  <si>
    <t>Субсидия бюджетам городских округов на поддержку отрасли культуры (на создание модельных муниципальных библиотек за счет средств областного бюджета )</t>
  </si>
  <si>
    <t xml:space="preserve">287 202 25228 04 0000 150 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</si>
  <si>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</si>
  <si>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288 202 25491 04 0000 150</t>
  </si>
  <si>
    <t>Субсидии бюджетам городских округов на создание новых мест дополнительного образования детей</t>
  </si>
  <si>
    <t>Субсидии бюджетам городских округов на создание новых мест в 
образовательных организациях различных типов для реализации 
дополнительных общеразвивающих программ всех направленностей</t>
  </si>
  <si>
    <t>283 202 25497 04 0000 150</t>
  </si>
  <si>
    <t>Субсидии бюджетам городских округов на реализацию мероприятий по обеспечению жильем молодых семей (на предоставление молодым семьям - участникам подпрограммы  социальных выплат на приобретение жилого помещения эконом-класса или создание объекта индивидуального жилищного строительства эконом-класса  на 2020 год и на плановый период 2021 и 2022 годов)</t>
  </si>
  <si>
    <t xml:space="preserve">283 202 25555 04 0000 150 </t>
  </si>
  <si>
    <t xml:space="preserve"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 </t>
  </si>
  <si>
    <t xml:space="preserve">283 202 25560 04 0000 150 </t>
  </si>
  <si>
    <t>Субсидии бюджетам городских округов на поддержку обустройства мест массового отдыха населения (городских парков)</t>
  </si>
  <si>
    <t>283 202 27112 04 0000 150</t>
  </si>
  <si>
    <t>Субсидии бюджетам городских округов на софинансирование капитальных вложений в объекты муниципальной собственности (на строительство газопроводов и газовых сетей)</t>
  </si>
  <si>
    <t xml:space="preserve">Субсидии бюджетам городских округов на софинансирование капитальных вложений в объекты муниципальной собственности  (на обеспечение мероприятий 
по переселению граждан из аварийного жилищного фонда) 
</t>
  </si>
  <si>
    <t>283 202 29999 04 0000 150</t>
  </si>
  <si>
    <t>Прочие субсидии бюджетам городских округов (на оснащение 
многофункциональных центров в муниципальных образованиях Челябинской области на 2020 год и на плановый период 2021 и 2022 годов)</t>
  </si>
  <si>
    <t>Прочие субсидии бюджетам городских округов (на проведение работ по описанию местоположения границ населенных пунктов Челябинской области)</t>
  </si>
  <si>
    <t>Прочие субсидии бюджетам городских округов (на рекультивацию земельных участков, нарушенных размещением твердых коммунальных отходов, и ликвидацию объектов накопленного экологического вреда)</t>
  </si>
  <si>
    <t>Субсидии бюджетам городских округов (на софинансирование капитальных вложений в объекты муниципальной собственности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 работы)</t>
  </si>
  <si>
    <t>Прочие субсидии бюджетам городских округов (на создание условий для доступного пользования услугами автомобильного и городского наземного электрического транспорта общего пользования)</t>
  </si>
  <si>
    <t>Прочие субсидии бюджетам городских округов на строительство и реконструкцию автомобильных дорог общего пользования местного значения</t>
  </si>
  <si>
    <t>284 202 29999 04 0000 150</t>
  </si>
  <si>
    <t>Прочие субсидии бюджетам городских округов 
(на частичное финансирование расходов на выплату з/пл работникам ОМСУ и МУ, оплату ТЭР, услуг водоснабжения, водоотведения, потребляемых МУ)</t>
  </si>
  <si>
    <t>285 202 29999 04 0000 150</t>
  </si>
  <si>
    <t>Прочие субсидии бюджетам городских округов 
(на организацию работы органов управления социальной защиты населения муниципальных образований )</t>
  </si>
  <si>
    <t xml:space="preserve">Прочие субсидии бюджетам городских округов (на приобретение технических средств реабилитации для пунктов проката в муниципальных учреждениях системы социальной защиты населения)
</t>
  </si>
  <si>
    <t>287 202 29999 04 0000 150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</si>
  <si>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детьми и подростками)</t>
  </si>
  <si>
    <t>Прочие субсидии бюджетам городских округов (на содержание, развитие и поддержку ведущих команд (клубов) по игровым и техническим видам спорта, участвующих в чемпионатах и первенствах Челябинской области и России)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</si>
  <si>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 от 6 до 18 лет)</t>
  </si>
  <si>
    <t xml:space="preserve">Прочие субсидии бюджетам городских округов (на оказание  финансовой поддержки  организаций спортивной подготовки по базовым видам спорта) 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</si>
  <si>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поколения)</t>
  </si>
  <si>
    <t>Прочие субсидии бюджетам городских округов (на оплату услуг специалистов по организации физкультурно-оздоровительной и спортивно-массовой работы с лицами с ограниченными возможностями здоровья)</t>
  </si>
  <si>
    <t>Прочие субсидии бюджетам городских округов (на строительство, ремонт, реконструкцию и оснащение спортивных объектов, универсальных спортивных площадок, лыжероллерных трасс и троп здоровья в местах массового отдыха населения)</t>
  </si>
  <si>
    <t>Прочие субсидии бюджетам городских округов (на приобретение спортивного инвентаря и оборудования для физкультурно-спортивных организаций)</t>
  </si>
  <si>
    <t>288 202 29999 04 0000 150</t>
  </si>
  <si>
    <t>Прочие субсидии бюджетам городских округов (на организацию отдыха детей в каникулярное время)</t>
  </si>
  <si>
    <t>Прочие субсидии бюджетам городских округов (на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на 2020 год и на плановый период 2021 и 2022 годов)</t>
  </si>
  <si>
    <t>Прочие субсидии бюджетам городских округов (на оборудование пунктов проведения экзаменов государственной итоговой аттестации по образовательным программам среднего общего образования)</t>
  </si>
  <si>
    <t xml:space="preserve">Прочие субсидии бюджетам городских округов (на проведение капитального ремонта зданий муниципальных общеобразовательных организаций)
</t>
  </si>
  <si>
    <t xml:space="preserve">Прочие субсидии бюджетам городских округов (на проведение капитального ремонта зданий и сооружений муниципальных организаций дошкольного образования )
</t>
  </si>
  <si>
    <t>Прочие субсидии бюджетам городских округов (на проведение капитального ремонта зданий и сооружений муниципальных организаций дополнительного образования)</t>
  </si>
  <si>
    <t>Прочие субсидии бюджетам городских округов (на проведение 
 ремонтных работ по замене оконных блоков в муниципальных 
общеобразовательных организациях)</t>
  </si>
  <si>
    <t xml:space="preserve">Прочие субсидии бюджетам городских округов 
(на обеспечение питанием детей из малообеспеченных семей и детей с нарушениями здоровья, обучающихся в муниципальных общеобразовательных организациях) </t>
  </si>
  <si>
    <t>Прочие субсидии бюджетам городских округов 
(на обеспечение молоком (молочной продукцией) обучающихся по программам начального общего образования в муниципальных общеобразовательных организациях)</t>
  </si>
  <si>
    <t>Прочие субсидии бюджетам городских округов (на 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платы)</t>
  </si>
  <si>
    <t>Прочие субсидии местным бюджетам (на организацию и проведение мероприятий с детьми и молодежью)</t>
  </si>
  <si>
    <t>Прочие субсидии бюджетам городских округов 
(приобретения транспортных средств для организации перевозки обучающихся)</t>
  </si>
  <si>
    <t>Прочие субсидии бюджетам городских округов на проведение мероприятий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</si>
  <si>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000 202 30000 00 0000 150</t>
  </si>
  <si>
    <t xml:space="preserve">Субвенции бюджетам бюджетной системы Российской Федерации </t>
  </si>
  <si>
    <t>285 202 30013 04 0000 150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</si>
  <si>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</si>
  <si>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285 202 30022 04 0000 150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</si>
  <si>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</si>
  <si>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283 202 30024 04 0000 150</t>
  </si>
  <si>
    <t>Субвенции бюджетам городских округов на выполнение передаваемых полномочий субъектов Российской Федерации
(на организацию работы комиссий по делам 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</si>
  <si>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
(комплектование, учет, использование и хранение архивных документов, отнесенных к государственной собственности ЧО)</t>
  </si>
  <si>
    <t>Субвенции бюджетам городских округов на выполнение передаваемых полномочий субъектов Российской Федерации
(создание административных комиссий и определение перечня должностных лиц, уполномоченных составлять протоколы об административных правонарушениях)</t>
  </si>
  <si>
    <t>Субвенции бюджетам городских округов на выполнение передаваемых полномочий субъектов Российской Федерации
(на реализацию переданных государственных полномочий в области охраны труда)</t>
  </si>
  <si>
    <t>Субвенции бюджетам городских округов на выполнение передаваемых полномочий субъектов Российской Федерации
(на организацию проведения на территории ЧО мероприятий по предупреждению и ликвидации болезней животных, их лечению, защите населения от болезней, общих для человека и животных)</t>
  </si>
  <si>
    <t>Субвенции бюджетам городских округов на выполнение передаваемых полномочий субъектов Российской Федерации
(на содержание в приютах 
животных без владельцев)</t>
  </si>
  <si>
    <t>285 202 30024 04 0000 150</t>
  </si>
  <si>
    <t>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</si>
  <si>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городских округов на выполнение передаваемых полномочий субъектов Российской Федерации
(выплата областного единовременного пособия при рождении ребенка)</t>
  </si>
  <si>
    <t>Субвенции бюджетам городских округов на выполнение передаваемых полномочий субъектов Российской Федерации
(на осуществление мер социальной поддержки граждан, работающих и проживающих в сельских населенных пунктах и рабочих поселках ЧО)</t>
  </si>
  <si>
    <t>Субвенции бюджетам городских округов на выполнение передаваемых полномочий субъектов Российской Федерации
(на организацию и осуществление деятельности по опеке и попечительству)</t>
  </si>
  <si>
    <t>Субвенции бюджетам городских округов на выполнение передаваемых полномочий субъектов Российской Федерации
(на выплату  пособия на ребенка)</t>
  </si>
  <si>
    <t xml:space="preserve">Субвенции бюджетам городских округов на выполнение передаваемых полномочий субъектов Российской Федерации
(возмещение стоимости услуг по погребению и выплата социального пособия на погребение) </t>
  </si>
  <si>
    <t>Субвенции бюджетам городских округов  на осуществление единовременной выплаты в соответствии с Законом Челябинской области «О дополнительных мерах социальной поддержки отдельных категорий граждан в связи с переходом к цифровому телерадиовещанию»</t>
  </si>
  <si>
    <t>Субвенции бюджетам городских округов на выполнение передаваемых полномочий субъектов Российской Федерации (на предоставление адресной  субсидии гражданам в связи с ростом платы за  коммунальные услуги)</t>
  </si>
  <si>
    <t>Субвенции бюджетам городских округов на выполнение передаваемых полномочий субъектов Российской Федерации (на ежемесячные денежные выплаты и возмещение расходов, связанных с проездом к местам захоронения)</t>
  </si>
  <si>
    <t>Субвенции бюджетам городских округов на выполнение передаваемых полномочий субъектов Российской Федерации
(на ежемесячную денежную выплату на оплату жилья и коммунальных услуг многодетной семье)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</si>
  <si>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ветеранов труда и труженников тыла)</t>
  </si>
  <si>
    <t>Субвенции бюджетам городских округов на выполнение передаваемых полномочий субъектов Российской Федерации
(на обеспечение мер социальной поддержки граждан, имеющих звание "Ветеран труда ЧО")
(ежемесячная денежная выплата ВТ ЧО)</t>
  </si>
  <si>
    <t>Субвенции бюджетам городских округов на выполнение передаваемых полномочий субъектов РФ
 (на социальную поддержку детей-сирот и детей, оставшихся без попечения родителей, находящихся в МОУ для детей-сирот и детей, оставшихся без попечения родителей)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</si>
  <si>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
(компенсация расходов на оплату жилых помещений и коммунальных услуг)</t>
  </si>
  <si>
    <t>Субвенции бюджетам городских округов на выполнение передаваемых полномочий субъектов Российской Федерации
(на обеспечение дополнительных мер соцзащиты ветеранов в ЧО) 
(компенсационные выплаты за пользование услугами связи)</t>
  </si>
  <si>
    <t>Субвенции бюджетам городских округов на выполнение передаваемых полномочий субъектов Российской Федерации
(реализация переданных государственных полномочий по социальному  обслуживанию граждан)</t>
  </si>
  <si>
    <t>288 202 30024 04 0000 150</t>
  </si>
  <si>
    <t>Субвенции бюджетам городских округов на выполнение передаваемых полномочий субъектов Российской Федерации
(на  организацию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адаптации)</t>
  </si>
  <si>
    <r>
      <t>Субвенции бюджетам городских округов на выполнение передаваемых полномочий субъектов Российской Федерации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 для обучающихся с ограниченными возможностями здоровья, обеспечение дополнительного образования детей в МОО для обучающихся</t>
    </r>
    <r>
      <rPr>
        <u/>
        <sz val="12"/>
        <rFont val="Times New Roman"/>
        <family val="1"/>
        <charset val="204"/>
      </rPr>
      <t xml:space="preserve"> с ограниченными возможностями здоровья</t>
    </r>
    <r>
      <rPr>
        <sz val="12"/>
        <rFont val="Times New Roman"/>
        <family val="1"/>
        <charset val="204"/>
      </rPr>
      <t>)</t>
    </r>
  </si>
  <si>
    <r>
      <t xml:space="preserve">Субвенции бюджетам городских округов на выполнение передаваемых полномочий субъектов РФ 
(на обеспечение госгарантий реализации прав на получение общедоступного и бесплатного дошкольного, начального общего, основного общего, среднего общего образования в МОО, обеспечение </t>
    </r>
    <r>
      <rPr>
        <u/>
        <sz val="12"/>
        <rFont val="Times New Roman"/>
        <family val="1"/>
        <charset val="204"/>
      </rPr>
      <t>дополнительного образования</t>
    </r>
    <r>
      <rPr>
        <sz val="12"/>
        <rFont val="Times New Roman"/>
        <family val="1"/>
        <charset val="204"/>
      </rPr>
      <t xml:space="preserve"> детей в МОО)</t>
    </r>
  </si>
  <si>
    <r>
      <t xml:space="preserve">Субвенции бюджетам городских округов на выполнение передаваемых полномочий субъектов Российской Федерации
(обеспечение госгарантий реализации прав на получение общедоступного и бесплатного </t>
    </r>
    <r>
      <rPr>
        <u/>
        <sz val="12"/>
        <rFont val="Times New Roman"/>
        <family val="1"/>
        <charset val="204"/>
      </rPr>
      <t>дошкольного</t>
    </r>
    <r>
      <rPr>
        <sz val="12"/>
        <rFont val="Times New Roman"/>
        <family val="1"/>
        <charset val="204"/>
      </rPr>
      <t xml:space="preserve"> образования в МДОО)</t>
    </r>
  </si>
  <si>
    <r>
      <t xml:space="preserve">Субвенции бюджетам городских округов на выполнение передаваемых полномочий субъектов РФ 
(на компенсацию затрат родителей (законных представителей) детей-инвалидов в части организации обучения по основным общеобразовательным программам </t>
    </r>
    <r>
      <rPr>
        <u/>
        <sz val="12"/>
        <rFont val="Times New Roman"/>
        <family val="1"/>
        <charset val="204"/>
      </rPr>
      <t>на дому</t>
    </r>
    <r>
      <rPr>
        <sz val="12"/>
        <rFont val="Times New Roman"/>
        <family val="1"/>
        <charset val="204"/>
      </rPr>
      <t>)</t>
    </r>
  </si>
  <si>
    <t>285 202 30027 04 0000 150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</si>
  <si>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</si>
  <si>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288 202 30029 04 0000 150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</si>
  <si>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</si>
  <si>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283 202 35082 04 0000 150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</si>
  <si>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</si>
  <si>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283 202 35120 04 0000 150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</si>
  <si>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</si>
  <si>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285 202 35137 04 0000 150</t>
  </si>
  <si>
    <t>Субвенции бюджетам сельских поселений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</si>
  <si>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285 202 35220 04 0000 150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</si>
  <si>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</si>
  <si>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285 202 35250 04 0000 150</t>
  </si>
  <si>
    <t>Субвенции бюджетам городских округов на оплату жилищно-коммунальных услуг отдельным категориям граждан</t>
  </si>
  <si>
    <t>285 202 35280 04 0000 150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</si>
  <si>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</si>
  <si>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285 202 35380 04 0000 150</t>
  </si>
  <si>
    <t>Субвенции бюджетам городских округов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</si>
  <si>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285 202 35462 04 0000 150 </t>
  </si>
  <si>
    <t>283 202 35930 04 0000 150</t>
  </si>
  <si>
    <t>Субвенции бюджетам городских округов на государственную регистрацию актов гражданского состояния</t>
  </si>
  <si>
    <t>283 202 39999 04 0000 150</t>
  </si>
  <si>
    <t>Прочие субвенции бюджетам городских округов (по установлению необходимости проведения капитального ремонта общего имущества в многоквартирном доме)</t>
  </si>
  <si>
    <t>000 202 40000 00 0000 150</t>
  </si>
  <si>
    <t>Иные межбюджетные трансферты</t>
  </si>
  <si>
    <t>000 204 00000 00 0000 000</t>
  </si>
  <si>
    <t>Безвозмезные поступления от негосударственных организаций</t>
  </si>
  <si>
    <t>000 207 00000 00 0000 000</t>
  </si>
  <si>
    <t>Прочие безвозмездные поступления</t>
  </si>
  <si>
    <t>000 200 00000 00  0000 000</t>
  </si>
  <si>
    <t>БЕЗВОЗМЕЗДНЫЕ ПОСТУПЛЕНИЯ</t>
  </si>
  <si>
    <t>ВСЕГО ДОХОДОВ</t>
  </si>
  <si>
    <t xml:space="preserve">от                                №                 </t>
  </si>
  <si>
    <t xml:space="preserve">Перечень 
главных администраторов доходов бюджета Миасского городского округа </t>
  </si>
  <si>
    <t>Код бюджетной классификации
 Российской Федерации</t>
  </si>
  <si>
    <t>Наименование главного администратора доходов 
бюджета Миасского городского округа, 
кода бюджетной классификации Российской Федерации</t>
  </si>
  <si>
    <t>главного администратора доходов</t>
  </si>
  <si>
    <t>доходов бюджета Миасского городского округа</t>
  </si>
  <si>
    <t>007</t>
  </si>
  <si>
    <t>Контрольно-счетная палата Челябинской области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</si>
  <si>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</si>
  <si>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&lt;1,3&gt;</t>
  </si>
  <si>
    <t>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</si>
  <si>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&lt;1,3&gt;</t>
  </si>
  <si>
    <t>008</t>
  </si>
  <si>
    <t>Министерство сельского хозяйства Челябинской области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</si>
  <si>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</si>
  <si>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&lt;1,3&gt;</t>
  </si>
  <si>
    <t>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</si>
  <si>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&lt;1,3&gt;</t>
  </si>
  <si>
    <t>009</t>
  </si>
  <si>
    <t>Министерство экологии Челябинской области</t>
  </si>
  <si>
    <t>1 16 11030 01 0000 140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</si>
  <si>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на особо охраняемых природных территориях местного значения &lt;1,3&gt;</t>
  </si>
  <si>
    <t>011</t>
  </si>
  <si>
    <t>Министерство строительства и  инфраструктуры Челябинской области</t>
  </si>
  <si>
    <t>034</t>
  </si>
  <si>
    <t>Главное контрольное управление Челябинской области</t>
  </si>
  <si>
    <t>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</si>
  <si>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&lt;1,3&gt;</t>
  </si>
  <si>
    <t>1 16 01074 01 0000 140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</si>
  <si>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 &lt;1,3&gt;</t>
  </si>
  <si>
    <t>048</t>
  </si>
  <si>
    <t>Управление Федеральной службы по надзору в сфере природопользования по Челябинской области</t>
  </si>
  <si>
    <t>1 12 01000 01 0000 120</t>
  </si>
  <si>
    <t>Плата за негативное воздействие на окружающую среду &lt;1,3&gt;</t>
  </si>
  <si>
    <t>060</t>
  </si>
  <si>
    <t>Федеральная служба по надзору в сфере здравоохранения</t>
  </si>
  <si>
    <t>076</t>
  </si>
  <si>
    <t>Федеральное  агенство по рыболовству</t>
  </si>
  <si>
    <t>081</t>
  </si>
  <si>
    <t>Федеральная служба по ветеринарному и фитосанитарному надзору</t>
  </si>
  <si>
    <t>100</t>
  </si>
  <si>
    <t>Управление Федерального казначейства по Челябинской области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</si>
  <si>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</si>
  <si>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</si>
  <si>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</si>
  <si>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</si>
  <si>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</si>
  <si>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</si>
  <si>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</si>
  <si>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&lt;3&gt;</t>
  </si>
  <si>
    <t>106</t>
  </si>
  <si>
    <t>Уральское межрегиональное управление государственного автодорожного надзора Федеральной службы по надзору в сфере транспорта</t>
  </si>
  <si>
    <t>141</t>
  </si>
  <si>
    <t>Управление Федеральной службы по надзору в сфере защиты прав потребителей и благополучия человека по Челябинской области</t>
  </si>
  <si>
    <t>160</t>
  </si>
  <si>
    <t>Федеральная служба по регулированию алкогольного рынка</t>
  </si>
  <si>
    <t>161</t>
  </si>
  <si>
    <t>Управление Федеральной антимонопольной службы по Челябинской области</t>
  </si>
  <si>
    <t>177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</si>
  <si>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</si>
  <si>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182</t>
  </si>
  <si>
    <t>Управление Федеральной налоговой службы по Челябинской области</t>
  </si>
  <si>
    <t>1 01 02000 01 0000 110</t>
  </si>
  <si>
    <t>Налог на доходы физических лиц &lt;1,3&gt;</t>
  </si>
  <si>
    <t>1 05 01000 00 0000 110</t>
  </si>
  <si>
    <t>Налог, взимаемый в связи с применением упрощенной системы налогообложения &lt;1,3&gt;</t>
  </si>
  <si>
    <t>1 05 02000 02 0000 110</t>
  </si>
  <si>
    <t>Единый налог на вмененный доход для отдельных видов деятельности &lt;1,3&gt;</t>
  </si>
  <si>
    <t>1 05 03000 01 0000 110</t>
  </si>
  <si>
    <t>Единый сельскохозяйственный налог &lt;1,3&gt;</t>
  </si>
  <si>
    <t>1 05 04000 02 0000 110</t>
  </si>
  <si>
    <t>Налог, взимаемый в связи с применением патентной системы налогообложения &lt;1,3&gt;</t>
  </si>
  <si>
    <t>1 06 01000 00 0000 110</t>
  </si>
  <si>
    <t>Налог на имущество физических лиц &lt;1,3&gt;</t>
  </si>
  <si>
    <t>1 06 06000 00 0000 110</t>
  </si>
  <si>
    <t>Земельный налог &lt;1,3&gt;</t>
  </si>
  <si>
    <t>1 08 03000 01 0000 110</t>
  </si>
  <si>
    <t>Государственная пошлина по делам, рассматриваемым в судах общей юрисдикции, мировыми судьями &lt;1,3&gt;</t>
  </si>
  <si>
    <t>1 08 07010 01 0000 110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</si>
  <si>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 &lt;1,3&gt;</t>
  </si>
  <si>
    <t>1 09 00000 00 0000 000</t>
  </si>
  <si>
    <t>Задолженность и перерасчеты по отмененным налогам, сборам и иным обязательным платежам &lt;1,3&gt;</t>
  </si>
  <si>
    <t>Главное управление Министерства внутренних дел Российской Федерации по Челябинской области</t>
  </si>
  <si>
    <t>1 08 06000 01 0000 110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</si>
  <si>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&lt;1,3&gt;</t>
  </si>
  <si>
    <t>1 08 07100 01 0000 110</t>
  </si>
  <si>
    <t>Государственная пошлина за выдачу и обмен паспорта гражданина Российской Федерации &lt;1,3&gt;</t>
  </si>
  <si>
    <t>1 08 07141 01 0000 110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</si>
  <si>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&lt;1,3&gt;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</si>
  <si>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</si>
  <si>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</si>
  <si>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Администрация Миасского городского округа</t>
  </si>
  <si>
    <t>1 08 07150 01 0000 110</t>
  </si>
  <si>
    <t>Государственная пошлина за выдачу разрешения на установку рекламной конструкции  &lt;1,2&gt;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</si>
  <si>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</si>
  <si>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&lt;1,2&gt;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</si>
  <si>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</si>
  <si>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</si>
  <si>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</si>
  <si>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</si>
  <si>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</si>
  <si>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&lt;2&gt;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</si>
  <si>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</si>
  <si>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&lt;2&gt;</t>
  </si>
  <si>
    <t>1 11 05027 04 0000 120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</si>
  <si>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 &lt;2&gt;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</si>
  <si>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</si>
  <si>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&lt;2&gt;</t>
  </si>
  <si>
    <t>1 11 05074 04 0000 120</t>
  </si>
  <si>
    <t>Доходы от сдачи в аренду имущества, составляющего казну городских округов (за исключением земельных участков) &lt;2&gt;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</si>
  <si>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</si>
  <si>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 &lt;2&gt;</t>
  </si>
  <si>
    <t>1 11 05312 04 0000 120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</si>
  <si>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</si>
  <si>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</si>
  <si>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&lt;2&gt;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</si>
  <si>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</si>
  <si>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 &lt;2&gt;</t>
  </si>
  <si>
    <t>1 11 08040 04 0000 120</t>
  </si>
  <si>
    <t xml:space="preserve"> Средства, получаемые от передачи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</si>
  <si>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</si>
  <si>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</si>
  <si>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</si>
  <si>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&lt;2&gt;</t>
  </si>
  <si>
    <t>1 13 01530 04 0000 130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</si>
  <si>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</si>
  <si>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1 14 01040 04 0000 410</t>
  </si>
  <si>
    <t>Доходы  от продажи квартир, находящихся в собственности городских округов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</si>
  <si>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</si>
  <si>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&lt;2&gt;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</si>
  <si>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</si>
  <si>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</si>
  <si>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1 14 04040 04 0000 420</t>
  </si>
  <si>
    <t>Доходы от продажи нематериальных активов, находящихся в собственности городских округов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</si>
  <si>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</si>
  <si>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</si>
  <si>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</si>
  <si>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 &lt;2&gt;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</si>
  <si>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</si>
  <si>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 &lt;2&gt;</t>
  </si>
  <si>
    <t>1 14 06324 04 0000 430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</si>
  <si>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 &lt;2&gt;</t>
  </si>
  <si>
    <t>1 14 13040 04 0000 410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</si>
  <si>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</si>
  <si>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</si>
  <si>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&lt;1,2,3&gt;</t>
  </si>
  <si>
    <t>1 17 05040 04 0000 180</t>
  </si>
  <si>
    <t>Прочие неналоговые доходы бюджетов городских округов &lt;2&gt;</t>
  </si>
  <si>
    <t>2 02 20041 04 0000 150</t>
  </si>
  <si>
    <t>2 02 27112 04 0000 150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</si>
  <si>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</si>
  <si>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2 02 20079 04 0000 150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</si>
  <si>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</si>
  <si>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2 02 20298 04 0000 150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</si>
  <si>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</si>
  <si>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</si>
  <si>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</si>
  <si>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2 02 20301 04 0000 150</t>
  </si>
  <si>
    <t>Субсидии бюджетам городских округов на обеспечение мероприятий по капитальному ремонту многоквартирных домов за счет средств бюджетов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</si>
  <si>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</si>
  <si>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</si>
  <si>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</si>
  <si>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 на 2011 - 2020 годы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</si>
  <si>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</si>
  <si>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</si>
  <si>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2 02 25527 04 0000 150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</si>
  <si>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</t>
  </si>
  <si>
    <t>2 02 25555 04 0000 150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</si>
  <si>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</si>
  <si>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202 25560 04 0000 150 </t>
  </si>
  <si>
    <t>2 02 35082 04 0000 150</t>
  </si>
  <si>
    <t>2 02 35120 04 0000 150</t>
  </si>
  <si>
    <t>2 02 35930 04 0000 150</t>
  </si>
  <si>
    <t>2 19 25064 04 0000 150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</si>
  <si>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городских округов</t>
  </si>
  <si>
    <t>2 19 25555 04 0000 150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</si>
  <si>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</si>
  <si>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Финансовое управление Администрации Миасского городского округа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</si>
  <si>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</si>
  <si>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</si>
  <si>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</si>
  <si>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</si>
  <si>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2 02 15001 04 0000 150</t>
  </si>
  <si>
    <t>Дотации бюджетам городских округов на выравнивание бюджетной обеспеченности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</si>
  <si>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</si>
  <si>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</si>
  <si>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2 02 15009 04 0000 150</t>
  </si>
  <si>
    <t>2 08 04000 04 0000 150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</si>
  <si>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</si>
  <si>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285</t>
  </si>
  <si>
    <t>Управление социальной защиты населения Администрации Миасского городского округа</t>
  </si>
  <si>
    <t>2 02 30013 04 0000 150</t>
  </si>
  <si>
    <t>2 02 30022 04 0000 150</t>
  </si>
  <si>
    <t>2 02 30027 04 0000 150</t>
  </si>
  <si>
    <t>2 02 35084 04 0000 150</t>
  </si>
  <si>
    <t>Субвенции бюджетам городских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</si>
  <si>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2 02 35137 04 0000 150</t>
  </si>
  <si>
    <t>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</si>
  <si>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2 02 35220 04 0000 150</t>
  </si>
  <si>
    <t>2 02 35250 04 0000 150</t>
  </si>
  <si>
    <t>2 02 35280 04 0000 150</t>
  </si>
  <si>
    <t>2 02 35380 04 0000 150</t>
  </si>
  <si>
    <t>2 02 35462 04 0000 150</t>
  </si>
  <si>
    <t>2 19 35137 04 0000 150</t>
  </si>
  <si>
    <t>Возврат остатков субвенций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радиации, из бюджетов городских округов</t>
  </si>
  <si>
    <t>2 19 35220 04 0000 150</t>
  </si>
  <si>
    <t>Возврат остатков субвенций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 из бюджетов городских округов</t>
  </si>
  <si>
    <t>2 19 35250 04 0000 150</t>
  </si>
  <si>
    <t>Возврат остатков субвенций на оплату жилищно-коммунальных услуг отдельным категориям граждан из бюджетов городских округов</t>
  </si>
  <si>
    <t>2 19 35260 04 0000 150</t>
  </si>
  <si>
    <t>Возврат остатков субвенций на выплату единовременного пособия при всех формах устройства детей, лишенных родительского попечения, в семью из бюджетов городских округов</t>
  </si>
  <si>
    <t>2 19 35270 04 0000 150</t>
  </si>
  <si>
    <t>Возврат остатков субвенций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</si>
  <si>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2 19 35280 04 0000 150</t>
  </si>
  <si>
    <t>Возврат остатков субвенций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N 40-ФЗ "Об обязательном страховании гражданской ответственности владельцев транспортных средств" из бюджетов городских округов</t>
  </si>
  <si>
    <t>2 19 35380 04 0000 150</t>
  </si>
  <si>
    <t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городских округов</t>
  </si>
  <si>
    <t>2 19 35462 04 0000 150</t>
  </si>
  <si>
    <t>Возврат остатков субвенций на компенсацию отдельным категориям граждан оплаты взноса на капитальный ремонт общего имущества в многоквартирном доме из бюджетов городских округов</t>
  </si>
  <si>
    <t>Управление по физической культуре и спорту Администрации Миасского городского округа</t>
  </si>
  <si>
    <t>2 02 25081 04 0000 150</t>
  </si>
  <si>
    <t xml:space="preserve">2 02 25228 04 0000 150 </t>
  </si>
  <si>
    <t xml:space="preserve"> Управление образования Администрации Миасского городского округа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</si>
  <si>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 муниципальных бюджетных и автономных учреждений)</t>
  </si>
  <si>
    <t>1 13 01994 04 0000 130</t>
  </si>
  <si>
    <t>Прочие доходы от оказания платных услуг (работ) получателями средств бюджетов городских округов &lt;2&gt;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</si>
  <si>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</si>
  <si>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</si>
  <si>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</si>
  <si>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2 02 25210 04 0000 150</t>
  </si>
  <si>
    <t xml:space="preserve"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
</t>
  </si>
  <si>
    <t>2 02 25491 04 0000 150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</si>
  <si>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</si>
  <si>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</si>
  <si>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2 02 30029 04 0000 150</t>
  </si>
  <si>
    <t xml:space="preserve"> Управление культуры Администрации Миасского городского округа</t>
  </si>
  <si>
    <t>2 02 25519 04 0000 150</t>
  </si>
  <si>
    <t>Субсидия бюджетам городских округов на поддержку отрасли культуры</t>
  </si>
  <si>
    <t>Собрание депутатов Миасского городского округа</t>
  </si>
  <si>
    <t>Контрольно-счетная палата Миасского городского округа</t>
  </si>
  <si>
    <t>Управление Министерства юстиции Российской Федерации по Челябинской области</t>
  </si>
  <si>
    <t>Управление Федеральной службы государственной регистрации, кадастра и картографии по Челябинской области</t>
  </si>
  <si>
    <t>1 08 07020 01 0000 110</t>
  </si>
  <si>
    <t>Государственная пошлина за государственную регистрацию прав, ограничений (обременений) прав на недвижимое имущество и сделок с ним &lt;1,3&gt;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</si>
  <si>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</si>
  <si>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 &lt;1,3&gt;</t>
  </si>
  <si>
    <t>Межрегиональное управление № 92 Федерального медико-биологического агентства</t>
  </si>
  <si>
    <t>Прокуратура Челябинской области</t>
  </si>
  <si>
    <t>Федеральная служба по экологическому, технологическому и атомному надзору</t>
  </si>
  <si>
    <t xml:space="preserve">Иные доходы бюджета Миасского городского округа,
администрирование которых может осуществляться главными администраторами доходов бюджета Миасского городского округа в пределах их компетенции: 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</si>
  <si>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</si>
  <si>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</si>
  <si>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1 13 02064 04 0000 130</t>
  </si>
  <si>
    <t>1 13 02994 04 0000 130</t>
  </si>
  <si>
    <t>Прочие доходы от компенсации затрат бюджетов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</si>
  <si>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</si>
  <si>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</si>
  <si>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</si>
  <si>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1 14 02048 04 0000 410</t>
  </si>
  <si>
    <t>Доходы от реализации недвижимого имущества бюджетных, автономных учреждений, находящегося в собственности городских округов, в части реализации основных средств</t>
  </si>
  <si>
    <t>1 14 03040 04 0000 410</t>
  </si>
  <si>
    <t>Средства от распоряжения и реализации выморочного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</si>
  <si>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</si>
  <si>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>Средства от распоряжения и реализации выморочного и иного имущества, обращенного в доходы городских округов (в части реализации материальных запасов по указанному имуществу)</t>
  </si>
  <si>
    <t>1 14 06044 04 0000 430</t>
  </si>
  <si>
    <t>Доходы от продажи земельных участков, находящихся в собственности городских округов, находящихся в пользовании бюджетных и автономных учреждений</t>
  </si>
  <si>
    <t>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</si>
  <si>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&lt;1,3&gt;</t>
  </si>
  <si>
    <t>1 16 01064 01 0000 140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</si>
  <si>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выявленные должностными лицами органов муниципального контроля &lt;1,3&gt;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</si>
  <si>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</si>
  <si>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</si>
  <si>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&lt;1,3&gt;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</si>
  <si>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</si>
  <si>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&lt;1,3&gt;</t>
  </si>
  <si>
    <t>1 16 01094 01 0000 140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</si>
  <si>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выявленные должностными лицами органов муниципального контроля &lt;1,3&gt;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</si>
  <si>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</si>
  <si>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&lt;1,3&gt;</t>
  </si>
  <si>
    <t>1 16 01114 01 0000 140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</si>
  <si>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выявленные должностными лицами органов муниципального контроля &lt;1,3&gt;</t>
  </si>
  <si>
    <t>1 16 01123 01 0000 140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</si>
  <si>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&lt;1,3&gt;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</si>
  <si>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</si>
  <si>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&lt;1,3&gt;</t>
  </si>
  <si>
    <t>1 16 01134 01 0000 140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</si>
  <si>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выявленные должностными лицами органов муниципального контроля &lt;1,3&gt;</t>
  </si>
  <si>
    <t>1 16 01144 01 0000 140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</si>
  <si>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выявленные должностными лицами органов муниципального контроля &lt;1,3&gt;</t>
  </si>
  <si>
    <t>1 16 01154 01 0000 140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</si>
  <si>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 &lt;1,3&gt;</t>
  </si>
  <si>
    <t>1 16 01204 01 0000 140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</si>
  <si>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выявленные должностными лицами органов муниципального контроля &lt;1,3&gt;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</si>
  <si>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</si>
  <si>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&lt;1,3&gt;</t>
  </si>
  <si>
    <t>1 16 05160 01 0000 140</t>
  </si>
  <si>
    <t>Штрафы за налоговые правонарушения, установленные Главой 16 Налогового кодекса Российской Федерации &lt;1,3&gt;</t>
  </si>
  <si>
    <t>1 16 05180 01 0000 140</t>
  </si>
  <si>
    <t>Штрафы за нарушения банком обязанностей, установленных Главой 18 Налогового кодекса Российской Федерации &lt;1,3&gt;</t>
  </si>
  <si>
    <t>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</si>
  <si>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&lt;1,3&gt;</t>
  </si>
  <si>
    <t>1 16 07040 04 0000 140</t>
  </si>
  <si>
    <t>Штрафы, неустойки, пени, уплаченные в соответствии с договором водопользования в случае неисполнения или ненадлежащего исполнения обязательств перед муниципальным органом (муниципальным казенным учреждением) городского округа &lt;1,3&gt;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</si>
  <si>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&lt;1,3&gt;</t>
  </si>
  <si>
    <t>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</si>
  <si>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 &lt;1,3&gt;</t>
  </si>
  <si>
    <t>1 16 10030 04 0000 140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</si>
  <si>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&lt;1,3&gt;</t>
  </si>
  <si>
    <t>1 16 10031 04 0000 140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</si>
  <si>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&lt;1,3&gt;</t>
  </si>
  <si>
    <t>1 16 10061 04 0000 140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</si>
  <si>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(за исключением муниципального контракта, финансируемого за счет средств муниципального дорожного фонда) &lt;1,3&gt;</t>
  </si>
  <si>
    <t>1 16 10062 04 0000 140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</si>
  <si>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&lt;1,3&gt;</t>
  </si>
  <si>
    <t>1 16 10081 04 0000 140</t>
  </si>
  <si>
    <t>Платежи в целях возмещения ущерба при расторжении муниципального контракта, заключенного с муниципальным органом городского округа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 &lt;1,3&gt;</t>
  </si>
  <si>
    <t>1 16 10082 04 0000 140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</si>
  <si>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городского округа, в связи с односторонним отказом исполнителя (подрядчика) от его исполнения &lt;1,3&gt;</t>
  </si>
  <si>
    <t>1 16 10100 04 0000 140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</si>
  <si>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&lt;1,3&gt;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</si>
  <si>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</si>
  <si>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 &lt;1,3&gt;</t>
  </si>
  <si>
    <t>1 16 11061 01 0000 140</t>
  </si>
  <si>
    <t>Платежи, уплачиваемые в целях возмещения вреда, причиняемого автомобильным дорогам федерального значения транспортными средствами, осуществляющими перевозки тяжеловесных и (или) крупногабаритных грузов &lt;1,3&gt;</t>
  </si>
  <si>
    <t>1 17 01040 04 0000 180</t>
  </si>
  <si>
    <t>Невыясненные поступления, зачисляемые в бюджеты городских округов</t>
  </si>
  <si>
    <t>Прочие неналоговые доходы бюджетов городских округов</t>
  </si>
  <si>
    <t>2 02 29999 04 0000 150</t>
  </si>
  <si>
    <t>Прочие субсидии бюджетам городских округов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</si>
  <si>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</si>
  <si>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</si>
  <si>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2 02 39999 04 0000 150</t>
  </si>
  <si>
    <t>Прочие субвенции бюджетам городских округов</t>
  </si>
  <si>
    <t>2 02 49999 04 0000 150</t>
  </si>
  <si>
    <t>Прочие межбюджетные трансферты, передаваемые бюджетам городских округов</t>
  </si>
  <si>
    <t>2 04 04010 04 0000 150</t>
  </si>
  <si>
    <t>Предоставление негосударственными организациями грантов для получателей средств бюджетов городских округов</t>
  </si>
  <si>
    <t>2 04 04020 04 0000 150</t>
  </si>
  <si>
    <t>Поступления от денежных пожертвований, предоставляемых негосударственными организациями получателям средств бюджетов городских округов</t>
  </si>
  <si>
    <t>2 04 04099 04 0000 150</t>
  </si>
  <si>
    <t>Прочие безвозмездные поступления от негосударственных организаций в бюджеты городских округов</t>
  </si>
  <si>
    <t>2 07 04010 04 0000 150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</si>
  <si>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округов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</si>
  <si>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</si>
  <si>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</si>
  <si>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2 07 04050 04 0000 150</t>
  </si>
  <si>
    <t>Прочие безвозмездные поступления в бюджеты городских округов</t>
  </si>
  <si>
    <t>2 18 04010 04 0000 150</t>
  </si>
  <si>
    <t>Доходы бюджетов городских округов от возврата бюджетными учреждениями остатков субсидий прошлых лет</t>
  </si>
  <si>
    <t>2 18 04020 04 0000 150</t>
  </si>
  <si>
    <t>Доходы бюджетов городских округов от возврата автономными учреждениями остатков субсидий прошлых лет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</si>
  <si>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</si>
  <si>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</si>
  <si>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>2 18 60020 04 0000 150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</si>
  <si>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</si>
  <si>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</si>
  <si>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</si>
  <si>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Примечание.</t>
  </si>
  <si>
    <r>
      <rPr>
        <b/>
        <sz val="12"/>
        <rFont val="Times New Roman"/>
        <family val="1"/>
        <charset val="204"/>
      </rPr>
      <t xml:space="preserve"> &lt;1&gt;</t>
    </r>
    <r>
      <rPr>
        <sz val="12"/>
        <rFont val="Times New Roman"/>
        <family val="1"/>
        <charset val="204"/>
      </rPr>
      <t xml:space="preserve">  Администрирование данных поступлений осуществляется с применением кодов подвидов доходов, предусмотренных приказом Министерства финансов Российской Федерации  от 6 июня 2019 года № 85н «О порядке формирования и применения кодов бюджетной классификации Российской Федерации, их структуре и принципах назначения».</t>
    </r>
  </si>
  <si>
    <r>
      <t xml:space="preserve"> &lt;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&gt;   Администрирование данных поступлений осуществляется с применением кодов подвидов доходов, предусмотренных приказом Финансового управления Администрации Миасского городского округа от 17.12.2015  года  № 71 "Об утверждении перечня кодов подвидов по видам доходов бюджета Миасского городского округа".</t>
    </r>
  </si>
  <si>
    <r>
      <rPr>
        <b/>
        <sz val="12"/>
        <rFont val="Times New Roman"/>
        <family val="1"/>
        <charset val="204"/>
      </rPr>
      <t xml:space="preserve"> &lt;3&gt;</t>
    </r>
    <r>
      <rPr>
        <sz val="12"/>
        <rFont val="Times New Roman"/>
        <family val="1"/>
        <charset val="204"/>
      </rPr>
      <t xml:space="preserve"> В части доходов, зачисляемых в бюджет Миасского городского округа.</t>
    </r>
  </si>
  <si>
    <t>Приложение  1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</si>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</sst>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5" fillId="0" borderId="0"/>
    <xf numFmtId="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1">
    <xf numFmtId="0" fontId="0" fillId="0" borderId="0" xfId="0"/>
    <xf numFmtId="0" fontId="2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 wrapText="1"/>
    </xf>
    <xf numFmtId="0" fontId="2" fillId="0" borderId="0" xfId="1" applyFont="1" applyFill="1" applyAlignment="1">
      <alignment horizontal="right"/>
    </xf>
    <xf numFmtId="0" fontId="3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vertical="center"/>
    </xf>
    <xf numFmtId="164" fontId="6" fillId="2" borderId="0" xfId="2" applyNumberFormat="1" applyFont="1" applyFill="1" applyBorder="1" applyAlignment="1">
      <alignment horizontal="center" wrapText="1"/>
    </xf>
    <xf numFmtId="164" fontId="6" fillId="2" borderId="0" xfId="2" applyNumberFormat="1" applyFont="1" applyFill="1" applyBorder="1" applyAlignment="1">
      <alignment horizontal="center" wrapText="1"/>
    </xf>
    <xf numFmtId="0" fontId="2" fillId="2" borderId="0" xfId="2" applyFont="1" applyFill="1" applyAlignment="1">
      <alignment vertical="center" wrapText="1"/>
    </xf>
    <xf numFmtId="164" fontId="6" fillId="2" borderId="1" xfId="2" applyNumberFormat="1" applyFont="1" applyFill="1" applyBorder="1" applyAlignment="1">
      <alignment horizontal="center" vertical="center" wrapText="1"/>
    </xf>
    <xf numFmtId="164" fontId="6" fillId="2" borderId="1" xfId="2" applyNumberFormat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164" fontId="3" fillId="2" borderId="0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justify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0" xfId="3" applyNumberFormat="1" applyFont="1" applyFill="1" applyBorder="1" applyAlignment="1">
      <alignment horizontal="center" vertical="center" wrapText="1"/>
    </xf>
    <xf numFmtId="0" fontId="7" fillId="2" borderId="0" xfId="2" applyFont="1" applyFill="1" applyAlignment="1">
      <alignment vertical="center" wrapText="1"/>
    </xf>
    <xf numFmtId="0" fontId="8" fillId="2" borderId="3" xfId="2" applyFont="1" applyFill="1" applyBorder="1" applyAlignment="1">
      <alignment horizontal="justify"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3" fillId="2" borderId="0" xfId="4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justify" vertical="center" wrapText="1"/>
    </xf>
    <xf numFmtId="165" fontId="3" fillId="2" borderId="3" xfId="3" applyNumberFormat="1" applyFont="1" applyFill="1" applyBorder="1" applyAlignment="1">
      <alignment horizontal="center" vertical="center" wrapText="1"/>
    </xf>
    <xf numFmtId="165" fontId="3" fillId="2" borderId="0" xfId="3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justify" vertical="center" wrapText="1"/>
    </xf>
    <xf numFmtId="165" fontId="2" fillId="2" borderId="0" xfId="2" applyNumberFormat="1" applyFont="1" applyFill="1" applyAlignment="1">
      <alignment vertical="center" wrapText="1"/>
    </xf>
    <xf numFmtId="3" fontId="6" fillId="2" borderId="3" xfId="2" applyNumberFormat="1" applyFont="1" applyFill="1" applyBorder="1" applyAlignment="1">
      <alignment horizontal="center" vertical="center" wrapText="1"/>
    </xf>
    <xf numFmtId="3" fontId="6" fillId="2" borderId="3" xfId="2" applyNumberFormat="1" applyFont="1" applyFill="1" applyBorder="1" applyAlignment="1">
      <alignment horizontal="justify" vertical="center" wrapText="1"/>
    </xf>
    <xf numFmtId="0" fontId="3" fillId="2" borderId="3" xfId="1" applyFont="1" applyFill="1" applyBorder="1" applyAlignment="1">
      <alignment horizontal="justify" vertical="center" wrapText="1"/>
    </xf>
    <xf numFmtId="0" fontId="6" fillId="2" borderId="3" xfId="2" quotePrefix="1" applyFont="1" applyFill="1" applyBorder="1" applyAlignment="1">
      <alignment horizontal="justify" vertical="center" wrapText="1"/>
    </xf>
    <xf numFmtId="0" fontId="2" fillId="3" borderId="0" xfId="2" applyFont="1" applyFill="1" applyAlignment="1">
      <alignment vertical="center" wrapText="1"/>
    </xf>
    <xf numFmtId="165" fontId="8" fillId="2" borderId="3" xfId="3" applyNumberFormat="1" applyFont="1" applyFill="1" applyBorder="1" applyAlignment="1">
      <alignment horizontal="center" vertical="center" wrapText="1"/>
    </xf>
    <xf numFmtId="165" fontId="8" fillId="2" borderId="0" xfId="3" applyNumberFormat="1" applyFont="1" applyFill="1" applyBorder="1" applyAlignment="1">
      <alignment horizontal="center" vertical="center" wrapText="1"/>
    </xf>
    <xf numFmtId="49" fontId="6" fillId="2" borderId="5" xfId="5" applyNumberFormat="1" applyFont="1" applyFill="1" applyBorder="1" applyAlignment="1">
      <alignment horizontal="center" vertical="center" wrapText="1"/>
    </xf>
    <xf numFmtId="49" fontId="6" fillId="2" borderId="6" xfId="5" applyNumberFormat="1" applyFont="1" applyFill="1" applyBorder="1" applyAlignment="1">
      <alignment horizontal="center" vertical="center" wrapTex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3" xfId="5" applyNumberFormat="1" applyFont="1" applyFill="1" applyBorder="1" applyAlignment="1">
      <alignment horizontal="justify" vertical="center" wrapText="1"/>
    </xf>
    <xf numFmtId="0" fontId="3" fillId="2" borderId="3" xfId="2" applyNumberFormat="1" applyFont="1" applyFill="1" applyBorder="1" applyAlignment="1">
      <alignment horizontal="justify" vertical="center" wrapText="1"/>
    </xf>
    <xf numFmtId="0" fontId="5" fillId="0" borderId="0" xfId="2"/>
    <xf numFmtId="165" fontId="6" fillId="2" borderId="3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3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center" wrapText="1"/>
    </xf>
    <xf numFmtId="165" fontId="7" fillId="2" borderId="0" xfId="2" applyNumberFormat="1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165" fontId="7" fillId="0" borderId="0" xfId="2" applyNumberFormat="1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49" fontId="6" fillId="2" borderId="7" xfId="5" applyNumberFormat="1" applyFont="1" applyFill="1" applyBorder="1" applyAlignment="1">
      <alignment horizontal="justify" vertical="center" wrapText="1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49" fontId="8" fillId="2" borderId="8" xfId="2" applyNumberFormat="1" applyFont="1" applyFill="1" applyBorder="1" applyAlignment="1" applyProtection="1">
      <alignment horizontal="justify" vertical="center" wrapText="1"/>
    </xf>
    <xf numFmtId="49" fontId="8" fillId="2" borderId="3" xfId="2" applyNumberFormat="1" applyFont="1" applyFill="1" applyBorder="1" applyAlignment="1" applyProtection="1">
      <alignment horizontal="justify" vertical="center" wrapText="1"/>
    </xf>
    <xf numFmtId="0" fontId="3" fillId="2" borderId="3" xfId="2" applyFont="1" applyFill="1" applyBorder="1" applyAlignment="1">
      <alignment horizontal="center" vertical="center"/>
    </xf>
    <xf numFmtId="49" fontId="3" fillId="2" borderId="8" xfId="2" applyNumberFormat="1" applyFont="1" applyFill="1" applyBorder="1" applyAlignment="1" applyProtection="1">
      <alignment horizontal="center" vertical="center" wrapText="1"/>
    </xf>
    <xf numFmtId="0" fontId="8" fillId="2" borderId="4" xfId="2" applyFont="1" applyFill="1" applyBorder="1" applyAlignment="1">
      <alignment horizontal="justify" vertical="center" wrapText="1"/>
    </xf>
    <xf numFmtId="165" fontId="3" fillId="2" borderId="4" xfId="3" applyNumberFormat="1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2" fillId="0" borderId="0" xfId="1" applyFont="1" applyAlignment="1">
      <alignment horizontal="center" wrapText="1"/>
    </xf>
    <xf numFmtId="0" fontId="8" fillId="2" borderId="3" xfId="2" applyFont="1" applyFill="1" applyBorder="1" applyAlignment="1">
      <alignment horizontal="center" vertical="center"/>
    </xf>
    <xf numFmtId="0" fontId="8" fillId="2" borderId="3" xfId="2" applyNumberFormat="1" applyFont="1" applyFill="1" applyBorder="1" applyAlignment="1">
      <alignment horizontal="justify" vertical="center" wrapText="1"/>
    </xf>
    <xf numFmtId="49" fontId="6" fillId="2" borderId="3" xfId="5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justify" vertical="center" wrapText="1"/>
    </xf>
    <xf numFmtId="2" fontId="3" fillId="2" borderId="0" xfId="2" applyNumberFormat="1" applyFont="1" applyFill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right" vertical="center" wrapText="1" readingOrder="1"/>
    </xf>
    <xf numFmtId="0" fontId="3" fillId="0" borderId="0" xfId="1" applyFont="1" applyFill="1"/>
    <xf numFmtId="0" fontId="14" fillId="2" borderId="0" xfId="1" applyFont="1" applyFill="1" applyAlignment="1">
      <alignment horizontal="center" vertical="center" wrapText="1"/>
    </xf>
    <xf numFmtId="0" fontId="8" fillId="0" borderId="0" xfId="1" applyFont="1" applyFill="1"/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 readingOrder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 readingOrder="1"/>
    </xf>
    <xf numFmtId="49" fontId="6" fillId="2" borderId="5" xfId="1" applyNumberFormat="1" applyFont="1" applyFill="1" applyBorder="1" applyAlignment="1">
      <alignment horizontal="left" vertical="center" wrapText="1"/>
    </xf>
    <xf numFmtId="49" fontId="6" fillId="2" borderId="6" xfId="1" applyNumberFormat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justify" vertical="center" wrapText="1" readingOrder="1"/>
    </xf>
    <xf numFmtId="49" fontId="3" fillId="2" borderId="3" xfId="1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justify" vertical="center" wrapText="1" readingOrder="1"/>
    </xf>
    <xf numFmtId="49" fontId="3" fillId="2" borderId="5" xfId="1" applyNumberFormat="1" applyFont="1" applyFill="1" applyBorder="1" applyAlignment="1">
      <alignment horizontal="center" vertical="center" wrapText="1"/>
    </xf>
    <xf numFmtId="0" fontId="15" fillId="2" borderId="3" xfId="6" applyFont="1" applyFill="1" applyBorder="1" applyAlignment="1">
      <alignment horizontal="justify" vertical="center" wrapText="1" readingOrder="1"/>
    </xf>
    <xf numFmtId="0" fontId="6" fillId="0" borderId="0" xfId="1" applyFont="1" applyFill="1"/>
    <xf numFmtId="0" fontId="3" fillId="2" borderId="3" xfId="1" applyFont="1" applyFill="1" applyBorder="1" applyAlignment="1">
      <alignment horizontal="justify" vertical="center" wrapText="1" readingOrder="1"/>
    </xf>
    <xf numFmtId="0" fontId="6" fillId="2" borderId="3" xfId="1" applyFont="1" applyFill="1" applyBorder="1" applyAlignment="1">
      <alignment horizontal="justify" wrapText="1" readingOrder="1"/>
    </xf>
    <xf numFmtId="49" fontId="6" fillId="2" borderId="5" xfId="1" applyNumberFormat="1" applyFont="1" applyFill="1" applyBorder="1" applyAlignment="1">
      <alignment horizontal="left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left" vertical="center" wrapText="1"/>
    </xf>
    <xf numFmtId="0" fontId="3" fillId="2" borderId="3" xfId="1" applyNumberFormat="1" applyFont="1" applyFill="1" applyBorder="1" applyAlignment="1">
      <alignment horizontal="justify" vertical="center" wrapText="1" readingOrder="1"/>
    </xf>
    <xf numFmtId="49" fontId="3" fillId="2" borderId="3" xfId="1" applyNumberFormat="1" applyFont="1" applyFill="1" applyBorder="1" applyAlignment="1">
      <alignment horizontal="justify" vertical="center" wrapText="1" readingOrder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justify" vertical="center" wrapText="1" readingOrder="1"/>
    </xf>
    <xf numFmtId="0" fontId="3" fillId="2" borderId="2" xfId="1" applyNumberFormat="1" applyFont="1" applyFill="1" applyBorder="1" applyAlignment="1">
      <alignment horizontal="justify" vertical="center" wrapText="1" readingOrder="1"/>
    </xf>
    <xf numFmtId="0" fontId="3" fillId="2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justify" vertical="center" wrapText="1" readingOrder="1"/>
    </xf>
    <xf numFmtId="0" fontId="3" fillId="2" borderId="9" xfId="7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justify" vertical="center" wrapText="1" readingOrder="1"/>
    </xf>
    <xf numFmtId="0" fontId="6" fillId="0" borderId="0" xfId="1" applyFont="1" applyFill="1" applyBorder="1" applyAlignment="1">
      <alignment vertical="center" wrapText="1"/>
    </xf>
    <xf numFmtId="0" fontId="3" fillId="2" borderId="3" xfId="7" applyFont="1" applyFill="1" applyBorder="1" applyAlignment="1">
      <alignment horizontal="center" vertical="center" wrapText="1"/>
    </xf>
    <xf numFmtId="0" fontId="3" fillId="2" borderId="0" xfId="1" applyFont="1" applyFill="1"/>
    <xf numFmtId="0" fontId="8" fillId="2" borderId="3" xfId="2" applyFont="1" applyFill="1" applyBorder="1" applyAlignment="1">
      <alignment horizontal="justify" vertical="center" wrapText="1" readingOrder="1"/>
    </xf>
    <xf numFmtId="0" fontId="16" fillId="0" borderId="0" xfId="1" applyFont="1" applyFill="1"/>
    <xf numFmtId="0" fontId="8" fillId="2" borderId="3" xfId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justify" vertical="center" wrapText="1" readingOrder="1"/>
    </xf>
    <xf numFmtId="0" fontId="3" fillId="2" borderId="3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justify" vertical="center" wrapText="1" readingOrder="1"/>
    </xf>
    <xf numFmtId="0" fontId="3" fillId="2" borderId="5" xfId="1" applyFont="1" applyFill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justify" vertical="center" wrapText="1" readingOrder="1"/>
    </xf>
  </cellXfs>
  <cellStyles count="14">
    <cellStyle name="Обычный" xfId="0" builtinId="0"/>
    <cellStyle name="Обычный 2" xfId="6"/>
    <cellStyle name="Обычный 2 2" xfId="2"/>
    <cellStyle name="Обычный 2 3" xfId="1"/>
    <cellStyle name="Обычный 3" xfId="7"/>
    <cellStyle name="Обычный_Лист2" xfId="5"/>
    <cellStyle name="Процентный 2" xfId="4"/>
    <cellStyle name="Финансовый 2" xfId="8"/>
    <cellStyle name="Финансовый 2 2" xfId="9"/>
    <cellStyle name="Финансовый 2 2 2" xfId="3"/>
    <cellStyle name="Финансовый 2 3" xfId="10"/>
    <cellStyle name="Финансовый 2 4" xfId="11"/>
    <cellStyle name="Финансовый 2 5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AB698C739C67974272996CE6846A764237C43A47CC81D8CEA1C01F636Al901H" TargetMode="External"/><Relationship Id="rId1" Type="http://schemas.openxmlformats.org/officeDocument/2006/relationships/hyperlink" Target="consultantplus://offline/ref=F3BA6AE607F67387DB35B071B7AC6269B2FD3EB93DED401F3CB6EF3559j9y3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3"/>
  <sheetViews>
    <sheetView tabSelected="1" zoomScaleNormal="100" workbookViewId="0">
      <selection activeCell="C2" sqref="C2"/>
    </sheetView>
  </sheetViews>
  <sheetFormatPr defaultRowHeight="15.75" x14ac:dyDescent="0.25"/>
  <cols>
    <col min="1" max="1" width="18.140625" style="75" customWidth="1"/>
    <col min="2" max="2" width="25.85546875" style="75" customWidth="1"/>
    <col min="3" max="3" width="85.28515625" style="130" customWidth="1"/>
    <col min="4" max="4" width="21.28515625" style="77" customWidth="1"/>
    <col min="5" max="16384" width="9.140625" style="77"/>
  </cols>
  <sheetData>
    <row r="1" spans="1:256" x14ac:dyDescent="0.25">
      <c r="C1" s="76" t="s">
        <v>657</v>
      </c>
    </row>
    <row r="2" spans="1:256" x14ac:dyDescent="0.25">
      <c r="C2" s="76" t="s">
        <v>0</v>
      </c>
    </row>
    <row r="3" spans="1:256" x14ac:dyDescent="0.25">
      <c r="C3" s="76" t="s">
        <v>1</v>
      </c>
    </row>
    <row r="4" spans="1:256" x14ac:dyDescent="0.25">
      <c r="C4" s="76" t="s">
        <v>296</v>
      </c>
    </row>
    <row r="5" spans="1:256" ht="48.75" customHeight="1" x14ac:dyDescent="0.25">
      <c r="A5" s="78" t="s">
        <v>297</v>
      </c>
      <c r="B5" s="78"/>
      <c r="C5" s="78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</row>
    <row r="6" spans="1:256" ht="41.25" customHeight="1" x14ac:dyDescent="0.25">
      <c r="A6" s="80" t="s">
        <v>298</v>
      </c>
      <c r="B6" s="81"/>
      <c r="C6" s="82" t="s">
        <v>299</v>
      </c>
    </row>
    <row r="7" spans="1:256" ht="51.75" customHeight="1" x14ac:dyDescent="0.25">
      <c r="A7" s="83" t="s">
        <v>300</v>
      </c>
      <c r="B7" s="83" t="s">
        <v>301</v>
      </c>
      <c r="C7" s="84"/>
    </row>
    <row r="8" spans="1:256" x14ac:dyDescent="0.25">
      <c r="A8" s="85" t="s">
        <v>302</v>
      </c>
      <c r="B8" s="86"/>
      <c r="C8" s="87" t="s">
        <v>303</v>
      </c>
    </row>
    <row r="9" spans="1:256" ht="94.5" x14ac:dyDescent="0.25">
      <c r="A9" s="88" t="s">
        <v>302</v>
      </c>
      <c r="B9" s="88" t="s">
        <v>304</v>
      </c>
      <c r="C9" s="89" t="s">
        <v>305</v>
      </c>
    </row>
    <row r="10" spans="1:256" ht="63" x14ac:dyDescent="0.25">
      <c r="A10" s="88" t="s">
        <v>302</v>
      </c>
      <c r="B10" s="88" t="s">
        <v>306</v>
      </c>
      <c r="C10" s="89" t="s">
        <v>307</v>
      </c>
    </row>
    <row r="11" spans="1:256" x14ac:dyDescent="0.25">
      <c r="A11" s="85" t="s">
        <v>308</v>
      </c>
      <c r="B11" s="86"/>
      <c r="C11" s="87" t="s">
        <v>309</v>
      </c>
    </row>
    <row r="12" spans="1:256" ht="78.75" x14ac:dyDescent="0.25">
      <c r="A12" s="90" t="s">
        <v>308</v>
      </c>
      <c r="B12" s="88" t="s">
        <v>310</v>
      </c>
      <c r="C12" s="89" t="s">
        <v>311</v>
      </c>
    </row>
    <row r="13" spans="1:256" ht="63" x14ac:dyDescent="0.25">
      <c r="A13" s="88" t="s">
        <v>308</v>
      </c>
      <c r="B13" s="88" t="s">
        <v>306</v>
      </c>
      <c r="C13" s="89" t="s">
        <v>307</v>
      </c>
    </row>
    <row r="14" spans="1:256" ht="78.75" x14ac:dyDescent="0.25">
      <c r="A14" s="88" t="s">
        <v>308</v>
      </c>
      <c r="B14" s="88" t="s">
        <v>312</v>
      </c>
      <c r="C14" s="91" t="s">
        <v>313</v>
      </c>
    </row>
    <row r="15" spans="1:256" x14ac:dyDescent="0.25">
      <c r="A15" s="85" t="s">
        <v>314</v>
      </c>
      <c r="B15" s="86"/>
      <c r="C15" s="87" t="s">
        <v>315</v>
      </c>
    </row>
    <row r="16" spans="1:256" ht="63" x14ac:dyDescent="0.25">
      <c r="A16" s="88" t="s">
        <v>314</v>
      </c>
      <c r="B16" s="88" t="s">
        <v>316</v>
      </c>
      <c r="C16" s="91" t="s">
        <v>317</v>
      </c>
    </row>
    <row r="17" spans="1:256" x14ac:dyDescent="0.25">
      <c r="A17" s="85" t="s">
        <v>318</v>
      </c>
      <c r="B17" s="86"/>
      <c r="C17" s="87" t="s">
        <v>319</v>
      </c>
    </row>
    <row r="18" spans="1:256" ht="63" x14ac:dyDescent="0.25">
      <c r="A18" s="88" t="s">
        <v>318</v>
      </c>
      <c r="B18" s="88" t="s">
        <v>306</v>
      </c>
      <c r="C18" s="89" t="s">
        <v>307</v>
      </c>
    </row>
    <row r="19" spans="1:256" x14ac:dyDescent="0.25">
      <c r="A19" s="85" t="s">
        <v>320</v>
      </c>
      <c r="B19" s="86"/>
      <c r="C19" s="87" t="s">
        <v>321</v>
      </c>
    </row>
    <row r="20" spans="1:256" ht="63" x14ac:dyDescent="0.25">
      <c r="A20" s="88" t="s">
        <v>320</v>
      </c>
      <c r="B20" s="88" t="s">
        <v>322</v>
      </c>
      <c r="C20" s="91" t="s">
        <v>323</v>
      </c>
    </row>
    <row r="21" spans="1:256" ht="63" x14ac:dyDescent="0.25">
      <c r="A21" s="88" t="s">
        <v>320</v>
      </c>
      <c r="B21" s="88" t="s">
        <v>324</v>
      </c>
      <c r="C21" s="91" t="s">
        <v>325</v>
      </c>
    </row>
    <row r="22" spans="1:256" ht="94.5" x14ac:dyDescent="0.25">
      <c r="A22" s="88" t="s">
        <v>320</v>
      </c>
      <c r="B22" s="88" t="s">
        <v>304</v>
      </c>
      <c r="C22" s="89" t="s">
        <v>305</v>
      </c>
    </row>
    <row r="23" spans="1:256" ht="31.5" x14ac:dyDescent="0.25">
      <c r="A23" s="85" t="s">
        <v>326</v>
      </c>
      <c r="B23" s="86"/>
      <c r="C23" s="87" t="s">
        <v>327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  <c r="IR23" s="92"/>
      <c r="IS23" s="92"/>
      <c r="IT23" s="92"/>
      <c r="IU23" s="92"/>
      <c r="IV23" s="92"/>
    </row>
    <row r="24" spans="1:256" x14ac:dyDescent="0.25">
      <c r="A24" s="88" t="s">
        <v>326</v>
      </c>
      <c r="B24" s="88" t="s">
        <v>328</v>
      </c>
      <c r="C24" s="93" t="s">
        <v>329</v>
      </c>
    </row>
    <row r="25" spans="1:256" x14ac:dyDescent="0.25">
      <c r="A25" s="85" t="s">
        <v>330</v>
      </c>
      <c r="B25" s="86"/>
      <c r="C25" s="94" t="s">
        <v>331</v>
      </c>
    </row>
    <row r="26" spans="1:256" x14ac:dyDescent="0.25">
      <c r="A26" s="85" t="s">
        <v>332</v>
      </c>
      <c r="B26" s="86"/>
      <c r="C26" s="94" t="s">
        <v>333</v>
      </c>
    </row>
    <row r="27" spans="1:256" x14ac:dyDescent="0.25">
      <c r="A27" s="85" t="s">
        <v>334</v>
      </c>
      <c r="B27" s="86"/>
      <c r="C27" s="94" t="s">
        <v>335</v>
      </c>
    </row>
    <row r="28" spans="1:256" x14ac:dyDescent="0.25">
      <c r="A28" s="85" t="s">
        <v>336</v>
      </c>
      <c r="B28" s="86"/>
      <c r="C28" s="87" t="s">
        <v>337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92"/>
      <c r="FR28" s="92"/>
      <c r="FS28" s="92"/>
      <c r="FT28" s="92"/>
      <c r="FU28" s="92"/>
      <c r="FV28" s="92"/>
      <c r="FW28" s="92"/>
      <c r="FX28" s="92"/>
      <c r="FY28" s="92"/>
      <c r="FZ28" s="92"/>
      <c r="GA28" s="92"/>
      <c r="GB28" s="92"/>
      <c r="GC28" s="92"/>
      <c r="GD28" s="92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 ht="86.25" customHeight="1" x14ac:dyDescent="0.25">
      <c r="A29" s="88" t="s">
        <v>336</v>
      </c>
      <c r="B29" s="88" t="s">
        <v>338</v>
      </c>
      <c r="C29" s="93" t="s">
        <v>339</v>
      </c>
    </row>
    <row r="30" spans="1:256" ht="94.5" x14ac:dyDescent="0.25">
      <c r="A30" s="88" t="s">
        <v>336</v>
      </c>
      <c r="B30" s="88" t="s">
        <v>340</v>
      </c>
      <c r="C30" s="93" t="s">
        <v>341</v>
      </c>
    </row>
    <row r="31" spans="1:256" ht="94.5" x14ac:dyDescent="0.25">
      <c r="A31" s="88" t="s">
        <v>336</v>
      </c>
      <c r="B31" s="88" t="s">
        <v>342</v>
      </c>
      <c r="C31" s="93" t="s">
        <v>343</v>
      </c>
    </row>
    <row r="32" spans="1:256" ht="94.5" x14ac:dyDescent="0.25">
      <c r="A32" s="88" t="s">
        <v>336</v>
      </c>
      <c r="B32" s="88" t="s">
        <v>344</v>
      </c>
      <c r="C32" s="93" t="s">
        <v>345</v>
      </c>
    </row>
    <row r="33" spans="1:256" ht="30.75" customHeight="1" x14ac:dyDescent="0.25">
      <c r="A33" s="95" t="s">
        <v>346</v>
      </c>
      <c r="B33" s="96"/>
      <c r="C33" s="87" t="s">
        <v>347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92"/>
      <c r="FR33" s="92"/>
      <c r="FS33" s="92"/>
      <c r="FT33" s="92"/>
      <c r="FU33" s="92"/>
      <c r="FV33" s="92"/>
      <c r="FW33" s="92"/>
      <c r="FX33" s="92"/>
      <c r="FY33" s="92"/>
      <c r="FZ33" s="92"/>
      <c r="GA33" s="92"/>
      <c r="GB33" s="92"/>
      <c r="GC33" s="92"/>
      <c r="GD33" s="92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 ht="31.5" x14ac:dyDescent="0.25">
      <c r="A34" s="85" t="s">
        <v>348</v>
      </c>
      <c r="B34" s="86"/>
      <c r="C34" s="87" t="s">
        <v>349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2"/>
      <c r="IN34" s="92"/>
      <c r="IO34" s="92"/>
      <c r="IP34" s="92"/>
      <c r="IQ34" s="92"/>
      <c r="IR34" s="92"/>
      <c r="IS34" s="92"/>
      <c r="IT34" s="92"/>
      <c r="IU34" s="92"/>
      <c r="IV34" s="92"/>
    </row>
    <row r="35" spans="1:256" x14ac:dyDescent="0.25">
      <c r="A35" s="97" t="s">
        <v>350</v>
      </c>
      <c r="B35" s="98"/>
      <c r="C35" s="87" t="s">
        <v>351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  <c r="FW35" s="92"/>
      <c r="FX35" s="92"/>
      <c r="FY35" s="92"/>
      <c r="FZ35" s="92"/>
      <c r="GA35" s="92"/>
      <c r="GB35" s="92"/>
      <c r="GC35" s="92"/>
      <c r="GD35" s="92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pans="1:256" x14ac:dyDescent="0.25">
      <c r="A36" s="85" t="s">
        <v>352</v>
      </c>
      <c r="B36" s="86"/>
      <c r="C36" s="87" t="s">
        <v>353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pans="1:256" ht="47.25" x14ac:dyDescent="0.25">
      <c r="A37" s="85" t="s">
        <v>354</v>
      </c>
      <c r="B37" s="86"/>
      <c r="C37" s="87" t="s">
        <v>355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pans="1:256" x14ac:dyDescent="0.25">
      <c r="A38" s="85" t="s">
        <v>356</v>
      </c>
      <c r="B38" s="86"/>
      <c r="C38" s="87" t="s">
        <v>357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92"/>
      <c r="FR38" s="92"/>
      <c r="FS38" s="92"/>
      <c r="FT38" s="92"/>
      <c r="FU38" s="92"/>
      <c r="FV38" s="92"/>
      <c r="FW38" s="92"/>
      <c r="FX38" s="92"/>
      <c r="FY38" s="92"/>
      <c r="FZ38" s="92"/>
      <c r="GA38" s="92"/>
      <c r="GB38" s="92"/>
      <c r="GC38" s="92"/>
      <c r="GD38" s="92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pans="1:256" x14ac:dyDescent="0.25">
      <c r="A39" s="88" t="s">
        <v>356</v>
      </c>
      <c r="B39" s="88" t="s">
        <v>358</v>
      </c>
      <c r="C39" s="93" t="s">
        <v>359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92"/>
      <c r="FR39" s="92"/>
      <c r="FS39" s="92"/>
      <c r="FT39" s="92"/>
      <c r="FU39" s="92"/>
      <c r="FV39" s="92"/>
      <c r="FW39" s="92"/>
      <c r="FX39" s="92"/>
      <c r="FY39" s="92"/>
      <c r="FZ39" s="92"/>
      <c r="GA39" s="92"/>
      <c r="GB39" s="92"/>
      <c r="GC39" s="92"/>
      <c r="GD39" s="92"/>
      <c r="GE39" s="92"/>
      <c r="GF39" s="92"/>
      <c r="GG39" s="92"/>
      <c r="GH39" s="92"/>
      <c r="GI39" s="92"/>
      <c r="GJ39" s="92"/>
      <c r="GK39" s="92"/>
      <c r="GL39" s="92"/>
      <c r="GM39" s="92"/>
      <c r="GN39" s="92"/>
      <c r="GO39" s="92"/>
      <c r="GP39" s="92"/>
      <c r="GQ39" s="92"/>
      <c r="GR39" s="92"/>
      <c r="GS39" s="92"/>
      <c r="GT39" s="92"/>
      <c r="GU39" s="92"/>
      <c r="GV39" s="92"/>
      <c r="GW39" s="92"/>
      <c r="GX39" s="92"/>
      <c r="GY39" s="92"/>
      <c r="GZ39" s="92"/>
      <c r="HA39" s="92"/>
      <c r="HB39" s="92"/>
      <c r="HC39" s="92"/>
      <c r="HD39" s="92"/>
      <c r="HE39" s="92"/>
      <c r="HF39" s="92"/>
      <c r="HG39" s="92"/>
      <c r="HH39" s="92"/>
      <c r="HI39" s="92"/>
      <c r="HJ39" s="92"/>
      <c r="HK39" s="92"/>
      <c r="HL39" s="92"/>
      <c r="HM39" s="92"/>
      <c r="HN39" s="92"/>
      <c r="HO39" s="92"/>
      <c r="HP39" s="92"/>
      <c r="HQ39" s="92"/>
      <c r="HR39" s="92"/>
      <c r="HS39" s="92"/>
      <c r="HT39" s="92"/>
      <c r="HU39" s="92"/>
      <c r="HV39" s="92"/>
      <c r="HW39" s="92"/>
      <c r="HX39" s="92"/>
      <c r="HY39" s="92"/>
      <c r="HZ39" s="92"/>
      <c r="IA39" s="92"/>
      <c r="IB39" s="92"/>
      <c r="IC39" s="92"/>
      <c r="ID39" s="92"/>
      <c r="IE39" s="92"/>
      <c r="IF39" s="92"/>
      <c r="IG39" s="92"/>
      <c r="IH39" s="92"/>
      <c r="II39" s="92"/>
      <c r="IJ39" s="92"/>
      <c r="IK39" s="92"/>
      <c r="IL39" s="92"/>
      <c r="IM39" s="92"/>
      <c r="IN39" s="92"/>
      <c r="IO39" s="92"/>
      <c r="IP39" s="92"/>
      <c r="IQ39" s="92"/>
      <c r="IR39" s="92"/>
      <c r="IS39" s="92"/>
      <c r="IT39" s="92"/>
      <c r="IU39" s="92"/>
      <c r="IV39" s="92"/>
    </row>
    <row r="40" spans="1:256" ht="31.5" x14ac:dyDescent="0.25">
      <c r="A40" s="88" t="s">
        <v>356</v>
      </c>
      <c r="B40" s="88" t="s">
        <v>360</v>
      </c>
      <c r="C40" s="93" t="s">
        <v>361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</row>
    <row r="41" spans="1:256" x14ac:dyDescent="0.25">
      <c r="A41" s="88" t="s">
        <v>356</v>
      </c>
      <c r="B41" s="88" t="s">
        <v>362</v>
      </c>
      <c r="C41" s="93" t="s">
        <v>363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92"/>
      <c r="FR41" s="92"/>
      <c r="FS41" s="92"/>
      <c r="FT41" s="92"/>
      <c r="FU41" s="92"/>
      <c r="FV41" s="92"/>
      <c r="FW41" s="92"/>
      <c r="FX41" s="92"/>
      <c r="FY41" s="92"/>
      <c r="FZ41" s="92"/>
      <c r="GA41" s="92"/>
      <c r="GB41" s="92"/>
      <c r="GC41" s="92"/>
      <c r="GD41" s="92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pans="1:256" x14ac:dyDescent="0.25">
      <c r="A42" s="88" t="s">
        <v>356</v>
      </c>
      <c r="B42" s="88" t="s">
        <v>364</v>
      </c>
      <c r="C42" s="93" t="s">
        <v>365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92"/>
      <c r="FR42" s="92"/>
      <c r="FS42" s="92"/>
      <c r="FT42" s="92"/>
      <c r="FU42" s="92"/>
      <c r="FV42" s="92"/>
      <c r="FW42" s="92"/>
      <c r="FX42" s="92"/>
      <c r="FY42" s="92"/>
      <c r="FZ42" s="92"/>
      <c r="GA42" s="92"/>
      <c r="GB42" s="92"/>
      <c r="GC42" s="92"/>
      <c r="GD42" s="92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pans="1:256" ht="31.5" x14ac:dyDescent="0.25">
      <c r="A43" s="88" t="s">
        <v>356</v>
      </c>
      <c r="B43" s="88" t="s">
        <v>366</v>
      </c>
      <c r="C43" s="93" t="s">
        <v>367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92"/>
      <c r="GF43" s="92"/>
      <c r="GG43" s="92"/>
      <c r="GH43" s="92"/>
      <c r="GI43" s="92"/>
      <c r="GJ43" s="92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92"/>
      <c r="ID43" s="92"/>
      <c r="IE43" s="92"/>
      <c r="IF43" s="92"/>
      <c r="IG43" s="92"/>
      <c r="IH43" s="92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</row>
    <row r="44" spans="1:256" x14ac:dyDescent="0.25">
      <c r="A44" s="88" t="s">
        <v>356</v>
      </c>
      <c r="B44" s="88" t="s">
        <v>368</v>
      </c>
      <c r="C44" s="93" t="s">
        <v>369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pans="1:256" x14ac:dyDescent="0.25">
      <c r="A45" s="88" t="s">
        <v>356</v>
      </c>
      <c r="B45" s="88" t="s">
        <v>370</v>
      </c>
      <c r="C45" s="93" t="s">
        <v>371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92"/>
      <c r="FR45" s="92"/>
      <c r="FS45" s="92"/>
      <c r="FT45" s="92"/>
      <c r="FU45" s="92"/>
      <c r="FV45" s="92"/>
      <c r="FW45" s="92"/>
      <c r="FX45" s="92"/>
      <c r="FY45" s="92"/>
      <c r="FZ45" s="92"/>
      <c r="GA45" s="92"/>
      <c r="GB45" s="92"/>
      <c r="GC45" s="92"/>
      <c r="GD45" s="92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pans="1:256" ht="31.5" x14ac:dyDescent="0.25">
      <c r="A46" s="88" t="s">
        <v>356</v>
      </c>
      <c r="B46" s="88" t="s">
        <v>372</v>
      </c>
      <c r="C46" s="93" t="s">
        <v>373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92"/>
      <c r="FR46" s="92"/>
      <c r="FS46" s="92"/>
      <c r="FT46" s="92"/>
      <c r="FU46" s="92"/>
      <c r="FV46" s="92"/>
      <c r="FW46" s="92"/>
      <c r="FX46" s="92"/>
      <c r="FY46" s="92"/>
      <c r="FZ46" s="92"/>
      <c r="GA46" s="92"/>
      <c r="GB46" s="92"/>
      <c r="GC46" s="92"/>
      <c r="GD46" s="92"/>
      <c r="GE46" s="92"/>
      <c r="GF46" s="92"/>
      <c r="GG46" s="92"/>
      <c r="GH46" s="92"/>
      <c r="GI46" s="92"/>
      <c r="GJ46" s="92"/>
      <c r="GK46" s="92"/>
      <c r="GL46" s="92"/>
      <c r="GM46" s="92"/>
      <c r="GN46" s="92"/>
      <c r="GO46" s="92"/>
      <c r="GP46" s="92"/>
      <c r="GQ46" s="92"/>
      <c r="GR46" s="92"/>
      <c r="GS46" s="92"/>
      <c r="GT46" s="92"/>
      <c r="GU46" s="92"/>
      <c r="GV46" s="92"/>
      <c r="GW46" s="92"/>
      <c r="GX46" s="92"/>
      <c r="GY46" s="92"/>
      <c r="GZ46" s="92"/>
      <c r="HA46" s="92"/>
      <c r="HB46" s="92"/>
      <c r="HC46" s="92"/>
      <c r="HD46" s="92"/>
      <c r="HE46" s="92"/>
      <c r="HF46" s="92"/>
      <c r="HG46" s="92"/>
      <c r="HH46" s="92"/>
      <c r="HI46" s="92"/>
      <c r="HJ46" s="92"/>
      <c r="HK46" s="92"/>
      <c r="HL46" s="92"/>
      <c r="HM46" s="92"/>
      <c r="HN46" s="92"/>
      <c r="HO46" s="92"/>
      <c r="HP46" s="92"/>
      <c r="HQ46" s="92"/>
      <c r="HR46" s="92"/>
      <c r="HS46" s="92"/>
      <c r="HT46" s="92"/>
      <c r="HU46" s="92"/>
      <c r="HV46" s="92"/>
      <c r="HW46" s="92"/>
      <c r="HX46" s="92"/>
      <c r="HY46" s="92"/>
      <c r="HZ46" s="92"/>
      <c r="IA46" s="92"/>
      <c r="IB46" s="92"/>
      <c r="IC46" s="92"/>
      <c r="ID46" s="92"/>
      <c r="IE46" s="92"/>
      <c r="IF46" s="92"/>
      <c r="IG46" s="92"/>
      <c r="IH46" s="92"/>
      <c r="II46" s="92"/>
      <c r="IJ46" s="92"/>
      <c r="IK46" s="92"/>
      <c r="IL46" s="92"/>
      <c r="IM46" s="92"/>
      <c r="IN46" s="92"/>
      <c r="IO46" s="92"/>
      <c r="IP46" s="92"/>
      <c r="IQ46" s="92"/>
      <c r="IR46" s="92"/>
      <c r="IS46" s="92"/>
      <c r="IT46" s="92"/>
      <c r="IU46" s="92"/>
      <c r="IV46" s="92"/>
    </row>
    <row r="47" spans="1:256" ht="78.75" x14ac:dyDescent="0.25">
      <c r="A47" s="88" t="s">
        <v>356</v>
      </c>
      <c r="B47" s="88" t="s">
        <v>374</v>
      </c>
      <c r="C47" s="93" t="s">
        <v>375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92"/>
      <c r="FR47" s="92"/>
      <c r="FS47" s="92"/>
      <c r="FT47" s="92"/>
      <c r="FU47" s="92"/>
      <c r="FV47" s="92"/>
      <c r="FW47" s="92"/>
      <c r="FX47" s="92"/>
      <c r="FY47" s="92"/>
      <c r="FZ47" s="92"/>
      <c r="GA47" s="92"/>
      <c r="GB47" s="92"/>
      <c r="GC47" s="92"/>
      <c r="GD47" s="92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pans="1:256" ht="31.5" x14ac:dyDescent="0.25">
      <c r="A48" s="88" t="s">
        <v>356</v>
      </c>
      <c r="B48" s="88" t="s">
        <v>376</v>
      </c>
      <c r="C48" s="93" t="s">
        <v>377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92"/>
      <c r="FR48" s="92"/>
      <c r="FS48" s="92"/>
      <c r="FT48" s="92"/>
      <c r="FU48" s="92"/>
      <c r="FV48" s="92"/>
      <c r="FW48" s="92"/>
      <c r="FX48" s="92"/>
      <c r="FY48" s="92"/>
      <c r="FZ48" s="92"/>
      <c r="GA48" s="92"/>
      <c r="GB48" s="92"/>
      <c r="GC48" s="92"/>
      <c r="GD48" s="92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ht="31.5" x14ac:dyDescent="0.25">
      <c r="A49" s="99">
        <v>188</v>
      </c>
      <c r="B49" s="100"/>
      <c r="C49" s="87" t="s">
        <v>378</v>
      </c>
    </row>
    <row r="50" spans="1:256" ht="63" x14ac:dyDescent="0.25">
      <c r="A50" s="83">
        <v>188</v>
      </c>
      <c r="B50" s="96" t="s">
        <v>379</v>
      </c>
      <c r="C50" s="93" t="s">
        <v>380</v>
      </c>
    </row>
    <row r="51" spans="1:256" ht="31.5" x14ac:dyDescent="0.25">
      <c r="A51" s="83">
        <v>188</v>
      </c>
      <c r="B51" s="96" t="s">
        <v>381</v>
      </c>
      <c r="C51" s="93" t="s">
        <v>382</v>
      </c>
    </row>
    <row r="52" spans="1:256" ht="78.75" x14ac:dyDescent="0.25">
      <c r="A52" s="83">
        <v>188</v>
      </c>
      <c r="B52" s="96" t="s">
        <v>383</v>
      </c>
      <c r="C52" s="93" t="s">
        <v>384</v>
      </c>
    </row>
    <row r="53" spans="1:256" ht="47.25" x14ac:dyDescent="0.25">
      <c r="A53" s="83">
        <v>188</v>
      </c>
      <c r="B53" s="96" t="s">
        <v>385</v>
      </c>
      <c r="C53" s="93" t="s">
        <v>386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  <c r="IS53" s="92"/>
      <c r="IT53" s="92"/>
      <c r="IU53" s="92"/>
      <c r="IV53" s="92"/>
    </row>
    <row r="54" spans="1:256" x14ac:dyDescent="0.25">
      <c r="A54" s="99">
        <v>283</v>
      </c>
      <c r="B54" s="100"/>
      <c r="C54" s="87" t="s">
        <v>387</v>
      </c>
    </row>
    <row r="55" spans="1:256" ht="31.5" x14ac:dyDescent="0.25">
      <c r="A55" s="83">
        <v>283</v>
      </c>
      <c r="B55" s="88" t="s">
        <v>388</v>
      </c>
      <c r="C55" s="93" t="s">
        <v>389</v>
      </c>
    </row>
    <row r="56" spans="1:256" ht="63" x14ac:dyDescent="0.25">
      <c r="A56" s="83">
        <v>283</v>
      </c>
      <c r="B56" s="88" t="s">
        <v>390</v>
      </c>
      <c r="C56" s="93" t="s">
        <v>391</v>
      </c>
    </row>
    <row r="57" spans="1:256" ht="47.25" x14ac:dyDescent="0.25">
      <c r="A57" s="83">
        <v>283</v>
      </c>
      <c r="B57" s="88" t="s">
        <v>392</v>
      </c>
      <c r="C57" s="93" t="s">
        <v>393</v>
      </c>
    </row>
    <row r="58" spans="1:256" ht="31.5" x14ac:dyDescent="0.25">
      <c r="A58" s="83">
        <v>283</v>
      </c>
      <c r="B58" s="88" t="s">
        <v>394</v>
      </c>
      <c r="C58" s="93" t="s">
        <v>395</v>
      </c>
    </row>
    <row r="59" spans="1:256" ht="63" x14ac:dyDescent="0.25">
      <c r="A59" s="83">
        <v>283</v>
      </c>
      <c r="B59" s="88" t="s">
        <v>396</v>
      </c>
      <c r="C59" s="101" t="s">
        <v>397</v>
      </c>
    </row>
    <row r="60" spans="1:256" ht="63" x14ac:dyDescent="0.25">
      <c r="A60" s="83">
        <v>283</v>
      </c>
      <c r="B60" s="88" t="s">
        <v>398</v>
      </c>
      <c r="C60" s="101" t="s">
        <v>399</v>
      </c>
    </row>
    <row r="61" spans="1:256" ht="47.25" x14ac:dyDescent="0.25">
      <c r="A61" s="83">
        <v>283</v>
      </c>
      <c r="B61" s="88" t="s">
        <v>400</v>
      </c>
      <c r="C61" s="102" t="s">
        <v>401</v>
      </c>
    </row>
    <row r="62" spans="1:256" ht="63" x14ac:dyDescent="0.25">
      <c r="A62" s="103">
        <v>283</v>
      </c>
      <c r="B62" s="104" t="s">
        <v>402</v>
      </c>
      <c r="C62" s="105" t="s">
        <v>403</v>
      </c>
    </row>
    <row r="63" spans="1:256" ht="31.5" x14ac:dyDescent="0.25">
      <c r="A63" s="103">
        <v>283</v>
      </c>
      <c r="B63" s="104" t="s">
        <v>404</v>
      </c>
      <c r="C63" s="106" t="s">
        <v>405</v>
      </c>
    </row>
    <row r="64" spans="1:256" ht="63" x14ac:dyDescent="0.25">
      <c r="A64" s="83">
        <v>283</v>
      </c>
      <c r="B64" s="88" t="s">
        <v>406</v>
      </c>
      <c r="C64" s="101" t="s">
        <v>407</v>
      </c>
    </row>
    <row r="65" spans="1:3" ht="94.5" x14ac:dyDescent="0.25">
      <c r="A65" s="83">
        <v>283</v>
      </c>
      <c r="B65" s="88" t="s">
        <v>408</v>
      </c>
      <c r="C65" s="101" t="s">
        <v>409</v>
      </c>
    </row>
    <row r="66" spans="1:3" ht="78.75" x14ac:dyDescent="0.25">
      <c r="A66" s="83">
        <v>283</v>
      </c>
      <c r="B66" s="88" t="s">
        <v>410</v>
      </c>
      <c r="C66" s="101" t="s">
        <v>411</v>
      </c>
    </row>
    <row r="67" spans="1:3" ht="47.25" x14ac:dyDescent="0.25">
      <c r="A67" s="83">
        <v>283</v>
      </c>
      <c r="B67" s="88" t="s">
        <v>412</v>
      </c>
      <c r="C67" s="93" t="s">
        <v>413</v>
      </c>
    </row>
    <row r="68" spans="1:3" ht="63" x14ac:dyDescent="0.25">
      <c r="A68" s="107">
        <v>283</v>
      </c>
      <c r="B68" s="108" t="s">
        <v>414</v>
      </c>
      <c r="C68" s="109" t="s">
        <v>415</v>
      </c>
    </row>
    <row r="69" spans="1:3" ht="31.5" x14ac:dyDescent="0.25">
      <c r="A69" s="83">
        <v>283</v>
      </c>
      <c r="B69" s="88" t="s">
        <v>416</v>
      </c>
      <c r="C69" s="93" t="s">
        <v>417</v>
      </c>
    </row>
    <row r="70" spans="1:3" ht="63" x14ac:dyDescent="0.25">
      <c r="A70" s="83">
        <v>283</v>
      </c>
      <c r="B70" s="88" t="s">
        <v>418</v>
      </c>
      <c r="C70" s="93" t="s">
        <v>419</v>
      </c>
    </row>
    <row r="71" spans="1:3" ht="47.25" x14ac:dyDescent="0.25">
      <c r="A71" s="83">
        <v>283</v>
      </c>
      <c r="B71" s="88" t="s">
        <v>420</v>
      </c>
      <c r="C71" s="102" t="s">
        <v>421</v>
      </c>
    </row>
    <row r="72" spans="1:3" x14ac:dyDescent="0.25">
      <c r="A72" s="83">
        <v>283</v>
      </c>
      <c r="B72" s="88" t="s">
        <v>422</v>
      </c>
      <c r="C72" s="93" t="s">
        <v>423</v>
      </c>
    </row>
    <row r="73" spans="1:3" ht="78.75" x14ac:dyDescent="0.25">
      <c r="A73" s="83">
        <v>283</v>
      </c>
      <c r="B73" s="88" t="s">
        <v>424</v>
      </c>
      <c r="C73" s="101" t="s">
        <v>425</v>
      </c>
    </row>
    <row r="74" spans="1:3" ht="78.75" x14ac:dyDescent="0.25">
      <c r="A74" s="83">
        <v>283</v>
      </c>
      <c r="B74" s="88" t="s">
        <v>426</v>
      </c>
      <c r="C74" s="101" t="s">
        <v>427</v>
      </c>
    </row>
    <row r="75" spans="1:3" ht="31.5" x14ac:dyDescent="0.25">
      <c r="A75" s="83">
        <v>283</v>
      </c>
      <c r="B75" s="88" t="s">
        <v>428</v>
      </c>
      <c r="C75" s="93" t="s">
        <v>429</v>
      </c>
    </row>
    <row r="76" spans="1:3" ht="47.25" x14ac:dyDescent="0.25">
      <c r="A76" s="83">
        <v>283</v>
      </c>
      <c r="B76" s="88" t="s">
        <v>430</v>
      </c>
      <c r="C76" s="93" t="s">
        <v>431</v>
      </c>
    </row>
    <row r="77" spans="1:3" ht="47.25" x14ac:dyDescent="0.25">
      <c r="A77" s="83">
        <v>283</v>
      </c>
      <c r="B77" s="88" t="s">
        <v>432</v>
      </c>
      <c r="C77" s="93" t="s">
        <v>433</v>
      </c>
    </row>
    <row r="78" spans="1:3" ht="63" x14ac:dyDescent="0.25">
      <c r="A78" s="83">
        <v>283</v>
      </c>
      <c r="B78" s="88" t="s">
        <v>434</v>
      </c>
      <c r="C78" s="93" t="s">
        <v>435</v>
      </c>
    </row>
    <row r="79" spans="1:3" ht="47.25" x14ac:dyDescent="0.25">
      <c r="A79" s="83">
        <v>283</v>
      </c>
      <c r="B79" s="88" t="s">
        <v>436</v>
      </c>
      <c r="C79" s="93" t="s">
        <v>437</v>
      </c>
    </row>
    <row r="80" spans="1:3" ht="34.5" customHeight="1" x14ac:dyDescent="0.25">
      <c r="A80" s="83">
        <v>283</v>
      </c>
      <c r="B80" s="88" t="s">
        <v>438</v>
      </c>
      <c r="C80" s="93" t="s">
        <v>439</v>
      </c>
    </row>
    <row r="81" spans="1:4" ht="63" x14ac:dyDescent="0.25">
      <c r="A81" s="83">
        <v>283</v>
      </c>
      <c r="B81" s="88" t="s">
        <v>440</v>
      </c>
      <c r="C81" s="89" t="s">
        <v>441</v>
      </c>
    </row>
    <row r="82" spans="1:4" ht="20.25" customHeight="1" x14ac:dyDescent="0.25">
      <c r="A82" s="83">
        <v>283</v>
      </c>
      <c r="B82" s="88" t="s">
        <v>442</v>
      </c>
      <c r="C82" s="93" t="s">
        <v>443</v>
      </c>
    </row>
    <row r="83" spans="1:4" ht="47.25" x14ac:dyDescent="0.25">
      <c r="A83" s="83">
        <v>283</v>
      </c>
      <c r="B83" s="88" t="s">
        <v>444</v>
      </c>
      <c r="C83" s="93" t="s">
        <v>171</v>
      </c>
    </row>
    <row r="84" spans="1:4" ht="31.5" x14ac:dyDescent="0.25">
      <c r="A84" s="103">
        <v>283</v>
      </c>
      <c r="B84" s="110" t="s">
        <v>445</v>
      </c>
      <c r="C84" s="111" t="s">
        <v>446</v>
      </c>
    </row>
    <row r="85" spans="1:4" ht="47.25" x14ac:dyDescent="0.25">
      <c r="A85" s="103">
        <v>283</v>
      </c>
      <c r="B85" s="110" t="s">
        <v>447</v>
      </c>
      <c r="C85" s="111" t="s">
        <v>448</v>
      </c>
    </row>
    <row r="86" spans="1:4" ht="63" x14ac:dyDescent="0.25">
      <c r="A86" s="83">
        <v>283</v>
      </c>
      <c r="B86" s="88" t="s">
        <v>449</v>
      </c>
      <c r="C86" s="93" t="s">
        <v>450</v>
      </c>
      <c r="D86" s="112"/>
    </row>
    <row r="87" spans="1:4" ht="94.5" x14ac:dyDescent="0.25">
      <c r="A87" s="83">
        <v>283</v>
      </c>
      <c r="B87" s="113" t="s">
        <v>451</v>
      </c>
      <c r="C87" s="111" t="s">
        <v>452</v>
      </c>
    </row>
    <row r="88" spans="1:4" ht="31.5" x14ac:dyDescent="0.25">
      <c r="A88" s="83">
        <v>283</v>
      </c>
      <c r="B88" s="113" t="s">
        <v>453</v>
      </c>
      <c r="C88" s="111" t="s">
        <v>454</v>
      </c>
    </row>
    <row r="89" spans="1:4" ht="63" x14ac:dyDescent="0.25">
      <c r="A89" s="83">
        <v>283</v>
      </c>
      <c r="B89" s="113" t="s">
        <v>455</v>
      </c>
      <c r="C89" s="111" t="s">
        <v>456</v>
      </c>
    </row>
    <row r="90" spans="1:4" ht="47.25" x14ac:dyDescent="0.25">
      <c r="A90" s="83">
        <v>283</v>
      </c>
      <c r="B90" s="88" t="s">
        <v>457</v>
      </c>
      <c r="C90" s="93" t="s">
        <v>458</v>
      </c>
    </row>
    <row r="91" spans="1:4" ht="31.5" x14ac:dyDescent="0.25">
      <c r="A91" s="83">
        <v>283</v>
      </c>
      <c r="B91" s="88" t="s">
        <v>459</v>
      </c>
      <c r="C91" s="93" t="s">
        <v>460</v>
      </c>
    </row>
    <row r="92" spans="1:4" ht="63" x14ac:dyDescent="0.25">
      <c r="A92" s="83">
        <v>283</v>
      </c>
      <c r="B92" s="88" t="s">
        <v>461</v>
      </c>
      <c r="C92" s="102" t="s">
        <v>462</v>
      </c>
    </row>
    <row r="93" spans="1:4" ht="47.25" x14ac:dyDescent="0.25">
      <c r="A93" s="83">
        <v>283</v>
      </c>
      <c r="B93" s="88" t="s">
        <v>463</v>
      </c>
      <c r="C93" s="102" t="s">
        <v>464</v>
      </c>
    </row>
    <row r="94" spans="1:4" ht="31.5" x14ac:dyDescent="0.25">
      <c r="A94" s="83">
        <v>283</v>
      </c>
      <c r="B94" s="88" t="s">
        <v>465</v>
      </c>
      <c r="C94" s="102" t="s">
        <v>189</v>
      </c>
    </row>
    <row r="95" spans="1:4" ht="47.25" x14ac:dyDescent="0.25">
      <c r="A95" s="83">
        <v>283</v>
      </c>
      <c r="B95" s="88" t="s">
        <v>466</v>
      </c>
      <c r="C95" s="93" t="s">
        <v>269</v>
      </c>
    </row>
    <row r="96" spans="1:4" ht="47.25" x14ac:dyDescent="0.25">
      <c r="A96" s="83">
        <v>283</v>
      </c>
      <c r="B96" s="88" t="s">
        <v>467</v>
      </c>
      <c r="C96" s="93" t="s">
        <v>271</v>
      </c>
    </row>
    <row r="97" spans="1:256" ht="31.5" x14ac:dyDescent="0.25">
      <c r="A97" s="83">
        <v>283</v>
      </c>
      <c r="B97" s="88" t="s">
        <v>468</v>
      </c>
      <c r="C97" s="93" t="s">
        <v>284</v>
      </c>
    </row>
    <row r="98" spans="1:256" ht="47.25" x14ac:dyDescent="0.25">
      <c r="A98" s="83">
        <v>283</v>
      </c>
      <c r="B98" s="88" t="s">
        <v>469</v>
      </c>
      <c r="C98" s="93" t="s">
        <v>470</v>
      </c>
    </row>
    <row r="99" spans="1:256" ht="47.25" x14ac:dyDescent="0.25">
      <c r="A99" s="83">
        <v>283</v>
      </c>
      <c r="B99" s="88" t="s">
        <v>471</v>
      </c>
      <c r="C99" s="93" t="s">
        <v>472</v>
      </c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</row>
    <row r="100" spans="1:256" ht="23.25" customHeight="1" x14ac:dyDescent="0.25">
      <c r="A100" s="99">
        <v>284</v>
      </c>
      <c r="B100" s="100"/>
      <c r="C100" s="87" t="s">
        <v>473</v>
      </c>
    </row>
    <row r="101" spans="1:256" ht="24.75" customHeight="1" x14ac:dyDescent="0.25">
      <c r="A101" s="83">
        <v>284</v>
      </c>
      <c r="B101" s="88" t="s">
        <v>474</v>
      </c>
      <c r="C101" s="93" t="s">
        <v>475</v>
      </c>
    </row>
    <row r="102" spans="1:256" ht="38.25" customHeight="1" x14ac:dyDescent="0.25">
      <c r="A102" s="83">
        <v>284</v>
      </c>
      <c r="B102" s="88" t="s">
        <v>476</v>
      </c>
      <c r="C102" s="93" t="s">
        <v>477</v>
      </c>
    </row>
    <row r="103" spans="1:256" ht="39.75" customHeight="1" x14ac:dyDescent="0.25">
      <c r="A103" s="83">
        <v>284</v>
      </c>
      <c r="B103" s="88" t="s">
        <v>478</v>
      </c>
      <c r="C103" s="93" t="s">
        <v>479</v>
      </c>
    </row>
    <row r="104" spans="1:256" ht="36" customHeight="1" x14ac:dyDescent="0.25">
      <c r="A104" s="83">
        <v>284</v>
      </c>
      <c r="B104" s="88" t="s">
        <v>480</v>
      </c>
      <c r="C104" s="93" t="s">
        <v>481</v>
      </c>
    </row>
    <row r="105" spans="1:256" ht="39.75" customHeight="1" x14ac:dyDescent="0.25">
      <c r="A105" s="83">
        <v>284</v>
      </c>
      <c r="B105" s="88" t="s">
        <v>482</v>
      </c>
      <c r="C105" s="93" t="s">
        <v>167</v>
      </c>
    </row>
    <row r="106" spans="1:256" ht="78.75" x14ac:dyDescent="0.25">
      <c r="A106" s="83">
        <v>284</v>
      </c>
      <c r="B106" s="88" t="s">
        <v>483</v>
      </c>
      <c r="C106" s="93" t="s">
        <v>484</v>
      </c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92"/>
      <c r="DH106" s="92"/>
      <c r="DI106" s="92"/>
      <c r="DJ106" s="92"/>
      <c r="DK106" s="92"/>
      <c r="DL106" s="92"/>
      <c r="DM106" s="92"/>
      <c r="DN106" s="92"/>
      <c r="DO106" s="92"/>
      <c r="DP106" s="92"/>
      <c r="DQ106" s="92"/>
      <c r="DR106" s="92"/>
      <c r="DS106" s="92"/>
      <c r="DT106" s="92"/>
      <c r="DU106" s="92"/>
      <c r="DV106" s="92"/>
      <c r="DW106" s="92"/>
      <c r="DX106" s="92"/>
      <c r="DY106" s="92"/>
      <c r="DZ106" s="92"/>
      <c r="EA106" s="92"/>
      <c r="EB106" s="92"/>
      <c r="EC106" s="92"/>
      <c r="ED106" s="92"/>
      <c r="EE106" s="92"/>
      <c r="EF106" s="92"/>
      <c r="EG106" s="92"/>
      <c r="EH106" s="92"/>
      <c r="EI106" s="92"/>
      <c r="EJ106" s="92"/>
      <c r="EK106" s="92"/>
      <c r="EL106" s="92"/>
      <c r="EM106" s="92"/>
      <c r="EN106" s="92"/>
      <c r="EO106" s="92"/>
      <c r="EP106" s="92"/>
      <c r="EQ106" s="92"/>
      <c r="ER106" s="92"/>
      <c r="ES106" s="92"/>
      <c r="ET106" s="92"/>
      <c r="EU106" s="92"/>
      <c r="EV106" s="92"/>
      <c r="EW106" s="92"/>
      <c r="EX106" s="92"/>
      <c r="EY106" s="92"/>
      <c r="EZ106" s="92"/>
      <c r="FA106" s="92"/>
      <c r="FB106" s="92"/>
      <c r="FC106" s="92"/>
      <c r="FD106" s="92"/>
      <c r="FE106" s="92"/>
      <c r="FF106" s="92"/>
      <c r="FG106" s="92"/>
      <c r="FH106" s="92"/>
      <c r="FI106" s="92"/>
      <c r="FJ106" s="92"/>
      <c r="FK106" s="92"/>
      <c r="FL106" s="92"/>
      <c r="FM106" s="92"/>
      <c r="FN106" s="92"/>
      <c r="FO106" s="92"/>
      <c r="FP106" s="92"/>
      <c r="FQ106" s="92"/>
      <c r="FR106" s="92"/>
      <c r="FS106" s="92"/>
      <c r="FT106" s="92"/>
      <c r="FU106" s="92"/>
      <c r="FV106" s="92"/>
      <c r="FW106" s="92"/>
      <c r="FX106" s="92"/>
      <c r="FY106" s="92"/>
      <c r="FZ106" s="92"/>
      <c r="GA106" s="92"/>
      <c r="GB106" s="92"/>
      <c r="GC106" s="92"/>
      <c r="GD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  <c r="IV106" s="92"/>
    </row>
    <row r="107" spans="1:256" ht="31.5" x14ac:dyDescent="0.25">
      <c r="A107" s="85" t="s">
        <v>485</v>
      </c>
      <c r="B107" s="86"/>
      <c r="C107" s="87" t="s">
        <v>486</v>
      </c>
    </row>
    <row r="108" spans="1:256" ht="47.25" x14ac:dyDescent="0.25">
      <c r="A108" s="83">
        <v>285</v>
      </c>
      <c r="B108" s="88" t="s">
        <v>487</v>
      </c>
      <c r="C108" s="93" t="s">
        <v>231</v>
      </c>
    </row>
    <row r="109" spans="1:256" ht="31.5" x14ac:dyDescent="0.25">
      <c r="A109" s="83">
        <v>285</v>
      </c>
      <c r="B109" s="88" t="s">
        <v>488</v>
      </c>
      <c r="C109" s="93" t="s">
        <v>233</v>
      </c>
    </row>
    <row r="110" spans="1:256" ht="31.5" x14ac:dyDescent="0.25">
      <c r="A110" s="83">
        <v>285</v>
      </c>
      <c r="B110" s="88" t="s">
        <v>489</v>
      </c>
      <c r="C110" s="93" t="s">
        <v>265</v>
      </c>
    </row>
    <row r="111" spans="1:256" ht="47.25" x14ac:dyDescent="0.25">
      <c r="A111" s="83">
        <v>285</v>
      </c>
      <c r="B111" s="96" t="s">
        <v>490</v>
      </c>
      <c r="C111" s="93" t="s">
        <v>491</v>
      </c>
    </row>
    <row r="112" spans="1:256" ht="47.25" x14ac:dyDescent="0.25">
      <c r="A112" s="83">
        <v>285</v>
      </c>
      <c r="B112" s="96" t="s">
        <v>492</v>
      </c>
      <c r="C112" s="93" t="s">
        <v>493</v>
      </c>
    </row>
    <row r="113" spans="1:256" ht="47.25" x14ac:dyDescent="0.25">
      <c r="A113" s="83">
        <v>285</v>
      </c>
      <c r="B113" s="88" t="s">
        <v>494</v>
      </c>
      <c r="C113" s="93" t="s">
        <v>275</v>
      </c>
    </row>
    <row r="114" spans="1:256" ht="31.5" x14ac:dyDescent="0.25">
      <c r="A114" s="83">
        <v>285</v>
      </c>
      <c r="B114" s="88" t="s">
        <v>495</v>
      </c>
      <c r="C114" s="93" t="s">
        <v>277</v>
      </c>
    </row>
    <row r="115" spans="1:256" ht="47.25" x14ac:dyDescent="0.25">
      <c r="A115" s="83">
        <v>285</v>
      </c>
      <c r="B115" s="88" t="s">
        <v>496</v>
      </c>
      <c r="C115" s="93" t="s">
        <v>279</v>
      </c>
    </row>
    <row r="116" spans="1:256" ht="78.75" x14ac:dyDescent="0.25">
      <c r="A116" s="83">
        <v>285</v>
      </c>
      <c r="B116" s="88" t="s">
        <v>497</v>
      </c>
      <c r="C116" s="101" t="s">
        <v>281</v>
      </c>
    </row>
    <row r="117" spans="1:256" ht="47.25" x14ac:dyDescent="0.25">
      <c r="A117" s="83">
        <v>285</v>
      </c>
      <c r="B117" s="96" t="s">
        <v>498</v>
      </c>
      <c r="C117" s="93" t="s">
        <v>242</v>
      </c>
    </row>
    <row r="118" spans="1:256" ht="47.25" x14ac:dyDescent="0.25">
      <c r="A118" s="83">
        <v>285</v>
      </c>
      <c r="B118" s="96" t="s">
        <v>499</v>
      </c>
      <c r="C118" s="93" t="s">
        <v>500</v>
      </c>
    </row>
    <row r="119" spans="1:256" ht="63" x14ac:dyDescent="0.25">
      <c r="A119" s="83">
        <v>285</v>
      </c>
      <c r="B119" s="96" t="s">
        <v>501</v>
      </c>
      <c r="C119" s="93" t="s">
        <v>502</v>
      </c>
    </row>
    <row r="120" spans="1:256" ht="31.5" x14ac:dyDescent="0.25">
      <c r="A120" s="83">
        <v>285</v>
      </c>
      <c r="B120" s="96" t="s">
        <v>503</v>
      </c>
      <c r="C120" s="93" t="s">
        <v>504</v>
      </c>
    </row>
    <row r="121" spans="1:256" ht="47.25" x14ac:dyDescent="0.25">
      <c r="A121" s="83">
        <v>285</v>
      </c>
      <c r="B121" s="96" t="s">
        <v>505</v>
      </c>
      <c r="C121" s="93" t="s">
        <v>506</v>
      </c>
    </row>
    <row r="122" spans="1:256" ht="94.5" x14ac:dyDescent="0.25">
      <c r="A122" s="83">
        <v>285</v>
      </c>
      <c r="B122" s="96" t="s">
        <v>507</v>
      </c>
      <c r="C122" s="93" t="s">
        <v>508</v>
      </c>
    </row>
    <row r="123" spans="1:256" ht="94.5" x14ac:dyDescent="0.25">
      <c r="A123" s="83">
        <v>285</v>
      </c>
      <c r="B123" s="96" t="s">
        <v>509</v>
      </c>
      <c r="C123" s="93" t="s">
        <v>510</v>
      </c>
    </row>
    <row r="124" spans="1:256" ht="110.25" x14ac:dyDescent="0.25">
      <c r="A124" s="83">
        <v>285</v>
      </c>
      <c r="B124" s="96" t="s">
        <v>511</v>
      </c>
      <c r="C124" s="93" t="s">
        <v>512</v>
      </c>
    </row>
    <row r="125" spans="1:256" ht="47.25" x14ac:dyDescent="0.25">
      <c r="A125" s="83">
        <v>285</v>
      </c>
      <c r="B125" s="96" t="s">
        <v>513</v>
      </c>
      <c r="C125" s="93" t="s">
        <v>514</v>
      </c>
    </row>
    <row r="126" spans="1:256" ht="31.5" x14ac:dyDescent="0.25">
      <c r="A126" s="99">
        <v>287</v>
      </c>
      <c r="B126" s="100"/>
      <c r="C126" s="87" t="s">
        <v>515</v>
      </c>
      <c r="D126" s="114"/>
    </row>
    <row r="127" spans="1:256" ht="47.25" x14ac:dyDescent="0.25">
      <c r="A127" s="83">
        <v>287</v>
      </c>
      <c r="B127" s="88" t="s">
        <v>516</v>
      </c>
      <c r="C127" s="93" t="s">
        <v>173</v>
      </c>
      <c r="D127" s="114"/>
    </row>
    <row r="128" spans="1:256" ht="31.5" x14ac:dyDescent="0.25">
      <c r="A128" s="83">
        <v>287</v>
      </c>
      <c r="B128" s="96" t="s">
        <v>517</v>
      </c>
      <c r="C128" s="115" t="s">
        <v>180</v>
      </c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92"/>
      <c r="DH128" s="92"/>
      <c r="DI128" s="92"/>
      <c r="DJ128" s="92"/>
      <c r="DK128" s="92"/>
      <c r="DL128" s="92"/>
      <c r="DM128" s="92"/>
      <c r="DN128" s="92"/>
      <c r="DO128" s="92"/>
      <c r="DP128" s="92"/>
      <c r="DQ128" s="92"/>
      <c r="DR128" s="92"/>
      <c r="DS128" s="92"/>
      <c r="DT128" s="92"/>
      <c r="DU128" s="92"/>
      <c r="DV128" s="92"/>
      <c r="DW128" s="92"/>
      <c r="DX128" s="92"/>
      <c r="DY128" s="92"/>
      <c r="DZ128" s="92"/>
      <c r="EA128" s="92"/>
      <c r="EB128" s="92"/>
      <c r="EC128" s="92"/>
      <c r="ED128" s="92"/>
      <c r="EE128" s="92"/>
      <c r="EF128" s="92"/>
      <c r="EG128" s="92"/>
      <c r="EH128" s="92"/>
      <c r="EI128" s="92"/>
      <c r="EJ128" s="92"/>
      <c r="EK128" s="92"/>
      <c r="EL128" s="92"/>
      <c r="EM128" s="92"/>
      <c r="EN128" s="92"/>
      <c r="EO128" s="92"/>
      <c r="EP128" s="92"/>
      <c r="EQ128" s="92"/>
      <c r="ER128" s="92"/>
      <c r="ES128" s="92"/>
      <c r="ET128" s="92"/>
      <c r="EU128" s="92"/>
      <c r="EV128" s="92"/>
      <c r="EW128" s="92"/>
      <c r="EX128" s="92"/>
      <c r="EY128" s="92"/>
      <c r="EZ128" s="92"/>
      <c r="FA128" s="92"/>
      <c r="FB128" s="92"/>
      <c r="FC128" s="92"/>
      <c r="FD128" s="92"/>
      <c r="FE128" s="92"/>
      <c r="FF128" s="92"/>
      <c r="FG128" s="92"/>
      <c r="FH128" s="92"/>
      <c r="FI128" s="92"/>
      <c r="FJ128" s="92"/>
      <c r="FK128" s="92"/>
      <c r="FL128" s="92"/>
      <c r="FM128" s="92"/>
      <c r="FN128" s="92"/>
      <c r="FO128" s="92"/>
      <c r="FP128" s="92"/>
      <c r="FQ128" s="92"/>
      <c r="FR128" s="92"/>
      <c r="FS128" s="92"/>
      <c r="FT128" s="92"/>
      <c r="FU128" s="92"/>
      <c r="FV128" s="92"/>
      <c r="FW128" s="92"/>
      <c r="FX128" s="92"/>
      <c r="FY128" s="92"/>
      <c r="FZ128" s="92"/>
      <c r="GA128" s="92"/>
      <c r="GB128" s="92"/>
      <c r="GC128" s="92"/>
      <c r="GD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  <c r="IU128" s="92"/>
      <c r="IV128" s="92"/>
    </row>
    <row r="129" spans="1:256" x14ac:dyDescent="0.25">
      <c r="A129" s="99">
        <v>288</v>
      </c>
      <c r="B129" s="100"/>
      <c r="C129" s="87" t="s">
        <v>518</v>
      </c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  <c r="ES129" s="116"/>
      <c r="ET129" s="116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116"/>
      <c r="FE129" s="116"/>
      <c r="FF129" s="116"/>
      <c r="FG129" s="116"/>
      <c r="FH129" s="116"/>
      <c r="FI129" s="116"/>
      <c r="FJ129" s="116"/>
      <c r="FK129" s="116"/>
      <c r="FL129" s="116"/>
      <c r="FM129" s="116"/>
      <c r="FN129" s="116"/>
      <c r="FO129" s="116"/>
      <c r="FP129" s="116"/>
      <c r="FQ129" s="116"/>
      <c r="FR129" s="116"/>
      <c r="FS129" s="116"/>
      <c r="FT129" s="116"/>
      <c r="FU129" s="116"/>
      <c r="FV129" s="116"/>
      <c r="FW129" s="116"/>
      <c r="FX129" s="116"/>
      <c r="FY129" s="116"/>
      <c r="FZ129" s="116"/>
      <c r="GA129" s="116"/>
      <c r="GB129" s="116"/>
      <c r="GC129" s="116"/>
      <c r="GD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  <c r="HQ129" s="116"/>
      <c r="HR129" s="116"/>
      <c r="HS129" s="116"/>
      <c r="HT129" s="116"/>
      <c r="HU129" s="116"/>
      <c r="HV129" s="116"/>
      <c r="HW129" s="116"/>
      <c r="HX129" s="116"/>
      <c r="HY129" s="116"/>
      <c r="HZ129" s="116"/>
      <c r="IA129" s="116"/>
      <c r="IB129" s="116"/>
      <c r="IC129" s="116"/>
      <c r="ID129" s="116"/>
      <c r="IE129" s="116"/>
      <c r="IF129" s="116"/>
      <c r="IG129" s="116"/>
      <c r="IH129" s="116"/>
      <c r="II129" s="116"/>
      <c r="IJ129" s="116"/>
      <c r="IK129" s="116"/>
      <c r="IL129" s="116"/>
      <c r="IM129" s="116"/>
      <c r="IN129" s="116"/>
      <c r="IO129" s="116"/>
      <c r="IP129" s="116"/>
      <c r="IQ129" s="116"/>
      <c r="IR129" s="116"/>
      <c r="IS129" s="116"/>
      <c r="IT129" s="116"/>
      <c r="IU129" s="116"/>
      <c r="IV129" s="116"/>
    </row>
    <row r="130" spans="1:256" ht="47.25" x14ac:dyDescent="0.25">
      <c r="A130" s="117">
        <v>288</v>
      </c>
      <c r="B130" s="118" t="s">
        <v>402</v>
      </c>
      <c r="C130" s="119" t="s">
        <v>519</v>
      </c>
    </row>
    <row r="131" spans="1:256" ht="45" customHeight="1" x14ac:dyDescent="0.25">
      <c r="A131" s="83">
        <v>288</v>
      </c>
      <c r="B131" s="88" t="s">
        <v>520</v>
      </c>
      <c r="C131" s="102" t="s">
        <v>521</v>
      </c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  <c r="IU131" s="92"/>
      <c r="IV131" s="92"/>
    </row>
    <row r="132" spans="1:256" ht="31.5" x14ac:dyDescent="0.25">
      <c r="A132" s="83">
        <v>288</v>
      </c>
      <c r="B132" s="88" t="s">
        <v>457</v>
      </c>
      <c r="C132" s="93" t="s">
        <v>522</v>
      </c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  <c r="IU132" s="92"/>
      <c r="IV132" s="92"/>
    </row>
    <row r="133" spans="1:256" ht="47.25" x14ac:dyDescent="0.25">
      <c r="A133" s="83">
        <v>288</v>
      </c>
      <c r="B133" s="88" t="s">
        <v>523</v>
      </c>
      <c r="C133" s="93" t="s">
        <v>524</v>
      </c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92"/>
      <c r="DH133" s="92"/>
      <c r="DI133" s="92"/>
      <c r="DJ133" s="92"/>
      <c r="DK133" s="92"/>
      <c r="DL133" s="92"/>
      <c r="DM133" s="92"/>
      <c r="DN133" s="92"/>
      <c r="DO133" s="92"/>
      <c r="DP133" s="92"/>
      <c r="DQ133" s="92"/>
      <c r="DR133" s="92"/>
      <c r="DS133" s="92"/>
      <c r="DT133" s="92"/>
      <c r="DU133" s="92"/>
      <c r="DV133" s="92"/>
      <c r="DW133" s="92"/>
      <c r="DX133" s="92"/>
      <c r="DY133" s="92"/>
      <c r="DZ133" s="92"/>
      <c r="EA133" s="92"/>
      <c r="EB133" s="92"/>
      <c r="EC133" s="92"/>
      <c r="ED133" s="92"/>
      <c r="EE133" s="92"/>
      <c r="EF133" s="92"/>
      <c r="EG133" s="92"/>
      <c r="EH133" s="92"/>
      <c r="EI133" s="92"/>
      <c r="EJ133" s="92"/>
      <c r="EK133" s="92"/>
      <c r="EL133" s="92"/>
      <c r="EM133" s="92"/>
      <c r="EN133" s="92"/>
      <c r="EO133" s="92"/>
      <c r="EP133" s="92"/>
      <c r="EQ133" s="92"/>
      <c r="ER133" s="92"/>
      <c r="ES133" s="92"/>
      <c r="ET133" s="92"/>
      <c r="EU133" s="92"/>
      <c r="EV133" s="92"/>
      <c r="EW133" s="92"/>
      <c r="EX133" s="92"/>
      <c r="EY133" s="92"/>
      <c r="EZ133" s="92"/>
      <c r="FA133" s="92"/>
      <c r="FB133" s="92"/>
      <c r="FC133" s="92"/>
      <c r="FD133" s="92"/>
      <c r="FE133" s="92"/>
      <c r="FF133" s="92"/>
      <c r="FG133" s="92"/>
      <c r="FH133" s="92"/>
      <c r="FI133" s="92"/>
      <c r="FJ133" s="92"/>
      <c r="FK133" s="92"/>
      <c r="FL133" s="92"/>
      <c r="FM133" s="92"/>
      <c r="FN133" s="92"/>
      <c r="FO133" s="92"/>
      <c r="FP133" s="92"/>
      <c r="FQ133" s="92"/>
      <c r="FR133" s="92"/>
      <c r="FS133" s="92"/>
      <c r="FT133" s="92"/>
      <c r="FU133" s="92"/>
      <c r="FV133" s="92"/>
      <c r="FW133" s="92"/>
      <c r="FX133" s="92"/>
      <c r="FY133" s="92"/>
      <c r="FZ133" s="92"/>
      <c r="GA133" s="92"/>
      <c r="GB133" s="92"/>
      <c r="GC133" s="92"/>
      <c r="GD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  <c r="IU133" s="92"/>
      <c r="IV133" s="92"/>
    </row>
    <row r="134" spans="1:256" ht="48.75" customHeight="1" x14ac:dyDescent="0.25">
      <c r="A134" s="83">
        <v>288</v>
      </c>
      <c r="B134" s="88" t="s">
        <v>525</v>
      </c>
      <c r="C134" s="93" t="s">
        <v>526</v>
      </c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92"/>
      <c r="DH134" s="92"/>
      <c r="DI134" s="92"/>
      <c r="DJ134" s="92"/>
      <c r="DK134" s="92"/>
      <c r="DL134" s="92"/>
      <c r="DM134" s="92"/>
      <c r="DN134" s="92"/>
      <c r="DO134" s="92"/>
      <c r="DP134" s="92"/>
      <c r="DQ134" s="92"/>
      <c r="DR134" s="92"/>
      <c r="DS134" s="92"/>
      <c r="DT134" s="92"/>
      <c r="DU134" s="92"/>
      <c r="DV134" s="92"/>
      <c r="DW134" s="92"/>
      <c r="DX134" s="92"/>
      <c r="DY134" s="92"/>
      <c r="DZ134" s="92"/>
      <c r="EA134" s="92"/>
      <c r="EB134" s="92"/>
      <c r="EC134" s="92"/>
      <c r="ED134" s="92"/>
      <c r="EE134" s="92"/>
      <c r="EF134" s="92"/>
      <c r="EG134" s="92"/>
      <c r="EH134" s="92"/>
      <c r="EI134" s="92"/>
      <c r="EJ134" s="92"/>
      <c r="EK134" s="92"/>
      <c r="EL134" s="92"/>
      <c r="EM134" s="92"/>
      <c r="EN134" s="92"/>
      <c r="EO134" s="92"/>
      <c r="EP134" s="92"/>
      <c r="EQ134" s="92"/>
      <c r="ER134" s="92"/>
      <c r="ES134" s="92"/>
      <c r="ET134" s="92"/>
      <c r="EU134" s="92"/>
      <c r="EV134" s="92"/>
      <c r="EW134" s="92"/>
      <c r="EX134" s="92"/>
      <c r="EY134" s="92"/>
      <c r="EZ134" s="92"/>
      <c r="FA134" s="92"/>
      <c r="FB134" s="92"/>
      <c r="FC134" s="92"/>
      <c r="FD134" s="92"/>
      <c r="FE134" s="92"/>
      <c r="FF134" s="92"/>
      <c r="FG134" s="92"/>
      <c r="FH134" s="92"/>
      <c r="FI134" s="92"/>
      <c r="FJ134" s="92"/>
      <c r="FK134" s="92"/>
      <c r="FL134" s="92"/>
      <c r="FM134" s="92"/>
      <c r="FN134" s="92"/>
      <c r="FO134" s="92"/>
      <c r="FP134" s="92"/>
      <c r="FQ134" s="92"/>
      <c r="FR134" s="92"/>
      <c r="FS134" s="92"/>
      <c r="FT134" s="92"/>
      <c r="FU134" s="92"/>
      <c r="FV134" s="92"/>
      <c r="FW134" s="92"/>
      <c r="FX134" s="92"/>
      <c r="FY134" s="92"/>
      <c r="FZ134" s="92"/>
      <c r="GA134" s="92"/>
      <c r="GB134" s="92"/>
      <c r="GC134" s="92"/>
      <c r="GD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  <c r="IU134" s="92"/>
      <c r="IV134" s="92"/>
    </row>
    <row r="135" spans="1:256" ht="36.75" customHeight="1" x14ac:dyDescent="0.25">
      <c r="A135" s="83">
        <v>288</v>
      </c>
      <c r="B135" s="88" t="s">
        <v>527</v>
      </c>
      <c r="C135" s="93" t="s">
        <v>182</v>
      </c>
    </row>
    <row r="136" spans="1:256" ht="35.25" customHeight="1" x14ac:dyDescent="0.25">
      <c r="A136" s="83">
        <v>288</v>
      </c>
      <c r="B136" s="88" t="s">
        <v>528</v>
      </c>
      <c r="C136" s="93" t="s">
        <v>529</v>
      </c>
    </row>
    <row r="137" spans="1:256" ht="63" x14ac:dyDescent="0.25">
      <c r="A137" s="83">
        <v>288</v>
      </c>
      <c r="B137" s="88" t="s">
        <v>530</v>
      </c>
      <c r="C137" s="93" t="s">
        <v>267</v>
      </c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92"/>
      <c r="DH137" s="92"/>
      <c r="DI137" s="92"/>
      <c r="DJ137" s="92"/>
      <c r="DK137" s="92"/>
      <c r="DL137" s="92"/>
      <c r="DM137" s="92"/>
      <c r="DN137" s="92"/>
      <c r="DO137" s="92"/>
      <c r="DP137" s="92"/>
      <c r="DQ137" s="92"/>
      <c r="DR137" s="92"/>
      <c r="DS137" s="92"/>
      <c r="DT137" s="92"/>
      <c r="DU137" s="92"/>
      <c r="DV137" s="92"/>
      <c r="DW137" s="92"/>
      <c r="DX137" s="92"/>
      <c r="DY137" s="92"/>
      <c r="DZ137" s="92"/>
      <c r="EA137" s="92"/>
      <c r="EB137" s="92"/>
      <c r="EC137" s="92"/>
      <c r="ED137" s="92"/>
      <c r="EE137" s="92"/>
      <c r="EF137" s="92"/>
      <c r="EG137" s="92"/>
      <c r="EH137" s="92"/>
      <c r="EI137" s="92"/>
      <c r="EJ137" s="92"/>
      <c r="EK137" s="92"/>
      <c r="EL137" s="92"/>
      <c r="EM137" s="92"/>
      <c r="EN137" s="92"/>
      <c r="EO137" s="92"/>
      <c r="EP137" s="92"/>
      <c r="EQ137" s="92"/>
      <c r="ER137" s="92"/>
      <c r="ES137" s="92"/>
      <c r="ET137" s="92"/>
      <c r="EU137" s="92"/>
      <c r="EV137" s="92"/>
      <c r="EW137" s="92"/>
      <c r="EX137" s="92"/>
      <c r="EY137" s="92"/>
      <c r="EZ137" s="92"/>
      <c r="FA137" s="92"/>
      <c r="FB137" s="92"/>
      <c r="FC137" s="92"/>
      <c r="FD137" s="92"/>
      <c r="FE137" s="92"/>
      <c r="FF137" s="92"/>
      <c r="FG137" s="92"/>
      <c r="FH137" s="92"/>
      <c r="FI137" s="92"/>
      <c r="FJ137" s="92"/>
      <c r="FK137" s="92"/>
      <c r="FL137" s="92"/>
      <c r="FM137" s="92"/>
      <c r="FN137" s="92"/>
      <c r="FO137" s="92"/>
      <c r="FP137" s="92"/>
      <c r="FQ137" s="92"/>
      <c r="FR137" s="92"/>
      <c r="FS137" s="92"/>
      <c r="FT137" s="92"/>
      <c r="FU137" s="92"/>
      <c r="FV137" s="92"/>
      <c r="FW137" s="92"/>
      <c r="FX137" s="92"/>
      <c r="FY137" s="92"/>
      <c r="FZ137" s="92"/>
      <c r="GA137" s="92"/>
      <c r="GB137" s="92"/>
      <c r="GC137" s="92"/>
      <c r="GD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</row>
    <row r="138" spans="1:256" x14ac:dyDescent="0.25">
      <c r="A138" s="99">
        <v>289</v>
      </c>
      <c r="B138" s="100"/>
      <c r="C138" s="87" t="s">
        <v>531</v>
      </c>
    </row>
    <row r="139" spans="1:256" ht="23.25" customHeight="1" x14ac:dyDescent="0.25">
      <c r="A139" s="83">
        <v>289</v>
      </c>
      <c r="B139" s="120" t="s">
        <v>532</v>
      </c>
      <c r="C139" s="93" t="s">
        <v>533</v>
      </c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92"/>
      <c r="DH139" s="92"/>
      <c r="DI139" s="92"/>
      <c r="DJ139" s="92"/>
      <c r="DK139" s="92"/>
      <c r="DL139" s="92"/>
      <c r="DM139" s="92"/>
      <c r="DN139" s="92"/>
      <c r="DO139" s="92"/>
      <c r="DP139" s="92"/>
      <c r="DQ139" s="92"/>
      <c r="DR139" s="92"/>
      <c r="DS139" s="92"/>
      <c r="DT139" s="92"/>
      <c r="DU139" s="92"/>
      <c r="DV139" s="92"/>
      <c r="DW139" s="92"/>
      <c r="DX139" s="92"/>
      <c r="DY139" s="92"/>
      <c r="DZ139" s="92"/>
      <c r="EA139" s="92"/>
      <c r="EB139" s="92"/>
      <c r="EC139" s="92"/>
      <c r="ED139" s="92"/>
      <c r="EE139" s="92"/>
      <c r="EF139" s="92"/>
      <c r="EG139" s="92"/>
      <c r="EH139" s="92"/>
      <c r="EI139" s="92"/>
      <c r="EJ139" s="92"/>
      <c r="EK139" s="92"/>
      <c r="EL139" s="92"/>
      <c r="EM139" s="92"/>
      <c r="EN139" s="92"/>
      <c r="EO139" s="92"/>
      <c r="EP139" s="92"/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92"/>
      <c r="FD139" s="92"/>
      <c r="FE139" s="92"/>
      <c r="FF139" s="92"/>
      <c r="FG139" s="92"/>
      <c r="FH139" s="92"/>
      <c r="FI139" s="92"/>
      <c r="FJ139" s="92"/>
      <c r="FK139" s="92"/>
      <c r="FL139" s="92"/>
      <c r="FM139" s="92"/>
      <c r="FN139" s="92"/>
      <c r="FO139" s="92"/>
      <c r="FP139" s="92"/>
      <c r="FQ139" s="92"/>
      <c r="FR139" s="92"/>
      <c r="FS139" s="92"/>
      <c r="FT139" s="92"/>
      <c r="FU139" s="92"/>
      <c r="FV139" s="92"/>
      <c r="FW139" s="92"/>
      <c r="FX139" s="92"/>
      <c r="FY139" s="92"/>
      <c r="FZ139" s="92"/>
      <c r="GA139" s="92"/>
      <c r="GB139" s="92"/>
      <c r="GC139" s="92"/>
      <c r="GD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  <c r="IU139" s="92"/>
      <c r="IV139" s="92"/>
    </row>
    <row r="140" spans="1:256" ht="18.75" customHeight="1" x14ac:dyDescent="0.25">
      <c r="A140" s="99">
        <v>291</v>
      </c>
      <c r="B140" s="100"/>
      <c r="C140" s="87" t="s">
        <v>534</v>
      </c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92"/>
      <c r="DH140" s="92"/>
      <c r="DI140" s="92"/>
      <c r="DJ140" s="92"/>
      <c r="DK140" s="92"/>
      <c r="DL140" s="92"/>
      <c r="DM140" s="92"/>
      <c r="DN140" s="92"/>
      <c r="DO140" s="92"/>
      <c r="DP140" s="92"/>
      <c r="DQ140" s="92"/>
      <c r="DR140" s="92"/>
      <c r="DS140" s="92"/>
      <c r="DT140" s="92"/>
      <c r="DU140" s="92"/>
      <c r="DV140" s="92"/>
      <c r="DW140" s="92"/>
      <c r="DX140" s="92"/>
      <c r="DY140" s="92"/>
      <c r="DZ140" s="92"/>
      <c r="EA140" s="92"/>
      <c r="EB140" s="92"/>
      <c r="EC140" s="92"/>
      <c r="ED140" s="92"/>
      <c r="EE140" s="92"/>
      <c r="EF140" s="92"/>
      <c r="EG140" s="92"/>
      <c r="EH140" s="92"/>
      <c r="EI140" s="92"/>
      <c r="EJ140" s="92"/>
      <c r="EK140" s="92"/>
      <c r="EL140" s="92"/>
      <c r="EM140" s="92"/>
      <c r="EN140" s="92"/>
      <c r="EO140" s="92"/>
      <c r="EP140" s="92"/>
      <c r="EQ140" s="92"/>
      <c r="ER140" s="92"/>
      <c r="ES140" s="92"/>
      <c r="ET140" s="92"/>
      <c r="EU140" s="92"/>
      <c r="EV140" s="92"/>
      <c r="EW140" s="92"/>
      <c r="EX140" s="92"/>
      <c r="EY140" s="92"/>
      <c r="EZ140" s="92"/>
      <c r="FA140" s="92"/>
      <c r="FB140" s="92"/>
      <c r="FC140" s="92"/>
      <c r="FD140" s="92"/>
      <c r="FE140" s="92"/>
      <c r="FF140" s="92"/>
      <c r="FG140" s="92"/>
      <c r="FH140" s="92"/>
      <c r="FI140" s="92"/>
      <c r="FJ140" s="92"/>
      <c r="FK140" s="92"/>
      <c r="FL140" s="92"/>
      <c r="FM140" s="92"/>
      <c r="FN140" s="92"/>
      <c r="FO140" s="92"/>
      <c r="FP140" s="92"/>
      <c r="FQ140" s="92"/>
      <c r="FR140" s="92"/>
      <c r="FS140" s="92"/>
      <c r="FT140" s="92"/>
      <c r="FU140" s="92"/>
      <c r="FV140" s="92"/>
      <c r="FW140" s="92"/>
      <c r="FX140" s="92"/>
      <c r="FY140" s="92"/>
      <c r="FZ140" s="92"/>
      <c r="GA140" s="92"/>
      <c r="GB140" s="92"/>
      <c r="GC140" s="92"/>
      <c r="GD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  <c r="IU140" s="92"/>
      <c r="IV140" s="92"/>
    </row>
    <row r="141" spans="1:256" ht="18.75" customHeight="1" x14ac:dyDescent="0.25">
      <c r="A141" s="99">
        <v>292</v>
      </c>
      <c r="B141" s="100"/>
      <c r="C141" s="87" t="s">
        <v>535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92"/>
      <c r="DH141" s="92"/>
      <c r="DI141" s="92"/>
      <c r="DJ141" s="92"/>
      <c r="DK141" s="92"/>
      <c r="DL141" s="92"/>
      <c r="DM141" s="92"/>
      <c r="DN141" s="92"/>
      <c r="DO141" s="92"/>
      <c r="DP141" s="92"/>
      <c r="DQ141" s="92"/>
      <c r="DR141" s="92"/>
      <c r="DS141" s="92"/>
      <c r="DT141" s="92"/>
      <c r="DU141" s="92"/>
      <c r="DV141" s="92"/>
      <c r="DW141" s="92"/>
      <c r="DX141" s="92"/>
      <c r="DY141" s="92"/>
      <c r="DZ141" s="92"/>
      <c r="EA141" s="92"/>
      <c r="EB141" s="92"/>
      <c r="EC141" s="92"/>
      <c r="ED141" s="92"/>
      <c r="EE141" s="92"/>
      <c r="EF141" s="92"/>
      <c r="EG141" s="92"/>
      <c r="EH141" s="92"/>
      <c r="EI141" s="92"/>
      <c r="EJ141" s="92"/>
      <c r="EK141" s="92"/>
      <c r="EL141" s="92"/>
      <c r="EM141" s="92"/>
      <c r="EN141" s="92"/>
      <c r="EO141" s="92"/>
      <c r="EP141" s="92"/>
      <c r="EQ141" s="92"/>
      <c r="ER141" s="92"/>
      <c r="ES141" s="92"/>
      <c r="ET141" s="92"/>
      <c r="EU141" s="92"/>
      <c r="EV141" s="92"/>
      <c r="EW141" s="92"/>
      <c r="EX141" s="92"/>
      <c r="EY141" s="92"/>
      <c r="EZ141" s="92"/>
      <c r="FA141" s="92"/>
      <c r="FB141" s="92"/>
      <c r="FC141" s="92"/>
      <c r="FD141" s="92"/>
      <c r="FE141" s="92"/>
      <c r="FF141" s="92"/>
      <c r="FG141" s="92"/>
      <c r="FH141" s="92"/>
      <c r="FI141" s="92"/>
      <c r="FJ141" s="92"/>
      <c r="FK141" s="92"/>
      <c r="FL141" s="92"/>
      <c r="FM141" s="92"/>
      <c r="FN141" s="92"/>
      <c r="FO141" s="92"/>
      <c r="FP141" s="92"/>
      <c r="FQ141" s="92"/>
      <c r="FR141" s="92"/>
      <c r="FS141" s="92"/>
      <c r="FT141" s="92"/>
      <c r="FU141" s="92"/>
      <c r="FV141" s="92"/>
      <c r="FW141" s="92"/>
      <c r="FX141" s="92"/>
      <c r="FY141" s="92"/>
      <c r="FZ141" s="92"/>
      <c r="GA141" s="92"/>
      <c r="GB141" s="92"/>
      <c r="GC141" s="92"/>
      <c r="GD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  <c r="IU141" s="92"/>
      <c r="IV141" s="92"/>
    </row>
    <row r="142" spans="1:256" ht="31.5" x14ac:dyDescent="0.25">
      <c r="A142" s="99">
        <v>318</v>
      </c>
      <c r="B142" s="100"/>
      <c r="C142" s="87" t="s">
        <v>536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92"/>
      <c r="DS142" s="92"/>
      <c r="DT142" s="92"/>
      <c r="DU142" s="92"/>
      <c r="DV142" s="92"/>
      <c r="DW142" s="92"/>
      <c r="DX142" s="92"/>
      <c r="DY142" s="92"/>
      <c r="DZ142" s="92"/>
      <c r="EA142" s="92"/>
      <c r="EB142" s="92"/>
      <c r="EC142" s="92"/>
      <c r="ED142" s="92"/>
      <c r="EE142" s="92"/>
      <c r="EF142" s="92"/>
      <c r="EG142" s="92"/>
      <c r="EH142" s="92"/>
      <c r="EI142" s="92"/>
      <c r="EJ142" s="92"/>
      <c r="EK142" s="92"/>
      <c r="EL142" s="92"/>
      <c r="EM142" s="92"/>
      <c r="EN142" s="92"/>
      <c r="EO142" s="92"/>
      <c r="EP142" s="92"/>
      <c r="EQ142" s="92"/>
      <c r="ER142" s="92"/>
      <c r="ES142" s="92"/>
      <c r="ET142" s="92"/>
      <c r="EU142" s="92"/>
      <c r="EV142" s="92"/>
      <c r="EW142" s="92"/>
      <c r="EX142" s="92"/>
      <c r="EY142" s="92"/>
      <c r="EZ142" s="92"/>
      <c r="FA142" s="92"/>
      <c r="FB142" s="92"/>
      <c r="FC142" s="92"/>
      <c r="FD142" s="92"/>
      <c r="FE142" s="92"/>
      <c r="FF142" s="92"/>
      <c r="FG142" s="92"/>
      <c r="FH142" s="92"/>
      <c r="FI142" s="92"/>
      <c r="FJ142" s="92"/>
      <c r="FK142" s="92"/>
      <c r="FL142" s="92"/>
      <c r="FM142" s="92"/>
      <c r="FN142" s="92"/>
      <c r="FO142" s="92"/>
      <c r="FP142" s="92"/>
      <c r="FQ142" s="92"/>
      <c r="FR142" s="92"/>
      <c r="FS142" s="92"/>
      <c r="FT142" s="92"/>
      <c r="FU142" s="92"/>
      <c r="FV142" s="92"/>
      <c r="FW142" s="92"/>
      <c r="FX142" s="92"/>
      <c r="FY142" s="92"/>
      <c r="FZ142" s="92"/>
      <c r="GA142" s="92"/>
      <c r="GB142" s="92"/>
      <c r="GC142" s="92"/>
      <c r="GD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  <c r="IU142" s="92"/>
      <c r="IV142" s="92"/>
    </row>
    <row r="143" spans="1:256" ht="31.5" x14ac:dyDescent="0.25">
      <c r="A143" s="99">
        <v>321</v>
      </c>
      <c r="B143" s="100"/>
      <c r="C143" s="87" t="s">
        <v>537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92"/>
      <c r="DH143" s="92"/>
      <c r="DI143" s="92"/>
      <c r="DJ143" s="92"/>
      <c r="DK143" s="92"/>
      <c r="DL143" s="92"/>
      <c r="DM143" s="92"/>
      <c r="DN143" s="92"/>
      <c r="DO143" s="92"/>
      <c r="DP143" s="92"/>
      <c r="DQ143" s="92"/>
      <c r="DR143" s="92"/>
      <c r="DS143" s="92"/>
      <c r="DT143" s="92"/>
      <c r="DU143" s="92"/>
      <c r="DV143" s="92"/>
      <c r="DW143" s="92"/>
      <c r="DX143" s="92"/>
      <c r="DY143" s="92"/>
      <c r="DZ143" s="92"/>
      <c r="EA143" s="92"/>
      <c r="EB143" s="92"/>
      <c r="EC143" s="92"/>
      <c r="ED143" s="92"/>
      <c r="EE143" s="92"/>
      <c r="EF143" s="92"/>
      <c r="EG143" s="92"/>
      <c r="EH143" s="92"/>
      <c r="EI143" s="92"/>
      <c r="EJ143" s="92"/>
      <c r="EK143" s="92"/>
      <c r="EL143" s="92"/>
      <c r="EM143" s="92"/>
      <c r="EN143" s="92"/>
      <c r="EO143" s="92"/>
      <c r="EP143" s="92"/>
      <c r="EQ143" s="92"/>
      <c r="ER143" s="92"/>
      <c r="ES143" s="92"/>
      <c r="ET143" s="92"/>
      <c r="EU143" s="92"/>
      <c r="EV143" s="92"/>
      <c r="EW143" s="92"/>
      <c r="EX143" s="92"/>
      <c r="EY143" s="92"/>
      <c r="EZ143" s="92"/>
      <c r="FA143" s="92"/>
      <c r="FB143" s="92"/>
      <c r="FC143" s="92"/>
      <c r="FD143" s="92"/>
      <c r="FE143" s="92"/>
      <c r="FF143" s="92"/>
      <c r="FG143" s="92"/>
      <c r="FH143" s="92"/>
      <c r="FI143" s="92"/>
      <c r="FJ143" s="92"/>
      <c r="FK143" s="92"/>
      <c r="FL143" s="92"/>
      <c r="FM143" s="92"/>
      <c r="FN143" s="92"/>
      <c r="FO143" s="92"/>
      <c r="FP143" s="92"/>
      <c r="FQ143" s="92"/>
      <c r="FR143" s="92"/>
      <c r="FS143" s="92"/>
      <c r="FT143" s="92"/>
      <c r="FU143" s="92"/>
      <c r="FV143" s="92"/>
      <c r="FW143" s="92"/>
      <c r="FX143" s="92"/>
      <c r="FY143" s="92"/>
      <c r="FZ143" s="92"/>
      <c r="GA143" s="92"/>
      <c r="GB143" s="92"/>
      <c r="GC143" s="92"/>
      <c r="GD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2"/>
      <c r="HM143" s="92"/>
      <c r="HN143" s="92"/>
      <c r="HO143" s="92"/>
      <c r="HP143" s="92"/>
      <c r="HQ143" s="92"/>
      <c r="HR143" s="92"/>
      <c r="HS143" s="92"/>
      <c r="HT143" s="92"/>
      <c r="HU143" s="92"/>
      <c r="HV143" s="92"/>
      <c r="HW143" s="92"/>
      <c r="HX143" s="92"/>
      <c r="HY143" s="92"/>
      <c r="HZ143" s="92"/>
      <c r="IA143" s="92"/>
      <c r="IB143" s="92"/>
      <c r="IC143" s="92"/>
      <c r="ID143" s="92"/>
      <c r="IE143" s="92"/>
      <c r="IF143" s="92"/>
      <c r="IG143" s="92"/>
      <c r="IH143" s="92"/>
      <c r="II143" s="92"/>
      <c r="IJ143" s="92"/>
      <c r="IK143" s="92"/>
      <c r="IL143" s="92"/>
      <c r="IM143" s="92"/>
      <c r="IN143" s="92"/>
      <c r="IO143" s="92"/>
      <c r="IP143" s="92"/>
      <c r="IQ143" s="92"/>
      <c r="IR143" s="92"/>
      <c r="IS143" s="92"/>
      <c r="IT143" s="92"/>
      <c r="IU143" s="92"/>
      <c r="IV143" s="92"/>
    </row>
    <row r="144" spans="1:256" ht="31.5" x14ac:dyDescent="0.25">
      <c r="A144" s="83">
        <v>321</v>
      </c>
      <c r="B144" s="83" t="s">
        <v>538</v>
      </c>
      <c r="C144" s="93" t="s">
        <v>539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2"/>
      <c r="EB144" s="92"/>
      <c r="EC144" s="92"/>
      <c r="ED144" s="92"/>
      <c r="EE144" s="92"/>
      <c r="EF144" s="92"/>
      <c r="EG144" s="92"/>
      <c r="EH144" s="92"/>
      <c r="EI144" s="92"/>
      <c r="EJ144" s="92"/>
      <c r="EK144" s="92"/>
      <c r="EL144" s="92"/>
      <c r="EM144" s="92"/>
      <c r="EN144" s="92"/>
      <c r="EO144" s="92"/>
      <c r="EP144" s="92"/>
      <c r="EQ144" s="92"/>
      <c r="ER144" s="92"/>
      <c r="ES144" s="92"/>
      <c r="ET144" s="92"/>
      <c r="EU144" s="92"/>
      <c r="EV144" s="92"/>
      <c r="EW144" s="92"/>
      <c r="EX144" s="92"/>
      <c r="EY144" s="92"/>
      <c r="EZ144" s="92"/>
      <c r="FA144" s="92"/>
      <c r="FB144" s="92"/>
      <c r="FC144" s="92"/>
      <c r="FD144" s="92"/>
      <c r="FE144" s="92"/>
      <c r="FF144" s="92"/>
      <c r="FG144" s="92"/>
      <c r="FH144" s="92"/>
      <c r="FI144" s="92"/>
      <c r="FJ144" s="92"/>
      <c r="FK144" s="92"/>
      <c r="FL144" s="92"/>
      <c r="FM144" s="92"/>
      <c r="FN144" s="92"/>
      <c r="FO144" s="92"/>
      <c r="FP144" s="92"/>
      <c r="FQ144" s="92"/>
      <c r="FR144" s="92"/>
      <c r="FS144" s="92"/>
      <c r="FT144" s="92"/>
      <c r="FU144" s="92"/>
      <c r="FV144" s="92"/>
      <c r="FW144" s="92"/>
      <c r="FX144" s="92"/>
      <c r="FY144" s="92"/>
      <c r="FZ144" s="92"/>
      <c r="GA144" s="92"/>
      <c r="GB144" s="92"/>
      <c r="GC144" s="92"/>
      <c r="GD144" s="92"/>
      <c r="GE144" s="92"/>
      <c r="GF144" s="92"/>
      <c r="GG144" s="92"/>
      <c r="GH144" s="92"/>
      <c r="GI144" s="92"/>
      <c r="GJ144" s="92"/>
      <c r="GK144" s="92"/>
      <c r="GL144" s="92"/>
      <c r="GM144" s="92"/>
      <c r="GN144" s="92"/>
      <c r="GO144" s="92"/>
      <c r="GP144" s="92"/>
      <c r="GQ144" s="92"/>
      <c r="GR144" s="92"/>
      <c r="GS144" s="92"/>
      <c r="GT144" s="92"/>
      <c r="GU144" s="92"/>
      <c r="GV144" s="92"/>
      <c r="GW144" s="92"/>
      <c r="GX144" s="92"/>
      <c r="GY144" s="92"/>
      <c r="GZ144" s="92"/>
      <c r="HA144" s="92"/>
      <c r="HB144" s="92"/>
      <c r="HC144" s="92"/>
      <c r="HD144" s="92"/>
      <c r="HE144" s="92"/>
      <c r="HF144" s="92"/>
      <c r="HG144" s="92"/>
      <c r="HH144" s="92"/>
      <c r="HI144" s="92"/>
      <c r="HJ144" s="92"/>
      <c r="HK144" s="92"/>
      <c r="HL144" s="92"/>
      <c r="HM144" s="92"/>
      <c r="HN144" s="92"/>
      <c r="HO144" s="92"/>
      <c r="HP144" s="92"/>
      <c r="HQ144" s="92"/>
      <c r="HR144" s="92"/>
      <c r="HS144" s="92"/>
      <c r="HT144" s="92"/>
      <c r="HU144" s="92"/>
      <c r="HV144" s="92"/>
      <c r="HW144" s="92"/>
      <c r="HX144" s="92"/>
      <c r="HY144" s="92"/>
      <c r="HZ144" s="92"/>
      <c r="IA144" s="92"/>
      <c r="IB144" s="92"/>
      <c r="IC144" s="92"/>
      <c r="ID144" s="92"/>
      <c r="IE144" s="92"/>
      <c r="IF144" s="92"/>
      <c r="IG144" s="92"/>
      <c r="IH144" s="92"/>
      <c r="II144" s="92"/>
      <c r="IJ144" s="92"/>
      <c r="IK144" s="92"/>
      <c r="IL144" s="92"/>
      <c r="IM144" s="92"/>
      <c r="IN144" s="92"/>
      <c r="IO144" s="92"/>
      <c r="IP144" s="92"/>
      <c r="IQ144" s="92"/>
      <c r="IR144" s="92"/>
      <c r="IS144" s="92"/>
      <c r="IT144" s="92"/>
      <c r="IU144" s="92"/>
      <c r="IV144" s="92"/>
    </row>
    <row r="145" spans="1:256" ht="63" x14ac:dyDescent="0.25">
      <c r="A145" s="83">
        <v>321</v>
      </c>
      <c r="B145" s="88" t="s">
        <v>324</v>
      </c>
      <c r="C145" s="91" t="s">
        <v>325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92"/>
      <c r="DH145" s="92"/>
      <c r="DI145" s="92"/>
      <c r="DJ145" s="92"/>
      <c r="DK145" s="92"/>
      <c r="DL145" s="92"/>
      <c r="DM145" s="92"/>
      <c r="DN145" s="92"/>
      <c r="DO145" s="92"/>
      <c r="DP145" s="92"/>
      <c r="DQ145" s="92"/>
      <c r="DR145" s="92"/>
      <c r="DS145" s="92"/>
      <c r="DT145" s="92"/>
      <c r="DU145" s="92"/>
      <c r="DV145" s="92"/>
      <c r="DW145" s="92"/>
      <c r="DX145" s="92"/>
      <c r="DY145" s="92"/>
      <c r="DZ145" s="92"/>
      <c r="EA145" s="92"/>
      <c r="EB145" s="92"/>
      <c r="EC145" s="92"/>
      <c r="ED145" s="92"/>
      <c r="EE145" s="92"/>
      <c r="EF145" s="92"/>
      <c r="EG145" s="92"/>
      <c r="EH145" s="92"/>
      <c r="EI145" s="92"/>
      <c r="EJ145" s="92"/>
      <c r="EK145" s="92"/>
      <c r="EL145" s="92"/>
      <c r="EM145" s="92"/>
      <c r="EN145" s="92"/>
      <c r="EO145" s="92"/>
      <c r="EP145" s="92"/>
      <c r="EQ145" s="92"/>
      <c r="ER145" s="92"/>
      <c r="ES145" s="92"/>
      <c r="ET145" s="92"/>
      <c r="EU145" s="92"/>
      <c r="EV145" s="92"/>
      <c r="EW145" s="92"/>
      <c r="EX145" s="92"/>
      <c r="EY145" s="92"/>
      <c r="EZ145" s="92"/>
      <c r="FA145" s="92"/>
      <c r="FB145" s="92"/>
      <c r="FC145" s="92"/>
      <c r="FD145" s="92"/>
      <c r="FE145" s="92"/>
      <c r="FF145" s="92"/>
      <c r="FG145" s="92"/>
      <c r="FH145" s="92"/>
      <c r="FI145" s="92"/>
      <c r="FJ145" s="92"/>
      <c r="FK145" s="92"/>
      <c r="FL145" s="92"/>
      <c r="FM145" s="92"/>
      <c r="FN145" s="92"/>
      <c r="FO145" s="92"/>
      <c r="FP145" s="92"/>
      <c r="FQ145" s="92"/>
      <c r="FR145" s="92"/>
      <c r="FS145" s="92"/>
      <c r="FT145" s="92"/>
      <c r="FU145" s="92"/>
      <c r="FV145" s="92"/>
      <c r="FW145" s="92"/>
      <c r="FX145" s="92"/>
      <c r="FY145" s="92"/>
      <c r="FZ145" s="92"/>
      <c r="GA145" s="92"/>
      <c r="GB145" s="92"/>
      <c r="GC145" s="92"/>
      <c r="GD145" s="92"/>
      <c r="GE145" s="92"/>
      <c r="GF145" s="92"/>
      <c r="GG145" s="92"/>
      <c r="GH145" s="92"/>
      <c r="GI145" s="92"/>
      <c r="GJ145" s="92"/>
      <c r="GK145" s="92"/>
      <c r="GL145" s="92"/>
      <c r="GM145" s="92"/>
      <c r="GN145" s="92"/>
      <c r="GO145" s="92"/>
      <c r="GP145" s="92"/>
      <c r="GQ145" s="92"/>
      <c r="GR145" s="92"/>
      <c r="GS145" s="92"/>
      <c r="GT145" s="92"/>
      <c r="GU145" s="92"/>
      <c r="GV145" s="92"/>
      <c r="GW145" s="92"/>
      <c r="GX145" s="92"/>
      <c r="GY145" s="92"/>
      <c r="GZ145" s="92"/>
      <c r="HA145" s="92"/>
      <c r="HB145" s="92"/>
      <c r="HC145" s="92"/>
      <c r="HD145" s="92"/>
      <c r="HE145" s="92"/>
      <c r="HF145" s="92"/>
      <c r="HG145" s="92"/>
      <c r="HH145" s="92"/>
      <c r="HI145" s="92"/>
      <c r="HJ145" s="92"/>
      <c r="HK145" s="92"/>
      <c r="HL145" s="92"/>
      <c r="HM145" s="92"/>
      <c r="HN145" s="92"/>
      <c r="HO145" s="92"/>
      <c r="HP145" s="92"/>
      <c r="HQ145" s="92"/>
      <c r="HR145" s="92"/>
      <c r="HS145" s="92"/>
      <c r="HT145" s="92"/>
      <c r="HU145" s="92"/>
      <c r="HV145" s="92"/>
      <c r="HW145" s="92"/>
      <c r="HX145" s="92"/>
      <c r="HY145" s="92"/>
      <c r="HZ145" s="92"/>
      <c r="IA145" s="92"/>
      <c r="IB145" s="92"/>
      <c r="IC145" s="92"/>
      <c r="ID145" s="92"/>
      <c r="IE145" s="92"/>
      <c r="IF145" s="92"/>
      <c r="IG145" s="92"/>
      <c r="IH145" s="92"/>
      <c r="II145" s="92"/>
      <c r="IJ145" s="92"/>
      <c r="IK145" s="92"/>
      <c r="IL145" s="92"/>
      <c r="IM145" s="92"/>
      <c r="IN145" s="92"/>
      <c r="IO145" s="92"/>
      <c r="IP145" s="92"/>
      <c r="IQ145" s="92"/>
      <c r="IR145" s="92"/>
      <c r="IS145" s="92"/>
      <c r="IT145" s="92"/>
      <c r="IU145" s="92"/>
      <c r="IV145" s="92"/>
    </row>
    <row r="146" spans="1:256" ht="63" x14ac:dyDescent="0.25">
      <c r="A146" s="83">
        <v>321</v>
      </c>
      <c r="B146" s="88" t="s">
        <v>540</v>
      </c>
      <c r="C146" s="89" t="s">
        <v>541</v>
      </c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92"/>
      <c r="DH146" s="92"/>
      <c r="DI146" s="92"/>
      <c r="DJ146" s="92"/>
      <c r="DK146" s="92"/>
      <c r="DL146" s="92"/>
      <c r="DM146" s="92"/>
      <c r="DN146" s="92"/>
      <c r="DO146" s="92"/>
      <c r="DP146" s="92"/>
      <c r="DQ146" s="92"/>
      <c r="DR146" s="92"/>
      <c r="DS146" s="92"/>
      <c r="DT146" s="92"/>
      <c r="DU146" s="92"/>
      <c r="DV146" s="92"/>
      <c r="DW146" s="92"/>
      <c r="DX146" s="92"/>
      <c r="DY146" s="92"/>
      <c r="DZ146" s="92"/>
      <c r="EA146" s="92"/>
      <c r="EB146" s="92"/>
      <c r="EC146" s="92"/>
      <c r="ED146" s="92"/>
      <c r="EE146" s="92"/>
      <c r="EF146" s="92"/>
      <c r="EG146" s="92"/>
      <c r="EH146" s="92"/>
      <c r="EI146" s="92"/>
      <c r="EJ146" s="92"/>
      <c r="EK146" s="92"/>
      <c r="EL146" s="92"/>
      <c r="EM146" s="92"/>
      <c r="EN146" s="92"/>
      <c r="EO146" s="92"/>
      <c r="EP146" s="92"/>
      <c r="EQ146" s="92"/>
      <c r="ER146" s="92"/>
      <c r="ES146" s="92"/>
      <c r="ET146" s="92"/>
      <c r="EU146" s="92"/>
      <c r="EV146" s="92"/>
      <c r="EW146" s="92"/>
      <c r="EX146" s="92"/>
      <c r="EY146" s="92"/>
      <c r="EZ146" s="92"/>
      <c r="FA146" s="92"/>
      <c r="FB146" s="92"/>
      <c r="FC146" s="92"/>
      <c r="FD146" s="92"/>
      <c r="FE146" s="92"/>
      <c r="FF146" s="92"/>
      <c r="FG146" s="92"/>
      <c r="FH146" s="92"/>
      <c r="FI146" s="92"/>
      <c r="FJ146" s="92"/>
      <c r="FK146" s="92"/>
      <c r="FL146" s="92"/>
      <c r="FM146" s="92"/>
      <c r="FN146" s="92"/>
      <c r="FO146" s="92"/>
      <c r="FP146" s="92"/>
      <c r="FQ146" s="92"/>
      <c r="FR146" s="92"/>
      <c r="FS146" s="92"/>
      <c r="FT146" s="92"/>
      <c r="FU146" s="92"/>
      <c r="FV146" s="92"/>
      <c r="FW146" s="92"/>
      <c r="FX146" s="92"/>
      <c r="FY146" s="92"/>
      <c r="FZ146" s="92"/>
      <c r="GA146" s="92"/>
      <c r="GB146" s="92"/>
      <c r="GC146" s="92"/>
      <c r="GD146" s="92"/>
      <c r="GE146" s="92"/>
      <c r="GF146" s="92"/>
      <c r="GG146" s="92"/>
      <c r="GH146" s="92"/>
      <c r="GI146" s="92"/>
      <c r="GJ146" s="92"/>
      <c r="GK146" s="92"/>
      <c r="GL146" s="92"/>
      <c r="GM146" s="92"/>
      <c r="GN146" s="92"/>
      <c r="GO146" s="92"/>
      <c r="GP146" s="92"/>
      <c r="GQ146" s="92"/>
      <c r="GR146" s="92"/>
      <c r="GS146" s="92"/>
      <c r="GT146" s="92"/>
      <c r="GU146" s="92"/>
      <c r="GV146" s="92"/>
      <c r="GW146" s="92"/>
      <c r="GX146" s="92"/>
      <c r="GY146" s="92"/>
      <c r="GZ146" s="92"/>
      <c r="HA146" s="92"/>
      <c r="HB146" s="92"/>
      <c r="HC146" s="92"/>
      <c r="HD146" s="92"/>
      <c r="HE146" s="92"/>
      <c r="HF146" s="92"/>
      <c r="HG146" s="92"/>
      <c r="HH146" s="92"/>
      <c r="HI146" s="92"/>
      <c r="HJ146" s="92"/>
      <c r="HK146" s="92"/>
      <c r="HL146" s="92"/>
      <c r="HM146" s="92"/>
      <c r="HN146" s="92"/>
      <c r="HO146" s="92"/>
      <c r="HP146" s="92"/>
      <c r="HQ146" s="92"/>
      <c r="HR146" s="92"/>
      <c r="HS146" s="92"/>
      <c r="HT146" s="92"/>
      <c r="HU146" s="92"/>
      <c r="HV146" s="92"/>
      <c r="HW146" s="92"/>
      <c r="HX146" s="92"/>
      <c r="HY146" s="92"/>
      <c r="HZ146" s="92"/>
      <c r="IA146" s="92"/>
      <c r="IB146" s="92"/>
      <c r="IC146" s="92"/>
      <c r="ID146" s="92"/>
      <c r="IE146" s="92"/>
      <c r="IF146" s="92"/>
      <c r="IG146" s="92"/>
      <c r="IH146" s="92"/>
      <c r="II146" s="92"/>
      <c r="IJ146" s="92"/>
      <c r="IK146" s="92"/>
      <c r="IL146" s="92"/>
      <c r="IM146" s="92"/>
      <c r="IN146" s="92"/>
      <c r="IO146" s="92"/>
      <c r="IP146" s="92"/>
      <c r="IQ146" s="92"/>
      <c r="IR146" s="92"/>
      <c r="IS146" s="92"/>
      <c r="IT146" s="92"/>
      <c r="IU146" s="92"/>
      <c r="IV146" s="92"/>
    </row>
    <row r="147" spans="1:256" ht="63" x14ac:dyDescent="0.25">
      <c r="A147" s="83">
        <v>321</v>
      </c>
      <c r="B147" s="88" t="s">
        <v>306</v>
      </c>
      <c r="C147" s="89" t="s">
        <v>307</v>
      </c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92"/>
      <c r="DH147" s="92"/>
      <c r="DI147" s="92"/>
      <c r="DJ147" s="92"/>
      <c r="DK147" s="92"/>
      <c r="DL147" s="92"/>
      <c r="DM147" s="92"/>
      <c r="DN147" s="92"/>
      <c r="DO147" s="92"/>
      <c r="DP147" s="92"/>
      <c r="DQ147" s="92"/>
      <c r="DR147" s="92"/>
      <c r="DS147" s="92"/>
      <c r="DT147" s="92"/>
      <c r="DU147" s="92"/>
      <c r="DV147" s="92"/>
      <c r="DW147" s="92"/>
      <c r="DX147" s="92"/>
      <c r="DY147" s="92"/>
      <c r="DZ147" s="92"/>
      <c r="EA147" s="92"/>
      <c r="EB147" s="92"/>
      <c r="EC147" s="92"/>
      <c r="ED147" s="92"/>
      <c r="EE147" s="92"/>
      <c r="EF147" s="92"/>
      <c r="EG147" s="92"/>
      <c r="EH147" s="92"/>
      <c r="EI147" s="92"/>
      <c r="EJ147" s="92"/>
      <c r="EK147" s="92"/>
      <c r="EL147" s="92"/>
      <c r="EM147" s="92"/>
      <c r="EN147" s="92"/>
      <c r="EO147" s="92"/>
      <c r="EP147" s="92"/>
      <c r="EQ147" s="92"/>
      <c r="ER147" s="92"/>
      <c r="ES147" s="92"/>
      <c r="ET147" s="92"/>
      <c r="EU147" s="92"/>
      <c r="EV147" s="92"/>
      <c r="EW147" s="92"/>
      <c r="EX147" s="92"/>
      <c r="EY147" s="92"/>
      <c r="EZ147" s="92"/>
      <c r="FA147" s="92"/>
      <c r="FB147" s="92"/>
      <c r="FC147" s="92"/>
      <c r="FD147" s="92"/>
      <c r="FE147" s="92"/>
      <c r="FF147" s="92"/>
      <c r="FG147" s="92"/>
      <c r="FH147" s="92"/>
      <c r="FI147" s="92"/>
      <c r="FJ147" s="92"/>
      <c r="FK147" s="92"/>
      <c r="FL147" s="92"/>
      <c r="FM147" s="92"/>
      <c r="FN147" s="92"/>
      <c r="FO147" s="92"/>
      <c r="FP147" s="92"/>
      <c r="FQ147" s="92"/>
      <c r="FR147" s="92"/>
      <c r="FS147" s="92"/>
      <c r="FT147" s="92"/>
      <c r="FU147" s="92"/>
      <c r="FV147" s="92"/>
      <c r="FW147" s="92"/>
      <c r="FX147" s="92"/>
      <c r="FY147" s="92"/>
      <c r="FZ147" s="92"/>
      <c r="GA147" s="92"/>
      <c r="GB147" s="92"/>
      <c r="GC147" s="92"/>
      <c r="GD147" s="92"/>
      <c r="GE147" s="92"/>
      <c r="GF147" s="92"/>
      <c r="GG147" s="92"/>
      <c r="GH147" s="92"/>
      <c r="GI147" s="92"/>
      <c r="GJ147" s="92"/>
      <c r="GK147" s="92"/>
      <c r="GL147" s="92"/>
      <c r="GM147" s="92"/>
      <c r="GN147" s="92"/>
      <c r="GO147" s="92"/>
      <c r="GP147" s="92"/>
      <c r="GQ147" s="92"/>
      <c r="GR147" s="92"/>
      <c r="GS147" s="92"/>
      <c r="GT147" s="92"/>
      <c r="GU147" s="92"/>
      <c r="GV147" s="92"/>
      <c r="GW147" s="92"/>
      <c r="GX147" s="92"/>
      <c r="GY147" s="92"/>
      <c r="GZ147" s="92"/>
      <c r="HA147" s="92"/>
      <c r="HB147" s="92"/>
      <c r="HC147" s="92"/>
      <c r="HD147" s="92"/>
      <c r="HE147" s="92"/>
      <c r="HF147" s="92"/>
      <c r="HG147" s="92"/>
      <c r="HH147" s="92"/>
      <c r="HI147" s="92"/>
      <c r="HJ147" s="92"/>
      <c r="HK147" s="92"/>
      <c r="HL147" s="92"/>
      <c r="HM147" s="92"/>
      <c r="HN147" s="92"/>
      <c r="HO147" s="92"/>
      <c r="HP147" s="92"/>
      <c r="HQ147" s="92"/>
      <c r="HR147" s="92"/>
      <c r="HS147" s="92"/>
      <c r="HT147" s="92"/>
      <c r="HU147" s="92"/>
      <c r="HV147" s="92"/>
      <c r="HW147" s="92"/>
      <c r="HX147" s="92"/>
      <c r="HY147" s="92"/>
      <c r="HZ147" s="92"/>
      <c r="IA147" s="92"/>
      <c r="IB147" s="92"/>
      <c r="IC147" s="92"/>
      <c r="ID147" s="92"/>
      <c r="IE147" s="92"/>
      <c r="IF147" s="92"/>
      <c r="IG147" s="92"/>
      <c r="IH147" s="92"/>
      <c r="II147" s="92"/>
      <c r="IJ147" s="92"/>
      <c r="IK147" s="92"/>
      <c r="IL147" s="92"/>
      <c r="IM147" s="92"/>
      <c r="IN147" s="92"/>
      <c r="IO147" s="92"/>
      <c r="IP147" s="92"/>
      <c r="IQ147" s="92"/>
      <c r="IR147" s="92"/>
      <c r="IS147" s="92"/>
      <c r="IT147" s="92"/>
      <c r="IU147" s="92"/>
      <c r="IV147" s="92"/>
    </row>
    <row r="148" spans="1:256" ht="78.75" x14ac:dyDescent="0.25">
      <c r="A148" s="83">
        <v>321</v>
      </c>
      <c r="B148" s="88" t="s">
        <v>312</v>
      </c>
      <c r="C148" s="91" t="s">
        <v>313</v>
      </c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92"/>
      <c r="DH148" s="92"/>
      <c r="DI148" s="92"/>
      <c r="DJ148" s="92"/>
      <c r="DK148" s="92"/>
      <c r="DL148" s="92"/>
      <c r="DM148" s="92"/>
      <c r="DN148" s="92"/>
      <c r="DO148" s="92"/>
      <c r="DP148" s="92"/>
      <c r="DQ148" s="92"/>
      <c r="DR148" s="92"/>
      <c r="DS148" s="92"/>
      <c r="DT148" s="92"/>
      <c r="DU148" s="92"/>
      <c r="DV148" s="92"/>
      <c r="DW148" s="92"/>
      <c r="DX148" s="92"/>
      <c r="DY148" s="92"/>
      <c r="DZ148" s="92"/>
      <c r="EA148" s="92"/>
      <c r="EB148" s="92"/>
      <c r="EC148" s="92"/>
      <c r="ED148" s="92"/>
      <c r="EE148" s="92"/>
      <c r="EF148" s="92"/>
      <c r="EG148" s="92"/>
      <c r="EH148" s="92"/>
      <c r="EI148" s="92"/>
      <c r="EJ148" s="92"/>
      <c r="EK148" s="92"/>
      <c r="EL148" s="92"/>
      <c r="EM148" s="92"/>
      <c r="EN148" s="92"/>
      <c r="EO148" s="92"/>
      <c r="EP148" s="92"/>
      <c r="EQ148" s="92"/>
      <c r="ER148" s="92"/>
      <c r="ES148" s="92"/>
      <c r="ET148" s="92"/>
      <c r="EU148" s="92"/>
      <c r="EV148" s="92"/>
      <c r="EW148" s="92"/>
      <c r="EX148" s="92"/>
      <c r="EY148" s="92"/>
      <c r="EZ148" s="92"/>
      <c r="FA148" s="92"/>
      <c r="FB148" s="92"/>
      <c r="FC148" s="92"/>
      <c r="FD148" s="92"/>
      <c r="FE148" s="92"/>
      <c r="FF148" s="92"/>
      <c r="FG148" s="92"/>
      <c r="FH148" s="92"/>
      <c r="FI148" s="92"/>
      <c r="FJ148" s="92"/>
      <c r="FK148" s="92"/>
      <c r="FL148" s="92"/>
      <c r="FM148" s="92"/>
      <c r="FN148" s="92"/>
      <c r="FO148" s="92"/>
      <c r="FP148" s="92"/>
      <c r="FQ148" s="92"/>
      <c r="FR148" s="92"/>
      <c r="FS148" s="92"/>
      <c r="FT148" s="92"/>
      <c r="FU148" s="92"/>
      <c r="FV148" s="92"/>
      <c r="FW148" s="92"/>
      <c r="FX148" s="92"/>
      <c r="FY148" s="92"/>
      <c r="FZ148" s="92"/>
      <c r="GA148" s="92"/>
      <c r="GB148" s="92"/>
      <c r="GC148" s="92"/>
      <c r="GD148" s="92"/>
      <c r="GE148" s="92"/>
      <c r="GF148" s="92"/>
      <c r="GG148" s="92"/>
      <c r="GH148" s="92"/>
      <c r="GI148" s="92"/>
      <c r="GJ148" s="92"/>
      <c r="GK148" s="92"/>
      <c r="GL148" s="92"/>
      <c r="GM148" s="92"/>
      <c r="GN148" s="92"/>
      <c r="GO148" s="92"/>
      <c r="GP148" s="92"/>
      <c r="GQ148" s="92"/>
      <c r="GR148" s="92"/>
      <c r="GS148" s="92"/>
      <c r="GT148" s="92"/>
      <c r="GU148" s="92"/>
      <c r="GV148" s="92"/>
      <c r="GW148" s="92"/>
      <c r="GX148" s="92"/>
      <c r="GY148" s="92"/>
      <c r="GZ148" s="92"/>
      <c r="HA148" s="92"/>
      <c r="HB148" s="92"/>
      <c r="HC148" s="92"/>
      <c r="HD148" s="92"/>
      <c r="HE148" s="92"/>
      <c r="HF148" s="92"/>
      <c r="HG148" s="92"/>
      <c r="HH148" s="92"/>
      <c r="HI148" s="92"/>
      <c r="HJ148" s="92"/>
      <c r="HK148" s="92"/>
      <c r="HL148" s="92"/>
      <c r="HM148" s="92"/>
      <c r="HN148" s="92"/>
      <c r="HO148" s="92"/>
      <c r="HP148" s="92"/>
      <c r="HQ148" s="92"/>
      <c r="HR148" s="92"/>
      <c r="HS148" s="92"/>
      <c r="HT148" s="92"/>
      <c r="HU148" s="92"/>
      <c r="HV148" s="92"/>
      <c r="HW148" s="92"/>
      <c r="HX148" s="92"/>
      <c r="HY148" s="92"/>
      <c r="HZ148" s="92"/>
      <c r="IA148" s="92"/>
      <c r="IB148" s="92"/>
      <c r="IC148" s="92"/>
      <c r="ID148" s="92"/>
      <c r="IE148" s="92"/>
      <c r="IF148" s="92"/>
      <c r="IG148" s="92"/>
      <c r="IH148" s="92"/>
      <c r="II148" s="92"/>
      <c r="IJ148" s="92"/>
      <c r="IK148" s="92"/>
      <c r="IL148" s="92"/>
      <c r="IM148" s="92"/>
      <c r="IN148" s="92"/>
      <c r="IO148" s="92"/>
      <c r="IP148" s="92"/>
      <c r="IQ148" s="92"/>
      <c r="IR148" s="92"/>
      <c r="IS148" s="92"/>
      <c r="IT148" s="92"/>
      <c r="IU148" s="92"/>
      <c r="IV148" s="92"/>
    </row>
    <row r="149" spans="1:256" ht="31.5" x14ac:dyDescent="0.25">
      <c r="A149" s="99">
        <v>388</v>
      </c>
      <c r="B149" s="100"/>
      <c r="C149" s="87" t="s">
        <v>542</v>
      </c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92"/>
      <c r="DH149" s="92"/>
      <c r="DI149" s="92"/>
      <c r="DJ149" s="92"/>
      <c r="DK149" s="92"/>
      <c r="DL149" s="92"/>
      <c r="DM149" s="92"/>
      <c r="DN149" s="92"/>
      <c r="DO149" s="92"/>
      <c r="DP149" s="92"/>
      <c r="DQ149" s="92"/>
      <c r="DR149" s="92"/>
      <c r="DS149" s="92"/>
      <c r="DT149" s="92"/>
      <c r="DU149" s="92"/>
      <c r="DV149" s="92"/>
      <c r="DW149" s="92"/>
      <c r="DX149" s="92"/>
      <c r="DY149" s="92"/>
      <c r="DZ149" s="92"/>
      <c r="EA149" s="92"/>
      <c r="EB149" s="92"/>
      <c r="EC149" s="92"/>
      <c r="ED149" s="92"/>
      <c r="EE149" s="92"/>
      <c r="EF149" s="92"/>
      <c r="EG149" s="92"/>
      <c r="EH149" s="92"/>
      <c r="EI149" s="92"/>
      <c r="EJ149" s="92"/>
      <c r="EK149" s="92"/>
      <c r="EL149" s="92"/>
      <c r="EM149" s="92"/>
      <c r="EN149" s="92"/>
      <c r="EO149" s="92"/>
      <c r="EP149" s="92"/>
      <c r="EQ149" s="92"/>
      <c r="ER149" s="92"/>
      <c r="ES149" s="92"/>
      <c r="ET149" s="92"/>
      <c r="EU149" s="92"/>
      <c r="EV149" s="92"/>
      <c r="EW149" s="92"/>
      <c r="EX149" s="92"/>
      <c r="EY149" s="92"/>
      <c r="EZ149" s="92"/>
      <c r="FA149" s="92"/>
      <c r="FB149" s="92"/>
      <c r="FC149" s="92"/>
      <c r="FD149" s="92"/>
      <c r="FE149" s="92"/>
      <c r="FF149" s="92"/>
      <c r="FG149" s="92"/>
      <c r="FH149" s="92"/>
      <c r="FI149" s="92"/>
      <c r="FJ149" s="92"/>
      <c r="FK149" s="92"/>
      <c r="FL149" s="92"/>
      <c r="FM149" s="92"/>
      <c r="FN149" s="92"/>
      <c r="FO149" s="92"/>
      <c r="FP149" s="92"/>
      <c r="FQ149" s="92"/>
      <c r="FR149" s="92"/>
      <c r="FS149" s="92"/>
      <c r="FT149" s="92"/>
      <c r="FU149" s="92"/>
      <c r="FV149" s="92"/>
      <c r="FW149" s="92"/>
      <c r="FX149" s="92"/>
      <c r="FY149" s="92"/>
      <c r="FZ149" s="92"/>
      <c r="GA149" s="92"/>
      <c r="GB149" s="92"/>
      <c r="GC149" s="92"/>
      <c r="GD149" s="92"/>
      <c r="GE149" s="92"/>
      <c r="GF149" s="92"/>
      <c r="GG149" s="92"/>
      <c r="GH149" s="92"/>
      <c r="GI149" s="92"/>
      <c r="GJ149" s="92"/>
      <c r="GK149" s="92"/>
      <c r="GL149" s="92"/>
      <c r="GM149" s="92"/>
      <c r="GN149" s="92"/>
      <c r="GO149" s="92"/>
      <c r="GP149" s="92"/>
      <c r="GQ149" s="92"/>
      <c r="GR149" s="92"/>
      <c r="GS149" s="92"/>
      <c r="GT149" s="92"/>
      <c r="GU149" s="92"/>
      <c r="GV149" s="92"/>
      <c r="GW149" s="92"/>
      <c r="GX149" s="92"/>
      <c r="GY149" s="92"/>
      <c r="GZ149" s="92"/>
      <c r="HA149" s="92"/>
      <c r="HB149" s="92"/>
      <c r="HC149" s="92"/>
      <c r="HD149" s="92"/>
      <c r="HE149" s="92"/>
      <c r="HF149" s="92"/>
      <c r="HG149" s="92"/>
      <c r="HH149" s="92"/>
      <c r="HI149" s="92"/>
      <c r="HJ149" s="92"/>
      <c r="HK149" s="92"/>
      <c r="HL149" s="92"/>
      <c r="HM149" s="92"/>
      <c r="HN149" s="92"/>
      <c r="HO149" s="92"/>
      <c r="HP149" s="92"/>
      <c r="HQ149" s="92"/>
      <c r="HR149" s="92"/>
      <c r="HS149" s="92"/>
      <c r="HT149" s="92"/>
      <c r="HU149" s="92"/>
      <c r="HV149" s="92"/>
      <c r="HW149" s="92"/>
      <c r="HX149" s="92"/>
      <c r="HY149" s="92"/>
      <c r="HZ149" s="92"/>
      <c r="IA149" s="92"/>
      <c r="IB149" s="92"/>
      <c r="IC149" s="92"/>
      <c r="ID149" s="92"/>
      <c r="IE149" s="92"/>
      <c r="IF149" s="92"/>
      <c r="IG149" s="92"/>
      <c r="IH149" s="92"/>
      <c r="II149" s="92"/>
      <c r="IJ149" s="92"/>
      <c r="IK149" s="92"/>
      <c r="IL149" s="92"/>
      <c r="IM149" s="92"/>
      <c r="IN149" s="92"/>
      <c r="IO149" s="92"/>
      <c r="IP149" s="92"/>
      <c r="IQ149" s="92"/>
      <c r="IR149" s="92"/>
      <c r="IS149" s="92"/>
      <c r="IT149" s="92"/>
      <c r="IU149" s="92"/>
      <c r="IV149" s="92"/>
    </row>
    <row r="150" spans="1:256" ht="19.5" customHeight="1" x14ac:dyDescent="0.25">
      <c r="A150" s="99">
        <v>415</v>
      </c>
      <c r="B150" s="100"/>
      <c r="C150" s="87" t="s">
        <v>543</v>
      </c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92"/>
      <c r="DH150" s="92"/>
      <c r="DI150" s="92"/>
      <c r="DJ150" s="92"/>
      <c r="DK150" s="92"/>
      <c r="DL150" s="92"/>
      <c r="DM150" s="92"/>
      <c r="DN150" s="92"/>
      <c r="DO150" s="92"/>
      <c r="DP150" s="92"/>
      <c r="DQ150" s="92"/>
      <c r="DR150" s="92"/>
      <c r="DS150" s="92"/>
      <c r="DT150" s="92"/>
      <c r="DU150" s="92"/>
      <c r="DV150" s="92"/>
      <c r="DW150" s="92"/>
      <c r="DX150" s="92"/>
      <c r="DY150" s="92"/>
      <c r="DZ150" s="92"/>
      <c r="EA150" s="92"/>
      <c r="EB150" s="92"/>
      <c r="EC150" s="92"/>
      <c r="ED150" s="92"/>
      <c r="EE150" s="92"/>
      <c r="EF150" s="92"/>
      <c r="EG150" s="92"/>
      <c r="EH150" s="92"/>
      <c r="EI150" s="92"/>
      <c r="EJ150" s="92"/>
      <c r="EK150" s="92"/>
      <c r="EL150" s="92"/>
      <c r="EM150" s="92"/>
      <c r="EN150" s="92"/>
      <c r="EO150" s="92"/>
      <c r="EP150" s="92"/>
      <c r="EQ150" s="92"/>
      <c r="ER150" s="92"/>
      <c r="ES150" s="92"/>
      <c r="ET150" s="92"/>
      <c r="EU150" s="92"/>
      <c r="EV150" s="92"/>
      <c r="EW150" s="92"/>
      <c r="EX150" s="92"/>
      <c r="EY150" s="92"/>
      <c r="EZ150" s="92"/>
      <c r="FA150" s="92"/>
      <c r="FB150" s="92"/>
      <c r="FC150" s="92"/>
      <c r="FD150" s="92"/>
      <c r="FE150" s="92"/>
      <c r="FF150" s="92"/>
      <c r="FG150" s="92"/>
      <c r="FH150" s="92"/>
      <c r="FI150" s="92"/>
      <c r="FJ150" s="92"/>
      <c r="FK150" s="92"/>
      <c r="FL150" s="92"/>
      <c r="FM150" s="92"/>
      <c r="FN150" s="92"/>
      <c r="FO150" s="92"/>
      <c r="FP150" s="92"/>
      <c r="FQ150" s="92"/>
      <c r="FR150" s="92"/>
      <c r="FS150" s="92"/>
      <c r="FT150" s="92"/>
      <c r="FU150" s="92"/>
      <c r="FV150" s="92"/>
      <c r="FW150" s="92"/>
      <c r="FX150" s="92"/>
      <c r="FY150" s="92"/>
      <c r="FZ150" s="92"/>
      <c r="GA150" s="92"/>
      <c r="GB150" s="92"/>
      <c r="GC150" s="92"/>
      <c r="GD150" s="92"/>
      <c r="GE150" s="92"/>
      <c r="GF150" s="92"/>
      <c r="GG150" s="92"/>
      <c r="GH150" s="92"/>
      <c r="GI150" s="92"/>
      <c r="GJ150" s="92"/>
      <c r="GK150" s="92"/>
      <c r="GL150" s="92"/>
      <c r="GM150" s="92"/>
      <c r="GN150" s="92"/>
      <c r="GO150" s="92"/>
      <c r="GP150" s="92"/>
      <c r="GQ150" s="92"/>
      <c r="GR150" s="92"/>
      <c r="GS150" s="92"/>
      <c r="GT150" s="92"/>
      <c r="GU150" s="92"/>
      <c r="GV150" s="92"/>
      <c r="GW150" s="92"/>
      <c r="GX150" s="92"/>
      <c r="GY150" s="92"/>
      <c r="GZ150" s="92"/>
      <c r="HA150" s="92"/>
      <c r="HB150" s="92"/>
      <c r="HC150" s="92"/>
      <c r="HD150" s="92"/>
      <c r="HE150" s="92"/>
      <c r="HF150" s="92"/>
      <c r="HG150" s="92"/>
      <c r="HH150" s="92"/>
      <c r="HI150" s="92"/>
      <c r="HJ150" s="92"/>
      <c r="HK150" s="92"/>
      <c r="HL150" s="92"/>
      <c r="HM150" s="92"/>
      <c r="HN150" s="92"/>
      <c r="HO150" s="92"/>
      <c r="HP150" s="92"/>
      <c r="HQ150" s="92"/>
      <c r="HR150" s="92"/>
      <c r="HS150" s="92"/>
      <c r="HT150" s="92"/>
      <c r="HU150" s="92"/>
      <c r="HV150" s="92"/>
      <c r="HW150" s="92"/>
      <c r="HX150" s="92"/>
      <c r="HY150" s="92"/>
      <c r="HZ150" s="92"/>
      <c r="IA150" s="92"/>
      <c r="IB150" s="92"/>
      <c r="IC150" s="92"/>
      <c r="ID150" s="92"/>
      <c r="IE150" s="92"/>
      <c r="IF150" s="92"/>
      <c r="IG150" s="92"/>
      <c r="IH150" s="92"/>
      <c r="II150" s="92"/>
      <c r="IJ150" s="92"/>
      <c r="IK150" s="92"/>
      <c r="IL150" s="92"/>
      <c r="IM150" s="92"/>
      <c r="IN150" s="92"/>
      <c r="IO150" s="92"/>
      <c r="IP150" s="92"/>
      <c r="IQ150" s="92"/>
      <c r="IR150" s="92"/>
      <c r="IS150" s="92"/>
      <c r="IT150" s="92"/>
      <c r="IU150" s="92"/>
      <c r="IV150" s="92"/>
    </row>
    <row r="151" spans="1:256" ht="25.5" customHeight="1" x14ac:dyDescent="0.25">
      <c r="A151" s="121">
        <v>498</v>
      </c>
      <c r="B151" s="122"/>
      <c r="C151" s="87" t="s">
        <v>544</v>
      </c>
    </row>
    <row r="152" spans="1:256" ht="63" x14ac:dyDescent="0.25">
      <c r="A152" s="80"/>
      <c r="B152" s="81"/>
      <c r="C152" s="123" t="s">
        <v>545</v>
      </c>
    </row>
    <row r="153" spans="1:256" ht="47.25" x14ac:dyDescent="0.25">
      <c r="A153" s="117"/>
      <c r="B153" s="118" t="s">
        <v>402</v>
      </c>
      <c r="C153" s="119" t="s">
        <v>519</v>
      </c>
    </row>
    <row r="154" spans="1:256" ht="31.5" x14ac:dyDescent="0.25">
      <c r="A154" s="124"/>
      <c r="B154" s="88" t="s">
        <v>546</v>
      </c>
      <c r="C154" s="102" t="s">
        <v>547</v>
      </c>
    </row>
    <row r="155" spans="1:256" ht="31.5" x14ac:dyDescent="0.25">
      <c r="A155" s="124"/>
      <c r="B155" s="88" t="s">
        <v>520</v>
      </c>
      <c r="C155" s="102" t="s">
        <v>106</v>
      </c>
    </row>
    <row r="156" spans="1:256" ht="34.5" customHeight="1" x14ac:dyDescent="0.25">
      <c r="A156" s="124"/>
      <c r="B156" s="88" t="s">
        <v>548</v>
      </c>
      <c r="C156" s="102" t="s">
        <v>116</v>
      </c>
    </row>
    <row r="157" spans="1:256" ht="23.25" customHeight="1" x14ac:dyDescent="0.25">
      <c r="A157" s="124"/>
      <c r="B157" s="88" t="s">
        <v>549</v>
      </c>
      <c r="C157" s="93" t="s">
        <v>550</v>
      </c>
    </row>
    <row r="158" spans="1:256" ht="63" x14ac:dyDescent="0.25">
      <c r="A158" s="124"/>
      <c r="B158" s="88" t="s">
        <v>551</v>
      </c>
      <c r="C158" s="101" t="s">
        <v>552</v>
      </c>
    </row>
    <row r="159" spans="1:256" ht="63" x14ac:dyDescent="0.25">
      <c r="A159" s="124"/>
      <c r="B159" s="88" t="s">
        <v>553</v>
      </c>
      <c r="C159" s="101" t="s">
        <v>123</v>
      </c>
    </row>
    <row r="160" spans="1:256" ht="47.25" x14ac:dyDescent="0.25">
      <c r="A160" s="124"/>
      <c r="B160" s="88" t="s">
        <v>554</v>
      </c>
      <c r="C160" s="101" t="s">
        <v>555</v>
      </c>
    </row>
    <row r="161" spans="1:3" ht="47.25" x14ac:dyDescent="0.25">
      <c r="A161" s="83"/>
      <c r="B161" s="88" t="s">
        <v>556</v>
      </c>
      <c r="C161" s="93" t="s">
        <v>557</v>
      </c>
    </row>
    <row r="162" spans="1:3" ht="47.25" x14ac:dyDescent="0.25">
      <c r="A162" s="83"/>
      <c r="B162" s="88" t="s">
        <v>558</v>
      </c>
      <c r="C162" s="93" t="s">
        <v>559</v>
      </c>
    </row>
    <row r="163" spans="1:3" ht="31.5" x14ac:dyDescent="0.25">
      <c r="A163" s="83"/>
      <c r="B163" s="88" t="s">
        <v>560</v>
      </c>
      <c r="C163" s="93" t="s">
        <v>561</v>
      </c>
    </row>
    <row r="164" spans="1:3" ht="83.25" customHeight="1" x14ac:dyDescent="0.25">
      <c r="A164" s="124"/>
      <c r="B164" s="88" t="s">
        <v>562</v>
      </c>
      <c r="C164" s="89" t="s">
        <v>563</v>
      </c>
    </row>
    <row r="165" spans="1:3" ht="78.75" x14ac:dyDescent="0.25">
      <c r="A165" s="124"/>
      <c r="B165" s="88" t="s">
        <v>564</v>
      </c>
      <c r="C165" s="89" t="s">
        <v>565</v>
      </c>
    </row>
    <row r="166" spans="1:3" ht="63" x14ac:dyDescent="0.25">
      <c r="A166" s="124"/>
      <c r="B166" s="88" t="s">
        <v>322</v>
      </c>
      <c r="C166" s="91" t="s">
        <v>566</v>
      </c>
    </row>
    <row r="167" spans="1:3" ht="63" x14ac:dyDescent="0.25">
      <c r="A167" s="124"/>
      <c r="B167" s="88" t="s">
        <v>324</v>
      </c>
      <c r="C167" s="91" t="s">
        <v>325</v>
      </c>
    </row>
    <row r="168" spans="1:3" ht="78.75" x14ac:dyDescent="0.25">
      <c r="A168" s="124"/>
      <c r="B168" s="88" t="s">
        <v>567</v>
      </c>
      <c r="C168" s="89" t="s">
        <v>568</v>
      </c>
    </row>
    <row r="169" spans="1:3" ht="63" x14ac:dyDescent="0.25">
      <c r="A169" s="124"/>
      <c r="B169" s="88" t="s">
        <v>540</v>
      </c>
      <c r="C169" s="89" t="s">
        <v>541</v>
      </c>
    </row>
    <row r="170" spans="1:3" ht="78.75" x14ac:dyDescent="0.25">
      <c r="A170" s="124"/>
      <c r="B170" s="88" t="s">
        <v>569</v>
      </c>
      <c r="C170" s="89" t="s">
        <v>570</v>
      </c>
    </row>
    <row r="171" spans="1:3" ht="63" x14ac:dyDescent="0.25">
      <c r="A171" s="124"/>
      <c r="B171" s="88" t="s">
        <v>571</v>
      </c>
      <c r="C171" s="89" t="s">
        <v>572</v>
      </c>
    </row>
    <row r="172" spans="1:3" ht="63" x14ac:dyDescent="0.25">
      <c r="A172" s="124"/>
      <c r="B172" s="88" t="s">
        <v>573</v>
      </c>
      <c r="C172" s="89" t="s">
        <v>574</v>
      </c>
    </row>
    <row r="173" spans="1:3" ht="63" x14ac:dyDescent="0.25">
      <c r="A173" s="124"/>
      <c r="B173" s="88" t="s">
        <v>575</v>
      </c>
      <c r="C173" s="89" t="s">
        <v>576</v>
      </c>
    </row>
    <row r="174" spans="1:3" ht="63" x14ac:dyDescent="0.25">
      <c r="A174" s="124"/>
      <c r="B174" s="88" t="s">
        <v>577</v>
      </c>
      <c r="C174" s="89" t="s">
        <v>578</v>
      </c>
    </row>
    <row r="175" spans="1:3" ht="63" x14ac:dyDescent="0.25">
      <c r="A175" s="124"/>
      <c r="B175" s="88" t="s">
        <v>579</v>
      </c>
      <c r="C175" s="89" t="s">
        <v>580</v>
      </c>
    </row>
    <row r="176" spans="1:3" ht="63" x14ac:dyDescent="0.25">
      <c r="A176" s="124"/>
      <c r="B176" s="88" t="s">
        <v>581</v>
      </c>
      <c r="C176" s="89" t="s">
        <v>582</v>
      </c>
    </row>
    <row r="177" spans="1:3" ht="78.75" x14ac:dyDescent="0.25">
      <c r="A177" s="124"/>
      <c r="B177" s="88" t="s">
        <v>310</v>
      </c>
      <c r="C177" s="89" t="s">
        <v>311</v>
      </c>
    </row>
    <row r="178" spans="1:3" ht="78.75" x14ac:dyDescent="0.25">
      <c r="A178" s="124"/>
      <c r="B178" s="88" t="s">
        <v>583</v>
      </c>
      <c r="C178" s="89" t="s">
        <v>584</v>
      </c>
    </row>
    <row r="179" spans="1:3" ht="94.5" x14ac:dyDescent="0.25">
      <c r="A179" s="124"/>
      <c r="B179" s="88" t="s">
        <v>304</v>
      </c>
      <c r="C179" s="89" t="s">
        <v>305</v>
      </c>
    </row>
    <row r="180" spans="1:3" ht="94.5" x14ac:dyDescent="0.25">
      <c r="A180" s="124"/>
      <c r="B180" s="88" t="s">
        <v>585</v>
      </c>
      <c r="C180" s="89" t="s">
        <v>586</v>
      </c>
    </row>
    <row r="181" spans="1:3" ht="63" x14ac:dyDescent="0.25">
      <c r="A181" s="88"/>
      <c r="B181" s="88" t="s">
        <v>306</v>
      </c>
      <c r="C181" s="89" t="s">
        <v>307</v>
      </c>
    </row>
    <row r="182" spans="1:3" ht="78.75" x14ac:dyDescent="0.25">
      <c r="A182" s="124"/>
      <c r="B182" s="88" t="s">
        <v>312</v>
      </c>
      <c r="C182" s="91" t="s">
        <v>313</v>
      </c>
    </row>
    <row r="183" spans="1:3" ht="78.75" x14ac:dyDescent="0.25">
      <c r="A183" s="124"/>
      <c r="B183" s="88" t="s">
        <v>587</v>
      </c>
      <c r="C183" s="91" t="s">
        <v>588</v>
      </c>
    </row>
    <row r="184" spans="1:3" ht="47.25" x14ac:dyDescent="0.25">
      <c r="A184" s="124"/>
      <c r="B184" s="88" t="s">
        <v>589</v>
      </c>
      <c r="C184" s="91" t="s">
        <v>590</v>
      </c>
    </row>
    <row r="185" spans="1:3" ht="31.5" x14ac:dyDescent="0.25">
      <c r="A185" s="124"/>
      <c r="B185" s="88" t="s">
        <v>591</v>
      </c>
      <c r="C185" s="89" t="s">
        <v>592</v>
      </c>
    </row>
    <row r="186" spans="1:3" ht="31.5" x14ac:dyDescent="0.25">
      <c r="A186" s="124"/>
      <c r="B186" s="88" t="s">
        <v>593</v>
      </c>
      <c r="C186" s="89" t="s">
        <v>594</v>
      </c>
    </row>
    <row r="187" spans="1:3" ht="63" x14ac:dyDescent="0.25">
      <c r="A187" s="124"/>
      <c r="B187" s="88" t="s">
        <v>595</v>
      </c>
      <c r="C187" s="89" t="s">
        <v>596</v>
      </c>
    </row>
    <row r="188" spans="1:3" ht="63" x14ac:dyDescent="0.25">
      <c r="A188" s="124"/>
      <c r="B188" s="88" t="s">
        <v>597</v>
      </c>
      <c r="C188" s="89" t="s">
        <v>598</v>
      </c>
    </row>
    <row r="189" spans="1:3" ht="63" x14ac:dyDescent="0.25">
      <c r="A189" s="124"/>
      <c r="B189" s="88" t="s">
        <v>440</v>
      </c>
      <c r="C189" s="89" t="s">
        <v>599</v>
      </c>
    </row>
    <row r="190" spans="1:3" ht="42.75" customHeight="1" x14ac:dyDescent="0.25">
      <c r="A190" s="124"/>
      <c r="B190" s="88" t="s">
        <v>600</v>
      </c>
      <c r="C190" s="89" t="s">
        <v>601</v>
      </c>
    </row>
    <row r="191" spans="1:3" ht="75" customHeight="1" x14ac:dyDescent="0.25">
      <c r="A191" s="124"/>
      <c r="B191" s="88" t="s">
        <v>602</v>
      </c>
      <c r="C191" s="89" t="s">
        <v>603</v>
      </c>
    </row>
    <row r="192" spans="1:3" ht="47.25" x14ac:dyDescent="0.25">
      <c r="A192" s="124"/>
      <c r="B192" s="88" t="s">
        <v>604</v>
      </c>
      <c r="C192" s="89" t="s">
        <v>605</v>
      </c>
    </row>
    <row r="193" spans="1:256" ht="47.25" x14ac:dyDescent="0.25">
      <c r="A193" s="124"/>
      <c r="B193" s="88" t="s">
        <v>385</v>
      </c>
      <c r="C193" s="91" t="s">
        <v>386</v>
      </c>
    </row>
    <row r="194" spans="1:256" ht="69.75" customHeight="1" x14ac:dyDescent="0.25">
      <c r="A194" s="124"/>
      <c r="B194" s="88" t="s">
        <v>606</v>
      </c>
      <c r="C194" s="89" t="s">
        <v>607</v>
      </c>
    </row>
    <row r="195" spans="1:256" ht="110.25" x14ac:dyDescent="0.25">
      <c r="A195" s="124"/>
      <c r="B195" s="88" t="s">
        <v>608</v>
      </c>
      <c r="C195" s="89" t="s">
        <v>609</v>
      </c>
    </row>
    <row r="196" spans="1:256" ht="78.75" x14ac:dyDescent="0.25">
      <c r="A196" s="124"/>
      <c r="B196" s="88" t="s">
        <v>610</v>
      </c>
      <c r="C196" s="91" t="s">
        <v>611</v>
      </c>
    </row>
    <row r="197" spans="1:256" ht="63" x14ac:dyDescent="0.25">
      <c r="A197" s="124"/>
      <c r="B197" s="88" t="s">
        <v>612</v>
      </c>
      <c r="C197" s="91" t="s">
        <v>613</v>
      </c>
    </row>
    <row r="198" spans="1:256" ht="55.5" customHeight="1" x14ac:dyDescent="0.25">
      <c r="A198" s="124"/>
      <c r="B198" s="88" t="s">
        <v>614</v>
      </c>
      <c r="C198" s="91" t="s">
        <v>615</v>
      </c>
    </row>
    <row r="199" spans="1:256" ht="63" x14ac:dyDescent="0.25">
      <c r="A199" s="124"/>
      <c r="B199" s="88" t="s">
        <v>616</v>
      </c>
      <c r="C199" s="91" t="s">
        <v>617</v>
      </c>
    </row>
    <row r="200" spans="1:256" ht="63" x14ac:dyDescent="0.25">
      <c r="A200" s="124"/>
      <c r="B200" s="88" t="s">
        <v>316</v>
      </c>
      <c r="C200" s="91" t="s">
        <v>317</v>
      </c>
    </row>
    <row r="201" spans="1:256" ht="48" customHeight="1" x14ac:dyDescent="0.25">
      <c r="A201" s="124"/>
      <c r="B201" s="88" t="s">
        <v>618</v>
      </c>
      <c r="C201" s="89" t="s">
        <v>619</v>
      </c>
    </row>
    <row r="202" spans="1:256" s="125" customFormat="1" ht="24" customHeight="1" x14ac:dyDescent="0.25">
      <c r="A202" s="124"/>
      <c r="B202" s="88" t="s">
        <v>620</v>
      </c>
      <c r="C202" s="37" t="s">
        <v>621</v>
      </c>
    </row>
    <row r="203" spans="1:256" ht="24" customHeight="1" x14ac:dyDescent="0.25">
      <c r="A203" s="124"/>
      <c r="B203" s="88" t="s">
        <v>442</v>
      </c>
      <c r="C203" s="93" t="s">
        <v>622</v>
      </c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  <c r="BH203" s="92"/>
      <c r="BI203" s="92"/>
      <c r="BJ203" s="92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  <c r="BV203" s="92"/>
      <c r="BW203" s="92"/>
      <c r="BX203" s="92"/>
      <c r="BY203" s="92"/>
      <c r="BZ203" s="92"/>
      <c r="CA203" s="92"/>
      <c r="CB203" s="92"/>
      <c r="CC203" s="92"/>
      <c r="CD203" s="92"/>
      <c r="CE203" s="92"/>
      <c r="CF203" s="92"/>
      <c r="CG203" s="92"/>
      <c r="CH203" s="92"/>
      <c r="CI203" s="92"/>
      <c r="CJ203" s="92"/>
      <c r="CK203" s="92"/>
      <c r="CL203" s="92"/>
      <c r="CM203" s="92"/>
      <c r="CN203" s="92"/>
      <c r="CO203" s="92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2"/>
      <c r="DE203" s="92"/>
      <c r="DF203" s="92"/>
      <c r="DG203" s="92"/>
      <c r="DH203" s="92"/>
      <c r="DI203" s="92"/>
      <c r="DJ203" s="92"/>
      <c r="DK203" s="92"/>
      <c r="DL203" s="92"/>
      <c r="DM203" s="92"/>
      <c r="DN203" s="92"/>
      <c r="DO203" s="92"/>
      <c r="DP203" s="92"/>
      <c r="DQ203" s="92"/>
      <c r="DR203" s="92"/>
      <c r="DS203" s="92"/>
      <c r="DT203" s="92"/>
      <c r="DU203" s="92"/>
      <c r="DV203" s="92"/>
      <c r="DW203" s="92"/>
      <c r="DX203" s="92"/>
      <c r="DY203" s="92"/>
      <c r="DZ203" s="92"/>
      <c r="EA203" s="92"/>
      <c r="EB203" s="92"/>
      <c r="EC203" s="92"/>
      <c r="ED203" s="92"/>
      <c r="EE203" s="92"/>
      <c r="EF203" s="92"/>
      <c r="EG203" s="92"/>
      <c r="EH203" s="92"/>
      <c r="EI203" s="92"/>
      <c r="EJ203" s="92"/>
      <c r="EK203" s="92"/>
      <c r="EL203" s="92"/>
      <c r="EM203" s="92"/>
      <c r="EN203" s="92"/>
      <c r="EO203" s="92"/>
      <c r="EP203" s="92"/>
      <c r="EQ203" s="92"/>
      <c r="ER203" s="92"/>
      <c r="ES203" s="92"/>
      <c r="ET203" s="92"/>
      <c r="EU203" s="92"/>
      <c r="EV203" s="92"/>
      <c r="EW203" s="92"/>
      <c r="EX203" s="92"/>
      <c r="EY203" s="92"/>
      <c r="EZ203" s="92"/>
      <c r="FA203" s="92"/>
      <c r="FB203" s="92"/>
      <c r="FC203" s="92"/>
      <c r="FD203" s="92"/>
      <c r="FE203" s="92"/>
      <c r="FF203" s="92"/>
      <c r="FG203" s="92"/>
      <c r="FH203" s="92"/>
      <c r="FI203" s="92"/>
      <c r="FJ203" s="92"/>
      <c r="FK203" s="92"/>
      <c r="FL203" s="92"/>
      <c r="FM203" s="92"/>
      <c r="FN203" s="92"/>
      <c r="FO203" s="92"/>
      <c r="FP203" s="92"/>
      <c r="FQ203" s="92"/>
      <c r="FR203" s="92"/>
      <c r="FS203" s="92"/>
      <c r="FT203" s="92"/>
      <c r="FU203" s="92"/>
      <c r="FV203" s="92"/>
      <c r="FW203" s="92"/>
      <c r="FX203" s="92"/>
      <c r="FY203" s="92"/>
      <c r="FZ203" s="92"/>
      <c r="GA203" s="92"/>
      <c r="GB203" s="92"/>
      <c r="GC203" s="92"/>
      <c r="GD203" s="92"/>
      <c r="GE203" s="92"/>
      <c r="GF203" s="92"/>
      <c r="GG203" s="92"/>
      <c r="GH203" s="92"/>
      <c r="GI203" s="92"/>
      <c r="GJ203" s="92"/>
      <c r="GK203" s="92"/>
      <c r="GL203" s="92"/>
      <c r="GM203" s="92"/>
      <c r="GN203" s="92"/>
      <c r="GO203" s="92"/>
      <c r="GP203" s="92"/>
      <c r="GQ203" s="92"/>
      <c r="GR203" s="92"/>
      <c r="GS203" s="92"/>
      <c r="GT203" s="92"/>
      <c r="GU203" s="92"/>
      <c r="GV203" s="92"/>
      <c r="GW203" s="92"/>
      <c r="GX203" s="92"/>
      <c r="GY203" s="92"/>
      <c r="GZ203" s="92"/>
      <c r="HA203" s="92"/>
      <c r="HB203" s="92"/>
      <c r="HC203" s="92"/>
      <c r="HD203" s="92"/>
      <c r="HE203" s="92"/>
      <c r="HF203" s="92"/>
      <c r="HG203" s="92"/>
      <c r="HH203" s="92"/>
      <c r="HI203" s="92"/>
      <c r="HJ203" s="92"/>
      <c r="HK203" s="92"/>
      <c r="HL203" s="92"/>
      <c r="HM203" s="92"/>
      <c r="HN203" s="92"/>
      <c r="HO203" s="92"/>
      <c r="HP203" s="92"/>
      <c r="HQ203" s="92"/>
      <c r="HR203" s="92"/>
      <c r="HS203" s="92"/>
      <c r="HT203" s="92"/>
      <c r="HU203" s="92"/>
      <c r="HV203" s="92"/>
      <c r="HW203" s="92"/>
      <c r="HX203" s="92"/>
      <c r="HY203" s="92"/>
      <c r="HZ203" s="92"/>
      <c r="IA203" s="92"/>
      <c r="IB203" s="92"/>
      <c r="IC203" s="92"/>
      <c r="ID203" s="92"/>
      <c r="IE203" s="92"/>
      <c r="IF203" s="92"/>
      <c r="IG203" s="92"/>
      <c r="IH203" s="92"/>
      <c r="II203" s="92"/>
      <c r="IJ203" s="92"/>
      <c r="IK203" s="92"/>
      <c r="IL203" s="92"/>
      <c r="IM203" s="92"/>
      <c r="IN203" s="92"/>
      <c r="IO203" s="92"/>
      <c r="IP203" s="92"/>
      <c r="IQ203" s="92"/>
      <c r="IR203" s="92"/>
      <c r="IS203" s="92"/>
      <c r="IT203" s="92"/>
      <c r="IU203" s="92"/>
      <c r="IV203" s="92"/>
    </row>
    <row r="204" spans="1:256" ht="31.5" x14ac:dyDescent="0.25">
      <c r="A204" s="83"/>
      <c r="B204" s="88" t="s">
        <v>445</v>
      </c>
      <c r="C204" s="102" t="s">
        <v>446</v>
      </c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  <c r="BC204" s="92"/>
      <c r="BD204" s="92"/>
      <c r="BE204" s="92"/>
      <c r="BF204" s="92"/>
      <c r="BG204" s="92"/>
      <c r="BH204" s="92"/>
      <c r="BI204" s="92"/>
      <c r="BJ204" s="92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  <c r="BV204" s="92"/>
      <c r="BW204" s="92"/>
      <c r="BX204" s="92"/>
      <c r="BY204" s="92"/>
      <c r="BZ204" s="92"/>
      <c r="CA204" s="92"/>
      <c r="CB204" s="92"/>
      <c r="CC204" s="92"/>
      <c r="CD204" s="92"/>
      <c r="CE204" s="92"/>
      <c r="CF204" s="92"/>
      <c r="CG204" s="92"/>
      <c r="CH204" s="92"/>
      <c r="CI204" s="92"/>
      <c r="CJ204" s="92"/>
      <c r="CK204" s="92"/>
      <c r="CL204" s="92"/>
      <c r="CM204" s="92"/>
      <c r="CN204" s="92"/>
      <c r="CO204" s="92"/>
      <c r="CP204" s="92"/>
      <c r="CQ204" s="92"/>
      <c r="CR204" s="92"/>
      <c r="CS204" s="92"/>
      <c r="CT204" s="92"/>
      <c r="CU204" s="92"/>
      <c r="CV204" s="92"/>
      <c r="CW204" s="92"/>
      <c r="CX204" s="92"/>
      <c r="CY204" s="92"/>
      <c r="CZ204" s="92"/>
      <c r="DA204" s="92"/>
      <c r="DB204" s="92"/>
      <c r="DC204" s="92"/>
      <c r="DD204" s="92"/>
      <c r="DE204" s="92"/>
      <c r="DF204" s="92"/>
      <c r="DG204" s="92"/>
      <c r="DH204" s="92"/>
      <c r="DI204" s="92"/>
      <c r="DJ204" s="92"/>
      <c r="DK204" s="92"/>
      <c r="DL204" s="92"/>
      <c r="DM204" s="92"/>
      <c r="DN204" s="92"/>
      <c r="DO204" s="92"/>
      <c r="DP204" s="92"/>
      <c r="DQ204" s="92"/>
      <c r="DR204" s="92"/>
      <c r="DS204" s="92"/>
      <c r="DT204" s="92"/>
      <c r="DU204" s="92"/>
      <c r="DV204" s="92"/>
      <c r="DW204" s="92"/>
      <c r="DX204" s="92"/>
      <c r="DY204" s="92"/>
      <c r="DZ204" s="92"/>
      <c r="EA204" s="92"/>
      <c r="EB204" s="92"/>
      <c r="EC204" s="92"/>
      <c r="ED204" s="92"/>
      <c r="EE204" s="92"/>
      <c r="EF204" s="92"/>
      <c r="EG204" s="92"/>
      <c r="EH204" s="92"/>
      <c r="EI204" s="92"/>
      <c r="EJ204" s="92"/>
      <c r="EK204" s="92"/>
      <c r="EL204" s="92"/>
      <c r="EM204" s="92"/>
      <c r="EN204" s="92"/>
      <c r="EO204" s="92"/>
      <c r="EP204" s="92"/>
      <c r="EQ204" s="92"/>
      <c r="ER204" s="92"/>
      <c r="ES204" s="92"/>
      <c r="ET204" s="92"/>
      <c r="EU204" s="92"/>
      <c r="EV204" s="92"/>
      <c r="EW204" s="92"/>
      <c r="EX204" s="92"/>
      <c r="EY204" s="92"/>
      <c r="EZ204" s="92"/>
      <c r="FA204" s="92"/>
      <c r="FB204" s="92"/>
      <c r="FC204" s="92"/>
      <c r="FD204" s="92"/>
      <c r="FE204" s="92"/>
      <c r="FF204" s="92"/>
      <c r="FG204" s="92"/>
      <c r="FH204" s="92"/>
      <c r="FI204" s="92"/>
      <c r="FJ204" s="92"/>
      <c r="FK204" s="92"/>
      <c r="FL204" s="92"/>
      <c r="FM204" s="92"/>
      <c r="FN204" s="92"/>
      <c r="FO204" s="92"/>
      <c r="FP204" s="92"/>
      <c r="FQ204" s="92"/>
      <c r="FR204" s="92"/>
      <c r="FS204" s="92"/>
      <c r="FT204" s="92"/>
      <c r="FU204" s="92"/>
      <c r="FV204" s="92"/>
      <c r="FW204" s="92"/>
      <c r="FX204" s="92"/>
      <c r="FY204" s="92"/>
      <c r="FZ204" s="92"/>
      <c r="GA204" s="92"/>
      <c r="GB204" s="92"/>
      <c r="GC204" s="92"/>
      <c r="GD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  <c r="GR204" s="92"/>
      <c r="GS204" s="92"/>
      <c r="GT204" s="92"/>
      <c r="GU204" s="92"/>
      <c r="GV204" s="92"/>
      <c r="GW204" s="92"/>
      <c r="GX204" s="92"/>
      <c r="GY204" s="92"/>
      <c r="GZ204" s="92"/>
      <c r="HA204" s="92"/>
      <c r="HB204" s="92"/>
      <c r="HC204" s="92"/>
      <c r="HD204" s="92"/>
      <c r="HE204" s="92"/>
      <c r="HF204" s="92"/>
      <c r="HG204" s="92"/>
      <c r="HH204" s="92"/>
      <c r="HI204" s="92"/>
      <c r="HJ204" s="92"/>
      <c r="HK204" s="92"/>
      <c r="HL204" s="92"/>
      <c r="HM204" s="92"/>
      <c r="HN204" s="92"/>
      <c r="HO204" s="92"/>
      <c r="HP204" s="92"/>
      <c r="HQ204" s="92"/>
      <c r="HR204" s="92"/>
      <c r="HS204" s="92"/>
      <c r="HT204" s="92"/>
      <c r="HU204" s="92"/>
      <c r="HV204" s="92"/>
      <c r="HW204" s="92"/>
      <c r="HX204" s="92"/>
      <c r="HY204" s="92"/>
      <c r="HZ204" s="92"/>
      <c r="IA204" s="92"/>
      <c r="IB204" s="92"/>
      <c r="IC204" s="92"/>
      <c r="ID204" s="92"/>
      <c r="IE204" s="92"/>
      <c r="IF204" s="92"/>
      <c r="IG204" s="92"/>
      <c r="IH204" s="92"/>
      <c r="II204" s="92"/>
      <c r="IJ204" s="92"/>
      <c r="IK204" s="92"/>
      <c r="IL204" s="92"/>
      <c r="IM204" s="92"/>
      <c r="IN204" s="92"/>
      <c r="IO204" s="92"/>
      <c r="IP204" s="92"/>
      <c r="IQ204" s="92"/>
      <c r="IR204" s="92"/>
      <c r="IS204" s="92"/>
      <c r="IT204" s="92"/>
      <c r="IU204" s="92"/>
      <c r="IV204" s="92"/>
    </row>
    <row r="205" spans="1:256" ht="19.5" customHeight="1" x14ac:dyDescent="0.25">
      <c r="A205" s="124"/>
      <c r="B205" s="88" t="s">
        <v>623</v>
      </c>
      <c r="C205" s="93" t="s">
        <v>624</v>
      </c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  <c r="AP205" s="126"/>
      <c r="AQ205" s="126"/>
      <c r="AR205" s="126"/>
      <c r="AS205" s="126"/>
      <c r="AT205" s="126"/>
      <c r="AU205" s="126"/>
      <c r="AV205" s="126"/>
      <c r="AW205" s="126"/>
      <c r="AX205" s="126"/>
      <c r="AY205" s="126"/>
      <c r="AZ205" s="126"/>
      <c r="BA205" s="126"/>
      <c r="BB205" s="126"/>
      <c r="BC205" s="126"/>
      <c r="BD205" s="126"/>
      <c r="BE205" s="126"/>
      <c r="BF205" s="126"/>
      <c r="BG205" s="126"/>
      <c r="BH205" s="126"/>
      <c r="BI205" s="126"/>
      <c r="BJ205" s="126"/>
      <c r="BK205" s="126"/>
      <c r="BL205" s="126"/>
      <c r="BM205" s="126"/>
      <c r="BN205" s="126"/>
      <c r="BO205" s="126"/>
      <c r="BP205" s="126"/>
      <c r="BQ205" s="126"/>
      <c r="BR205" s="126"/>
      <c r="BS205" s="126"/>
      <c r="BT205" s="126"/>
      <c r="BU205" s="126"/>
      <c r="BV205" s="126"/>
      <c r="BW205" s="126"/>
      <c r="BX205" s="126"/>
      <c r="BY205" s="126"/>
      <c r="BZ205" s="126"/>
      <c r="CA205" s="126"/>
      <c r="CB205" s="126"/>
      <c r="CC205" s="126"/>
      <c r="CD205" s="126"/>
      <c r="CE205" s="126"/>
      <c r="CF205" s="126"/>
      <c r="CG205" s="126"/>
      <c r="CH205" s="126"/>
      <c r="CI205" s="126"/>
      <c r="CJ205" s="126"/>
      <c r="CK205" s="126"/>
      <c r="CL205" s="126"/>
      <c r="CM205" s="126"/>
      <c r="CN205" s="126"/>
      <c r="CO205" s="126"/>
      <c r="CP205" s="126"/>
      <c r="CQ205" s="126"/>
      <c r="CR205" s="126"/>
      <c r="CS205" s="126"/>
      <c r="CT205" s="126"/>
      <c r="CU205" s="126"/>
      <c r="CV205" s="126"/>
      <c r="CW205" s="126"/>
      <c r="CX205" s="126"/>
      <c r="CY205" s="126"/>
      <c r="CZ205" s="126"/>
      <c r="DA205" s="126"/>
      <c r="DB205" s="126"/>
      <c r="DC205" s="126"/>
      <c r="DD205" s="126"/>
      <c r="DE205" s="126"/>
      <c r="DF205" s="126"/>
      <c r="DG205" s="126"/>
      <c r="DH205" s="126"/>
      <c r="DI205" s="126"/>
      <c r="DJ205" s="126"/>
      <c r="DK205" s="126"/>
      <c r="DL205" s="126"/>
      <c r="DM205" s="126"/>
      <c r="DN205" s="126"/>
      <c r="DO205" s="126"/>
      <c r="DP205" s="126"/>
      <c r="DQ205" s="126"/>
      <c r="DR205" s="126"/>
      <c r="DS205" s="126"/>
      <c r="DT205" s="126"/>
      <c r="DU205" s="126"/>
      <c r="DV205" s="126"/>
      <c r="DW205" s="126"/>
      <c r="DX205" s="126"/>
      <c r="DY205" s="126"/>
      <c r="DZ205" s="126"/>
      <c r="EA205" s="126"/>
      <c r="EB205" s="126"/>
      <c r="EC205" s="126"/>
      <c r="ED205" s="126"/>
      <c r="EE205" s="126"/>
      <c r="EF205" s="126"/>
      <c r="EG205" s="126"/>
      <c r="EH205" s="126"/>
      <c r="EI205" s="126"/>
      <c r="EJ205" s="126"/>
      <c r="EK205" s="126"/>
      <c r="EL205" s="126"/>
      <c r="EM205" s="126"/>
      <c r="EN205" s="126"/>
      <c r="EO205" s="126"/>
      <c r="EP205" s="126"/>
      <c r="EQ205" s="126"/>
      <c r="ER205" s="126"/>
      <c r="ES205" s="126"/>
      <c r="ET205" s="126"/>
      <c r="EU205" s="126"/>
      <c r="EV205" s="126"/>
      <c r="EW205" s="126"/>
      <c r="EX205" s="126"/>
      <c r="EY205" s="126"/>
      <c r="EZ205" s="126"/>
      <c r="FA205" s="126"/>
      <c r="FB205" s="126"/>
      <c r="FC205" s="126"/>
      <c r="FD205" s="126"/>
      <c r="FE205" s="126"/>
      <c r="FF205" s="126"/>
      <c r="FG205" s="126"/>
      <c r="FH205" s="126"/>
      <c r="FI205" s="126"/>
      <c r="FJ205" s="126"/>
      <c r="FK205" s="126"/>
      <c r="FL205" s="126"/>
      <c r="FM205" s="126"/>
      <c r="FN205" s="126"/>
      <c r="FO205" s="126"/>
      <c r="FP205" s="126"/>
      <c r="FQ205" s="126"/>
      <c r="FR205" s="126"/>
      <c r="FS205" s="126"/>
      <c r="FT205" s="126"/>
      <c r="FU205" s="126"/>
      <c r="FV205" s="126"/>
      <c r="FW205" s="126"/>
      <c r="FX205" s="126"/>
      <c r="FY205" s="126"/>
      <c r="FZ205" s="126"/>
      <c r="GA205" s="126"/>
      <c r="GB205" s="126"/>
      <c r="GC205" s="126"/>
      <c r="GD205" s="126"/>
      <c r="GE205" s="126"/>
      <c r="GF205" s="126"/>
      <c r="GG205" s="126"/>
      <c r="GH205" s="126"/>
      <c r="GI205" s="126"/>
      <c r="GJ205" s="126"/>
      <c r="GK205" s="126"/>
      <c r="GL205" s="126"/>
      <c r="GM205" s="126"/>
      <c r="GN205" s="126"/>
      <c r="GO205" s="126"/>
      <c r="GP205" s="126"/>
      <c r="GQ205" s="126"/>
      <c r="GR205" s="126"/>
      <c r="GS205" s="126"/>
      <c r="GT205" s="126"/>
      <c r="GU205" s="126"/>
      <c r="GV205" s="126"/>
      <c r="GW205" s="126"/>
      <c r="GX205" s="126"/>
      <c r="GY205" s="126"/>
      <c r="GZ205" s="126"/>
      <c r="HA205" s="126"/>
      <c r="HB205" s="126"/>
      <c r="HC205" s="126"/>
      <c r="HD205" s="126"/>
      <c r="HE205" s="126"/>
      <c r="HF205" s="126"/>
      <c r="HG205" s="126"/>
      <c r="HH205" s="126"/>
      <c r="HI205" s="126"/>
      <c r="HJ205" s="126"/>
      <c r="HK205" s="126"/>
      <c r="HL205" s="126"/>
      <c r="HM205" s="126"/>
      <c r="HN205" s="126"/>
      <c r="HO205" s="126"/>
      <c r="HP205" s="126"/>
      <c r="HQ205" s="126"/>
      <c r="HR205" s="126"/>
      <c r="HS205" s="126"/>
      <c r="HT205" s="126"/>
      <c r="HU205" s="126"/>
      <c r="HV205" s="126"/>
      <c r="HW205" s="126"/>
      <c r="HX205" s="126"/>
      <c r="HY205" s="126"/>
      <c r="HZ205" s="126"/>
      <c r="IA205" s="126"/>
      <c r="IB205" s="126"/>
      <c r="IC205" s="126"/>
      <c r="ID205" s="126"/>
      <c r="IE205" s="126"/>
      <c r="IF205" s="126"/>
      <c r="IG205" s="126"/>
      <c r="IH205" s="126"/>
      <c r="II205" s="126"/>
      <c r="IJ205" s="126"/>
      <c r="IK205" s="126"/>
      <c r="IL205" s="126"/>
      <c r="IM205" s="126"/>
      <c r="IN205" s="126"/>
      <c r="IO205" s="126"/>
      <c r="IP205" s="126"/>
      <c r="IQ205" s="126"/>
      <c r="IR205" s="126"/>
      <c r="IS205" s="126"/>
      <c r="IT205" s="126"/>
      <c r="IU205" s="126"/>
      <c r="IV205" s="126"/>
    </row>
    <row r="206" spans="1:256" ht="31.5" x14ac:dyDescent="0.25">
      <c r="A206" s="127"/>
      <c r="B206" s="88" t="s">
        <v>625</v>
      </c>
      <c r="C206" s="93" t="s">
        <v>626</v>
      </c>
    </row>
    <row r="207" spans="1:256" ht="19.5" customHeight="1" x14ac:dyDescent="0.25">
      <c r="A207" s="124"/>
      <c r="B207" s="88" t="s">
        <v>627</v>
      </c>
      <c r="C207" s="93" t="s">
        <v>628</v>
      </c>
    </row>
    <row r="208" spans="1:256" ht="19.5" customHeight="1" x14ac:dyDescent="0.25">
      <c r="A208" s="124"/>
      <c r="B208" s="88" t="s">
        <v>629</v>
      </c>
      <c r="C208" s="93" t="s">
        <v>630</v>
      </c>
    </row>
    <row r="209" spans="1:3" ht="31.5" x14ac:dyDescent="0.25">
      <c r="A209" s="124"/>
      <c r="B209" s="88" t="s">
        <v>631</v>
      </c>
      <c r="C209" s="93" t="s">
        <v>632</v>
      </c>
    </row>
    <row r="210" spans="1:3" ht="31.5" x14ac:dyDescent="0.25">
      <c r="A210" s="124"/>
      <c r="B210" s="88" t="s">
        <v>633</v>
      </c>
      <c r="C210" s="93" t="s">
        <v>634</v>
      </c>
    </row>
    <row r="211" spans="1:3" ht="31.5" x14ac:dyDescent="0.25">
      <c r="A211" s="124"/>
      <c r="B211" s="88" t="s">
        <v>635</v>
      </c>
      <c r="C211" s="93" t="s">
        <v>636</v>
      </c>
    </row>
    <row r="212" spans="1:3" ht="33.75" customHeight="1" x14ac:dyDescent="0.25">
      <c r="A212" s="124"/>
      <c r="B212" s="88" t="s">
        <v>637</v>
      </c>
      <c r="C212" s="93" t="s">
        <v>638</v>
      </c>
    </row>
    <row r="213" spans="1:3" ht="20.25" customHeight="1" x14ac:dyDescent="0.25">
      <c r="A213" s="124"/>
      <c r="B213" s="88" t="s">
        <v>639</v>
      </c>
      <c r="C213" s="93" t="s">
        <v>640</v>
      </c>
    </row>
    <row r="214" spans="1:3" x14ac:dyDescent="0.25">
      <c r="A214" s="124"/>
      <c r="B214" s="88" t="s">
        <v>641</v>
      </c>
      <c r="C214" s="93" t="s">
        <v>642</v>
      </c>
    </row>
    <row r="215" spans="1:3" ht="31.5" x14ac:dyDescent="0.25">
      <c r="A215" s="124"/>
      <c r="B215" s="88" t="s">
        <v>643</v>
      </c>
      <c r="C215" s="93" t="s">
        <v>644</v>
      </c>
    </row>
    <row r="216" spans="1:3" ht="31.5" x14ac:dyDescent="0.25">
      <c r="A216" s="124"/>
      <c r="B216" s="88" t="s">
        <v>645</v>
      </c>
      <c r="C216" s="93" t="s">
        <v>646</v>
      </c>
    </row>
    <row r="217" spans="1:3" ht="31.5" x14ac:dyDescent="0.25">
      <c r="A217" s="124"/>
      <c r="B217" s="88" t="s">
        <v>647</v>
      </c>
      <c r="C217" s="93" t="s">
        <v>648</v>
      </c>
    </row>
    <row r="218" spans="1:3" ht="47.25" x14ac:dyDescent="0.25">
      <c r="A218" s="124"/>
      <c r="B218" s="88" t="s">
        <v>649</v>
      </c>
      <c r="C218" s="93" t="s">
        <v>650</v>
      </c>
    </row>
    <row r="219" spans="1:3" ht="33.75" customHeight="1" x14ac:dyDescent="0.25">
      <c r="A219" s="124"/>
      <c r="B219" s="88" t="s">
        <v>651</v>
      </c>
      <c r="C219" s="93" t="s">
        <v>652</v>
      </c>
    </row>
    <row r="220" spans="1:3" ht="39.75" customHeight="1" x14ac:dyDescent="0.25">
      <c r="A220" s="128" t="s">
        <v>653</v>
      </c>
      <c r="B220" s="128"/>
      <c r="C220" s="128"/>
    </row>
    <row r="221" spans="1:3" ht="59.25" customHeight="1" x14ac:dyDescent="0.25">
      <c r="A221" s="129" t="s">
        <v>654</v>
      </c>
      <c r="B221" s="129"/>
      <c r="C221" s="129"/>
    </row>
    <row r="222" spans="1:3" ht="51" customHeight="1" x14ac:dyDescent="0.25">
      <c r="A222" s="129" t="s">
        <v>655</v>
      </c>
      <c r="B222" s="129"/>
      <c r="C222" s="129"/>
    </row>
    <row r="223" spans="1:3" ht="33" customHeight="1" x14ac:dyDescent="0.25">
      <c r="A223" s="129" t="s">
        <v>656</v>
      </c>
      <c r="B223" s="129"/>
      <c r="C223" s="129"/>
    </row>
  </sheetData>
  <mergeCells count="37">
    <mergeCell ref="A223:C223"/>
    <mergeCell ref="A150:B150"/>
    <mergeCell ref="A151:B151"/>
    <mergeCell ref="A152:B152"/>
    <mergeCell ref="A220:C220"/>
    <mergeCell ref="A221:C221"/>
    <mergeCell ref="A222:C222"/>
    <mergeCell ref="A138:B138"/>
    <mergeCell ref="A140:B140"/>
    <mergeCell ref="A141:B141"/>
    <mergeCell ref="A142:B142"/>
    <mergeCell ref="A143:B143"/>
    <mergeCell ref="A149:B149"/>
    <mergeCell ref="A49:B49"/>
    <mergeCell ref="A54:B54"/>
    <mergeCell ref="A100:B100"/>
    <mergeCell ref="A107:B107"/>
    <mergeCell ref="A126:B126"/>
    <mergeCell ref="A129:B129"/>
    <mergeCell ref="A28:B28"/>
    <mergeCell ref="A34:B34"/>
    <mergeCell ref="A35:B35"/>
    <mergeCell ref="A36:B36"/>
    <mergeCell ref="A37:B37"/>
    <mergeCell ref="A38:B38"/>
    <mergeCell ref="A17:B17"/>
    <mergeCell ref="A19:B19"/>
    <mergeCell ref="A23:B23"/>
    <mergeCell ref="A25:B25"/>
    <mergeCell ref="A26:B26"/>
    <mergeCell ref="A27:B27"/>
    <mergeCell ref="A5:C5"/>
    <mergeCell ref="A6:B6"/>
    <mergeCell ref="C6:C7"/>
    <mergeCell ref="A8:B8"/>
    <mergeCell ref="A11:B11"/>
    <mergeCell ref="A15:B15"/>
  </mergeCells>
  <hyperlinks>
    <hyperlink ref="C123" r:id="rId1" display="consultantplus://offline/ref=F3BA6AE607F67387DB35B071B7AC6269B2FD3EB93DED401F3CB6EF3559j9y3H"/>
    <hyperlink ref="C124" r:id="rId2" display="consultantplus://offline/ref=AB698C739C67974272996CE6846A764237C43A47CC81D8CEA1C01F636Al901H"/>
  </hyperlinks>
  <pageMargins left="0.70866141732283472" right="0.27559055118110237" top="0.47244094488188981" bottom="0.51181102362204722" header="0.39370078740157483" footer="0.39370078740157483"/>
  <pageSetup paperSize="9" scale="71" fitToHeight="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290"/>
  <sheetViews>
    <sheetView workbookViewId="0">
      <selection activeCell="B9" sqref="B9"/>
    </sheetView>
  </sheetViews>
  <sheetFormatPr defaultRowHeight="15.75" x14ac:dyDescent="0.25"/>
  <cols>
    <col min="1" max="1" width="30.140625" style="74" customWidth="1"/>
    <col min="2" max="2" width="69.85546875" style="72" customWidth="1"/>
    <col min="3" max="4" width="15.42578125" style="74" customWidth="1"/>
    <col min="5" max="7" width="13.85546875" style="74" customWidth="1"/>
    <col min="8" max="8" width="9.140625" style="10"/>
    <col min="9" max="9" width="73.28515625" style="10" customWidth="1"/>
    <col min="10" max="10" width="15.85546875" style="10" customWidth="1"/>
    <col min="11" max="11" width="11" style="10" customWidth="1"/>
    <col min="12" max="16384" width="9.140625" style="10"/>
  </cols>
  <sheetData>
    <row r="1" spans="1:244" s="4" customFormat="1" x14ac:dyDescent="0.25">
      <c r="A1" s="1"/>
      <c r="B1" s="2" t="s">
        <v>658</v>
      </c>
      <c r="C1" s="2"/>
      <c r="D1" s="2"/>
      <c r="E1" s="2"/>
      <c r="F1" s="3"/>
      <c r="G1" s="3"/>
      <c r="H1" s="3"/>
      <c r="I1" s="3"/>
    </row>
    <row r="2" spans="1:244" s="4" customFormat="1" ht="15.75" customHeight="1" x14ac:dyDescent="0.25">
      <c r="A2" s="1"/>
      <c r="B2" s="5" t="s">
        <v>0</v>
      </c>
      <c r="C2" s="5"/>
      <c r="D2" s="5"/>
      <c r="E2" s="5"/>
      <c r="F2" s="3"/>
      <c r="G2" s="3"/>
      <c r="H2" s="3"/>
      <c r="I2" s="3"/>
    </row>
    <row r="3" spans="1:244" s="4" customFormat="1" ht="15.75" customHeight="1" x14ac:dyDescent="0.25">
      <c r="A3" s="1"/>
      <c r="B3" s="2" t="s">
        <v>1</v>
      </c>
      <c r="C3" s="2"/>
      <c r="D3" s="2"/>
      <c r="E3" s="2"/>
      <c r="F3" s="3"/>
      <c r="G3" s="3"/>
      <c r="H3" s="3"/>
      <c r="I3" s="3"/>
    </row>
    <row r="4" spans="1:244" s="4" customFormat="1" ht="15" x14ac:dyDescent="0.25">
      <c r="A4" s="1"/>
      <c r="B4" s="6" t="s">
        <v>2</v>
      </c>
      <c r="C4" s="6"/>
      <c r="D4" s="6"/>
      <c r="E4" s="6"/>
      <c r="F4" s="7"/>
      <c r="G4" s="7"/>
      <c r="H4" s="7"/>
      <c r="I4" s="7"/>
    </row>
    <row r="5" spans="1:244" x14ac:dyDescent="0.25">
      <c r="A5" s="8" t="s">
        <v>3</v>
      </c>
      <c r="B5" s="8"/>
      <c r="C5" s="8"/>
      <c r="D5" s="8"/>
      <c r="E5" s="9"/>
      <c r="F5" s="9"/>
      <c r="G5" s="9"/>
    </row>
    <row r="6" spans="1:244" ht="18.75" customHeight="1" x14ac:dyDescent="0.25">
      <c r="A6" s="8"/>
      <c r="B6" s="8"/>
      <c r="C6" s="8"/>
      <c r="D6" s="8"/>
      <c r="E6" s="9"/>
      <c r="F6" s="9"/>
      <c r="G6" s="9"/>
    </row>
    <row r="7" spans="1:244" ht="22.5" customHeight="1" x14ac:dyDescent="0.25">
      <c r="A7" s="11"/>
      <c r="B7" s="12"/>
      <c r="C7" s="13"/>
      <c r="D7" s="13"/>
      <c r="E7" s="14"/>
      <c r="F7" s="14"/>
      <c r="G7" s="14"/>
    </row>
    <row r="8" spans="1:244" ht="48.75" customHeight="1" x14ac:dyDescent="0.25">
      <c r="A8" s="15" t="s">
        <v>4</v>
      </c>
      <c r="B8" s="15" t="s">
        <v>5</v>
      </c>
      <c r="C8" s="16" t="s">
        <v>6</v>
      </c>
      <c r="D8" s="16" t="s">
        <v>7</v>
      </c>
      <c r="E8" s="16" t="s">
        <v>8</v>
      </c>
      <c r="F8" s="17"/>
      <c r="G8" s="17"/>
    </row>
    <row r="9" spans="1:244" s="22" customFormat="1" x14ac:dyDescent="0.25">
      <c r="A9" s="18" t="s">
        <v>9</v>
      </c>
      <c r="B9" s="19" t="s">
        <v>10</v>
      </c>
      <c r="C9" s="20">
        <f t="shared" ref="C9:E9" si="0">SUM(C11:C15)</f>
        <v>1038228.8999999999</v>
      </c>
      <c r="D9" s="20">
        <f t="shared" si="0"/>
        <v>1091408.3</v>
      </c>
      <c r="E9" s="20">
        <f t="shared" si="0"/>
        <v>1138334.9999999998</v>
      </c>
      <c r="F9" s="21"/>
      <c r="G9" s="21"/>
    </row>
    <row r="10" spans="1:244" s="26" customFormat="1" ht="63" x14ac:dyDescent="0.25">
      <c r="A10" s="15"/>
      <c r="B10" s="23" t="s">
        <v>11</v>
      </c>
      <c r="C10" s="24">
        <f>(C11+C12+C13+C14)*16.55750572/31.55750572+C15</f>
        <v>546441.12571579078</v>
      </c>
      <c r="D10" s="24">
        <f>(D11+D12+D13+D14)*16.79627615/31.79627615+D15</f>
        <v>578270.99351073056</v>
      </c>
      <c r="E10" s="24">
        <f>(E11+E12+E13+E14)*16.75241432/31.75241432+E15</f>
        <v>602343.69463081507</v>
      </c>
      <c r="F10" s="25"/>
      <c r="G10" s="2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</row>
    <row r="11" spans="1:244" ht="78.75" x14ac:dyDescent="0.25">
      <c r="A11" s="27" t="s">
        <v>12</v>
      </c>
      <c r="B11" s="28" t="s">
        <v>13</v>
      </c>
      <c r="C11" s="29">
        <f>895992.1+79744.2-29.2</f>
        <v>975707.1</v>
      </c>
      <c r="D11" s="29">
        <f>947910.7+79744.2-22.3</f>
        <v>1027632.5999999999</v>
      </c>
      <c r="E11" s="29">
        <f>993934+79744.2-45.3</f>
        <v>1073632.8999999999</v>
      </c>
      <c r="F11" s="30"/>
      <c r="G11" s="30"/>
    </row>
    <row r="12" spans="1:244" ht="69" customHeight="1" x14ac:dyDescent="0.25">
      <c r="A12" s="31"/>
      <c r="B12" s="28" t="s">
        <v>14</v>
      </c>
      <c r="C12" s="29">
        <v>39514.5</v>
      </c>
      <c r="D12" s="29">
        <v>40291.300000000003</v>
      </c>
      <c r="E12" s="29">
        <v>40879.4</v>
      </c>
      <c r="F12" s="30"/>
      <c r="G12" s="30"/>
    </row>
    <row r="13" spans="1:244" ht="117.75" customHeight="1" x14ac:dyDescent="0.25">
      <c r="A13" s="32" t="s">
        <v>15</v>
      </c>
      <c r="B13" s="33" t="s">
        <v>16</v>
      </c>
      <c r="C13" s="29">
        <v>12418.1</v>
      </c>
      <c r="D13" s="29">
        <v>12799.8</v>
      </c>
      <c r="E13" s="29">
        <v>13088.9</v>
      </c>
      <c r="F13" s="30"/>
      <c r="G13" s="30"/>
    </row>
    <row r="14" spans="1:244" ht="47.25" x14ac:dyDescent="0.25">
      <c r="A14" s="32" t="s">
        <v>17</v>
      </c>
      <c r="B14" s="28" t="s">
        <v>18</v>
      </c>
      <c r="C14" s="29">
        <v>7000</v>
      </c>
      <c r="D14" s="29">
        <v>7000</v>
      </c>
      <c r="E14" s="29">
        <v>7000</v>
      </c>
      <c r="F14" s="30"/>
      <c r="G14" s="30"/>
    </row>
    <row r="15" spans="1:244" ht="94.5" x14ac:dyDescent="0.25">
      <c r="A15" s="32" t="s">
        <v>19</v>
      </c>
      <c r="B15" s="33" t="s">
        <v>20</v>
      </c>
      <c r="C15" s="29">
        <v>3589.2</v>
      </c>
      <c r="D15" s="29">
        <v>3684.6</v>
      </c>
      <c r="E15" s="29">
        <v>3733.8</v>
      </c>
      <c r="F15" s="30"/>
      <c r="G15" s="30"/>
      <c r="I15" s="34"/>
      <c r="J15" s="34"/>
      <c r="K15" s="34"/>
      <c r="L15" s="34"/>
    </row>
    <row r="16" spans="1:244" s="22" customFormat="1" ht="31.5" x14ac:dyDescent="0.25">
      <c r="A16" s="35" t="s">
        <v>21</v>
      </c>
      <c r="B16" s="36" t="s">
        <v>22</v>
      </c>
      <c r="C16" s="20">
        <f t="shared" ref="C16:E16" si="1">C17+C18+C19+C20</f>
        <v>26667.5</v>
      </c>
      <c r="D16" s="20">
        <f t="shared" si="1"/>
        <v>27680.399999999998</v>
      </c>
      <c r="E16" s="20">
        <f t="shared" si="1"/>
        <v>35286.400000000001</v>
      </c>
      <c r="F16" s="21"/>
      <c r="G16" s="21"/>
    </row>
    <row r="17" spans="1:244" ht="114.75" customHeight="1" x14ac:dyDescent="0.25">
      <c r="A17" s="32" t="s">
        <v>23</v>
      </c>
      <c r="B17" s="37" t="s">
        <v>24</v>
      </c>
      <c r="C17" s="29">
        <v>12025.9</v>
      </c>
      <c r="D17" s="29">
        <v>12497.1</v>
      </c>
      <c r="E17" s="29">
        <v>15946.2</v>
      </c>
      <c r="F17" s="30"/>
      <c r="G17" s="30"/>
    </row>
    <row r="18" spans="1:244" ht="132.75" customHeight="1" x14ac:dyDescent="0.25">
      <c r="A18" s="32" t="s">
        <v>25</v>
      </c>
      <c r="B18" s="37" t="s">
        <v>26</v>
      </c>
      <c r="C18" s="29">
        <v>92.8</v>
      </c>
      <c r="D18" s="29">
        <v>96.5</v>
      </c>
      <c r="E18" s="29">
        <v>123.1</v>
      </c>
      <c r="F18" s="30"/>
      <c r="G18" s="30"/>
    </row>
    <row r="19" spans="1:244" ht="117" customHeight="1" x14ac:dyDescent="0.25">
      <c r="A19" s="32" t="s">
        <v>27</v>
      </c>
      <c r="B19" s="37" t="s">
        <v>28</v>
      </c>
      <c r="C19" s="29">
        <v>16684.8</v>
      </c>
      <c r="D19" s="29">
        <v>17339.599999999999</v>
      </c>
      <c r="E19" s="29">
        <v>22125.3</v>
      </c>
      <c r="F19" s="30"/>
      <c r="G19" s="30"/>
    </row>
    <row r="20" spans="1:244" ht="110.25" x14ac:dyDescent="0.25">
      <c r="A20" s="32" t="s">
        <v>29</v>
      </c>
      <c r="B20" s="37" t="s">
        <v>30</v>
      </c>
      <c r="C20" s="29">
        <v>-2136</v>
      </c>
      <c r="D20" s="29">
        <v>-2252.8000000000002</v>
      </c>
      <c r="E20" s="29">
        <v>-2908.2</v>
      </c>
      <c r="F20" s="30"/>
      <c r="G20" s="30"/>
    </row>
    <row r="21" spans="1:244" s="22" customFormat="1" x14ac:dyDescent="0.25">
      <c r="A21" s="18" t="s">
        <v>31</v>
      </c>
      <c r="B21" s="38" t="s">
        <v>32</v>
      </c>
      <c r="C21" s="20">
        <f t="shared" ref="C21:E21" si="2">C22+C27+C28+C29</f>
        <v>298474.5</v>
      </c>
      <c r="D21" s="20">
        <f t="shared" si="2"/>
        <v>266170.69999999995</v>
      </c>
      <c r="E21" s="20">
        <f t="shared" si="2"/>
        <v>261132.80000000002</v>
      </c>
      <c r="F21" s="21"/>
      <c r="G21" s="21"/>
    </row>
    <row r="22" spans="1:244" s="39" customFormat="1" ht="31.5" x14ac:dyDescent="0.25">
      <c r="A22" s="18" t="s">
        <v>33</v>
      </c>
      <c r="B22" s="28" t="s">
        <v>34</v>
      </c>
      <c r="C22" s="20">
        <f t="shared" ref="C22:E22" si="3">C23+C24+C25+C26</f>
        <v>229174.5</v>
      </c>
      <c r="D22" s="20">
        <f t="shared" si="3"/>
        <v>241328.9</v>
      </c>
      <c r="E22" s="20">
        <f t="shared" si="3"/>
        <v>250990</v>
      </c>
      <c r="F22" s="21"/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</row>
    <row r="23" spans="1:244" s="39" customFormat="1" ht="31.5" x14ac:dyDescent="0.25">
      <c r="A23" s="16" t="s">
        <v>35</v>
      </c>
      <c r="B23" s="28" t="s">
        <v>36</v>
      </c>
      <c r="C23" s="29">
        <v>179004.5</v>
      </c>
      <c r="D23" s="29">
        <v>191158.9</v>
      </c>
      <c r="E23" s="29">
        <v>200820</v>
      </c>
      <c r="F23" s="30"/>
      <c r="G23" s="3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</row>
    <row r="24" spans="1:244" s="39" customFormat="1" ht="47.25" x14ac:dyDescent="0.25">
      <c r="A24" s="16" t="s">
        <v>37</v>
      </c>
      <c r="B24" s="28" t="s">
        <v>38</v>
      </c>
      <c r="C24" s="29">
        <v>50</v>
      </c>
      <c r="D24" s="29">
        <v>50</v>
      </c>
      <c r="E24" s="29">
        <v>50</v>
      </c>
      <c r="F24" s="30"/>
      <c r="G24" s="3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</row>
    <row r="25" spans="1:244" ht="63" x14ac:dyDescent="0.25">
      <c r="A25" s="16" t="s">
        <v>39</v>
      </c>
      <c r="B25" s="28" t="s">
        <v>40</v>
      </c>
      <c r="C25" s="29">
        <v>50070</v>
      </c>
      <c r="D25" s="29">
        <v>50070</v>
      </c>
      <c r="E25" s="29">
        <v>50070</v>
      </c>
      <c r="F25" s="30"/>
      <c r="G25" s="30"/>
    </row>
    <row r="26" spans="1:244" ht="47.25" x14ac:dyDescent="0.25">
      <c r="A26" s="16" t="s">
        <v>41</v>
      </c>
      <c r="B26" s="28" t="s">
        <v>42</v>
      </c>
      <c r="C26" s="29">
        <v>50</v>
      </c>
      <c r="D26" s="29">
        <v>50</v>
      </c>
      <c r="E26" s="29">
        <v>50</v>
      </c>
      <c r="F26" s="30"/>
      <c r="G26" s="30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</row>
    <row r="27" spans="1:244" ht="31.5" x14ac:dyDescent="0.25">
      <c r="A27" s="16" t="s">
        <v>43</v>
      </c>
      <c r="B27" s="28" t="s">
        <v>44</v>
      </c>
      <c r="C27" s="29">
        <v>59435.4</v>
      </c>
      <c r="D27" s="29">
        <v>14858.8</v>
      </c>
      <c r="E27" s="29">
        <v>0</v>
      </c>
      <c r="F27" s="30"/>
      <c r="G27" s="30"/>
    </row>
    <row r="28" spans="1:244" x14ac:dyDescent="0.25">
      <c r="A28" s="16" t="s">
        <v>45</v>
      </c>
      <c r="B28" s="28" t="s">
        <v>46</v>
      </c>
      <c r="C28" s="29">
        <v>405</v>
      </c>
      <c r="D28" s="29">
        <v>392.3</v>
      </c>
      <c r="E28" s="29">
        <v>398.6</v>
      </c>
      <c r="F28" s="30"/>
      <c r="G28" s="30"/>
    </row>
    <row r="29" spans="1:244" s="22" customFormat="1" ht="39.75" customHeight="1" x14ac:dyDescent="0.25">
      <c r="A29" s="16" t="s">
        <v>47</v>
      </c>
      <c r="B29" s="28" t="s">
        <v>48</v>
      </c>
      <c r="C29" s="29">
        <v>9459.6</v>
      </c>
      <c r="D29" s="29">
        <v>9590.7000000000007</v>
      </c>
      <c r="E29" s="29">
        <v>9744.2000000000007</v>
      </c>
      <c r="F29" s="30"/>
      <c r="G29" s="3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</row>
    <row r="30" spans="1:244" x14ac:dyDescent="0.25">
      <c r="A30" s="18" t="s">
        <v>49</v>
      </c>
      <c r="B30" s="38" t="s">
        <v>50</v>
      </c>
      <c r="C30" s="20">
        <f t="shared" ref="C30:E30" si="4">C31+C32</f>
        <v>170652</v>
      </c>
      <c r="D30" s="20">
        <f t="shared" si="4"/>
        <v>176057</v>
      </c>
      <c r="E30" s="20">
        <f t="shared" si="4"/>
        <v>176112</v>
      </c>
      <c r="F30" s="21"/>
      <c r="G30" s="21"/>
    </row>
    <row r="31" spans="1:244" s="22" customFormat="1" ht="47.25" x14ac:dyDescent="0.25">
      <c r="A31" s="16" t="s">
        <v>51</v>
      </c>
      <c r="B31" s="28" t="s">
        <v>52</v>
      </c>
      <c r="C31" s="29">
        <v>54040</v>
      </c>
      <c r="D31" s="29">
        <v>59445</v>
      </c>
      <c r="E31" s="29">
        <v>59500</v>
      </c>
      <c r="F31" s="30"/>
      <c r="G31" s="30"/>
    </row>
    <row r="32" spans="1:244" s="22" customFormat="1" x14ac:dyDescent="0.25">
      <c r="A32" s="16" t="s">
        <v>53</v>
      </c>
      <c r="B32" s="28" t="s">
        <v>54</v>
      </c>
      <c r="C32" s="20">
        <f t="shared" ref="C32:E32" si="5">C33+C34</f>
        <v>116612</v>
      </c>
      <c r="D32" s="20">
        <f t="shared" si="5"/>
        <v>116612</v>
      </c>
      <c r="E32" s="20">
        <f t="shared" si="5"/>
        <v>116612</v>
      </c>
      <c r="F32" s="21"/>
      <c r="G32" s="21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</row>
    <row r="33" spans="1:244" s="22" customFormat="1" ht="31.5" x14ac:dyDescent="0.25">
      <c r="A33" s="16" t="s">
        <v>55</v>
      </c>
      <c r="B33" s="28" t="s">
        <v>56</v>
      </c>
      <c r="C33" s="29">
        <v>100000</v>
      </c>
      <c r="D33" s="29">
        <v>100000</v>
      </c>
      <c r="E33" s="29">
        <v>100000</v>
      </c>
      <c r="F33" s="30"/>
      <c r="G33" s="3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</row>
    <row r="34" spans="1:244" s="22" customFormat="1" ht="31.5" x14ac:dyDescent="0.25">
      <c r="A34" s="16" t="s">
        <v>57</v>
      </c>
      <c r="B34" s="28" t="s">
        <v>58</v>
      </c>
      <c r="C34" s="29">
        <v>16612</v>
      </c>
      <c r="D34" s="29">
        <v>16612</v>
      </c>
      <c r="E34" s="29">
        <v>16612</v>
      </c>
      <c r="F34" s="30"/>
      <c r="G34" s="3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</row>
    <row r="35" spans="1:244" s="22" customFormat="1" x14ac:dyDescent="0.25">
      <c r="A35" s="18" t="s">
        <v>59</v>
      </c>
      <c r="B35" s="19" t="s">
        <v>60</v>
      </c>
      <c r="C35" s="20">
        <f t="shared" ref="C35:E35" si="6">SUM(C36:C43)</f>
        <v>39429</v>
      </c>
      <c r="D35" s="20">
        <f t="shared" si="6"/>
        <v>38636.699999999997</v>
      </c>
      <c r="E35" s="20">
        <f t="shared" si="6"/>
        <v>38944.699999999997</v>
      </c>
      <c r="F35" s="21"/>
      <c r="G35" s="21"/>
    </row>
    <row r="36" spans="1:244" ht="47.25" x14ac:dyDescent="0.25">
      <c r="A36" s="16" t="s">
        <v>61</v>
      </c>
      <c r="B36" s="28" t="s">
        <v>62</v>
      </c>
      <c r="C36" s="40">
        <v>19995</v>
      </c>
      <c r="D36" s="40">
        <v>19202.7</v>
      </c>
      <c r="E36" s="40">
        <v>19510.7</v>
      </c>
      <c r="F36" s="41"/>
      <c r="G36" s="41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</row>
    <row r="37" spans="1:244" ht="63" x14ac:dyDescent="0.25">
      <c r="A37" s="16" t="s">
        <v>63</v>
      </c>
      <c r="B37" s="28" t="s">
        <v>64</v>
      </c>
      <c r="C37" s="29">
        <v>350</v>
      </c>
      <c r="D37" s="29">
        <v>350</v>
      </c>
      <c r="E37" s="29">
        <v>350</v>
      </c>
      <c r="F37" s="30"/>
      <c r="G37" s="30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</row>
    <row r="38" spans="1:244" ht="94.5" x14ac:dyDescent="0.25">
      <c r="A38" s="32" t="s">
        <v>65</v>
      </c>
      <c r="B38" s="28" t="s">
        <v>66</v>
      </c>
      <c r="C38" s="29">
        <v>0</v>
      </c>
      <c r="D38" s="29">
        <v>0</v>
      </c>
      <c r="E38" s="29">
        <v>0</v>
      </c>
      <c r="F38" s="30"/>
      <c r="G38" s="30"/>
    </row>
    <row r="39" spans="1:244" s="22" customFormat="1" ht="47.25" x14ac:dyDescent="0.25">
      <c r="A39" s="16" t="s">
        <v>67</v>
      </c>
      <c r="B39" s="28" t="s">
        <v>68</v>
      </c>
      <c r="C39" s="29">
        <v>17000</v>
      </c>
      <c r="D39" s="29">
        <v>17000</v>
      </c>
      <c r="E39" s="29">
        <v>17000</v>
      </c>
      <c r="F39" s="30"/>
      <c r="G39" s="3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</row>
    <row r="40" spans="1:244" s="22" customFormat="1" ht="31.5" x14ac:dyDescent="0.25">
      <c r="A40" s="16" t="s">
        <v>69</v>
      </c>
      <c r="B40" s="28" t="s">
        <v>70</v>
      </c>
      <c r="C40" s="29">
        <v>730</v>
      </c>
      <c r="D40" s="29">
        <v>730</v>
      </c>
      <c r="E40" s="29">
        <v>730</v>
      </c>
      <c r="F40" s="30"/>
      <c r="G40" s="30"/>
    </row>
    <row r="41" spans="1:244" ht="63" x14ac:dyDescent="0.25">
      <c r="A41" s="16" t="s">
        <v>71</v>
      </c>
      <c r="B41" s="28" t="s">
        <v>72</v>
      </c>
      <c r="C41" s="29">
        <v>1300</v>
      </c>
      <c r="D41" s="29">
        <v>1300</v>
      </c>
      <c r="E41" s="29">
        <v>1300</v>
      </c>
      <c r="F41" s="30"/>
      <c r="G41" s="30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</row>
    <row r="42" spans="1:244" s="39" customFormat="1" ht="31.5" x14ac:dyDescent="0.25">
      <c r="A42" s="16" t="s">
        <v>73</v>
      </c>
      <c r="B42" s="28" t="s">
        <v>74</v>
      </c>
      <c r="C42" s="29">
        <v>30</v>
      </c>
      <c r="D42" s="29">
        <v>30</v>
      </c>
      <c r="E42" s="29">
        <v>30</v>
      </c>
      <c r="F42" s="30"/>
      <c r="G42" s="3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</row>
    <row r="43" spans="1:244" s="39" customFormat="1" ht="94.5" x14ac:dyDescent="0.25">
      <c r="A43" s="16" t="s">
        <v>75</v>
      </c>
      <c r="B43" s="28" t="s">
        <v>76</v>
      </c>
      <c r="C43" s="29">
        <v>24</v>
      </c>
      <c r="D43" s="29">
        <v>24</v>
      </c>
      <c r="E43" s="29">
        <v>24</v>
      </c>
      <c r="F43" s="30"/>
      <c r="G43" s="3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</row>
    <row r="44" spans="1:244" x14ac:dyDescent="0.25">
      <c r="A44" s="42" t="s">
        <v>77</v>
      </c>
      <c r="B44" s="43"/>
      <c r="C44" s="20">
        <f t="shared" ref="C44:E44" si="7">C9+C16+C21+C30+C35</f>
        <v>1573451.9</v>
      </c>
      <c r="D44" s="20">
        <f t="shared" si="7"/>
        <v>1599953.0999999999</v>
      </c>
      <c r="E44" s="20">
        <f t="shared" si="7"/>
        <v>1649810.8999999997</v>
      </c>
      <c r="F44" s="21"/>
      <c r="G44" s="21"/>
    </row>
    <row r="45" spans="1:244" ht="31.5" x14ac:dyDescent="0.25">
      <c r="A45" s="18" t="s">
        <v>78</v>
      </c>
      <c r="B45" s="38" t="s">
        <v>79</v>
      </c>
      <c r="C45" s="20">
        <f t="shared" ref="C45:E45" si="8">SUM(C46:C52)</f>
        <v>84490.599999999991</v>
      </c>
      <c r="D45" s="20">
        <f t="shared" si="8"/>
        <v>84495.9</v>
      </c>
      <c r="E45" s="20">
        <f t="shared" si="8"/>
        <v>84501.4</v>
      </c>
      <c r="F45" s="21"/>
      <c r="G45" s="21"/>
    </row>
    <row r="46" spans="1:244" s="39" customFormat="1" ht="78.75" x14ac:dyDescent="0.25">
      <c r="A46" s="44" t="s">
        <v>80</v>
      </c>
      <c r="B46" s="45" t="s">
        <v>81</v>
      </c>
      <c r="C46" s="29">
        <v>61000</v>
      </c>
      <c r="D46" s="29">
        <v>61000</v>
      </c>
      <c r="E46" s="29">
        <v>61000</v>
      </c>
      <c r="F46" s="30"/>
      <c r="G46" s="3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</row>
    <row r="47" spans="1:244" s="39" customFormat="1" ht="78.75" x14ac:dyDescent="0.25">
      <c r="A47" s="44" t="s">
        <v>82</v>
      </c>
      <c r="B47" s="45" t="s">
        <v>83</v>
      </c>
      <c r="C47" s="29">
        <v>6800</v>
      </c>
      <c r="D47" s="29">
        <v>6800</v>
      </c>
      <c r="E47" s="29">
        <v>6800</v>
      </c>
      <c r="F47" s="30"/>
      <c r="G47" s="3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</row>
    <row r="48" spans="1:244" s="39" customFormat="1" ht="63" x14ac:dyDescent="0.25">
      <c r="A48" s="44" t="s">
        <v>84</v>
      </c>
      <c r="B48" s="45" t="s">
        <v>85</v>
      </c>
      <c r="C48" s="29">
        <v>70.7</v>
      </c>
      <c r="D48" s="29">
        <v>70.7</v>
      </c>
      <c r="E48" s="29">
        <v>70.7</v>
      </c>
      <c r="F48" s="30"/>
      <c r="G48" s="3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</row>
    <row r="49" spans="1:243" s="22" customFormat="1" ht="63" x14ac:dyDescent="0.25">
      <c r="A49" s="44" t="s">
        <v>86</v>
      </c>
      <c r="B49" s="45" t="s">
        <v>85</v>
      </c>
      <c r="C49" s="29">
        <v>727</v>
      </c>
      <c r="D49" s="29">
        <v>727</v>
      </c>
      <c r="E49" s="29">
        <v>727</v>
      </c>
      <c r="F49" s="30"/>
      <c r="G49" s="30"/>
    </row>
    <row r="50" spans="1:243" s="22" customFormat="1" ht="31.5" x14ac:dyDescent="0.25">
      <c r="A50" s="44" t="s">
        <v>87</v>
      </c>
      <c r="B50" s="46" t="s">
        <v>88</v>
      </c>
      <c r="C50" s="29">
        <v>11220</v>
      </c>
      <c r="D50" s="29">
        <v>11220</v>
      </c>
      <c r="E50" s="29">
        <v>11220</v>
      </c>
      <c r="F50" s="30"/>
      <c r="G50" s="30"/>
    </row>
    <row r="51" spans="1:243" s="22" customFormat="1" ht="47.25" x14ac:dyDescent="0.25">
      <c r="A51" s="44" t="s">
        <v>89</v>
      </c>
      <c r="B51" s="45" t="s">
        <v>90</v>
      </c>
      <c r="C51" s="29">
        <v>205</v>
      </c>
      <c r="D51" s="29">
        <v>210.3</v>
      </c>
      <c r="E51" s="29">
        <v>215.8</v>
      </c>
      <c r="F51" s="30"/>
      <c r="G51" s="30"/>
    </row>
    <row r="52" spans="1:243" s="22" customFormat="1" ht="78.75" x14ac:dyDescent="0.25">
      <c r="A52" s="44" t="s">
        <v>91</v>
      </c>
      <c r="B52" s="28" t="s">
        <v>92</v>
      </c>
      <c r="C52" s="29">
        <v>4467.8999999999996</v>
      </c>
      <c r="D52" s="29">
        <v>4467.8999999999996</v>
      </c>
      <c r="E52" s="29">
        <v>4467.8999999999996</v>
      </c>
      <c r="F52" s="30"/>
      <c r="G52" s="30"/>
    </row>
    <row r="53" spans="1:243" s="22" customFormat="1" x14ac:dyDescent="0.25">
      <c r="A53" s="18" t="s">
        <v>93</v>
      </c>
      <c r="B53" s="19" t="s">
        <v>94</v>
      </c>
      <c r="C53" s="20">
        <f t="shared" ref="C53:E53" si="9">SUM(C54:C57)</f>
        <v>4563.2</v>
      </c>
      <c r="D53" s="20">
        <f t="shared" si="9"/>
        <v>4745.7000000000007</v>
      </c>
      <c r="E53" s="20">
        <f t="shared" si="9"/>
        <v>4935.5</v>
      </c>
      <c r="F53" s="21"/>
      <c r="G53" s="21"/>
    </row>
    <row r="54" spans="1:243" s="22" customFormat="1" ht="31.5" x14ac:dyDescent="0.25">
      <c r="A54" s="16" t="s">
        <v>95</v>
      </c>
      <c r="B54" s="28" t="s">
        <v>96</v>
      </c>
      <c r="C54" s="29">
        <v>395.5</v>
      </c>
      <c r="D54" s="29">
        <v>411.3</v>
      </c>
      <c r="E54" s="29">
        <v>427.8</v>
      </c>
      <c r="F54" s="30"/>
      <c r="G54" s="30"/>
    </row>
    <row r="55" spans="1:243" s="47" customFormat="1" x14ac:dyDescent="0.2">
      <c r="A55" s="16" t="s">
        <v>97</v>
      </c>
      <c r="B55" s="28" t="s">
        <v>98</v>
      </c>
      <c r="C55" s="29">
        <v>3415.8</v>
      </c>
      <c r="D55" s="29">
        <v>3552.4</v>
      </c>
      <c r="E55" s="29">
        <v>3694.5</v>
      </c>
      <c r="F55" s="30"/>
      <c r="G55" s="3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</row>
    <row r="56" spans="1:243" s="47" customFormat="1" x14ac:dyDescent="0.2">
      <c r="A56" s="16" t="s">
        <v>99</v>
      </c>
      <c r="B56" s="28" t="s">
        <v>100</v>
      </c>
      <c r="C56" s="29">
        <v>720.7</v>
      </c>
      <c r="D56" s="29">
        <v>749.5</v>
      </c>
      <c r="E56" s="29">
        <v>779.5</v>
      </c>
      <c r="F56" s="30"/>
      <c r="G56" s="3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</row>
    <row r="57" spans="1:243" s="47" customFormat="1" x14ac:dyDescent="0.2">
      <c r="A57" s="16" t="s">
        <v>101</v>
      </c>
      <c r="B57" s="28" t="s">
        <v>102</v>
      </c>
      <c r="C57" s="29">
        <v>31.2</v>
      </c>
      <c r="D57" s="29">
        <v>32.5</v>
      </c>
      <c r="E57" s="29">
        <v>33.700000000000003</v>
      </c>
      <c r="F57" s="30"/>
      <c r="G57" s="3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</row>
    <row r="58" spans="1:243" s="47" customFormat="1" ht="31.5" x14ac:dyDescent="0.2">
      <c r="A58" s="18" t="s">
        <v>103</v>
      </c>
      <c r="B58" s="19" t="s">
        <v>104</v>
      </c>
      <c r="C58" s="20">
        <f t="shared" ref="C58:E58" si="10">C59+C65</f>
        <v>24703.599999999999</v>
      </c>
      <c r="D58" s="20">
        <f t="shared" si="10"/>
        <v>24767.7</v>
      </c>
      <c r="E58" s="20">
        <f t="shared" si="10"/>
        <v>24839.7</v>
      </c>
      <c r="F58" s="21"/>
      <c r="G58" s="2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</row>
    <row r="59" spans="1:243" s="47" customFormat="1" ht="31.5" x14ac:dyDescent="0.2">
      <c r="A59" s="16" t="s">
        <v>105</v>
      </c>
      <c r="B59" s="28" t="s">
        <v>106</v>
      </c>
      <c r="C59" s="20">
        <f t="shared" ref="C59:E59" si="11">C60+C61+C62+C64+C63</f>
        <v>22755.5</v>
      </c>
      <c r="D59" s="20">
        <f t="shared" si="11"/>
        <v>22755.5</v>
      </c>
      <c r="E59" s="20">
        <f t="shared" si="11"/>
        <v>22755.5</v>
      </c>
      <c r="F59" s="21"/>
      <c r="G59" s="2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</row>
    <row r="60" spans="1:243" s="47" customFormat="1" ht="31.5" x14ac:dyDescent="0.2">
      <c r="A60" s="16" t="s">
        <v>107</v>
      </c>
      <c r="B60" s="28" t="s">
        <v>106</v>
      </c>
      <c r="C60" s="29">
        <v>3.9</v>
      </c>
      <c r="D60" s="29">
        <v>3.9</v>
      </c>
      <c r="E60" s="29">
        <v>3.9</v>
      </c>
      <c r="F60" s="30"/>
      <c r="G60" s="3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</row>
    <row r="61" spans="1:243" s="47" customFormat="1" ht="31.5" x14ac:dyDescent="0.2">
      <c r="A61" s="16" t="s">
        <v>108</v>
      </c>
      <c r="B61" s="28" t="s">
        <v>106</v>
      </c>
      <c r="C61" s="29">
        <v>3300</v>
      </c>
      <c r="D61" s="29">
        <v>3300</v>
      </c>
      <c r="E61" s="29">
        <v>3300</v>
      </c>
      <c r="F61" s="30"/>
      <c r="G61" s="3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</row>
    <row r="62" spans="1:243" s="47" customFormat="1" ht="31.5" x14ac:dyDescent="0.2">
      <c r="A62" s="16" t="s">
        <v>109</v>
      </c>
      <c r="B62" s="28" t="s">
        <v>106</v>
      </c>
      <c r="C62" s="29">
        <v>0</v>
      </c>
      <c r="D62" s="29">
        <v>0</v>
      </c>
      <c r="E62" s="29">
        <v>0</v>
      </c>
      <c r="F62" s="30"/>
      <c r="G62" s="3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</row>
    <row r="63" spans="1:243" s="47" customFormat="1" ht="63" x14ac:dyDescent="0.2">
      <c r="A63" s="16" t="s">
        <v>110</v>
      </c>
      <c r="B63" s="28" t="s">
        <v>111</v>
      </c>
      <c r="C63" s="29">
        <v>18555.099999999999</v>
      </c>
      <c r="D63" s="29">
        <v>18555.099999999999</v>
      </c>
      <c r="E63" s="29">
        <v>18555.099999999999</v>
      </c>
      <c r="F63" s="30"/>
      <c r="G63" s="3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</row>
    <row r="64" spans="1:243" s="47" customFormat="1" ht="31.5" x14ac:dyDescent="0.2">
      <c r="A64" s="16" t="s">
        <v>112</v>
      </c>
      <c r="B64" s="28" t="s">
        <v>106</v>
      </c>
      <c r="C64" s="29">
        <v>896.5</v>
      </c>
      <c r="D64" s="29">
        <v>896.5</v>
      </c>
      <c r="E64" s="29">
        <v>896.5</v>
      </c>
      <c r="F64" s="30"/>
      <c r="G64" s="3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</row>
    <row r="65" spans="1:243" s="47" customFormat="1" x14ac:dyDescent="0.2">
      <c r="A65" s="16" t="s">
        <v>113</v>
      </c>
      <c r="B65" s="28" t="s">
        <v>114</v>
      </c>
      <c r="C65" s="20">
        <f t="shared" ref="C65:E65" si="12">C66+C68</f>
        <v>1948.1</v>
      </c>
      <c r="D65" s="20">
        <f t="shared" si="12"/>
        <v>2012.2</v>
      </c>
      <c r="E65" s="20">
        <f t="shared" si="12"/>
        <v>2084.1999999999998</v>
      </c>
      <c r="F65" s="21"/>
      <c r="G65" s="21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</row>
    <row r="66" spans="1:243" s="47" customFormat="1" ht="31.5" x14ac:dyDescent="0.2">
      <c r="A66" s="16" t="s">
        <v>115</v>
      </c>
      <c r="B66" s="28" t="s">
        <v>116</v>
      </c>
      <c r="C66" s="20">
        <f t="shared" ref="C66:E66" si="13">C67</f>
        <v>1738.1</v>
      </c>
      <c r="D66" s="20">
        <f t="shared" si="13"/>
        <v>1802.2</v>
      </c>
      <c r="E66" s="20">
        <f t="shared" si="13"/>
        <v>1874.2</v>
      </c>
      <c r="F66" s="21"/>
      <c r="G66" s="2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</row>
    <row r="67" spans="1:243" ht="31.5" x14ac:dyDescent="0.25">
      <c r="A67" s="16" t="s">
        <v>117</v>
      </c>
      <c r="B67" s="28" t="s">
        <v>116</v>
      </c>
      <c r="C67" s="29">
        <v>1738.1</v>
      </c>
      <c r="D67" s="29">
        <v>1802.2</v>
      </c>
      <c r="E67" s="29">
        <v>1874.2</v>
      </c>
      <c r="F67" s="30"/>
      <c r="G67" s="30"/>
    </row>
    <row r="68" spans="1:243" x14ac:dyDescent="0.25">
      <c r="A68" s="16" t="s">
        <v>118</v>
      </c>
      <c r="B68" s="28" t="s">
        <v>114</v>
      </c>
      <c r="C68" s="20">
        <f t="shared" ref="C68:E68" si="14">C69</f>
        <v>210</v>
      </c>
      <c r="D68" s="20">
        <f t="shared" si="14"/>
        <v>210</v>
      </c>
      <c r="E68" s="20">
        <f t="shared" si="14"/>
        <v>210</v>
      </c>
      <c r="F68" s="21"/>
      <c r="G68" s="21"/>
    </row>
    <row r="69" spans="1:243" x14ac:dyDescent="0.25">
      <c r="A69" s="16" t="s">
        <v>119</v>
      </c>
      <c r="B69" s="28" t="s">
        <v>114</v>
      </c>
      <c r="C69" s="29">
        <v>210</v>
      </c>
      <c r="D69" s="29">
        <v>210</v>
      </c>
      <c r="E69" s="29">
        <v>210</v>
      </c>
      <c r="F69" s="30"/>
      <c r="G69" s="30"/>
    </row>
    <row r="70" spans="1:243" x14ac:dyDescent="0.25">
      <c r="A70" s="16" t="s">
        <v>120</v>
      </c>
      <c r="B70" s="28" t="s">
        <v>121</v>
      </c>
      <c r="C70" s="20">
        <f t="shared" ref="C70:E70" si="15">SUM(C71:C75)</f>
        <v>32695.8</v>
      </c>
      <c r="D70" s="20">
        <f t="shared" si="15"/>
        <v>27786.3</v>
      </c>
      <c r="E70" s="20">
        <f t="shared" si="15"/>
        <v>27223.599999999999</v>
      </c>
      <c r="F70" s="21"/>
      <c r="G70" s="21"/>
    </row>
    <row r="71" spans="1:243" ht="78.75" x14ac:dyDescent="0.25">
      <c r="A71" s="32" t="s">
        <v>122</v>
      </c>
      <c r="B71" s="28" t="s">
        <v>123</v>
      </c>
      <c r="C71" s="29">
        <v>0</v>
      </c>
      <c r="D71" s="29">
        <v>0</v>
      </c>
      <c r="E71" s="29">
        <v>0</v>
      </c>
      <c r="F71" s="30"/>
      <c r="G71" s="30"/>
      <c r="I71" s="34"/>
      <c r="J71" s="34"/>
    </row>
    <row r="72" spans="1:243" ht="94.5" x14ac:dyDescent="0.25">
      <c r="A72" s="16" t="s">
        <v>124</v>
      </c>
      <c r="B72" s="28" t="s">
        <v>125</v>
      </c>
      <c r="C72" s="29">
        <v>9975.2000000000007</v>
      </c>
      <c r="D72" s="29">
        <v>5065.7</v>
      </c>
      <c r="E72" s="29">
        <v>4503</v>
      </c>
      <c r="F72" s="30"/>
      <c r="G72" s="30"/>
    </row>
    <row r="73" spans="1:243" ht="47.25" x14ac:dyDescent="0.25">
      <c r="A73" s="44" t="s">
        <v>126</v>
      </c>
      <c r="B73" s="28" t="s">
        <v>127</v>
      </c>
      <c r="C73" s="29">
        <v>20300</v>
      </c>
      <c r="D73" s="29">
        <v>20300</v>
      </c>
      <c r="E73" s="29">
        <v>20300</v>
      </c>
      <c r="F73" s="30"/>
      <c r="G73" s="30"/>
    </row>
    <row r="74" spans="1:243" ht="47.25" x14ac:dyDescent="0.25">
      <c r="A74" s="44" t="s">
        <v>128</v>
      </c>
      <c r="B74" s="28" t="s">
        <v>129</v>
      </c>
      <c r="C74" s="29">
        <v>1800</v>
      </c>
      <c r="D74" s="29">
        <v>1800</v>
      </c>
      <c r="E74" s="29">
        <v>1800</v>
      </c>
      <c r="F74" s="30"/>
      <c r="G74" s="30"/>
    </row>
    <row r="75" spans="1:243" ht="78.75" x14ac:dyDescent="0.25">
      <c r="A75" s="44" t="s">
        <v>130</v>
      </c>
      <c r="B75" s="46" t="s">
        <v>131</v>
      </c>
      <c r="C75" s="29">
        <v>620.6</v>
      </c>
      <c r="D75" s="29">
        <v>620.6</v>
      </c>
      <c r="E75" s="29">
        <v>620.6</v>
      </c>
      <c r="F75" s="30"/>
      <c r="G75" s="30"/>
    </row>
    <row r="76" spans="1:243" x14ac:dyDescent="0.25">
      <c r="A76" s="18" t="s">
        <v>132</v>
      </c>
      <c r="B76" s="19" t="s">
        <v>133</v>
      </c>
      <c r="C76" s="48">
        <f t="shared" ref="C76:E76" si="16">SUM(C77:C84)</f>
        <v>4399.2</v>
      </c>
      <c r="D76" s="48">
        <f t="shared" si="16"/>
        <v>4429.3</v>
      </c>
      <c r="E76" s="48">
        <f t="shared" si="16"/>
        <v>5853.8</v>
      </c>
      <c r="F76" s="49"/>
      <c r="G76" s="49"/>
    </row>
    <row r="77" spans="1:243" ht="110.25" x14ac:dyDescent="0.25">
      <c r="A77" s="44" t="s">
        <v>134</v>
      </c>
      <c r="B77" s="28" t="s">
        <v>135</v>
      </c>
      <c r="C77" s="50">
        <v>659.5</v>
      </c>
      <c r="D77" s="50">
        <v>689.6</v>
      </c>
      <c r="E77" s="50">
        <v>1114.0999999999999</v>
      </c>
      <c r="F77" s="51"/>
      <c r="G77" s="51"/>
    </row>
    <row r="78" spans="1:243" ht="78.75" x14ac:dyDescent="0.25">
      <c r="A78" s="44" t="s">
        <v>136</v>
      </c>
      <c r="B78" s="28" t="s">
        <v>137</v>
      </c>
      <c r="C78" s="50">
        <v>20</v>
      </c>
      <c r="D78" s="50">
        <v>20</v>
      </c>
      <c r="E78" s="50">
        <v>20</v>
      </c>
      <c r="F78" s="51"/>
      <c r="G78" s="51"/>
    </row>
    <row r="79" spans="1:243" ht="78.75" x14ac:dyDescent="0.25">
      <c r="A79" s="44" t="s">
        <v>138</v>
      </c>
      <c r="B79" s="28" t="s">
        <v>137</v>
      </c>
      <c r="C79" s="50">
        <v>25</v>
      </c>
      <c r="D79" s="50">
        <v>25</v>
      </c>
      <c r="E79" s="50">
        <v>25</v>
      </c>
      <c r="F79" s="51"/>
      <c r="G79" s="51"/>
      <c r="I79" s="52"/>
    </row>
    <row r="80" spans="1:243" ht="78.75" x14ac:dyDescent="0.25">
      <c r="A80" s="44" t="s">
        <v>139</v>
      </c>
      <c r="B80" s="28" t="s">
        <v>140</v>
      </c>
      <c r="C80" s="50">
        <v>308</v>
      </c>
      <c r="D80" s="50">
        <v>308</v>
      </c>
      <c r="E80" s="50">
        <v>308</v>
      </c>
      <c r="F80" s="51"/>
      <c r="G80" s="51"/>
    </row>
    <row r="81" spans="1:244" ht="94.5" x14ac:dyDescent="0.25">
      <c r="A81" s="44" t="s">
        <v>141</v>
      </c>
      <c r="B81" s="28" t="s">
        <v>142</v>
      </c>
      <c r="C81" s="50">
        <v>20</v>
      </c>
      <c r="D81" s="50">
        <v>20</v>
      </c>
      <c r="E81" s="50">
        <v>20</v>
      </c>
      <c r="F81" s="51"/>
      <c r="G81" s="51"/>
    </row>
    <row r="82" spans="1:244" ht="31.5" x14ac:dyDescent="0.25">
      <c r="A82" s="44" t="s">
        <v>143</v>
      </c>
      <c r="B82" s="28" t="s">
        <v>144</v>
      </c>
      <c r="C82" s="50">
        <v>900</v>
      </c>
      <c r="D82" s="50">
        <v>900</v>
      </c>
      <c r="E82" s="50">
        <v>900</v>
      </c>
      <c r="F82" s="51"/>
      <c r="G82" s="51"/>
    </row>
    <row r="83" spans="1:244" ht="63" x14ac:dyDescent="0.25">
      <c r="A83" s="44" t="s">
        <v>145</v>
      </c>
      <c r="B83" s="28" t="s">
        <v>146</v>
      </c>
      <c r="C83" s="50">
        <v>2300</v>
      </c>
      <c r="D83" s="50">
        <v>2300</v>
      </c>
      <c r="E83" s="50">
        <v>3300</v>
      </c>
      <c r="F83" s="51"/>
      <c r="G83" s="51"/>
    </row>
    <row r="84" spans="1:244" ht="63" x14ac:dyDescent="0.25">
      <c r="A84" s="44" t="s">
        <v>147</v>
      </c>
      <c r="B84" s="28" t="s">
        <v>148</v>
      </c>
      <c r="C84" s="50">
        <v>166.7</v>
      </c>
      <c r="D84" s="50">
        <v>166.7</v>
      </c>
      <c r="E84" s="50">
        <v>166.7</v>
      </c>
      <c r="F84" s="51"/>
      <c r="G84" s="51"/>
    </row>
    <row r="85" spans="1:244" s="54" customFormat="1" x14ac:dyDescent="0.25">
      <c r="A85" s="18" t="s">
        <v>149</v>
      </c>
      <c r="B85" s="19" t="s">
        <v>150</v>
      </c>
      <c r="C85" s="20">
        <f t="shared" ref="C85:E85" si="17">C86+C87</f>
        <v>4525.3</v>
      </c>
      <c r="D85" s="20">
        <f t="shared" si="17"/>
        <v>4525.3</v>
      </c>
      <c r="E85" s="20">
        <f t="shared" si="17"/>
        <v>4525.3</v>
      </c>
      <c r="F85" s="21"/>
      <c r="G85" s="21"/>
      <c r="H85" s="22"/>
      <c r="I85" s="22"/>
      <c r="J85" s="22"/>
      <c r="K85" s="53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</row>
    <row r="86" spans="1:244" s="54" customFormat="1" x14ac:dyDescent="0.25">
      <c r="A86" s="16" t="s">
        <v>151</v>
      </c>
      <c r="B86" s="28" t="s">
        <v>152</v>
      </c>
      <c r="C86" s="29">
        <v>4525.3</v>
      </c>
      <c r="D86" s="29">
        <v>4525.3</v>
      </c>
      <c r="E86" s="29">
        <v>4525.3</v>
      </c>
      <c r="F86" s="30"/>
      <c r="G86" s="3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</row>
    <row r="87" spans="1:244" s="57" customFormat="1" x14ac:dyDescent="0.25">
      <c r="A87" s="16" t="s">
        <v>153</v>
      </c>
      <c r="B87" s="28" t="s">
        <v>154</v>
      </c>
      <c r="C87" s="29">
        <v>0</v>
      </c>
      <c r="D87" s="29">
        <v>0</v>
      </c>
      <c r="E87" s="29">
        <v>0</v>
      </c>
      <c r="F87" s="30"/>
      <c r="G87" s="30"/>
      <c r="H87" s="55"/>
      <c r="I87" s="55"/>
      <c r="J87" s="55"/>
      <c r="K87" s="56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  <c r="EC87" s="55"/>
      <c r="ED87" s="55"/>
      <c r="EE87" s="55"/>
      <c r="EF87" s="55"/>
      <c r="EG87" s="55"/>
      <c r="EH87" s="55"/>
      <c r="EI87" s="55"/>
      <c r="EJ87" s="55"/>
      <c r="EK87" s="55"/>
      <c r="EL87" s="55"/>
      <c r="EM87" s="55"/>
      <c r="EN87" s="55"/>
      <c r="EO87" s="55"/>
      <c r="EP87" s="55"/>
      <c r="EQ87" s="55"/>
      <c r="ER87" s="55"/>
      <c r="ES87" s="55"/>
      <c r="ET87" s="55"/>
      <c r="EU87" s="55"/>
      <c r="EV87" s="55"/>
      <c r="EW87" s="55"/>
      <c r="EX87" s="55"/>
      <c r="EY87" s="55"/>
      <c r="EZ87" s="55"/>
      <c r="FA87" s="55"/>
      <c r="FB87" s="55"/>
      <c r="FC87" s="55"/>
      <c r="FD87" s="55"/>
      <c r="FE87" s="55"/>
      <c r="FF87" s="55"/>
      <c r="FG87" s="55"/>
      <c r="FH87" s="55"/>
      <c r="FI87" s="55"/>
      <c r="FJ87" s="55"/>
      <c r="FK87" s="55"/>
      <c r="FL87" s="55"/>
      <c r="FM87" s="55"/>
      <c r="FN87" s="55"/>
      <c r="FO87" s="55"/>
      <c r="FP87" s="55"/>
      <c r="FQ87" s="55"/>
      <c r="FR87" s="55"/>
      <c r="FS87" s="55"/>
      <c r="FT87" s="55"/>
      <c r="FU87" s="55"/>
      <c r="FV87" s="55"/>
      <c r="FW87" s="55"/>
      <c r="FX87" s="55"/>
      <c r="FY87" s="55"/>
      <c r="FZ87" s="55"/>
      <c r="GA87" s="55"/>
      <c r="GB87" s="55"/>
      <c r="GC87" s="55"/>
      <c r="GD87" s="55"/>
      <c r="GE87" s="55"/>
      <c r="GF87" s="55"/>
      <c r="GG87" s="55"/>
      <c r="GH87" s="55"/>
      <c r="GI87" s="55"/>
      <c r="GJ87" s="55"/>
      <c r="GK87" s="55"/>
      <c r="GL87" s="55"/>
      <c r="GM87" s="55"/>
      <c r="GN87" s="55"/>
      <c r="GO87" s="55"/>
      <c r="GP87" s="55"/>
      <c r="GQ87" s="55"/>
      <c r="GR87" s="55"/>
      <c r="GS87" s="55"/>
      <c r="GT87" s="55"/>
      <c r="GU87" s="55"/>
      <c r="GV87" s="55"/>
      <c r="GW87" s="55"/>
      <c r="GX87" s="55"/>
      <c r="GY87" s="55"/>
      <c r="GZ87" s="55"/>
      <c r="HA87" s="55"/>
      <c r="HB87" s="55"/>
      <c r="HC87" s="55"/>
      <c r="HD87" s="55"/>
      <c r="HE87" s="55"/>
      <c r="HF87" s="55"/>
      <c r="HG87" s="55"/>
      <c r="HH87" s="55"/>
      <c r="HI87" s="55"/>
      <c r="HJ87" s="55"/>
      <c r="HK87" s="55"/>
      <c r="HL87" s="55"/>
      <c r="HM87" s="55"/>
      <c r="HN87" s="55"/>
      <c r="HO87" s="55"/>
      <c r="HP87" s="55"/>
      <c r="HQ87" s="55"/>
      <c r="HR87" s="55"/>
      <c r="HS87" s="55"/>
      <c r="HT87" s="55"/>
      <c r="HU87" s="55"/>
      <c r="HV87" s="55"/>
      <c r="HW87" s="55"/>
      <c r="HX87" s="55"/>
      <c r="HY87" s="55"/>
      <c r="HZ87" s="55"/>
      <c r="IA87" s="55"/>
      <c r="IB87" s="55"/>
      <c r="IC87" s="55"/>
      <c r="ID87" s="55"/>
      <c r="IE87" s="55"/>
      <c r="IF87" s="55"/>
      <c r="IG87" s="55"/>
      <c r="IH87" s="55"/>
      <c r="II87" s="55"/>
      <c r="IJ87" s="55"/>
    </row>
    <row r="88" spans="1:244" s="54" customFormat="1" x14ac:dyDescent="0.25">
      <c r="A88" s="42" t="s">
        <v>155</v>
      </c>
      <c r="B88" s="43"/>
      <c r="C88" s="20">
        <f t="shared" ref="C88:E88" si="18">C85+C76+C70+C58+C53+C45</f>
        <v>155377.69999999998</v>
      </c>
      <c r="D88" s="20">
        <f t="shared" si="18"/>
        <v>150750.20000000001</v>
      </c>
      <c r="E88" s="20">
        <f t="shared" si="18"/>
        <v>151879.29999999999</v>
      </c>
      <c r="F88" s="21"/>
      <c r="G88" s="2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</row>
    <row r="89" spans="1:244" s="54" customFormat="1" x14ac:dyDescent="0.25">
      <c r="A89" s="18" t="s">
        <v>156</v>
      </c>
      <c r="B89" s="58" t="s">
        <v>157</v>
      </c>
      <c r="C89" s="20">
        <f t="shared" ref="C89:E89" si="19">C88+C44</f>
        <v>1728829.5999999999</v>
      </c>
      <c r="D89" s="20">
        <f t="shared" si="19"/>
        <v>1750703.2999999998</v>
      </c>
      <c r="E89" s="20">
        <f t="shared" si="19"/>
        <v>1801690.1999999997</v>
      </c>
      <c r="F89" s="21"/>
      <c r="G89" s="2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</row>
    <row r="90" spans="1:244" s="54" customFormat="1" ht="47.25" x14ac:dyDescent="0.25">
      <c r="A90" s="18" t="s">
        <v>158</v>
      </c>
      <c r="B90" s="58" t="s">
        <v>159</v>
      </c>
      <c r="C90" s="20">
        <f>C91+C95+C140+C182</f>
        <v>3557577.7999999993</v>
      </c>
      <c r="D90" s="20">
        <f>D91+D95+D140+D182</f>
        <v>3313631.5999999987</v>
      </c>
      <c r="E90" s="20">
        <f>E91+E95+E140+E182</f>
        <v>3313864.2</v>
      </c>
      <c r="F90" s="21"/>
      <c r="G90" s="21"/>
      <c r="H90" s="22"/>
      <c r="I90" s="22"/>
      <c r="J90" s="53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</row>
    <row r="91" spans="1:244" s="54" customFormat="1" ht="31.5" x14ac:dyDescent="0.25">
      <c r="A91" s="18" t="s">
        <v>160</v>
      </c>
      <c r="B91" s="19" t="s">
        <v>161</v>
      </c>
      <c r="C91" s="20">
        <f>C92+C93+C94</f>
        <v>345441.2</v>
      </c>
      <c r="D91" s="20">
        <f t="shared" ref="D91" si="20">D92+D93+D94</f>
        <v>141953.5</v>
      </c>
      <c r="E91" s="20">
        <f>E92+E93+E94</f>
        <v>146186.20000000001</v>
      </c>
      <c r="F91" s="21"/>
      <c r="G91" s="2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</row>
    <row r="92" spans="1:244" s="54" customFormat="1" ht="47.25" x14ac:dyDescent="0.25">
      <c r="A92" s="16" t="s">
        <v>162</v>
      </c>
      <c r="B92" s="28" t="s">
        <v>163</v>
      </c>
      <c r="C92" s="29">
        <v>248026</v>
      </c>
      <c r="D92" s="29">
        <v>100657</v>
      </c>
      <c r="E92" s="29">
        <v>105306</v>
      </c>
      <c r="F92" s="30"/>
      <c r="G92" s="30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</row>
    <row r="93" spans="1:244" s="54" customFormat="1" ht="31.5" x14ac:dyDescent="0.25">
      <c r="A93" s="16" t="s">
        <v>164</v>
      </c>
      <c r="B93" s="28" t="s">
        <v>165</v>
      </c>
      <c r="C93" s="29">
        <v>0</v>
      </c>
      <c r="D93" s="29">
        <v>0</v>
      </c>
      <c r="E93" s="29">
        <v>0</v>
      </c>
      <c r="F93" s="30"/>
      <c r="G93" s="30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</row>
    <row r="94" spans="1:244" s="54" customFormat="1" ht="47.25" x14ac:dyDescent="0.25">
      <c r="A94" s="16" t="s">
        <v>166</v>
      </c>
      <c r="B94" s="28" t="s">
        <v>167</v>
      </c>
      <c r="C94" s="29">
        <v>97415.2</v>
      </c>
      <c r="D94" s="29">
        <v>41296.5</v>
      </c>
      <c r="E94" s="29">
        <v>40880.199999999997</v>
      </c>
      <c r="F94" s="30"/>
      <c r="G94" s="30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</row>
    <row r="95" spans="1:244" s="54" customFormat="1" ht="31.5" x14ac:dyDescent="0.25">
      <c r="A95" s="18" t="s">
        <v>168</v>
      </c>
      <c r="B95" s="19" t="s">
        <v>169</v>
      </c>
      <c r="C95" s="20">
        <f t="shared" ref="C95:E95" si="21">SUM(C96:C139)</f>
        <v>477742.19999999995</v>
      </c>
      <c r="D95" s="20">
        <f t="shared" si="21"/>
        <v>420852.6999999999</v>
      </c>
      <c r="E95" s="20">
        <f t="shared" si="21"/>
        <v>388055.6999999999</v>
      </c>
      <c r="F95" s="21"/>
      <c r="G95" s="2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</row>
    <row r="96" spans="1:244" s="54" customFormat="1" ht="66.75" customHeight="1" x14ac:dyDescent="0.25">
      <c r="A96" s="16" t="s">
        <v>170</v>
      </c>
      <c r="B96" s="28" t="s">
        <v>171</v>
      </c>
      <c r="C96" s="29">
        <v>64167.8</v>
      </c>
      <c r="D96" s="29">
        <v>105764.5</v>
      </c>
      <c r="E96" s="29">
        <v>88170.7</v>
      </c>
      <c r="F96" s="30"/>
      <c r="G96" s="30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</row>
    <row r="97" spans="1:244" s="54" customFormat="1" ht="47.25" x14ac:dyDescent="0.25">
      <c r="A97" s="16" t="s">
        <v>172</v>
      </c>
      <c r="B97" s="28" t="s">
        <v>173</v>
      </c>
      <c r="C97" s="29">
        <v>6204</v>
      </c>
      <c r="D97" s="29">
        <v>6204</v>
      </c>
      <c r="E97" s="29">
        <v>6190.8</v>
      </c>
      <c r="F97" s="30"/>
      <c r="G97" s="30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</row>
    <row r="98" spans="1:244" s="54" customFormat="1" ht="54" customHeight="1" x14ac:dyDescent="0.25">
      <c r="A98" s="16" t="s">
        <v>174</v>
      </c>
      <c r="B98" s="28" t="s">
        <v>175</v>
      </c>
      <c r="C98" s="29">
        <v>6777.5</v>
      </c>
      <c r="D98" s="29">
        <v>40581.9</v>
      </c>
      <c r="E98" s="29">
        <v>30258.6</v>
      </c>
      <c r="F98" s="30"/>
      <c r="G98" s="30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</row>
    <row r="99" spans="1:244" ht="63" x14ac:dyDescent="0.25">
      <c r="A99" s="59" t="s">
        <v>176</v>
      </c>
      <c r="B99" s="60" t="s">
        <v>177</v>
      </c>
      <c r="C99" s="29">
        <v>0</v>
      </c>
      <c r="D99" s="29">
        <v>6247.9</v>
      </c>
      <c r="E99" s="29">
        <v>0</v>
      </c>
      <c r="F99" s="30"/>
      <c r="G99" s="30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</row>
    <row r="100" spans="1:244" ht="47.25" x14ac:dyDescent="0.25">
      <c r="A100" s="59" t="s">
        <v>176</v>
      </c>
      <c r="B100" s="61" t="s">
        <v>178</v>
      </c>
      <c r="C100" s="29">
        <v>0</v>
      </c>
      <c r="D100" s="29">
        <v>0</v>
      </c>
      <c r="E100" s="29">
        <v>3000</v>
      </c>
      <c r="F100" s="30"/>
      <c r="G100" s="30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</row>
    <row r="101" spans="1:244" s="54" customFormat="1" ht="47.25" x14ac:dyDescent="0.25">
      <c r="A101" s="16" t="s">
        <v>179</v>
      </c>
      <c r="B101" s="23" t="s">
        <v>180</v>
      </c>
      <c r="C101" s="29">
        <v>41666.699999999997</v>
      </c>
      <c r="D101" s="29">
        <v>0</v>
      </c>
      <c r="E101" s="29">
        <v>0</v>
      </c>
      <c r="F101" s="30"/>
      <c r="G101" s="30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</row>
    <row r="102" spans="1:244" s="54" customFormat="1" ht="39.75" customHeight="1" x14ac:dyDescent="0.25">
      <c r="A102" s="16" t="s">
        <v>181</v>
      </c>
      <c r="B102" s="23" t="s">
        <v>182</v>
      </c>
      <c r="C102" s="29">
        <v>0</v>
      </c>
      <c r="D102" s="29">
        <v>0</v>
      </c>
      <c r="E102" s="29">
        <v>0</v>
      </c>
      <c r="F102" s="30"/>
      <c r="G102" s="30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</row>
    <row r="103" spans="1:244" s="54" customFormat="1" ht="56.25" customHeight="1" x14ac:dyDescent="0.25">
      <c r="A103" s="16" t="s">
        <v>181</v>
      </c>
      <c r="B103" s="23" t="s">
        <v>183</v>
      </c>
      <c r="C103" s="29">
        <v>3360.8</v>
      </c>
      <c r="D103" s="29">
        <v>0</v>
      </c>
      <c r="E103" s="29">
        <v>0</v>
      </c>
      <c r="F103" s="30"/>
      <c r="G103" s="30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</row>
    <row r="104" spans="1:244" s="54" customFormat="1" ht="98.25" customHeight="1" x14ac:dyDescent="0.25">
      <c r="A104" s="16" t="s">
        <v>184</v>
      </c>
      <c r="B104" s="23" t="s">
        <v>185</v>
      </c>
      <c r="C104" s="29">
        <v>690.1</v>
      </c>
      <c r="D104" s="29">
        <v>993.3</v>
      </c>
      <c r="E104" s="29">
        <v>988.5</v>
      </c>
      <c r="F104" s="30"/>
      <c r="G104" s="30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</row>
    <row r="105" spans="1:244" s="54" customFormat="1" ht="63" x14ac:dyDescent="0.25">
      <c r="A105" s="62" t="s">
        <v>186</v>
      </c>
      <c r="B105" s="46" t="s">
        <v>187</v>
      </c>
      <c r="C105" s="29">
        <v>56545.599999999999</v>
      </c>
      <c r="D105" s="29">
        <v>63109.3</v>
      </c>
      <c r="E105" s="29">
        <v>66038.899999999994</v>
      </c>
      <c r="F105" s="30"/>
      <c r="G105" s="30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</row>
    <row r="106" spans="1:244" s="54" customFormat="1" ht="31.5" x14ac:dyDescent="0.25">
      <c r="A106" s="62" t="s">
        <v>188</v>
      </c>
      <c r="B106" s="46" t="s">
        <v>189</v>
      </c>
      <c r="C106" s="29">
        <v>0</v>
      </c>
      <c r="D106" s="29">
        <v>4468.3</v>
      </c>
      <c r="E106" s="29">
        <v>0</v>
      </c>
      <c r="F106" s="30"/>
      <c r="G106" s="30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</row>
    <row r="107" spans="1:244" s="54" customFormat="1" ht="47.25" x14ac:dyDescent="0.25">
      <c r="A107" s="16" t="s">
        <v>190</v>
      </c>
      <c r="B107" s="23" t="s">
        <v>191</v>
      </c>
      <c r="C107" s="29">
        <v>43000</v>
      </c>
      <c r="D107" s="29">
        <v>47500</v>
      </c>
      <c r="E107" s="29">
        <v>43000</v>
      </c>
      <c r="F107" s="30"/>
      <c r="G107" s="30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</row>
    <row r="108" spans="1:244" s="54" customFormat="1" ht="69.75" customHeight="1" x14ac:dyDescent="0.25">
      <c r="A108" s="16" t="s">
        <v>190</v>
      </c>
      <c r="B108" s="23" t="s">
        <v>192</v>
      </c>
      <c r="C108" s="29">
        <v>81858.100000000006</v>
      </c>
      <c r="D108" s="29">
        <v>0</v>
      </c>
      <c r="E108" s="29">
        <v>8652.5</v>
      </c>
      <c r="F108" s="30"/>
      <c r="G108" s="30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</row>
    <row r="109" spans="1:244" s="54" customFormat="1" ht="62.25" customHeight="1" x14ac:dyDescent="0.25">
      <c r="A109" s="62" t="s">
        <v>193</v>
      </c>
      <c r="B109" s="23" t="s">
        <v>194</v>
      </c>
      <c r="C109" s="29">
        <v>2200</v>
      </c>
      <c r="D109" s="29">
        <v>225</v>
      </c>
      <c r="E109" s="29">
        <v>225</v>
      </c>
      <c r="F109" s="30"/>
      <c r="G109" s="30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</row>
    <row r="110" spans="1:244" s="54" customFormat="1" ht="47.25" x14ac:dyDescent="0.25">
      <c r="A110" s="62" t="s">
        <v>193</v>
      </c>
      <c r="B110" s="28" t="s">
        <v>195</v>
      </c>
      <c r="C110" s="29">
        <v>1186.5</v>
      </c>
      <c r="D110" s="29">
        <v>0</v>
      </c>
      <c r="E110" s="29">
        <v>0</v>
      </c>
      <c r="F110" s="30"/>
      <c r="G110" s="30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</row>
    <row r="111" spans="1:244" s="54" customFormat="1" ht="63" x14ac:dyDescent="0.25">
      <c r="A111" s="62" t="s">
        <v>193</v>
      </c>
      <c r="B111" s="28" t="s">
        <v>196</v>
      </c>
      <c r="C111" s="29">
        <v>4132.5</v>
      </c>
      <c r="D111" s="29">
        <v>8217.5</v>
      </c>
      <c r="E111" s="29">
        <v>0</v>
      </c>
      <c r="F111" s="30"/>
      <c r="G111" s="30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</row>
    <row r="112" spans="1:244" s="54" customFormat="1" ht="99.75" customHeight="1" x14ac:dyDescent="0.25">
      <c r="A112" s="62" t="s">
        <v>193</v>
      </c>
      <c r="B112" s="23" t="s">
        <v>197</v>
      </c>
      <c r="C112" s="29">
        <v>15116.2</v>
      </c>
      <c r="D112" s="29">
        <v>23255.8</v>
      </c>
      <c r="E112" s="29">
        <v>23255.8</v>
      </c>
      <c r="F112" s="30"/>
      <c r="G112" s="30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</row>
    <row r="113" spans="1:244" s="54" customFormat="1" ht="57.75" customHeight="1" x14ac:dyDescent="0.25">
      <c r="A113" s="62" t="s">
        <v>193</v>
      </c>
      <c r="B113" s="28" t="s">
        <v>198</v>
      </c>
      <c r="C113" s="29">
        <v>3000</v>
      </c>
      <c r="D113" s="29">
        <v>0</v>
      </c>
      <c r="E113" s="29">
        <v>0</v>
      </c>
      <c r="F113" s="30"/>
      <c r="G113" s="30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</row>
    <row r="114" spans="1:244" s="54" customFormat="1" ht="47.25" x14ac:dyDescent="0.25">
      <c r="A114" s="62" t="s">
        <v>193</v>
      </c>
      <c r="B114" s="28" t="s">
        <v>199</v>
      </c>
      <c r="C114" s="29">
        <v>10089</v>
      </c>
      <c r="D114" s="29">
        <v>0</v>
      </c>
      <c r="E114" s="29">
        <v>0</v>
      </c>
      <c r="F114" s="30"/>
      <c r="G114" s="30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</row>
    <row r="115" spans="1:244" s="54" customFormat="1" ht="63" x14ac:dyDescent="0.25">
      <c r="A115" s="16" t="s">
        <v>200</v>
      </c>
      <c r="B115" s="28" t="s">
        <v>201</v>
      </c>
      <c r="C115" s="29">
        <v>0</v>
      </c>
      <c r="D115" s="29">
        <v>0</v>
      </c>
      <c r="E115" s="29">
        <v>0</v>
      </c>
      <c r="F115" s="30"/>
      <c r="G115" s="30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</row>
    <row r="116" spans="1:244" s="54" customFormat="1" ht="47.25" x14ac:dyDescent="0.25">
      <c r="A116" s="16" t="s">
        <v>202</v>
      </c>
      <c r="B116" s="28" t="s">
        <v>203</v>
      </c>
      <c r="C116" s="29">
        <v>19083</v>
      </c>
      <c r="D116" s="29">
        <v>19083</v>
      </c>
      <c r="E116" s="29">
        <v>19083</v>
      </c>
      <c r="F116" s="30"/>
      <c r="G116" s="30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</row>
    <row r="117" spans="1:244" s="54" customFormat="1" ht="48" customHeight="1" x14ac:dyDescent="0.25">
      <c r="A117" s="16" t="s">
        <v>202</v>
      </c>
      <c r="B117" s="28" t="s">
        <v>204</v>
      </c>
      <c r="C117" s="29">
        <v>0</v>
      </c>
      <c r="D117" s="29">
        <v>100</v>
      </c>
      <c r="E117" s="29">
        <v>100</v>
      </c>
      <c r="F117" s="30"/>
      <c r="G117" s="30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</row>
    <row r="118" spans="1:244" s="54" customFormat="1" ht="54.75" customHeight="1" x14ac:dyDescent="0.25">
      <c r="A118" s="16" t="s">
        <v>205</v>
      </c>
      <c r="B118" s="23" t="s">
        <v>206</v>
      </c>
      <c r="C118" s="29">
        <v>0</v>
      </c>
      <c r="D118" s="29">
        <v>0</v>
      </c>
      <c r="E118" s="29">
        <v>0</v>
      </c>
      <c r="F118" s="30"/>
      <c r="G118" s="30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</row>
    <row r="119" spans="1:244" s="54" customFormat="1" ht="63" x14ac:dyDescent="0.25">
      <c r="A119" s="16" t="s">
        <v>205</v>
      </c>
      <c r="B119" s="23" t="s">
        <v>207</v>
      </c>
      <c r="C119" s="29">
        <v>3000</v>
      </c>
      <c r="D119" s="29">
        <v>3000</v>
      </c>
      <c r="E119" s="29">
        <v>3000</v>
      </c>
      <c r="F119" s="30"/>
      <c r="G119" s="30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</row>
    <row r="120" spans="1:244" s="54" customFormat="1" ht="47.25" x14ac:dyDescent="0.25">
      <c r="A120" s="16" t="s">
        <v>205</v>
      </c>
      <c r="B120" s="23" t="s">
        <v>208</v>
      </c>
      <c r="C120" s="29">
        <v>1584.8</v>
      </c>
      <c r="D120" s="29">
        <v>1584.8</v>
      </c>
      <c r="E120" s="29">
        <v>1584.8</v>
      </c>
      <c r="F120" s="30"/>
      <c r="G120" s="30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</row>
    <row r="121" spans="1:244" s="54" customFormat="1" ht="47.25" x14ac:dyDescent="0.25">
      <c r="A121" s="16" t="s">
        <v>205</v>
      </c>
      <c r="B121" s="23" t="s">
        <v>209</v>
      </c>
      <c r="C121" s="29">
        <v>2027.8</v>
      </c>
      <c r="D121" s="29">
        <v>2027.8</v>
      </c>
      <c r="E121" s="29">
        <v>2030.1</v>
      </c>
      <c r="F121" s="30"/>
      <c r="G121" s="30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</row>
    <row r="122" spans="1:244" s="54" customFormat="1" ht="63" x14ac:dyDescent="0.25">
      <c r="A122" s="16" t="s">
        <v>205</v>
      </c>
      <c r="B122" s="23" t="s">
        <v>210</v>
      </c>
      <c r="C122" s="29">
        <v>1126.9000000000001</v>
      </c>
      <c r="D122" s="29">
        <v>1126.9000000000001</v>
      </c>
      <c r="E122" s="29">
        <v>1126.9000000000001</v>
      </c>
      <c r="F122" s="30"/>
      <c r="G122" s="30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</row>
    <row r="123" spans="1:244" s="54" customFormat="1" ht="63" x14ac:dyDescent="0.25">
      <c r="A123" s="16" t="s">
        <v>205</v>
      </c>
      <c r="B123" s="28" t="s">
        <v>207</v>
      </c>
      <c r="C123" s="29">
        <v>0</v>
      </c>
      <c r="D123" s="29">
        <v>0</v>
      </c>
      <c r="E123" s="29">
        <v>0</v>
      </c>
      <c r="F123" s="30"/>
      <c r="G123" s="30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</row>
    <row r="124" spans="1:244" s="54" customFormat="1" ht="63" x14ac:dyDescent="0.25">
      <c r="A124" s="16" t="s">
        <v>205</v>
      </c>
      <c r="B124" s="28" t="s">
        <v>211</v>
      </c>
      <c r="C124" s="29">
        <v>880.5</v>
      </c>
      <c r="D124" s="29">
        <v>880.5</v>
      </c>
      <c r="E124" s="29">
        <v>880.5</v>
      </c>
      <c r="F124" s="30"/>
      <c r="G124" s="30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</row>
    <row r="125" spans="1:244" s="54" customFormat="1" ht="63" x14ac:dyDescent="0.25">
      <c r="A125" s="16" t="s">
        <v>205</v>
      </c>
      <c r="B125" s="28" t="s">
        <v>212</v>
      </c>
      <c r="C125" s="29">
        <v>5371</v>
      </c>
      <c r="D125" s="29">
        <v>5371</v>
      </c>
      <c r="E125" s="29">
        <v>5371</v>
      </c>
      <c r="F125" s="30"/>
      <c r="G125" s="30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</row>
    <row r="126" spans="1:244" s="54" customFormat="1" ht="47.25" x14ac:dyDescent="0.25">
      <c r="A126" s="16" t="s">
        <v>205</v>
      </c>
      <c r="B126" s="28" t="s">
        <v>213</v>
      </c>
      <c r="C126" s="29">
        <v>45000</v>
      </c>
      <c r="D126" s="29">
        <v>4000</v>
      </c>
      <c r="E126" s="29">
        <v>4000</v>
      </c>
      <c r="F126" s="30"/>
      <c r="G126" s="30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</row>
    <row r="127" spans="1:244" s="54" customFormat="1" ht="31.5" x14ac:dyDescent="0.25">
      <c r="A127" s="62" t="s">
        <v>214</v>
      </c>
      <c r="B127" s="28" t="s">
        <v>215</v>
      </c>
      <c r="C127" s="29">
        <v>21253.1</v>
      </c>
      <c r="D127" s="29">
        <v>21253.1</v>
      </c>
      <c r="E127" s="29">
        <v>21253.1</v>
      </c>
      <c r="F127" s="30"/>
      <c r="G127" s="30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</row>
    <row r="128" spans="1:244" s="54" customFormat="1" ht="94.5" x14ac:dyDescent="0.25">
      <c r="A128" s="62" t="s">
        <v>214</v>
      </c>
      <c r="B128" s="28" t="s">
        <v>216</v>
      </c>
      <c r="C128" s="29">
        <v>0</v>
      </c>
      <c r="D128" s="29">
        <v>0</v>
      </c>
      <c r="E128" s="29">
        <v>1125.5999999999999</v>
      </c>
      <c r="F128" s="30"/>
      <c r="G128" s="30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</row>
    <row r="129" spans="1:244" s="26" customFormat="1" ht="63" x14ac:dyDescent="0.25">
      <c r="A129" s="62" t="s">
        <v>214</v>
      </c>
      <c r="B129" s="28" t="s">
        <v>217</v>
      </c>
      <c r="C129" s="29">
        <v>1015.8</v>
      </c>
      <c r="D129" s="29">
        <v>1015.8</v>
      </c>
      <c r="E129" s="29">
        <v>1015.8</v>
      </c>
      <c r="F129" s="30"/>
      <c r="G129" s="30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</row>
    <row r="130" spans="1:244" s="26" customFormat="1" ht="51" customHeight="1" x14ac:dyDescent="0.25">
      <c r="A130" s="62" t="s">
        <v>214</v>
      </c>
      <c r="B130" s="28" t="s">
        <v>218</v>
      </c>
      <c r="C130" s="29">
        <v>6244.8</v>
      </c>
      <c r="D130" s="29">
        <v>6244.8</v>
      </c>
      <c r="E130" s="29">
        <v>6244.8</v>
      </c>
      <c r="F130" s="30"/>
      <c r="G130" s="30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</row>
    <row r="131" spans="1:244" s="26" customFormat="1" ht="54" customHeight="1" x14ac:dyDescent="0.25">
      <c r="A131" s="62" t="s">
        <v>214</v>
      </c>
      <c r="B131" s="28" t="s">
        <v>219</v>
      </c>
      <c r="C131" s="29">
        <v>3600</v>
      </c>
      <c r="D131" s="29">
        <v>7650</v>
      </c>
      <c r="E131" s="29">
        <v>10800</v>
      </c>
      <c r="F131" s="30"/>
      <c r="G131" s="30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</row>
    <row r="132" spans="1:244" s="26" customFormat="1" ht="47.25" x14ac:dyDescent="0.25">
      <c r="A132" s="62" t="s">
        <v>214</v>
      </c>
      <c r="B132" s="28" t="s">
        <v>220</v>
      </c>
      <c r="C132" s="29">
        <v>0</v>
      </c>
      <c r="D132" s="29">
        <v>12375.9</v>
      </c>
      <c r="E132" s="29">
        <v>12304.2</v>
      </c>
      <c r="F132" s="30"/>
      <c r="G132" s="30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</row>
    <row r="133" spans="1:244" s="26" customFormat="1" ht="51.75" customHeight="1" x14ac:dyDescent="0.25">
      <c r="A133" s="62" t="s">
        <v>214</v>
      </c>
      <c r="B133" s="28" t="s">
        <v>221</v>
      </c>
      <c r="C133" s="29">
        <v>988.7</v>
      </c>
      <c r="D133" s="29">
        <v>986</v>
      </c>
      <c r="E133" s="29">
        <v>960.5</v>
      </c>
      <c r="F133" s="30"/>
      <c r="G133" s="30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</row>
    <row r="134" spans="1:244" s="26" customFormat="1" ht="63" x14ac:dyDescent="0.25">
      <c r="A134" s="62" t="s">
        <v>214</v>
      </c>
      <c r="B134" s="28" t="s">
        <v>222</v>
      </c>
      <c r="C134" s="29">
        <v>3148.1</v>
      </c>
      <c r="D134" s="29">
        <v>3148.1</v>
      </c>
      <c r="E134" s="29">
        <v>3148.1</v>
      </c>
      <c r="F134" s="30"/>
      <c r="G134" s="30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</row>
    <row r="135" spans="1:244" s="26" customFormat="1" ht="63" x14ac:dyDescent="0.25">
      <c r="A135" s="63" t="s">
        <v>214</v>
      </c>
      <c r="B135" s="64" t="s">
        <v>223</v>
      </c>
      <c r="C135" s="29">
        <v>12805.7</v>
      </c>
      <c r="D135" s="29">
        <v>15104</v>
      </c>
      <c r="E135" s="29">
        <v>14954.6</v>
      </c>
      <c r="F135" s="30"/>
      <c r="G135" s="30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</row>
    <row r="136" spans="1:244" ht="99.75" customHeight="1" x14ac:dyDescent="0.25">
      <c r="A136" s="62" t="s">
        <v>214</v>
      </c>
      <c r="B136" s="28" t="s">
        <v>224</v>
      </c>
      <c r="C136" s="29">
        <v>5699.5</v>
      </c>
      <c r="D136" s="29">
        <v>5699.5</v>
      </c>
      <c r="E136" s="29">
        <v>5699.5</v>
      </c>
      <c r="F136" s="30"/>
      <c r="G136" s="30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</row>
    <row r="137" spans="1:244" ht="31.5" x14ac:dyDescent="0.25">
      <c r="A137" s="62" t="s">
        <v>214</v>
      </c>
      <c r="B137" s="28" t="s">
        <v>225</v>
      </c>
      <c r="C137" s="29">
        <v>294.89999999999998</v>
      </c>
      <c r="D137" s="29">
        <v>294.89999999999998</v>
      </c>
      <c r="E137" s="29">
        <v>294.89999999999998</v>
      </c>
      <c r="F137" s="30"/>
      <c r="G137" s="30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</row>
    <row r="138" spans="1:244" ht="47.25" x14ac:dyDescent="0.25">
      <c r="A138" s="63" t="s">
        <v>214</v>
      </c>
      <c r="B138" s="64" t="s">
        <v>226</v>
      </c>
      <c r="C138" s="65">
        <v>1800</v>
      </c>
      <c r="D138" s="65">
        <v>3339.1</v>
      </c>
      <c r="E138" s="65">
        <v>3297.5</v>
      </c>
      <c r="F138" s="30"/>
      <c r="G138" s="30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</row>
    <row r="139" spans="1:244" ht="114.75" customHeight="1" x14ac:dyDescent="0.25">
      <c r="A139" s="62" t="s">
        <v>214</v>
      </c>
      <c r="B139" s="28" t="s">
        <v>227</v>
      </c>
      <c r="C139" s="29">
        <v>2822.8</v>
      </c>
      <c r="D139" s="29">
        <v>0</v>
      </c>
      <c r="E139" s="29">
        <v>0</v>
      </c>
      <c r="F139" s="30"/>
      <c r="G139" s="30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</row>
    <row r="140" spans="1:244" ht="31.5" x14ac:dyDescent="0.25">
      <c r="A140" s="18" t="s">
        <v>228</v>
      </c>
      <c r="B140" s="19" t="s">
        <v>229</v>
      </c>
      <c r="C140" s="20">
        <f t="shared" ref="C140:E140" si="22">SUM(C141:C181)</f>
        <v>2734394.3999999994</v>
      </c>
      <c r="D140" s="20">
        <f t="shared" si="22"/>
        <v>2750825.399999999</v>
      </c>
      <c r="E140" s="20">
        <f t="shared" si="22"/>
        <v>2779622.3000000003</v>
      </c>
      <c r="F140" s="21"/>
      <c r="G140" s="2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</row>
    <row r="141" spans="1:244" ht="47.25" x14ac:dyDescent="0.25">
      <c r="A141" s="16" t="s">
        <v>230</v>
      </c>
      <c r="B141" s="28" t="s">
        <v>231</v>
      </c>
      <c r="C141" s="29">
        <v>9292.4</v>
      </c>
      <c r="D141" s="29">
        <v>9648.5</v>
      </c>
      <c r="E141" s="29">
        <v>10018.799999999999</v>
      </c>
      <c r="F141" s="30"/>
      <c r="G141" s="30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</row>
    <row r="142" spans="1:244" ht="47.25" x14ac:dyDescent="0.25">
      <c r="A142" s="16" t="s">
        <v>232</v>
      </c>
      <c r="B142" s="28" t="s">
        <v>233</v>
      </c>
      <c r="C142" s="29">
        <v>234565</v>
      </c>
      <c r="D142" s="29">
        <v>245344.5</v>
      </c>
      <c r="E142" s="29">
        <v>256334.9</v>
      </c>
      <c r="F142" s="30"/>
      <c r="G142" s="30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</row>
    <row r="143" spans="1:244" ht="63" x14ac:dyDescent="0.25">
      <c r="A143" s="16" t="s">
        <v>234</v>
      </c>
      <c r="B143" s="28" t="s">
        <v>235</v>
      </c>
      <c r="C143" s="29">
        <v>1505.8</v>
      </c>
      <c r="D143" s="29">
        <v>1505.8</v>
      </c>
      <c r="E143" s="29">
        <v>1505.8</v>
      </c>
      <c r="F143" s="30"/>
      <c r="G143" s="30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</row>
    <row r="144" spans="1:244" ht="69.75" customHeight="1" x14ac:dyDescent="0.25">
      <c r="A144" s="16" t="s">
        <v>234</v>
      </c>
      <c r="B144" s="28" t="s">
        <v>236</v>
      </c>
      <c r="C144" s="29">
        <v>234.7</v>
      </c>
      <c r="D144" s="29">
        <v>234.7</v>
      </c>
      <c r="E144" s="29">
        <v>234.7</v>
      </c>
      <c r="F144" s="30"/>
      <c r="G144" s="30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</row>
    <row r="145" spans="1:244" s="66" customFormat="1" ht="78.75" x14ac:dyDescent="0.25">
      <c r="A145" s="16" t="s">
        <v>234</v>
      </c>
      <c r="B145" s="28" t="s">
        <v>237</v>
      </c>
      <c r="C145" s="29">
        <v>102.8</v>
      </c>
      <c r="D145" s="29">
        <v>102.8</v>
      </c>
      <c r="E145" s="29">
        <v>102.8</v>
      </c>
      <c r="F145" s="30"/>
      <c r="G145" s="30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</row>
    <row r="146" spans="1:244" ht="63" x14ac:dyDescent="0.25">
      <c r="A146" s="16" t="s">
        <v>234</v>
      </c>
      <c r="B146" s="28" t="s">
        <v>238</v>
      </c>
      <c r="C146" s="29">
        <v>391.4</v>
      </c>
      <c r="D146" s="29">
        <v>391.4</v>
      </c>
      <c r="E146" s="29">
        <v>391.4</v>
      </c>
      <c r="F146" s="30"/>
      <c r="G146" s="30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</row>
    <row r="147" spans="1:244" ht="78.75" x14ac:dyDescent="0.25">
      <c r="A147" s="16" t="s">
        <v>234</v>
      </c>
      <c r="B147" s="28" t="s">
        <v>239</v>
      </c>
      <c r="C147" s="29">
        <v>401.2</v>
      </c>
      <c r="D147" s="29">
        <v>401.2</v>
      </c>
      <c r="E147" s="29">
        <v>401.2</v>
      </c>
      <c r="F147" s="30"/>
      <c r="G147" s="30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</row>
    <row r="148" spans="1:244" ht="63" x14ac:dyDescent="0.25">
      <c r="A148" s="16" t="s">
        <v>234</v>
      </c>
      <c r="B148" s="28" t="s">
        <v>240</v>
      </c>
      <c r="C148" s="29">
        <v>402.5</v>
      </c>
      <c r="D148" s="29">
        <v>402.5</v>
      </c>
      <c r="E148" s="29">
        <v>402.5</v>
      </c>
      <c r="F148" s="30"/>
      <c r="G148" s="30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</row>
    <row r="149" spans="1:244" ht="47.25" x14ac:dyDescent="0.25">
      <c r="A149" s="16" t="s">
        <v>241</v>
      </c>
      <c r="B149" s="28" t="s">
        <v>242</v>
      </c>
      <c r="C149" s="29">
        <v>4695.6000000000004</v>
      </c>
      <c r="D149" s="29">
        <v>4695.6000000000004</v>
      </c>
      <c r="E149" s="29">
        <v>4695.6000000000004</v>
      </c>
      <c r="F149" s="30"/>
      <c r="G149" s="30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</row>
    <row r="150" spans="1:244" ht="63" x14ac:dyDescent="0.25">
      <c r="A150" s="16" t="s">
        <v>241</v>
      </c>
      <c r="B150" s="28" t="s">
        <v>243</v>
      </c>
      <c r="C150" s="29">
        <v>4791.7</v>
      </c>
      <c r="D150" s="29">
        <v>4791.7</v>
      </c>
      <c r="E150" s="29">
        <v>4791.7</v>
      </c>
      <c r="F150" s="30"/>
      <c r="G150" s="30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</row>
    <row r="151" spans="1:244" ht="78.75" x14ac:dyDescent="0.25">
      <c r="A151" s="16" t="s">
        <v>241</v>
      </c>
      <c r="B151" s="28" t="s">
        <v>244</v>
      </c>
      <c r="C151" s="29">
        <v>8598.2000000000007</v>
      </c>
      <c r="D151" s="29">
        <v>8942.1</v>
      </c>
      <c r="E151" s="29">
        <v>9299.7999999999993</v>
      </c>
      <c r="F151" s="30"/>
      <c r="G151" s="30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</row>
    <row r="152" spans="1:244" ht="63" x14ac:dyDescent="0.25">
      <c r="A152" s="16" t="s">
        <v>241</v>
      </c>
      <c r="B152" s="28" t="s">
        <v>245</v>
      </c>
      <c r="C152" s="29">
        <v>6102.1</v>
      </c>
      <c r="D152" s="29">
        <v>6102.1</v>
      </c>
      <c r="E152" s="29">
        <v>6102.1</v>
      </c>
      <c r="F152" s="30"/>
      <c r="G152" s="30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</row>
    <row r="153" spans="1:244" ht="47.25" x14ac:dyDescent="0.25">
      <c r="A153" s="16" t="s">
        <v>241</v>
      </c>
      <c r="B153" s="28" t="s">
        <v>246</v>
      </c>
      <c r="C153" s="29">
        <v>55825.599999999999</v>
      </c>
      <c r="D153" s="29">
        <v>58058.6</v>
      </c>
      <c r="E153" s="29">
        <v>60381</v>
      </c>
      <c r="F153" s="30"/>
      <c r="G153" s="30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</row>
    <row r="154" spans="1:244" ht="63" x14ac:dyDescent="0.25">
      <c r="A154" s="16" t="s">
        <v>241</v>
      </c>
      <c r="B154" s="28" t="s">
        <v>247</v>
      </c>
      <c r="C154" s="29">
        <v>1893.2</v>
      </c>
      <c r="D154" s="29">
        <v>1969</v>
      </c>
      <c r="E154" s="29">
        <v>2047.7</v>
      </c>
      <c r="F154" s="30"/>
      <c r="G154" s="30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</row>
    <row r="155" spans="1:244" ht="78.75" x14ac:dyDescent="0.25">
      <c r="A155" s="16" t="s">
        <v>241</v>
      </c>
      <c r="B155" s="28" t="s">
        <v>248</v>
      </c>
      <c r="C155" s="29">
        <v>1098.7</v>
      </c>
      <c r="D155" s="29">
        <v>0</v>
      </c>
      <c r="E155" s="29">
        <v>0</v>
      </c>
      <c r="F155" s="30"/>
      <c r="G155" s="30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</row>
    <row r="156" spans="1:244" ht="63" x14ac:dyDescent="0.25">
      <c r="A156" s="62" t="s">
        <v>241</v>
      </c>
      <c r="B156" s="46" t="s">
        <v>249</v>
      </c>
      <c r="C156" s="29">
        <v>21.1</v>
      </c>
      <c r="D156" s="29">
        <v>21.1</v>
      </c>
      <c r="E156" s="29">
        <v>21.1</v>
      </c>
      <c r="F156" s="30"/>
      <c r="G156" s="30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</row>
    <row r="157" spans="1:244" ht="63" x14ac:dyDescent="0.25">
      <c r="A157" s="62" t="s">
        <v>241</v>
      </c>
      <c r="B157" s="46" t="s">
        <v>250</v>
      </c>
      <c r="C157" s="29">
        <v>11112.7</v>
      </c>
      <c r="D157" s="29">
        <v>707.3</v>
      </c>
      <c r="E157" s="29">
        <v>707.3</v>
      </c>
      <c r="F157" s="30"/>
      <c r="G157" s="30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</row>
    <row r="158" spans="1:244" ht="63" x14ac:dyDescent="0.25">
      <c r="A158" s="16" t="s">
        <v>241</v>
      </c>
      <c r="B158" s="28" t="s">
        <v>251</v>
      </c>
      <c r="C158" s="29">
        <v>19864.400000000001</v>
      </c>
      <c r="D158" s="29">
        <v>20659</v>
      </c>
      <c r="E158" s="29">
        <v>21485.4</v>
      </c>
      <c r="F158" s="30"/>
      <c r="G158" s="30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</row>
    <row r="159" spans="1:244" ht="63" x14ac:dyDescent="0.25">
      <c r="A159" s="16" t="s">
        <v>241</v>
      </c>
      <c r="B159" s="28" t="s">
        <v>252</v>
      </c>
      <c r="C159" s="29">
        <v>191978.8</v>
      </c>
      <c r="D159" s="29">
        <v>199658</v>
      </c>
      <c r="E159" s="29">
        <v>207644.3</v>
      </c>
      <c r="F159" s="30"/>
      <c r="G159" s="30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</row>
    <row r="160" spans="1:244" ht="78.75" x14ac:dyDescent="0.25">
      <c r="A160" s="16" t="s">
        <v>241</v>
      </c>
      <c r="B160" s="28" t="s">
        <v>253</v>
      </c>
      <c r="C160" s="29">
        <v>125715.4</v>
      </c>
      <c r="D160" s="29">
        <v>125715.4</v>
      </c>
      <c r="E160" s="29">
        <v>125715.4</v>
      </c>
      <c r="F160" s="30"/>
      <c r="G160" s="30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</row>
    <row r="161" spans="1:244" ht="78.75" x14ac:dyDescent="0.25">
      <c r="A161" s="16" t="s">
        <v>241</v>
      </c>
      <c r="B161" s="28" t="s">
        <v>254</v>
      </c>
      <c r="C161" s="29">
        <v>78237</v>
      </c>
      <c r="D161" s="29">
        <v>79241.899999999994</v>
      </c>
      <c r="E161" s="29">
        <v>80286</v>
      </c>
      <c r="F161" s="30"/>
      <c r="G161" s="30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</row>
    <row r="162" spans="1:244" ht="78.75" x14ac:dyDescent="0.25">
      <c r="A162" s="16" t="s">
        <v>241</v>
      </c>
      <c r="B162" s="28" t="s">
        <v>255</v>
      </c>
      <c r="C162" s="29">
        <v>426.8</v>
      </c>
      <c r="D162" s="29">
        <v>443.9</v>
      </c>
      <c r="E162" s="29">
        <v>461.7</v>
      </c>
      <c r="F162" s="30"/>
      <c r="G162" s="30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</row>
    <row r="163" spans="1:244" ht="63" x14ac:dyDescent="0.25">
      <c r="A163" s="16" t="s">
        <v>241</v>
      </c>
      <c r="B163" s="28" t="s">
        <v>256</v>
      </c>
      <c r="C163" s="29">
        <v>46.6</v>
      </c>
      <c r="D163" s="29">
        <v>46.6</v>
      </c>
      <c r="E163" s="29">
        <v>46.6</v>
      </c>
      <c r="F163" s="30"/>
      <c r="G163" s="30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</row>
    <row r="164" spans="1:244" ht="63" x14ac:dyDescent="0.25">
      <c r="A164" s="16" t="s">
        <v>241</v>
      </c>
      <c r="B164" s="28" t="s">
        <v>257</v>
      </c>
      <c r="C164" s="29">
        <v>81011.3</v>
      </c>
      <c r="D164" s="29">
        <v>81418.7</v>
      </c>
      <c r="E164" s="29">
        <v>81842.399999999994</v>
      </c>
      <c r="F164" s="30"/>
      <c r="G164" s="30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</row>
    <row r="165" spans="1:244" ht="94.5" x14ac:dyDescent="0.25">
      <c r="A165" s="16" t="s">
        <v>258</v>
      </c>
      <c r="B165" s="28" t="s">
        <v>259</v>
      </c>
      <c r="C165" s="29">
        <v>3482.8</v>
      </c>
      <c r="D165" s="29">
        <v>3482.8</v>
      </c>
      <c r="E165" s="29">
        <v>3482.8</v>
      </c>
      <c r="F165" s="30"/>
      <c r="G165" s="30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</row>
    <row r="166" spans="1:244" ht="126" x14ac:dyDescent="0.25">
      <c r="A166" s="16" t="s">
        <v>258</v>
      </c>
      <c r="B166" s="28" t="s">
        <v>260</v>
      </c>
      <c r="C166" s="29">
        <v>50637.8</v>
      </c>
      <c r="D166" s="29">
        <v>50637.8</v>
      </c>
      <c r="E166" s="29">
        <v>50637.8</v>
      </c>
      <c r="F166" s="30"/>
      <c r="G166" s="30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</row>
    <row r="167" spans="1:244" ht="94.5" x14ac:dyDescent="0.25">
      <c r="A167" s="16" t="s">
        <v>258</v>
      </c>
      <c r="B167" s="28" t="s">
        <v>261</v>
      </c>
      <c r="C167" s="29">
        <v>809867.8</v>
      </c>
      <c r="D167" s="29">
        <v>809867.8</v>
      </c>
      <c r="E167" s="29">
        <v>809867.8</v>
      </c>
      <c r="F167" s="30"/>
      <c r="G167" s="30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</row>
    <row r="168" spans="1:244" ht="63" x14ac:dyDescent="0.25">
      <c r="A168" s="16" t="s">
        <v>258</v>
      </c>
      <c r="B168" s="28" t="s">
        <v>262</v>
      </c>
      <c r="C168" s="29">
        <v>603983.6</v>
      </c>
      <c r="D168" s="29">
        <v>603983.6</v>
      </c>
      <c r="E168" s="29">
        <v>603983.6</v>
      </c>
      <c r="F168" s="30"/>
      <c r="G168" s="30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</row>
    <row r="169" spans="1:244" ht="81" customHeight="1" x14ac:dyDescent="0.25">
      <c r="A169" s="16" t="s">
        <v>258</v>
      </c>
      <c r="B169" s="28" t="s">
        <v>263</v>
      </c>
      <c r="C169" s="29">
        <v>23424</v>
      </c>
      <c r="D169" s="29">
        <v>23424</v>
      </c>
      <c r="E169" s="29">
        <v>23424</v>
      </c>
      <c r="F169" s="30"/>
      <c r="G169" s="30"/>
    </row>
    <row r="170" spans="1:244" ht="47.25" x14ac:dyDescent="0.25">
      <c r="A170" s="16" t="s">
        <v>264</v>
      </c>
      <c r="B170" s="28" t="s">
        <v>265</v>
      </c>
      <c r="C170" s="29">
        <v>87377.7</v>
      </c>
      <c r="D170" s="29">
        <v>87730.9</v>
      </c>
      <c r="E170" s="29">
        <v>88098.2</v>
      </c>
      <c r="F170" s="30"/>
      <c r="G170" s="30"/>
    </row>
    <row r="171" spans="1:244" ht="78.75" x14ac:dyDescent="0.25">
      <c r="A171" s="16" t="s">
        <v>266</v>
      </c>
      <c r="B171" s="28" t="s">
        <v>267</v>
      </c>
      <c r="C171" s="29">
        <v>29718.3</v>
      </c>
      <c r="D171" s="29">
        <v>29718.3</v>
      </c>
      <c r="E171" s="29">
        <v>29718.3</v>
      </c>
      <c r="F171" s="30"/>
      <c r="G171" s="30"/>
      <c r="I171" s="67"/>
    </row>
    <row r="172" spans="1:244" ht="63" x14ac:dyDescent="0.25">
      <c r="A172" s="16" t="s">
        <v>268</v>
      </c>
      <c r="B172" s="28" t="s">
        <v>269</v>
      </c>
      <c r="C172" s="29">
        <v>47073.2</v>
      </c>
      <c r="D172" s="29">
        <v>47073.2</v>
      </c>
      <c r="E172" s="29">
        <v>47073.2</v>
      </c>
      <c r="F172" s="30"/>
      <c r="G172" s="30"/>
    </row>
    <row r="173" spans="1:244" ht="63" x14ac:dyDescent="0.25">
      <c r="A173" s="16" t="s">
        <v>270</v>
      </c>
      <c r="B173" s="28" t="s">
        <v>271</v>
      </c>
      <c r="C173" s="29">
        <v>24.8</v>
      </c>
      <c r="D173" s="29">
        <v>26.5</v>
      </c>
      <c r="E173" s="29">
        <v>149.6</v>
      </c>
      <c r="F173" s="30"/>
      <c r="G173" s="30"/>
    </row>
    <row r="174" spans="1:244" ht="63" x14ac:dyDescent="0.25">
      <c r="A174" s="16" t="s">
        <v>272</v>
      </c>
      <c r="B174" s="28" t="s">
        <v>273</v>
      </c>
      <c r="C174" s="29">
        <v>1880.9</v>
      </c>
      <c r="D174" s="29">
        <v>1875.8</v>
      </c>
      <c r="E174" s="29">
        <v>1875.8</v>
      </c>
      <c r="F174" s="30"/>
      <c r="G174" s="30"/>
    </row>
    <row r="175" spans="1:244" ht="63" x14ac:dyDescent="0.25">
      <c r="A175" s="16" t="s">
        <v>274</v>
      </c>
      <c r="B175" s="28" t="s">
        <v>275</v>
      </c>
      <c r="C175" s="29">
        <v>14203.3</v>
      </c>
      <c r="D175" s="29">
        <v>14771.4</v>
      </c>
      <c r="E175" s="29">
        <v>15362.3</v>
      </c>
      <c r="F175" s="30"/>
      <c r="G175" s="30"/>
    </row>
    <row r="176" spans="1:244" ht="31.5" x14ac:dyDescent="0.25">
      <c r="A176" s="16" t="s">
        <v>276</v>
      </c>
      <c r="B176" s="28" t="s">
        <v>277</v>
      </c>
      <c r="C176" s="29">
        <v>122082.8</v>
      </c>
      <c r="D176" s="29">
        <v>122082.8</v>
      </c>
      <c r="E176" s="29">
        <v>122082.8</v>
      </c>
      <c r="F176" s="30"/>
      <c r="G176" s="30"/>
    </row>
    <row r="177" spans="1:244" ht="63" x14ac:dyDescent="0.25">
      <c r="A177" s="16" t="s">
        <v>278</v>
      </c>
      <c r="B177" s="28" t="s">
        <v>279</v>
      </c>
      <c r="C177" s="29">
        <v>50.8</v>
      </c>
      <c r="D177" s="29">
        <v>50.8</v>
      </c>
      <c r="E177" s="29">
        <v>50.8</v>
      </c>
      <c r="F177" s="30"/>
      <c r="G177" s="30"/>
    </row>
    <row r="178" spans="1:244" ht="99.75" customHeight="1" x14ac:dyDescent="0.25">
      <c r="A178" s="16" t="s">
        <v>280</v>
      </c>
      <c r="B178" s="28" t="s">
        <v>281</v>
      </c>
      <c r="C178" s="29">
        <v>81298.8</v>
      </c>
      <c r="D178" s="29">
        <v>84302.3</v>
      </c>
      <c r="E178" s="29">
        <v>87398.6</v>
      </c>
      <c r="F178" s="30"/>
      <c r="G178" s="30"/>
    </row>
    <row r="179" spans="1:244" ht="47.25" x14ac:dyDescent="0.25">
      <c r="A179" s="16" t="s">
        <v>282</v>
      </c>
      <c r="B179" s="28" t="s">
        <v>242</v>
      </c>
      <c r="C179" s="29">
        <v>16042.1</v>
      </c>
      <c r="D179" s="29">
        <v>16042.1</v>
      </c>
      <c r="E179" s="29">
        <v>16042.1</v>
      </c>
      <c r="F179" s="30"/>
      <c r="G179" s="30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</row>
    <row r="180" spans="1:244" ht="36" customHeight="1" x14ac:dyDescent="0.25">
      <c r="A180" s="16" t="s">
        <v>283</v>
      </c>
      <c r="B180" s="28" t="s">
        <v>284</v>
      </c>
      <c r="C180" s="29">
        <v>4781.5</v>
      </c>
      <c r="D180" s="29">
        <v>5103.5</v>
      </c>
      <c r="E180" s="29">
        <v>5304.7</v>
      </c>
      <c r="F180" s="30"/>
      <c r="G180" s="30"/>
    </row>
    <row r="181" spans="1:244" ht="47.25" x14ac:dyDescent="0.25">
      <c r="A181" s="68" t="s">
        <v>285</v>
      </c>
      <c r="B181" s="69" t="s">
        <v>286</v>
      </c>
      <c r="C181" s="29">
        <v>149.19999999999999</v>
      </c>
      <c r="D181" s="29">
        <v>149.4</v>
      </c>
      <c r="E181" s="29">
        <v>149.69999999999999</v>
      </c>
      <c r="F181" s="30"/>
      <c r="G181" s="30"/>
    </row>
    <row r="182" spans="1:244" ht="17.25" customHeight="1" x14ac:dyDescent="0.25">
      <c r="A182" s="18" t="s">
        <v>287</v>
      </c>
      <c r="B182" s="19" t="s">
        <v>288</v>
      </c>
      <c r="C182" s="20">
        <v>0</v>
      </c>
      <c r="D182" s="20">
        <v>0</v>
      </c>
      <c r="E182" s="20">
        <v>0</v>
      </c>
      <c r="F182" s="21"/>
      <c r="G182" s="21"/>
    </row>
    <row r="183" spans="1:244" x14ac:dyDescent="0.25">
      <c r="A183" s="18" t="s">
        <v>289</v>
      </c>
      <c r="B183" s="19" t="s">
        <v>290</v>
      </c>
      <c r="C183" s="20">
        <v>0</v>
      </c>
      <c r="D183" s="20">
        <v>0</v>
      </c>
      <c r="E183" s="20">
        <v>0</v>
      </c>
      <c r="F183" s="21"/>
      <c r="G183" s="21"/>
    </row>
    <row r="184" spans="1:244" x14ac:dyDescent="0.25">
      <c r="A184" s="18" t="s">
        <v>291</v>
      </c>
      <c r="B184" s="19" t="s">
        <v>292</v>
      </c>
      <c r="C184" s="48">
        <v>0</v>
      </c>
      <c r="D184" s="48">
        <v>0</v>
      </c>
      <c r="E184" s="48">
        <v>0</v>
      </c>
      <c r="F184" s="49"/>
      <c r="G184" s="49"/>
    </row>
    <row r="185" spans="1:244" ht="16.5" customHeight="1" x14ac:dyDescent="0.25">
      <c r="A185" s="18" t="s">
        <v>293</v>
      </c>
      <c r="B185" s="19" t="s">
        <v>294</v>
      </c>
      <c r="C185" s="20">
        <f>C184+C183+C182+C140+C95+C91</f>
        <v>3557577.8</v>
      </c>
      <c r="D185" s="20">
        <f>D184+D183+D182+D140+D95+D91</f>
        <v>3313631.5999999987</v>
      </c>
      <c r="E185" s="20">
        <f>E184+E183+E182+E140+E95+E91</f>
        <v>3313864.2</v>
      </c>
      <c r="F185" s="21"/>
      <c r="G185" s="21"/>
    </row>
    <row r="186" spans="1:244" ht="16.5" customHeight="1" x14ac:dyDescent="0.25">
      <c r="A186" s="70" t="s">
        <v>295</v>
      </c>
      <c r="B186" s="70"/>
      <c r="C186" s="20">
        <f>C185+C89</f>
        <v>5286407.3999999994</v>
      </c>
      <c r="D186" s="20">
        <f>D185+D89</f>
        <v>5064334.8999999985</v>
      </c>
      <c r="E186" s="20">
        <f>E185+E89</f>
        <v>5115554.4000000004</v>
      </c>
      <c r="F186" s="21"/>
      <c r="G186" s="21"/>
    </row>
    <row r="187" spans="1:244" x14ac:dyDescent="0.25">
      <c r="A187" s="71"/>
      <c r="C187" s="73"/>
      <c r="D187" s="73"/>
      <c r="E187" s="73"/>
      <c r="F187" s="73"/>
      <c r="G187" s="73"/>
    </row>
    <row r="188" spans="1:244" x14ac:dyDescent="0.25">
      <c r="A188" s="71"/>
      <c r="C188" s="73"/>
      <c r="D188" s="73"/>
      <c r="E188" s="73"/>
      <c r="F188" s="73"/>
      <c r="G188" s="73"/>
    </row>
    <row r="189" spans="1:244" x14ac:dyDescent="0.25">
      <c r="A189" s="71"/>
      <c r="C189" s="73"/>
      <c r="D189" s="73"/>
      <c r="E189" s="73"/>
      <c r="F189" s="73"/>
      <c r="G189" s="73"/>
    </row>
    <row r="190" spans="1:244" x14ac:dyDescent="0.25">
      <c r="A190" s="71"/>
      <c r="C190" s="73"/>
      <c r="D190" s="73"/>
      <c r="E190" s="73"/>
      <c r="F190" s="73"/>
      <c r="G190" s="73"/>
    </row>
    <row r="191" spans="1:244" x14ac:dyDescent="0.25">
      <c r="A191" s="71"/>
      <c r="C191" s="73"/>
      <c r="D191" s="73"/>
      <c r="E191" s="73"/>
      <c r="F191" s="73"/>
      <c r="G191" s="73"/>
    </row>
    <row r="192" spans="1:244" x14ac:dyDescent="0.25">
      <c r="A192" s="71"/>
      <c r="C192" s="73"/>
      <c r="D192" s="73"/>
      <c r="E192" s="73"/>
      <c r="F192" s="73"/>
      <c r="G192" s="73"/>
    </row>
    <row r="193" spans="1:7" x14ac:dyDescent="0.25">
      <c r="A193" s="71"/>
      <c r="C193" s="73"/>
      <c r="D193" s="73"/>
      <c r="E193" s="73"/>
      <c r="F193" s="73"/>
      <c r="G193" s="73"/>
    </row>
    <row r="194" spans="1:7" x14ac:dyDescent="0.25">
      <c r="A194" s="71"/>
      <c r="C194" s="73"/>
      <c r="D194" s="73"/>
      <c r="E194" s="73"/>
      <c r="F194" s="73"/>
      <c r="G194" s="73"/>
    </row>
    <row r="195" spans="1:7" x14ac:dyDescent="0.25">
      <c r="A195" s="71"/>
      <c r="C195" s="73"/>
      <c r="D195" s="73"/>
      <c r="E195" s="73"/>
      <c r="F195" s="73"/>
      <c r="G195" s="73"/>
    </row>
    <row r="196" spans="1:7" x14ac:dyDescent="0.25">
      <c r="A196" s="71"/>
      <c r="C196" s="73"/>
      <c r="D196" s="73"/>
      <c r="E196" s="73"/>
      <c r="F196" s="73"/>
      <c r="G196" s="73"/>
    </row>
    <row r="197" spans="1:7" x14ac:dyDescent="0.25">
      <c r="A197" s="71"/>
      <c r="C197" s="73"/>
      <c r="D197" s="73"/>
      <c r="E197" s="73"/>
      <c r="F197" s="73"/>
      <c r="G197" s="73"/>
    </row>
    <row r="198" spans="1:7" x14ac:dyDescent="0.25">
      <c r="A198" s="71"/>
      <c r="C198" s="73"/>
      <c r="D198" s="73"/>
      <c r="E198" s="73"/>
      <c r="F198" s="73"/>
      <c r="G198" s="73"/>
    </row>
    <row r="199" spans="1:7" x14ac:dyDescent="0.25">
      <c r="A199" s="71"/>
      <c r="C199" s="73"/>
      <c r="D199" s="73"/>
      <c r="E199" s="73"/>
      <c r="F199" s="73"/>
      <c r="G199" s="73"/>
    </row>
    <row r="200" spans="1:7" x14ac:dyDescent="0.25">
      <c r="A200" s="71"/>
      <c r="C200" s="73"/>
      <c r="D200" s="73"/>
      <c r="E200" s="73"/>
      <c r="F200" s="73"/>
      <c r="G200" s="73"/>
    </row>
    <row r="201" spans="1:7" x14ac:dyDescent="0.25">
      <c r="A201" s="71"/>
      <c r="C201" s="73"/>
      <c r="D201" s="73"/>
      <c r="E201" s="73"/>
      <c r="F201" s="73"/>
      <c r="G201" s="73"/>
    </row>
    <row r="202" spans="1:7" x14ac:dyDescent="0.25">
      <c r="A202" s="71"/>
      <c r="C202" s="73"/>
      <c r="D202" s="73"/>
      <c r="E202" s="73"/>
      <c r="F202" s="73"/>
      <c r="G202" s="73"/>
    </row>
    <row r="203" spans="1:7" x14ac:dyDescent="0.25">
      <c r="A203" s="71"/>
      <c r="C203" s="73"/>
      <c r="D203" s="73"/>
      <c r="E203" s="73"/>
      <c r="F203" s="73"/>
      <c r="G203" s="73"/>
    </row>
    <row r="204" spans="1:7" x14ac:dyDescent="0.25">
      <c r="A204" s="71"/>
      <c r="C204" s="73"/>
      <c r="D204" s="73"/>
      <c r="E204" s="73"/>
      <c r="F204" s="73"/>
      <c r="G204" s="73"/>
    </row>
    <row r="205" spans="1:7" x14ac:dyDescent="0.25">
      <c r="A205" s="71"/>
      <c r="C205" s="73"/>
      <c r="D205" s="73"/>
      <c r="E205" s="73"/>
      <c r="F205" s="73"/>
      <c r="G205" s="73"/>
    </row>
    <row r="206" spans="1:7" x14ac:dyDescent="0.25">
      <c r="A206" s="71"/>
      <c r="C206" s="73"/>
      <c r="D206" s="73"/>
      <c r="E206" s="73"/>
      <c r="F206" s="73"/>
      <c r="G206" s="73"/>
    </row>
    <row r="207" spans="1:7" x14ac:dyDescent="0.25">
      <c r="A207" s="71"/>
      <c r="C207" s="73"/>
      <c r="D207" s="73"/>
      <c r="E207" s="73"/>
      <c r="F207" s="73"/>
      <c r="G207" s="73"/>
    </row>
    <row r="208" spans="1:7" x14ac:dyDescent="0.25">
      <c r="A208" s="71"/>
      <c r="C208" s="73"/>
      <c r="D208" s="73"/>
      <c r="E208" s="73"/>
      <c r="F208" s="73"/>
      <c r="G208" s="73"/>
    </row>
    <row r="209" spans="1:7" x14ac:dyDescent="0.25">
      <c r="A209" s="71"/>
      <c r="C209" s="73"/>
      <c r="D209" s="73"/>
      <c r="E209" s="73"/>
      <c r="F209" s="73"/>
      <c r="G209" s="73"/>
    </row>
    <row r="210" spans="1:7" x14ac:dyDescent="0.25">
      <c r="A210" s="71"/>
      <c r="C210" s="73"/>
      <c r="D210" s="73"/>
      <c r="E210" s="73"/>
      <c r="F210" s="73"/>
      <c r="G210" s="73"/>
    </row>
    <row r="211" spans="1:7" x14ac:dyDescent="0.25">
      <c r="A211" s="71"/>
      <c r="C211" s="73"/>
      <c r="D211" s="73"/>
      <c r="E211" s="73"/>
      <c r="F211" s="73"/>
      <c r="G211" s="73"/>
    </row>
    <row r="212" spans="1:7" x14ac:dyDescent="0.25">
      <c r="A212" s="71"/>
      <c r="C212" s="73"/>
      <c r="D212" s="73"/>
      <c r="E212" s="73"/>
      <c r="F212" s="73"/>
      <c r="G212" s="73"/>
    </row>
    <row r="213" spans="1:7" x14ac:dyDescent="0.25">
      <c r="A213" s="71"/>
      <c r="C213" s="73"/>
      <c r="D213" s="73"/>
      <c r="E213" s="73"/>
      <c r="F213" s="73"/>
      <c r="G213" s="73"/>
    </row>
    <row r="214" spans="1:7" x14ac:dyDescent="0.25">
      <c r="A214" s="71"/>
      <c r="C214" s="73"/>
      <c r="D214" s="73"/>
      <c r="E214" s="73"/>
      <c r="F214" s="73"/>
      <c r="G214" s="73"/>
    </row>
    <row r="215" spans="1:7" x14ac:dyDescent="0.25">
      <c r="A215" s="71"/>
      <c r="C215" s="73"/>
      <c r="D215" s="73"/>
      <c r="E215" s="73"/>
      <c r="F215" s="73"/>
      <c r="G215" s="73"/>
    </row>
    <row r="216" spans="1:7" x14ac:dyDescent="0.25">
      <c r="A216" s="71"/>
      <c r="C216" s="73"/>
      <c r="D216" s="73"/>
      <c r="E216" s="73"/>
      <c r="F216" s="73"/>
      <c r="G216" s="73"/>
    </row>
    <row r="217" spans="1:7" x14ac:dyDescent="0.25">
      <c r="A217" s="71"/>
      <c r="C217" s="73"/>
      <c r="D217" s="73"/>
      <c r="E217" s="73"/>
      <c r="F217" s="73"/>
      <c r="G217" s="73"/>
    </row>
    <row r="218" spans="1:7" x14ac:dyDescent="0.25">
      <c r="A218" s="71"/>
      <c r="C218" s="73"/>
      <c r="D218" s="73"/>
      <c r="E218" s="73"/>
      <c r="F218" s="73"/>
      <c r="G218" s="73"/>
    </row>
    <row r="219" spans="1:7" x14ac:dyDescent="0.25">
      <c r="A219" s="71"/>
      <c r="C219" s="73"/>
      <c r="D219" s="73"/>
      <c r="E219" s="73"/>
      <c r="F219" s="73"/>
      <c r="G219" s="73"/>
    </row>
    <row r="220" spans="1:7" x14ac:dyDescent="0.25">
      <c r="A220" s="71"/>
      <c r="C220" s="73"/>
      <c r="D220" s="73"/>
      <c r="E220" s="73"/>
      <c r="F220" s="73"/>
      <c r="G220" s="73"/>
    </row>
    <row r="221" spans="1:7" x14ac:dyDescent="0.25">
      <c r="A221" s="71"/>
      <c r="C221" s="73"/>
      <c r="D221" s="73"/>
      <c r="E221" s="73"/>
      <c r="F221" s="73"/>
      <c r="G221" s="73"/>
    </row>
    <row r="222" spans="1:7" x14ac:dyDescent="0.25">
      <c r="A222" s="71"/>
      <c r="C222" s="73"/>
      <c r="D222" s="73"/>
      <c r="E222" s="73"/>
      <c r="F222" s="73"/>
      <c r="G222" s="73"/>
    </row>
    <row r="223" spans="1:7" x14ac:dyDescent="0.25">
      <c r="A223" s="71"/>
      <c r="C223" s="73"/>
      <c r="D223" s="73"/>
      <c r="E223" s="73"/>
      <c r="F223" s="73"/>
      <c r="G223" s="73"/>
    </row>
    <row r="224" spans="1:7" x14ac:dyDescent="0.25">
      <c r="A224" s="71"/>
      <c r="C224" s="73"/>
      <c r="D224" s="73"/>
      <c r="E224" s="73"/>
      <c r="F224" s="73"/>
      <c r="G224" s="73"/>
    </row>
    <row r="225" spans="1:7" x14ac:dyDescent="0.25">
      <c r="A225" s="71"/>
      <c r="C225" s="73"/>
      <c r="D225" s="73"/>
      <c r="E225" s="73"/>
      <c r="F225" s="73"/>
      <c r="G225" s="73"/>
    </row>
    <row r="226" spans="1:7" x14ac:dyDescent="0.25">
      <c r="A226" s="71"/>
      <c r="C226" s="73"/>
      <c r="D226" s="73"/>
      <c r="E226" s="73"/>
      <c r="F226" s="73"/>
      <c r="G226" s="73"/>
    </row>
    <row r="227" spans="1:7" x14ac:dyDescent="0.25">
      <c r="A227" s="71"/>
      <c r="C227" s="73"/>
      <c r="D227" s="73"/>
      <c r="E227" s="73"/>
      <c r="F227" s="73"/>
      <c r="G227" s="73"/>
    </row>
    <row r="228" spans="1:7" x14ac:dyDescent="0.25">
      <c r="A228" s="71"/>
      <c r="C228" s="73"/>
      <c r="D228" s="73"/>
      <c r="E228" s="73"/>
      <c r="F228" s="73"/>
      <c r="G228" s="73"/>
    </row>
    <row r="229" spans="1:7" x14ac:dyDescent="0.25">
      <c r="A229" s="71"/>
      <c r="C229" s="73"/>
      <c r="D229" s="73"/>
      <c r="E229" s="73"/>
      <c r="F229" s="73"/>
      <c r="G229" s="73"/>
    </row>
    <row r="230" spans="1:7" x14ac:dyDescent="0.25">
      <c r="A230" s="71"/>
      <c r="C230" s="73"/>
      <c r="D230" s="73"/>
      <c r="E230" s="73"/>
      <c r="F230" s="73"/>
      <c r="G230" s="73"/>
    </row>
    <row r="231" spans="1:7" x14ac:dyDescent="0.25">
      <c r="A231" s="71"/>
      <c r="C231" s="73"/>
      <c r="D231" s="73"/>
      <c r="E231" s="73"/>
      <c r="F231" s="73"/>
      <c r="G231" s="73"/>
    </row>
    <row r="232" spans="1:7" x14ac:dyDescent="0.25">
      <c r="A232" s="71"/>
      <c r="C232" s="73"/>
      <c r="D232" s="73"/>
      <c r="E232" s="73"/>
      <c r="F232" s="73"/>
      <c r="G232" s="73"/>
    </row>
    <row r="233" spans="1:7" x14ac:dyDescent="0.25">
      <c r="A233" s="71"/>
      <c r="C233" s="73"/>
      <c r="D233" s="73"/>
      <c r="E233" s="73"/>
      <c r="F233" s="73"/>
      <c r="G233" s="73"/>
    </row>
    <row r="234" spans="1:7" x14ac:dyDescent="0.25">
      <c r="A234" s="71"/>
      <c r="C234" s="73"/>
      <c r="D234" s="73"/>
      <c r="E234" s="73"/>
      <c r="F234" s="73"/>
      <c r="G234" s="73"/>
    </row>
    <row r="235" spans="1:7" x14ac:dyDescent="0.25">
      <c r="A235" s="71"/>
      <c r="C235" s="73"/>
      <c r="D235" s="73"/>
      <c r="E235" s="73"/>
      <c r="F235" s="73"/>
      <c r="G235" s="73"/>
    </row>
    <row r="236" spans="1:7" x14ac:dyDescent="0.25">
      <c r="A236" s="71"/>
      <c r="C236" s="73"/>
      <c r="D236" s="73"/>
      <c r="E236" s="73"/>
      <c r="F236" s="73"/>
      <c r="G236" s="73"/>
    </row>
    <row r="237" spans="1:7" x14ac:dyDescent="0.25">
      <c r="A237" s="71"/>
      <c r="C237" s="73"/>
      <c r="D237" s="73"/>
      <c r="E237" s="73"/>
      <c r="F237" s="73"/>
      <c r="G237" s="73"/>
    </row>
    <row r="238" spans="1:7" x14ac:dyDescent="0.25">
      <c r="A238" s="71"/>
      <c r="C238" s="73"/>
      <c r="D238" s="73"/>
      <c r="E238" s="73"/>
      <c r="F238" s="73"/>
      <c r="G238" s="73"/>
    </row>
    <row r="239" spans="1:7" x14ac:dyDescent="0.25">
      <c r="A239" s="71"/>
      <c r="C239" s="73"/>
      <c r="D239" s="73"/>
      <c r="E239" s="73"/>
      <c r="F239" s="73"/>
      <c r="G239" s="73"/>
    </row>
    <row r="240" spans="1:7" x14ac:dyDescent="0.25">
      <c r="A240" s="71"/>
      <c r="C240" s="73"/>
      <c r="D240" s="73"/>
      <c r="E240" s="73"/>
      <c r="F240" s="73"/>
      <c r="G240" s="73"/>
    </row>
    <row r="241" spans="1:7" x14ac:dyDescent="0.25">
      <c r="A241" s="71"/>
      <c r="C241" s="73"/>
      <c r="D241" s="73"/>
      <c r="E241" s="73"/>
      <c r="F241" s="73"/>
      <c r="G241" s="73"/>
    </row>
    <row r="242" spans="1:7" x14ac:dyDescent="0.25">
      <c r="A242" s="71"/>
      <c r="C242" s="73"/>
      <c r="D242" s="73"/>
      <c r="E242" s="73"/>
      <c r="F242" s="73"/>
      <c r="G242" s="73"/>
    </row>
    <row r="243" spans="1:7" x14ac:dyDescent="0.25">
      <c r="A243" s="71"/>
      <c r="C243" s="73"/>
      <c r="D243" s="73"/>
      <c r="E243" s="73"/>
      <c r="F243" s="73"/>
      <c r="G243" s="73"/>
    </row>
    <row r="244" spans="1:7" x14ac:dyDescent="0.25">
      <c r="A244" s="71"/>
      <c r="C244" s="73"/>
      <c r="D244" s="73"/>
      <c r="E244" s="73"/>
      <c r="F244" s="73"/>
      <c r="G244" s="73"/>
    </row>
    <row r="245" spans="1:7" x14ac:dyDescent="0.25">
      <c r="A245" s="71"/>
      <c r="C245" s="73"/>
      <c r="D245" s="73"/>
      <c r="E245" s="73"/>
      <c r="F245" s="73"/>
      <c r="G245" s="73"/>
    </row>
    <row r="246" spans="1:7" x14ac:dyDescent="0.25">
      <c r="A246" s="71"/>
      <c r="C246" s="73"/>
      <c r="D246" s="73"/>
      <c r="E246" s="73"/>
      <c r="F246" s="73"/>
      <c r="G246" s="73"/>
    </row>
    <row r="247" spans="1:7" x14ac:dyDescent="0.25">
      <c r="A247" s="71"/>
      <c r="C247" s="73"/>
      <c r="D247" s="73"/>
      <c r="E247" s="73"/>
      <c r="F247" s="73"/>
      <c r="G247" s="73"/>
    </row>
    <row r="248" spans="1:7" x14ac:dyDescent="0.25">
      <c r="A248" s="71"/>
      <c r="C248" s="73"/>
      <c r="D248" s="73"/>
      <c r="E248" s="73"/>
      <c r="F248" s="73"/>
      <c r="G248" s="73"/>
    </row>
    <row r="249" spans="1:7" x14ac:dyDescent="0.25">
      <c r="A249" s="71"/>
      <c r="C249" s="73"/>
      <c r="D249" s="73"/>
      <c r="E249" s="73"/>
      <c r="F249" s="73"/>
      <c r="G249" s="73"/>
    </row>
    <row r="250" spans="1:7" x14ac:dyDescent="0.25">
      <c r="A250" s="71"/>
      <c r="C250" s="73"/>
      <c r="D250" s="73"/>
      <c r="E250" s="73"/>
      <c r="F250" s="73"/>
      <c r="G250" s="73"/>
    </row>
    <row r="251" spans="1:7" x14ac:dyDescent="0.25">
      <c r="A251" s="71"/>
      <c r="C251" s="73"/>
      <c r="D251" s="73"/>
      <c r="E251" s="73"/>
      <c r="F251" s="73"/>
      <c r="G251" s="73"/>
    </row>
    <row r="252" spans="1:7" x14ac:dyDescent="0.25">
      <c r="A252" s="71"/>
      <c r="C252" s="73"/>
      <c r="D252" s="73"/>
      <c r="E252" s="73"/>
      <c r="F252" s="73"/>
      <c r="G252" s="73"/>
    </row>
    <row r="253" spans="1:7" x14ac:dyDescent="0.25">
      <c r="A253" s="71"/>
      <c r="C253" s="73"/>
      <c r="D253" s="73"/>
      <c r="E253" s="73"/>
      <c r="F253" s="73"/>
      <c r="G253" s="73"/>
    </row>
    <row r="254" spans="1:7" x14ac:dyDescent="0.25">
      <c r="A254" s="71"/>
      <c r="C254" s="73"/>
      <c r="D254" s="73"/>
      <c r="E254" s="73"/>
      <c r="F254" s="73"/>
      <c r="G254" s="73"/>
    </row>
    <row r="255" spans="1:7" x14ac:dyDescent="0.25">
      <c r="A255" s="71"/>
      <c r="C255" s="73"/>
      <c r="D255" s="73"/>
      <c r="E255" s="73"/>
      <c r="F255" s="73"/>
      <c r="G255" s="73"/>
    </row>
    <row r="256" spans="1:7" x14ac:dyDescent="0.25">
      <c r="A256" s="71"/>
      <c r="C256" s="73"/>
      <c r="D256" s="73"/>
      <c r="E256" s="73"/>
      <c r="F256" s="73"/>
      <c r="G256" s="73"/>
    </row>
    <row r="257" spans="1:7" x14ac:dyDescent="0.25">
      <c r="A257" s="71"/>
      <c r="C257" s="73"/>
      <c r="D257" s="73"/>
      <c r="E257" s="73"/>
      <c r="F257" s="73"/>
      <c r="G257" s="73"/>
    </row>
    <row r="258" spans="1:7" x14ac:dyDescent="0.25">
      <c r="A258" s="71"/>
      <c r="C258" s="73"/>
      <c r="D258" s="73"/>
      <c r="E258" s="73"/>
      <c r="F258" s="73"/>
      <c r="G258" s="73"/>
    </row>
    <row r="259" spans="1:7" x14ac:dyDescent="0.25">
      <c r="A259" s="71"/>
      <c r="C259" s="73"/>
      <c r="D259" s="73"/>
      <c r="E259" s="73"/>
      <c r="F259" s="73"/>
      <c r="G259" s="73"/>
    </row>
    <row r="260" spans="1:7" x14ac:dyDescent="0.25">
      <c r="A260" s="71"/>
      <c r="C260" s="73"/>
      <c r="D260" s="73"/>
      <c r="E260" s="73"/>
      <c r="F260" s="73"/>
      <c r="G260" s="73"/>
    </row>
    <row r="261" spans="1:7" x14ac:dyDescent="0.25">
      <c r="A261" s="71"/>
      <c r="C261" s="73"/>
      <c r="D261" s="73"/>
      <c r="E261" s="73"/>
      <c r="F261" s="73"/>
      <c r="G261" s="73"/>
    </row>
    <row r="262" spans="1:7" x14ac:dyDescent="0.25">
      <c r="A262" s="71"/>
      <c r="C262" s="73"/>
      <c r="D262" s="73"/>
      <c r="E262" s="73"/>
      <c r="F262" s="73"/>
      <c r="G262" s="73"/>
    </row>
    <row r="263" spans="1:7" x14ac:dyDescent="0.25">
      <c r="A263" s="71"/>
      <c r="C263" s="73"/>
      <c r="D263" s="73"/>
      <c r="E263" s="73"/>
      <c r="F263" s="73"/>
      <c r="G263" s="73"/>
    </row>
    <row r="264" spans="1:7" x14ac:dyDescent="0.25">
      <c r="A264" s="71"/>
      <c r="C264" s="73"/>
      <c r="D264" s="73"/>
      <c r="E264" s="73"/>
      <c r="F264" s="73"/>
      <c r="G264" s="73"/>
    </row>
    <row r="265" spans="1:7" x14ac:dyDescent="0.25">
      <c r="A265" s="71"/>
      <c r="C265" s="73"/>
      <c r="D265" s="73"/>
      <c r="E265" s="73"/>
      <c r="F265" s="73"/>
      <c r="G265" s="73"/>
    </row>
    <row r="266" spans="1:7" x14ac:dyDescent="0.25">
      <c r="A266" s="71"/>
      <c r="C266" s="73"/>
      <c r="D266" s="73"/>
      <c r="E266" s="73"/>
      <c r="F266" s="73"/>
      <c r="G266" s="73"/>
    </row>
    <row r="267" spans="1:7" x14ac:dyDescent="0.25">
      <c r="A267" s="71"/>
      <c r="C267" s="73"/>
      <c r="D267" s="73"/>
      <c r="E267" s="73"/>
      <c r="F267" s="73"/>
      <c r="G267" s="73"/>
    </row>
    <row r="268" spans="1:7" x14ac:dyDescent="0.25">
      <c r="A268" s="71"/>
      <c r="C268" s="73"/>
      <c r="D268" s="73"/>
      <c r="E268" s="73"/>
      <c r="F268" s="73"/>
      <c r="G268" s="73"/>
    </row>
    <row r="269" spans="1:7" x14ac:dyDescent="0.25">
      <c r="A269" s="71"/>
      <c r="C269" s="73"/>
      <c r="D269" s="73"/>
      <c r="E269" s="73"/>
      <c r="F269" s="73"/>
      <c r="G269" s="73"/>
    </row>
    <row r="270" spans="1:7" x14ac:dyDescent="0.25">
      <c r="A270" s="71"/>
      <c r="C270" s="73"/>
      <c r="D270" s="73"/>
      <c r="E270" s="73"/>
      <c r="F270" s="73"/>
      <c r="G270" s="73"/>
    </row>
    <row r="271" spans="1:7" x14ac:dyDescent="0.25">
      <c r="A271" s="71"/>
      <c r="C271" s="73"/>
      <c r="D271" s="73"/>
      <c r="E271" s="73"/>
      <c r="F271" s="73"/>
      <c r="G271" s="73"/>
    </row>
    <row r="272" spans="1:7" x14ac:dyDescent="0.25">
      <c r="A272" s="71"/>
      <c r="C272" s="73"/>
      <c r="D272" s="73"/>
      <c r="E272" s="73"/>
      <c r="F272" s="73"/>
      <c r="G272" s="73"/>
    </row>
    <row r="273" spans="1:7" x14ac:dyDescent="0.25">
      <c r="A273" s="71"/>
      <c r="C273" s="73"/>
      <c r="D273" s="73"/>
      <c r="E273" s="73"/>
      <c r="F273" s="73"/>
      <c r="G273" s="73"/>
    </row>
    <row r="274" spans="1:7" x14ac:dyDescent="0.25">
      <c r="A274" s="71"/>
      <c r="C274" s="73"/>
      <c r="D274" s="73"/>
      <c r="E274" s="73"/>
      <c r="F274" s="73"/>
      <c r="G274" s="73"/>
    </row>
    <row r="275" spans="1:7" x14ac:dyDescent="0.25">
      <c r="A275" s="71"/>
      <c r="C275" s="73"/>
      <c r="D275" s="73"/>
      <c r="E275" s="73"/>
      <c r="F275" s="73"/>
      <c r="G275" s="73"/>
    </row>
    <row r="276" spans="1:7" x14ac:dyDescent="0.25">
      <c r="A276" s="71"/>
      <c r="C276" s="73"/>
      <c r="D276" s="73"/>
      <c r="E276" s="73"/>
      <c r="F276" s="73"/>
      <c r="G276" s="73"/>
    </row>
    <row r="277" spans="1:7" x14ac:dyDescent="0.25">
      <c r="A277" s="71"/>
      <c r="C277" s="73"/>
      <c r="D277" s="73"/>
      <c r="E277" s="73"/>
      <c r="F277" s="73"/>
      <c r="G277" s="73"/>
    </row>
    <row r="278" spans="1:7" x14ac:dyDescent="0.25">
      <c r="A278" s="71"/>
      <c r="C278" s="73"/>
      <c r="D278" s="73"/>
      <c r="E278" s="73"/>
      <c r="F278" s="73"/>
      <c r="G278" s="73"/>
    </row>
    <row r="279" spans="1:7" x14ac:dyDescent="0.25">
      <c r="A279" s="71"/>
      <c r="C279" s="73"/>
      <c r="D279" s="73"/>
      <c r="E279" s="73"/>
      <c r="F279" s="73"/>
      <c r="G279" s="73"/>
    </row>
    <row r="280" spans="1:7" x14ac:dyDescent="0.25">
      <c r="A280" s="71"/>
      <c r="C280" s="73"/>
      <c r="D280" s="73"/>
      <c r="E280" s="73"/>
      <c r="F280" s="73"/>
      <c r="G280" s="73"/>
    </row>
    <row r="281" spans="1:7" x14ac:dyDescent="0.25">
      <c r="A281" s="71"/>
      <c r="C281" s="73"/>
      <c r="D281" s="73"/>
      <c r="E281" s="73"/>
      <c r="F281" s="73"/>
      <c r="G281" s="73"/>
    </row>
    <row r="282" spans="1:7" x14ac:dyDescent="0.25">
      <c r="A282" s="71"/>
      <c r="C282" s="73"/>
      <c r="D282" s="73"/>
      <c r="E282" s="73"/>
      <c r="F282" s="73"/>
      <c r="G282" s="73"/>
    </row>
    <row r="283" spans="1:7" x14ac:dyDescent="0.25">
      <c r="A283" s="71"/>
      <c r="C283" s="73"/>
      <c r="D283" s="73"/>
      <c r="E283" s="73"/>
      <c r="F283" s="73"/>
      <c r="G283" s="73"/>
    </row>
    <row r="284" spans="1:7" x14ac:dyDescent="0.25">
      <c r="A284" s="71"/>
      <c r="C284" s="73"/>
      <c r="D284" s="73"/>
      <c r="E284" s="73"/>
      <c r="F284" s="73"/>
      <c r="G284" s="73"/>
    </row>
    <row r="285" spans="1:7" x14ac:dyDescent="0.25">
      <c r="A285" s="71"/>
      <c r="C285" s="73"/>
      <c r="D285" s="73"/>
      <c r="E285" s="73"/>
      <c r="F285" s="73"/>
      <c r="G285" s="73"/>
    </row>
    <row r="286" spans="1:7" x14ac:dyDescent="0.25">
      <c r="A286" s="71"/>
      <c r="C286" s="73"/>
      <c r="D286" s="73"/>
      <c r="E286" s="73"/>
      <c r="F286" s="73"/>
      <c r="G286" s="73"/>
    </row>
    <row r="287" spans="1:7" x14ac:dyDescent="0.25">
      <c r="A287" s="71"/>
      <c r="C287" s="73"/>
      <c r="D287" s="73"/>
      <c r="E287" s="73"/>
      <c r="F287" s="73"/>
      <c r="G287" s="73"/>
    </row>
    <row r="288" spans="1:7" x14ac:dyDescent="0.25">
      <c r="A288" s="71"/>
      <c r="C288" s="73"/>
      <c r="D288" s="73"/>
      <c r="E288" s="73"/>
      <c r="F288" s="73"/>
      <c r="G288" s="73"/>
    </row>
    <row r="289" spans="1:7" x14ac:dyDescent="0.25">
      <c r="A289" s="71"/>
      <c r="C289" s="73"/>
      <c r="D289" s="73"/>
      <c r="E289" s="73"/>
      <c r="F289" s="73"/>
      <c r="G289" s="73"/>
    </row>
    <row r="290" spans="1:7" x14ac:dyDescent="0.25">
      <c r="A290" s="71"/>
      <c r="C290" s="73"/>
      <c r="D290" s="73"/>
      <c r="E290" s="73"/>
      <c r="F290" s="73"/>
      <c r="G290" s="73"/>
    </row>
  </sheetData>
  <mergeCells count="9">
    <mergeCell ref="A44:B44"/>
    <mergeCell ref="A88:B88"/>
    <mergeCell ref="A186:B186"/>
    <mergeCell ref="B1:E1"/>
    <mergeCell ref="B2:E2"/>
    <mergeCell ref="B3:E3"/>
    <mergeCell ref="B4:E4"/>
    <mergeCell ref="A5:D6"/>
    <mergeCell ref="A11:A12"/>
  </mergeCells>
  <pageMargins left="0.51181102362204722" right="0.31496062992125984" top="0.35433070866141736" bottom="0.15748031496062992" header="0.31496062992125984" footer="0.31496062992125984"/>
  <pageSetup paperSize="9" scale="95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 ГАД 2020</vt:lpstr>
      <vt:lpstr>доходы</vt:lpstr>
      <vt:lpstr>доходы!Заголовки_для_печати</vt:lpstr>
      <vt:lpstr>'Перечень ГАД 2020'!Заголовки_для_печати</vt:lpstr>
      <vt:lpstr>доходы!Область_печати</vt:lpstr>
      <vt:lpstr>'Перечень ГАД 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2019-12-13T09:24:12Z</cp:lastPrinted>
  <dcterms:created xsi:type="dcterms:W3CDTF">2019-12-13T09:21:07Z</dcterms:created>
  <dcterms:modified xsi:type="dcterms:W3CDTF">2019-12-13T09:24:14Z</dcterms:modified>
</cp:coreProperties>
</file>