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345" yWindow="225" windowWidth="14430" windowHeight="12795" activeTab="1"/>
  </bookViews>
  <sheets>
    <sheet name="% норматив" sheetId="74" r:id="rId1"/>
    <sheet name="Доходы 2020-2022гг." sheetId="92" r:id="rId2"/>
    <sheet name="Перечень ГАД 2020" sheetId="89" r:id="rId3"/>
    <sheet name="ГАИ 2020" sheetId="82" r:id="rId4"/>
  </sheets>
  <definedNames>
    <definedName name="_xlnm._FilterDatabase" localSheetId="1" hidden="1">'Доходы 2020-2022гг.'!$A$90:$IH$178</definedName>
    <definedName name="_xlnm.Print_Titles" localSheetId="0">'% норматив'!$9:$9</definedName>
    <definedName name="_xlnm.Print_Titles" localSheetId="1">'Доходы 2020-2022гг.'!$7:$8</definedName>
    <definedName name="_xlnm.Print_Titles" localSheetId="2">'Перечень ГАД 2020'!$7:$8</definedName>
    <definedName name="_xlnm.Print_Area" localSheetId="0">'% норматив'!$A$1:$B$52</definedName>
    <definedName name="_xlnm.Print_Area" localSheetId="3">'ГАИ 2020'!$A$1:$C$34</definedName>
    <definedName name="_xlnm.Print_Area" localSheetId="1">'Доходы 2020-2022гг.'!$A$1:$E$178</definedName>
    <definedName name="_xlnm.Print_Area" localSheetId="2">'Перечень ГАД 2020'!$A$1:$C$214</definedName>
  </definedNames>
  <calcPr calcId="145621"/>
</workbook>
</file>

<file path=xl/calcChain.xml><?xml version="1.0" encoding="utf-8"?>
<calcChain xmlns="http://schemas.openxmlformats.org/spreadsheetml/2006/main">
  <c r="E76" i="92" l="1"/>
  <c r="D76" i="92"/>
  <c r="C76" i="92"/>
  <c r="E66" i="92"/>
  <c r="D66" i="92"/>
  <c r="C66" i="92"/>
  <c r="E91" i="92"/>
  <c r="D91" i="92"/>
  <c r="C91" i="92"/>
  <c r="E134" i="92"/>
  <c r="D134" i="92"/>
  <c r="C134" i="92"/>
  <c r="E94" i="92"/>
  <c r="D94" i="92"/>
  <c r="C94" i="92"/>
  <c r="E85" i="92"/>
  <c r="D85" i="92"/>
  <c r="C85" i="92"/>
  <c r="E70" i="92"/>
  <c r="D70" i="92"/>
  <c r="C70" i="92"/>
  <c r="E68" i="92"/>
  <c r="D68" i="92"/>
  <c r="C68" i="92"/>
  <c r="E59" i="92"/>
  <c r="D59" i="92"/>
  <c r="C59" i="92"/>
  <c r="E53" i="92"/>
  <c r="D53" i="92"/>
  <c r="C53" i="92"/>
  <c r="E45" i="92"/>
  <c r="D45" i="92"/>
  <c r="C45" i="92"/>
  <c r="G38" i="92"/>
  <c r="E35" i="92"/>
  <c r="D35" i="92"/>
  <c r="C35" i="92"/>
  <c r="E32" i="92"/>
  <c r="E30" i="92" s="1"/>
  <c r="E44" i="92" s="1"/>
  <c r="D32" i="92"/>
  <c r="D30" i="92"/>
  <c r="C32" i="92"/>
  <c r="C30" i="92"/>
  <c r="E22" i="92"/>
  <c r="E21" i="92"/>
  <c r="D22" i="92"/>
  <c r="D21" i="92"/>
  <c r="C22" i="92"/>
  <c r="C21" i="92"/>
  <c r="E16" i="92"/>
  <c r="D16" i="92"/>
  <c r="C16" i="92"/>
  <c r="E11" i="92"/>
  <c r="E10" i="92" s="1"/>
  <c r="D11" i="92"/>
  <c r="D9" i="92" s="1"/>
  <c r="D44" i="92" s="1"/>
  <c r="C11" i="92"/>
  <c r="C9" i="92"/>
  <c r="E9" i="92"/>
  <c r="E65" i="92"/>
  <c r="E58" i="92" s="1"/>
  <c r="E88" i="92" s="1"/>
  <c r="E89" i="92" s="1"/>
  <c r="E90" i="92"/>
  <c r="C65" i="92"/>
  <c r="C58" i="92"/>
  <c r="C88" i="92"/>
  <c r="D65" i="92"/>
  <c r="D58" i="92" s="1"/>
  <c r="D88" i="92" s="1"/>
  <c r="C10" i="92"/>
  <c r="C90" i="92"/>
  <c r="D177" i="92"/>
  <c r="D90" i="92"/>
  <c r="C177" i="92"/>
  <c r="D10" i="92"/>
  <c r="E177" i="92"/>
  <c r="E178" i="92" s="1"/>
  <c r="C44" i="92"/>
  <c r="C89" i="92"/>
  <c r="C178" i="92"/>
  <c r="D89" i="92" l="1"/>
  <c r="D178" i="92" s="1"/>
</calcChain>
</file>

<file path=xl/sharedStrings.xml><?xml version="1.0" encoding="utf-8"?>
<sst xmlns="http://schemas.openxmlformats.org/spreadsheetml/2006/main" count="882" uniqueCount="727">
  <si>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</si>
  <si>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Доходы  от продажи квартир, находящихся в собственности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</si>
  <si>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</si>
  <si>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</si>
  <si>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</si>
  <si>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Иные межбюджетные трансферты, передаваемые бюджетам городских округов</t>
  </si>
  <si>
    <t>1 11 05074 04 0000 120</t>
  </si>
  <si>
    <t>В части безвозмездных поступлений от негосударственных организаций</t>
  </si>
  <si>
    <t>Безвозмездные поступления  от негосударственных организаций в бюджеты городских округов</t>
  </si>
  <si>
    <t>Прочие доходы от компенсации затрат бюджетов городских округов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</si>
  <si>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</si>
  <si>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</si>
  <si>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</si>
  <si>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</si>
  <si>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</si>
  <si>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</si>
  <si>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</si>
  <si>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</si>
  <si>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</si>
  <si>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Прочие безвозмездные поступления в бюджеты городских округов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</si>
  <si>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</si>
  <si>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Доходы от продажи нематериальных активов, находящихся в собственности городских округов</t>
  </si>
  <si>
    <t>к  решению Собрания депутатов</t>
  </si>
  <si>
    <t>Код бюджетной классификации Российской Федерации</t>
  </si>
  <si>
    <t>доходов бюджета Миасского городского округа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</si>
  <si>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</si>
  <si>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</si>
  <si>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007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</si>
  <si>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</si>
  <si>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</si>
  <si>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</si>
  <si>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008</t>
  </si>
  <si>
    <t>009</t>
  </si>
  <si>
    <t>011</t>
  </si>
  <si>
    <t>034</t>
  </si>
  <si>
    <t>1 08 07150 01 0000 110</t>
  </si>
  <si>
    <t>1 08 07173 01 0000 110</t>
  </si>
  <si>
    <t>1 11 01040 04 0000 120</t>
  </si>
  <si>
    <t>1 11 02084 04 0000 120</t>
  </si>
  <si>
    <t>1 11 05024 04 0000 120</t>
  </si>
  <si>
    <t>1 11 07014 04 0000 120</t>
  </si>
  <si>
    <t>1 11 09044 04 0000 120</t>
  </si>
  <si>
    <t>1 14 01040 04 0000 410</t>
  </si>
  <si>
    <t>1 14 03040 04 0000 410</t>
  </si>
  <si>
    <t>1 14 03040 04 0000 440</t>
  </si>
  <si>
    <t>1 14 04040 04 0000 420</t>
  </si>
  <si>
    <t>1 14 06012 04 0000 430</t>
  </si>
  <si>
    <t>1 14 06024 04 0000 430</t>
  </si>
  <si>
    <t>1 17 05040 04 0000 180</t>
  </si>
  <si>
    <t>1 11 02032 04 0000 120</t>
  </si>
  <si>
    <t>1 11 03040 04 0000 120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</si>
  <si>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</si>
  <si>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Перечень 
главных администраторов доходов бюджета Миасского городского округа </t>
  </si>
  <si>
    <t>Наименование дохода</t>
  </si>
  <si>
    <t>1 11 05034 04 0000 120</t>
  </si>
  <si>
    <t>1 11 08040 04 0000 120</t>
  </si>
  <si>
    <t>В части прочих неналоговых доходов</t>
  </si>
  <si>
    <t>В части безвозмездных поступлений от других бюджетов бюджетной системы Российской Федерации</t>
  </si>
  <si>
    <t>Прочие местные налоги и сборы, мобилизуемые на территориях городских округов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</si>
  <si>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</si>
  <si>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</t>
  </si>
  <si>
    <t>Прочие безвозмездные поступления от негосударственных организаций в бюджеты городских округов</t>
  </si>
  <si>
    <t>В части доходов от оказания платных услуг (работ) и компенсации затрат государства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</si>
  <si>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</si>
  <si>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В части административных платежей и сборов</t>
  </si>
  <si>
    <t>В части штрафов, санкций, возмещения ущерба</t>
  </si>
  <si>
    <t>Миасского городского округа</t>
  </si>
  <si>
    <t>Собрание депутатов Миасского городского округа</t>
  </si>
  <si>
    <t>Невыясненные поступления, зачисляемые в бюджеты городских округов</t>
  </si>
  <si>
    <t>Контрольно-счетная палата Миасского городского округа</t>
  </si>
  <si>
    <t>Администрация Миасского городского округа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</si>
  <si>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</si>
  <si>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 от размещения временно свободных средств бюджетов городских округов</t>
  </si>
  <si>
    <t>285</t>
  </si>
  <si>
    <t>Прочие неналоговые доходы бюджетов городских округов</t>
  </si>
  <si>
    <t>Проценты, полученные от предоставления бюджетных кредитов внутри страны за счет средств бюджетов городских округов</t>
  </si>
  <si>
    <t>Прочие субсидии бюджетам городских округов</t>
  </si>
  <si>
    <t>Прочие субвенции бюджетам городских округов</t>
  </si>
  <si>
    <t>Прочие межбюджетные трансферты, передаваемые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</si>
  <si>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</si>
  <si>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1 11 05012 04 0000 120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</si>
  <si>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</si>
  <si>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</si>
  <si>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</si>
  <si>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</si>
  <si>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1 14 02043 04 0000 410</t>
  </si>
  <si>
    <t>1 14 02043 04 0000 440</t>
  </si>
  <si>
    <t>1 13 01530 04 0000 130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</si>
  <si>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</si>
  <si>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</si>
  <si>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</si>
  <si>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</si>
  <si>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1 13 02994 04 0000 130</t>
  </si>
  <si>
    <t>Средства самообложения граждан, зачисляемые в бюджеты городских округов</t>
  </si>
  <si>
    <t>1 11 05027 04 0000 120</t>
  </si>
  <si>
    <t>1 11 05092 04 0000 120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</si>
  <si>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</si>
  <si>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</si>
  <si>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</si>
  <si>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</si>
  <si>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</si>
  <si>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048</t>
  </si>
  <si>
    <t>1 12 01000 01 0000 120</t>
  </si>
  <si>
    <t>100</t>
  </si>
  <si>
    <t>Управление Федерального казначейства по Челябинской области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</si>
  <si>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</si>
  <si>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</si>
  <si>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</si>
  <si>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</si>
  <si>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</si>
  <si>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</si>
  <si>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</si>
  <si>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1 01 02000 01 0000 110</t>
  </si>
  <si>
    <t>1 05 02000 02 0000 110</t>
  </si>
  <si>
    <t>1 05 03000 01 0000 110</t>
  </si>
  <si>
    <t>1 05 04000 02 0000 110</t>
  </si>
  <si>
    <t>1 06 01000 00 0000 110</t>
  </si>
  <si>
    <t>1 06 06000 00 0000 110</t>
  </si>
  <si>
    <t>1 08 03000 01 0000 110</t>
  </si>
  <si>
    <t>1 09 00000 00 0000 000</t>
  </si>
  <si>
    <t>Управление Федеральной службы государственной регистрации, кадастра и картографии по Челябинской области</t>
  </si>
  <si>
    <t>Прокуратура Челябинской области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</si>
  <si>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</si>
  <si>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</si>
  <si>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</si>
  <si>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</si>
  <si>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1 13 01074 04 0000 130</t>
  </si>
  <si>
    <t>Доходы от оказания информационно-консультационных услуг органами местного самоуправления городских округов, казенными учреждениями городских округов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</si>
  <si>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</si>
  <si>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</si>
  <si>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</si>
  <si>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Управление Федеральной службы по надзору в сфере природопользования по Челябинской области</t>
  </si>
  <si>
    <t>Контрольно-счетная палата Челябинской области</t>
  </si>
  <si>
    <t>Министерство сельского хозяйства Челябинской области</t>
  </si>
  <si>
    <t>Министерство строительства и  инфраструктуры Челябинской области</t>
  </si>
  <si>
    <t>Главное контрольное управление Челябинской области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</si>
  <si>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</si>
  <si>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1 11 05312 04 0000 120</t>
  </si>
  <si>
    <t>1 11 05324 04 0000 120</t>
  </si>
  <si>
    <t>1 14 06324 04 0000 430</t>
  </si>
  <si>
    <t>1 14 06312 04 0000 430</t>
  </si>
  <si>
    <t>Управление Федеральной налоговой службы по Челябинской области</t>
  </si>
  <si>
    <t>Главное управление Министерства внутренних дел Российской Федерации по Челябинской области</t>
  </si>
  <si>
    <t>1 08 07020 01 0000 110</t>
  </si>
  <si>
    <t>1 08 07100 01 0000 110</t>
  </si>
  <si>
    <t>главного администратора доходов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</si>
  <si>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</si>
  <si>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</si>
  <si>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</si>
  <si>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</si>
  <si>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</si>
  <si>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городских округов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</si>
  <si>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Субвенции бюджетам городских округов на ежемесячное денежное вознаграждение за классное руководство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</si>
  <si>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</si>
  <si>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</si>
  <si>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В части доходов от использования имущества, находящегося в государственной и муниципальной собственности</t>
  </si>
  <si>
    <t>В части погашения задолженности и перерасчетов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</si>
  <si>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</si>
  <si>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</si>
  <si>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</si>
  <si>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</si>
  <si>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</si>
  <si>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</si>
  <si>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</si>
  <si>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</si>
  <si>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В части безвозмездных поступлений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</si>
  <si>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</si>
  <si>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Нормативы распределения доходов</t>
  </si>
  <si>
    <t>Налог на доходы физических лиц &lt;1,3&gt;</t>
  </si>
  <si>
    <t>Налог, взимаемый в связи с применением упрощенной системы налогообложения &lt;1,3&gt;</t>
  </si>
  <si>
    <t>Единый налог на вмененный доход для отдельных видов деятельности &lt;1,3&gt;</t>
  </si>
  <si>
    <t>Единый сельскохозяйственный налог &lt;1,3&gt;</t>
  </si>
  <si>
    <t>Налог, взимаемый в связи с применением патентной системы налогообложения &lt;1,3&gt;</t>
  </si>
  <si>
    <t>Государственная пошлина по делам, рассматриваемым в судах общей юрисдикции, мировыми судьями &lt;1,3&gt;</t>
  </si>
  <si>
    <t>Задолженность и перерасчеты по отмененным налогам, сборам и иным обязательным платежам &lt;1,3&gt;</t>
  </si>
  <si>
    <t>Государственная пошлина за выдачу и обмен паспорта гражданина Российской Федерации &lt;1,3&gt;</t>
  </si>
  <si>
    <t>Прочие доходы от оказания платных услуг (работ) получателями средств бюджетов городских округов &lt;2&gt;</t>
  </si>
  <si>
    <t>Государственная пошлина за государственную регистрацию прав, ограничений (обременений) прав на недвижимое имущество и сделок с ним &lt;1,3&gt;</t>
  </si>
  <si>
    <t>Государственная пошлина за выдачу разрешения на установку рекламной конструкции  &lt;1,2&gt;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</si>
  <si>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&lt;1,2&gt;</t>
  </si>
  <si>
    <t>В части прочих безвозмездных поступлений</t>
  </si>
  <si>
    <t>В части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</si>
  <si>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</si>
  <si>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части доходов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</si>
  <si>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</si>
  <si>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организациями остатков субсидий прошлых лет</t>
  </si>
  <si>
    <t>В части возврата остатков субсидий, субвенций и иных межбюджетных трансфертов, имеющих целевое назначение, прошлых лет</t>
  </si>
  <si>
    <t>1 05 01000 00 0000 110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</si>
  <si>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&lt;2&gt;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</si>
  <si>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&lt;2&gt;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</si>
  <si>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&lt;2&gt;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</si>
  <si>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&lt;2&gt;</t>
  </si>
  <si>
    <t>Доходы от сдачи в аренду имущества, составляющего казну городских округов (за исключением земельных участков) &lt;2&gt;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</si>
  <si>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&lt;2&gt;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</si>
  <si>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&lt;2&gt;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</si>
  <si>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&lt;2&gt;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</si>
  <si>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&lt;2&gt;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</si>
  <si>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&lt;2&gt;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</si>
  <si>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&lt;2&gt;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</si>
  <si>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 &lt;2&gt;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</si>
  <si>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&lt;2&gt;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</si>
  <si>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 &lt;2&gt;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</si>
  <si>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 &lt;2&gt;</t>
  </si>
  <si>
    <t>Прочие неналоговые доходы бюджетов городских округов &lt;2&gt;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</si>
  <si>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</si>
  <si>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</si>
  <si>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</si>
  <si>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</si>
  <si>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</si>
  <si>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Субсидия бюджетам городских округов на поддержку отрасли культуры</t>
  </si>
  <si>
    <t xml:space="preserve">Перечень 
главных администраторов источников финансирования дефицита
 бюджета Миасского городского округа </t>
  </si>
  <si>
    <t>Наименование главного администратора источников 
финансирования дефицита
бюджета Миасского городского округа, 
кода бюджетной классификации Российской Федерации</t>
  </si>
  <si>
    <t xml:space="preserve">главного администратора источников финансирования дефицита </t>
  </si>
  <si>
    <t>источников финансирования дефицита бюджета Миасского городского округа</t>
  </si>
  <si>
    <t xml:space="preserve">Администрация Миасского городского округа </t>
  </si>
  <si>
    <t>01 06 01 00 04 0000 630</t>
  </si>
  <si>
    <t>Средства от продажи акций и иных форм участия в капитале, находящихся в собственности городских округов</t>
  </si>
  <si>
    <t xml:space="preserve">                </t>
  </si>
  <si>
    <t>01 01 00 00 04 0000 710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</si>
  <si>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</si>
  <si>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</si>
  <si>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</si>
  <si>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</si>
  <si>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</si>
  <si>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</si>
  <si>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</si>
  <si>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</si>
  <si>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</si>
  <si>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</si>
  <si>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</si>
  <si>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01 05 01 01 04 0000 510</t>
  </si>
  <si>
    <t>Увеличение остатков денежных средств финансовых резервов бюджетов городских округов</t>
  </si>
  <si>
    <t>01 05 01 01 04 0000 610</t>
  </si>
  <si>
    <t>Уменьшение остатков денежных средств финансовых резервов бюджетов городских округов</t>
  </si>
  <si>
    <t>01 05 01 02 04 0000 520</t>
  </si>
  <si>
    <t>Увеличение остатков средств финансовых резервов бюджетов городских округов, размещенных в ценные бумаги</t>
  </si>
  <si>
    <t>01 05 01 02 04 0000 620</t>
  </si>
  <si>
    <t>Уменьшение остатков средств финансовых резервов бюджетов городских округов, размещенных в ценные бумаги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</si>
  <si>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</si>
  <si>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</si>
  <si>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</si>
  <si>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</si>
  <si>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01 05 02 02 04 0000 520</t>
  </si>
  <si>
    <t>Увеличение прочих остатков средств бюджетов городских округов, временно размещенных в ценные бумаги</t>
  </si>
  <si>
    <t>01 05 02 02 04 0000 620</t>
  </si>
  <si>
    <t>Уменьшение прочих остатков средств бюджетов городских округов, временно размещенных в ценные бумаги</t>
  </si>
  <si>
    <t>01 06 04 01 04 0000 810</t>
  </si>
  <si>
    <t>Исполнение муниципальных гарантий городских округов в валюте Российской Федерации в случае, если исполнение гарантом 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</si>
  <si>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</si>
  <si>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</si>
  <si>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</si>
  <si>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</si>
  <si>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01 06 06 01 04 0000 550</t>
  </si>
  <si>
    <t xml:space="preserve">Увеличение иных финансовых активов в собственности городских округов </t>
  </si>
  <si>
    <t>01 06 06 01 04 0000 650</t>
  </si>
  <si>
    <t>Уменьшение иных финансовых активов в собственности городских округов</t>
  </si>
  <si>
    <t>01 06 06 00 04 0000 710</t>
  </si>
  <si>
    <t>Привлечение прочих источников внутреннего финансирования дефицитов бюджетов городских округов</t>
  </si>
  <si>
    <t>01 06 06 00 04 0000 810</t>
  </si>
  <si>
    <t>Погашение обязательств за счет прочих источников внутреннего финансирования дефицитов бюджетов городских округов</t>
  </si>
  <si>
    <t>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</si>
  <si>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</si>
  <si>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01 06 10 02 04 0000 650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</si>
  <si>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</si>
  <si>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исключить!!! Приказ №11н</t>
  </si>
  <si>
    <t>Министерство экологии Челябинской области</t>
  </si>
  <si>
    <t>060</t>
  </si>
  <si>
    <t xml:space="preserve"> 
Федеральная служба по надзору в сфере здравоохранения</t>
  </si>
  <si>
    <t>Субсидии бюджетам городских округов на реализацию мероприятий по обеспечению жильем молодых семей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</si>
  <si>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</si>
  <si>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</si>
  <si>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</si>
  <si>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</si>
  <si>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</si>
  <si>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</si>
  <si>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</si>
  <si>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</si>
  <si>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</si>
  <si>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Федеральная служба по экологическому, технологическому и атомному надзору</t>
  </si>
  <si>
    <t>160</t>
  </si>
  <si>
    <t>Федеральная служба по регулированию алкогольного рынка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</si>
  <si>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</si>
  <si>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</si>
  <si>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</si>
  <si>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</si>
  <si>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 xml:space="preserve"> Управление образования Администрации Миасского городского округа</t>
  </si>
  <si>
    <t xml:space="preserve"> Управление культуры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</si>
  <si>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</si>
  <si>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>Коды бюджетной классификации</t>
  </si>
  <si>
    <t>Наименование доходов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</si>
  <si>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</si>
  <si>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</si>
  <si>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100 1 03 02000 01 0000 110</t>
  </si>
  <si>
    <t>000 105 00000 00 0000 000</t>
  </si>
  <si>
    <t>Налоги  на  совокупный  доход</t>
  </si>
  <si>
    <t xml:space="preserve">182 105 01000 01 0000 110   </t>
  </si>
  <si>
    <t>Налог, взимаемый в связи с применением упрощенной системы налогообложения, зачисляемый в бюджеты городских округов</t>
  </si>
  <si>
    <t xml:space="preserve">182 105 02010 02 0000 110   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</si>
  <si>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</si>
  <si>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</si>
  <si>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</si>
  <si>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</si>
  <si>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</si>
  <si>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</si>
  <si>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</si>
  <si>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</si>
  <si>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</si>
  <si>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t>000 108 00000 00 0000 000</t>
  </si>
  <si>
    <t>Государственная  пошлина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</si>
  <si>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</si>
  <si>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</si>
  <si>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</si>
  <si>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</si>
  <si>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000 113 00000 00 0000 000</t>
  </si>
  <si>
    <t>Доходы от оказания платных услуг (работ) и компенсации затрат государства</t>
  </si>
  <si>
    <t>000 114 00000 00 0000  000</t>
  </si>
  <si>
    <t>Доходы от продажи материальных и нематеральных активов</t>
  </si>
  <si>
    <t xml:space="preserve"> 000 116 00000 00 0000 000</t>
  </si>
  <si>
    <t>Штрафы, санкции, возмещение ущерба, в т.ч.</t>
  </si>
  <si>
    <t>000 117 05000 00 0000 180</t>
  </si>
  <si>
    <t>Прочие неналоговые доходы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</si>
  <si>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</si>
  <si>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</si>
  <si>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</si>
  <si>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</si>
  <si>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</si>
  <si>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</si>
  <si>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Дотации бюджетам городских округов на поддержку мер по обеспечению сбалансированности местных бюджетов </t>
  </si>
  <si>
    <t>Субсидии бюджетам бюджетной системы Российской Федерации (межбюджетные субсидии)</t>
  </si>
  <si>
    <t>Прочие субсидии бюджетам городских округов 
(на частичное финансирование расходов на выплату з/пл работникам ОМСУ и МУ, оплату ТЭР, услуг водоснабжения, водоотведения, потребляемых МУ)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</si>
  <si>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</si>
  <si>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</si>
  <si>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000 204 00000 00 0000 000</t>
  </si>
  <si>
    <t>Безвозмезные поступления от негосударственных организаций</t>
  </si>
  <si>
    <t>000 207 00000 00 0000 000</t>
  </si>
  <si>
    <t>Прочие безвозмездные поступления</t>
  </si>
  <si>
    <t>000 200 00000 00  0000 000</t>
  </si>
  <si>
    <t>БЕЗВОЗМЕЗДНЫЕ ПОСТУПЛЕНИЯ</t>
  </si>
  <si>
    <t>ВСЕГО ДОХОДОВ</t>
  </si>
  <si>
    <t xml:space="preserve"> 000 101 02000 01 0000 110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</si>
  <si>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</si>
  <si>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</si>
  <si>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</si>
  <si>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</si>
  <si>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</si>
  <si>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</si>
  <si>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</si>
  <si>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</si>
  <si>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</si>
  <si>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Земельный налог, в т.ч.:</t>
  </si>
  <si>
    <t>182 106 06032 04 0000 110</t>
  </si>
  <si>
    <t>182 106 06042 04 0000 110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</si>
  <si>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</si>
  <si>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</si>
  <si>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</si>
  <si>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</si>
  <si>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</si>
  <si>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</si>
  <si>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</si>
  <si>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</si>
  <si>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</si>
  <si>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</si>
  <si>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</si>
  <si>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</si>
  <si>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283 108 07150 01 1000 110</t>
  </si>
  <si>
    <t xml:space="preserve">Государственная пошлина за выдачу разрешения на установку рекламной конструкции 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</si>
  <si>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</si>
  <si>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</si>
  <si>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</si>
  <si>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</si>
  <si>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</si>
  <si>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</si>
  <si>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</si>
  <si>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</si>
  <si>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</si>
  <si>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</si>
  <si>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</si>
  <si>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</si>
  <si>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</si>
  <si>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</si>
  <si>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</si>
  <si>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</si>
  <si>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</si>
  <si>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</si>
  <si>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</si>
  <si>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000 113 01994 04 0000 130</t>
  </si>
  <si>
    <t>283 113 01994 04 0000 130</t>
  </si>
  <si>
    <t>285 113 01994 04 0000 130</t>
  </si>
  <si>
    <t>288 113 01994 04 0000 130</t>
  </si>
  <si>
    <t>288 113 01994 04 0010 130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</si>
  <si>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учрежениях)</t>
  </si>
  <si>
    <t>289 113 01994 04 0000 130</t>
  </si>
  <si>
    <t>000 113 02000 04 0000 130</t>
  </si>
  <si>
    <t>Прочие доходы от компенсаций затрат государства</t>
  </si>
  <si>
    <t>000 113 02064 04 0000 130</t>
  </si>
  <si>
    <t>000 113 02994 04 0000 130</t>
  </si>
  <si>
    <t>285 113 02994 04 0000 130</t>
  </si>
  <si>
    <t>285 114 02042 04 0000 440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</si>
  <si>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</si>
  <si>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</si>
  <si>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</si>
  <si>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</si>
  <si>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</si>
  <si>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</si>
  <si>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</si>
  <si>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</si>
  <si>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Администрация МГО</t>
  </si>
  <si>
    <t>283 117 05000 00 0000 180</t>
  </si>
  <si>
    <t>285 117 05000 00 0000 180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</si>
  <si>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</si>
  <si>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</si>
  <si>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бюджетам городских округов 
(приобретения транспортных средств для организации перевозки обучающихся)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</si>
  <si>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</si>
  <si>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</si>
  <si>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(тыс. рублей)</t>
  </si>
  <si>
    <t>Прочие субсидии бюджетам городских округов (на организацию отдыха детей в каникулярное время)</t>
  </si>
  <si>
    <t>Управление социальной защиты населения Администрации Миасского городского округа</t>
  </si>
  <si>
    <t>УСЗН Администрации МГО</t>
  </si>
  <si>
    <t>(в процентах)</t>
  </si>
  <si>
    <t xml:space="preserve">Норматив отчислений </t>
  </si>
  <si>
    <t>2 02 20041 04 0000 150</t>
  </si>
  <si>
    <t>2 02 20298 04 0000 150</t>
  </si>
  <si>
    <t>2 02 20299 04 0000 150</t>
  </si>
  <si>
    <t>2 02 20301 04 0000 150</t>
  </si>
  <si>
    <t>2 02 20302 04 0000 150</t>
  </si>
  <si>
    <t>2 02 25555 04 0000 150</t>
  </si>
  <si>
    <t>2 02 35082 04 0000 150</t>
  </si>
  <si>
    <t>2 02 35120 04 0000 150</t>
  </si>
  <si>
    <t>2 02 35930 04 0000 150</t>
  </si>
  <si>
    <t>2 19 25064 04 0000 150</t>
  </si>
  <si>
    <t>2 02 15001 04 0000 150</t>
  </si>
  <si>
    <t>2 02 15002 04 0000 150</t>
  </si>
  <si>
    <t>2 02 30013 04 0000 150</t>
  </si>
  <si>
    <t>2 02 30022 04 0000 150</t>
  </si>
  <si>
    <t>2 02 30027 04 0000 150</t>
  </si>
  <si>
    <t>2 02 35084 04 0000 150</t>
  </si>
  <si>
    <t>2 02 35137 04 0000 150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</si>
  <si>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</si>
  <si>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</si>
  <si>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</si>
  <si>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</si>
  <si>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</si>
  <si>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</si>
  <si>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2 19 35220 04 0000 150</t>
  </si>
  <si>
    <t>2 19 35250 04 0000 150</t>
  </si>
  <si>
    <t>2 19 35260 04 0000 150</t>
  </si>
  <si>
    <t>2 19 35270 04 0000 150</t>
  </si>
  <si>
    <t>2 19 35280 04 0000 150</t>
  </si>
  <si>
    <t>2 19 35380 04 0000 150</t>
  </si>
  <si>
    <t>2 19 35462 04 0000 150</t>
  </si>
  <si>
    <t>2 02 25081 04 0000 150</t>
  </si>
  <si>
    <t>2 02 25027 04 0000 150</t>
  </si>
  <si>
    <t>2 02 25097 04 0000 150</t>
  </si>
  <si>
    <t>2 02 30021 04 0000 150</t>
  </si>
  <si>
    <t>2 02 30029 04 0000 150</t>
  </si>
  <si>
    <t>2 02 25519 04 0000 150</t>
  </si>
  <si>
    <t>2 02 29999 04 0000 150</t>
  </si>
  <si>
    <t>2 02 30024 04 0000 150</t>
  </si>
  <si>
    <t>2 02 39999 04 0000 150</t>
  </si>
  <si>
    <t>2 02 49999 04 0000 150</t>
  </si>
  <si>
    <t>2 18 60020 04 0000 150</t>
  </si>
  <si>
    <t>2 19 60010 04 0000 150</t>
  </si>
  <si>
    <t xml:space="preserve">в бюджет Миасского городского округа на 2020 год </t>
  </si>
  <si>
    <t>и на плановый период 2021 и 2022 годов</t>
  </si>
  <si>
    <t>Плата за размещение твердых коммунальных отходов</t>
  </si>
  <si>
    <t>321 1 16 01074 01 0000 140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</si>
  <si>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</si>
  <si>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</si>
  <si>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</si>
  <si>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</si>
  <si>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</si>
  <si>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182 1 16 05160 01 0000 140</t>
  </si>
  <si>
    <t>Штрафы за налоговые правонарушения, установленные Главой 16 Налогового кодекса Российской Федерации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</si>
  <si>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</si>
  <si>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</si>
  <si>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</si>
  <si>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</si>
  <si>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</si>
  <si>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</si>
  <si>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076</t>
  </si>
  <si>
    <t xml:space="preserve"> 
Федеральное  агенство по рыболовству</t>
  </si>
  <si>
    <t>081</t>
  </si>
  <si>
    <t xml:space="preserve"> 
Федеральная служба по ветеринарному и фитосанитарному надзору</t>
  </si>
  <si>
    <t>1 16 10032 04 0000 140</t>
  </si>
  <si>
    <t>2 02 27112 04 0000 150</t>
  </si>
  <si>
    <t>2 02 20079 04 0000 150</t>
  </si>
  <si>
    <t>2 02 25527 04 0000 150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</si>
  <si>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</si>
  <si>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</si>
  <si>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</si>
  <si>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2 08 04000 04 0000 150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</si>
  <si>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</si>
  <si>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Министерство юстиции Российской Федерации</t>
  </si>
  <si>
    <t>1 16 01063 01 0000 140</t>
  </si>
  <si>
    <t>1 16 01064 01 0000 140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</si>
  <si>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</si>
  <si>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</si>
  <si>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1 16 01074 01 0000 140</t>
  </si>
  <si>
    <t>1 16 01083 01 0000 140</t>
  </si>
  <si>
    <t>1 16 01084 01 0000 140</t>
  </si>
  <si>
    <t>1 16 01093 01 0000 140</t>
  </si>
  <si>
    <t>1 16 01094 01 0000 140</t>
  </si>
  <si>
    <t>1 16 01113 01 0000 140</t>
  </si>
  <si>
    <t>1 16 01114 01 0000 140</t>
  </si>
  <si>
    <t>1 16 01123 01 0000 140</t>
  </si>
  <si>
    <t>1 16 01133 01 0000 140</t>
  </si>
  <si>
    <t>1 16 01134 01 0000 140</t>
  </si>
  <si>
    <t>1 16 01143 01 0000 140</t>
  </si>
  <si>
    <t>1 16 01144 01 0000 140</t>
  </si>
  <si>
    <t>1 16 01153 01 0000 140</t>
  </si>
  <si>
    <t>1 16 01154 01 0000 140</t>
  </si>
  <si>
    <t>1 16 01203 01 0000 140</t>
  </si>
  <si>
    <t>1 16 01204 01 0000 140</t>
  </si>
  <si>
    <t>1 16 05160 01 0000 140</t>
  </si>
  <si>
    <t>1 16 05180 01 0000 140</t>
  </si>
  <si>
    <t>1 16 07040 04 0000 140</t>
  </si>
  <si>
    <t>1 16 07090 04 0000 140</t>
  </si>
  <si>
    <t>1 16 10061 04 0000 140</t>
  </si>
  <si>
    <t>1 16 10081 04 0000 140</t>
  </si>
  <si>
    <t>1 16 10082 04 0000 140</t>
  </si>
  <si>
    <t>1 16 11030 01 0000 140</t>
  </si>
  <si>
    <t>1 16 11061 01 0000 140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</si>
  <si>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</si>
  <si>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</si>
  <si>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</si>
  <si>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2 04 04099 04 0000 150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</si>
  <si>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</si>
  <si>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</si>
  <si>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</si>
  <si>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2 07 04050 04 0000 150</t>
  </si>
  <si>
    <t>2 18 04010 04 0000 150</t>
  </si>
  <si>
    <t>2 18 04020 04 0000 150</t>
  </si>
  <si>
    <t>2 18 04030 04 0000 150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</si>
  <si>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</si>
  <si>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1 16 01193 01 0000 140</t>
  </si>
  <si>
    <t>Межрегиональное управление № 92 Федерального медико-биологического агентства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</si>
  <si>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</si>
  <si>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&lt;1,3&gt;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</si>
  <si>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</si>
  <si>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</si>
  <si>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</si>
  <si>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</si>
  <si>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&lt;1,3&gt;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</si>
  <si>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</si>
  <si>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&lt;1,3&gt;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</si>
  <si>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</si>
  <si>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</si>
  <si>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&lt;1,3&gt;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</si>
  <si>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</si>
  <si>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&lt;1,3&gt;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</si>
  <si>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</si>
  <si>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&lt;1,3&gt;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</si>
  <si>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</si>
  <si>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</si>
  <si>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&lt;1,3&gt;</t>
  </si>
  <si>
    <t>Штрафы за налоговые правонарушения, установленные Главой 16 Налогового кодекса Российской Федерации &lt;1,3&gt;</t>
  </si>
  <si>
    <t>Штрафы за нарушения банком обязанностей, установленных Главой 18 Налогового кодекса Российской Федерации &lt;1,3&gt;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</si>
  <si>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&lt;1,3&gt;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</si>
  <si>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</si>
  <si>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</si>
  <si>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(за исключением муниципального контракта, финансируемого за счет средств муниципального дорожного фонда) &lt;1,3&gt;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</si>
  <si>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&lt;1,3&gt;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</si>
  <si>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&lt;1,3&gt;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</si>
  <si>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&lt;1,3&gt;</t>
  </si>
  <si>
    <t>Платежи, уплачиваемые в целях возмещения вреда, причиняемого автомобильным дорогам федерального значения транспортными средствами, осуществляющими перевозки тяжеловесных и (или) крупногабаритных грузов &lt;1,3&gt;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</si>
  <si>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</si>
  <si>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034 1 16 01074 01 0000 140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</si>
  <si>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&lt;1,2,3&gt;</t>
  </si>
  <si>
    <t>Дотации бюджетам городских округов на выравнивание бюджетной обеспеченности из бюджета субъекта Российской Федерации</t>
  </si>
  <si>
    <t>182 1 05 01011 01 0000 110</t>
  </si>
  <si>
    <t>Налог, взимаемый с налогоплательщиков, выбравших в качестве объекта налогообложения  доходы</t>
  </si>
  <si>
    <t>182 1 05 01012 01 0000 110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</si>
  <si>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</si>
  <si>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</si>
  <si>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</si>
  <si>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</si>
  <si>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</si>
  <si>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048 112 01010 01 6000 120</t>
  </si>
  <si>
    <t>048 112 01030 01 6000 120</t>
  </si>
  <si>
    <t>048 112 01041 01 6000 120</t>
  </si>
  <si>
    <t>048 112 01042 01 6000 120</t>
  </si>
  <si>
    <t>288 113 02064 04 0000 130</t>
  </si>
  <si>
    <t>000 202 10000 00 0000 150</t>
  </si>
  <si>
    <t>284 202 15001 04 0000 150</t>
  </si>
  <si>
    <t>284 202 15002 04 0000 150</t>
  </si>
  <si>
    <t>000 202 20000 00 0000 150</t>
  </si>
  <si>
    <t>289 202 25519 04 0000 150</t>
  </si>
  <si>
    <t xml:space="preserve">283 202 25555 04 0000 150 </t>
  </si>
  <si>
    <t>283 202 27112 04 0000 150</t>
  </si>
  <si>
    <t>283 202 29999 04 0000 150</t>
  </si>
  <si>
    <t>284 202 29999 04 0000 150</t>
  </si>
  <si>
    <t>285 202 29999 04 0000 150</t>
  </si>
  <si>
    <t>287 202 29999 04 0000 150</t>
  </si>
  <si>
    <t>288 202 29999 04 0000 150</t>
  </si>
  <si>
    <t>000 202 30000 00 0000 150</t>
  </si>
  <si>
    <t>285 202 30013 04 0000 150</t>
  </si>
  <si>
    <t>285 202 30022 04 0000 150</t>
  </si>
  <si>
    <t>283 202 30024 04 0000 150</t>
  </si>
  <si>
    <t>Субвенции бюджетам городских округов на выполнение передаваемых полномочий субъектов Российской Федерации
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</si>
  <si>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
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</si>
  <si>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
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</si>
  <si>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
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</si>
  <si>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285 202 30024 04 0000 150</t>
  </si>
  <si>
    <t>Субвенции бюджетам городских округов на выполнение передаваемых полномочий субъектов Российской Федерации
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</si>
  <si>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
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</si>
  <si>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
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</si>
  <si>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граждан, имеющих звание "Ветеран труда ЧО")
(ежемесячная денежная выплата ВТ ЧО)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</si>
  <si>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</si>
  <si>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
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</si>
  <si>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t>285 202 30027 04 0000 150</t>
  </si>
  <si>
    <t>288 202 30029 04 0000 150</t>
  </si>
  <si>
    <t>283 202 35082 04 0000 150</t>
  </si>
  <si>
    <t xml:space="preserve">283 202 35120 04 0000 150
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</si>
  <si>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</si>
  <si>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</si>
  <si>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</si>
  <si>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285 202 35380 04 0000 150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</si>
  <si>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</si>
  <si>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</si>
  <si>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</si>
  <si>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</si>
  <si>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Субсидии бюджетам городских округов из местных бюджетов</t>
  </si>
  <si>
    <t>2 02 29900 04 0000 150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</si>
  <si>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</si>
  <si>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</si>
  <si>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</si>
  <si>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</si>
  <si>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</si>
  <si>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</si>
  <si>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</si>
  <si>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</si>
  <si>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Плата за негативное воздействие на окружающую среду &lt;1,3&gt;</t>
  </si>
  <si>
    <t>Налог на имущество физических лиц &lt;1,3&gt;</t>
  </si>
  <si>
    <t>Земельный налог &lt;1,3&gt;</t>
  </si>
  <si>
    <t>1 08 07010 01 0000 110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</si>
  <si>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&lt;1,3&gt;</t>
  </si>
  <si>
    <t>2 02 25497 04 0000 150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</si>
  <si>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</si>
  <si>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</si>
  <si>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2 02 25228 04 0000 150 </t>
  </si>
  <si>
    <t>Субсидии бюджетам городских округов на создание новых мест дополнительного образования детей</t>
  </si>
  <si>
    <t>2 02 25491 04 0000 150</t>
  </si>
  <si>
    <t xml:space="preserve">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</si>
  <si>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</si>
  <si>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Объем бюджета Миасского городского округа по доходам на 2020 год и на плановый период 2021-2022 годов.</t>
  </si>
  <si>
    <t>100 1 03 02231 01 0000 110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</si>
  <si>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</si>
  <si>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</si>
  <si>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</si>
  <si>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</si>
  <si>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</si>
  <si>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</si>
  <si>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</si>
  <si>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</si>
  <si>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283 202 20041 04 0000 150</t>
  </si>
  <si>
    <t>287 202 25081 04 0000 150</t>
  </si>
  <si>
    <t>Прочие субсидии бюджетам городских округов (на государственную поддержку спортивных организаций, осуществляющих подготовку спортивного резерва для сборных команд Российской Федерации)</t>
  </si>
  <si>
    <t>Субсидия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</si>
  <si>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</si>
  <si>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288 202 25491 04 0000 150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</si>
  <si>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</si>
  <si>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</si>
  <si>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</si>
  <si>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
по переселению граждан из аварийного жилищного фонда) 
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</si>
  <si>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</si>
  <si>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</si>
  <si>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</si>
  <si>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</si>
  <si>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</si>
  <si>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Прочие субсидии бюджетам городских округов 
(на организацию работы органов управления социальной защиты населения муниципальных образований )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</si>
  <si>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</si>
  <si>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детьми и подростками)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</si>
  <si>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</si>
  <si>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</si>
  <si>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</si>
  <si>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</si>
  <si>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</si>
  <si>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</si>
  <si>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</si>
  <si>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</si>
  <si>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</si>
  <si>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</si>
  <si>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>Прочие субсидии бюджетам городских округов (на проведение 
 ремонтных работ по замене оконных блоков в муниципальных 
общеобразовательных организациях)</t>
  </si>
  <si>
    <t xml:space="preserve">Прочие субсидии бюджетам городских округов 
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</si>
  <si>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
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</si>
  <si>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местным бюджетам (на организацию и проведение мероприятий с детьми и молодежью)</t>
  </si>
  <si>
    <t>Субвенции бюджетам городских округов на выполнение передаваемых полномочий субъектов Российской Федерации
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</si>
  <si>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
(на содержание в приютах 
животных без владельцев)</t>
  </si>
  <si>
    <t xml:space="preserve">285 202 35462 04 0000 150 </t>
  </si>
  <si>
    <t>Субвенции бюджетам городских округов на выполнение передаваемых полномочий субъектов Российской Федерации
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</si>
  <si>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
(на выплату  пособия на ребенка)</t>
  </si>
  <si>
    <t xml:space="preserve">Субвенции бюджетам городских округов на выполнение передаваемых полномочий субъектов Российской Федерации
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</si>
  <si>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</si>
  <si>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</si>
  <si>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ветеранов труда и труженников тыла)</t>
  </si>
  <si>
    <t>Субвенции бюджетам городских округов на выполнение передаваемых полномочий субъектов РФ
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</si>
  <si>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
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</si>
  <si>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 
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</si>
  <si>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</si>
  <si>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285 202 35250 04 0000 150</t>
  </si>
  <si>
    <t>285 202 35280 04 0000 150</t>
  </si>
  <si>
    <t>283 202 35930 04 0000 150</t>
  </si>
  <si>
    <r>
      <t>Субвенции бюджетам городских округов на выполнение передаваемых полномочий субъектов Российской Федерации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</si>
  <si>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РФ 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</si>
  <si>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
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</si>
  <si>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r>
      <t xml:space="preserve">Субвенции бюджетам городских округов на выполнение передаваемых полномочий субъектов РФ 
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</si>
  <si>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 xml:space="preserve">от                               №       </t>
  </si>
  <si>
    <t xml:space="preserve">от                                      №       </t>
  </si>
  <si>
    <t>Субсидия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</si>
  <si>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Единый налог на вмененный доход для отдельных видов деятельности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</si>
  <si>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</si>
  <si>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  обладающих земельным участком, расположенным в границах городских округов</t>
  </si>
  <si>
    <t xml:space="preserve">от                                №      </t>
  </si>
  <si>
    <t xml:space="preserve">от                                  №    </t>
  </si>
  <si>
    <r>
      <rPr>
        <b/>
        <sz val="12"/>
        <rFont val="Times New Roman"/>
        <family val="1"/>
        <charset val="204"/>
      </rPr>
      <t xml:space="preserve"> &lt;1&gt;</t>
    </r>
    <r>
      <rPr>
        <sz val="12"/>
        <rFont val="Times New Roman"/>
        <family val="1"/>
        <charset val="204"/>
      </rPr>
      <t xml:space="preserve">  Администрирование данных поступлений осуществляется с применением кодов подвидов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</si>
  <si>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</si>
  <si>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№ 71 "Об утверждении перечня кодов подвидов по видам доходов бюджета Миасского городского округа".</t>
    </r>
  </si>
  <si>
    <t>Примечание.</t>
  </si>
  <si>
    <t xml:space="preserve">Сумма на 2020 год </t>
  </si>
  <si>
    <t xml:space="preserve">Сумма на 2021 год </t>
  </si>
  <si>
    <t xml:space="preserve">Сумма на 2022 год 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</si>
  <si>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</si>
  <si>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 xml:space="preserve">Финансовое управление Администрации Миасского городского округа </t>
  </si>
  <si>
    <t>Приложение  1</t>
  </si>
  <si>
    <t>Приложение  2</t>
  </si>
  <si>
    <t>Приложение  3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</si>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</sst>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0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61">
    <xf numFmtId="0" fontId="0" fillId="0" borderId="0" xfId="0"/>
    <xf numFmtId="0" fontId="2" fillId="3" borderId="0" xfId="3" applyFont="1" applyFill="1" applyAlignment="1">
      <alignment horizontal="right" vertical="center" wrapText="1"/>
    </xf>
    <xf numFmtId="0" fontId="2" fillId="3" borderId="0" xfId="2" applyFont="1" applyFill="1" applyAlignment="1">
      <alignment vertical="center" wrapText="1"/>
    </xf>
    <xf numFmtId="0" fontId="3" fillId="3" borderId="0" xfId="2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12" fillId="3" borderId="0" xfId="2" applyFont="1" applyFill="1" applyAlignment="1">
      <alignment vertical="center" wrapText="1"/>
    </xf>
    <xf numFmtId="0" fontId="2" fillId="3" borderId="0" xfId="2" applyFont="1" applyFill="1" applyAlignment="1">
      <alignment horizontal="center" vertical="center" wrapText="1"/>
    </xf>
    <xf numFmtId="0" fontId="13" fillId="3" borderId="0" xfId="2" applyFont="1" applyFill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12" fillId="0" borderId="0" xfId="2" applyFont="1" applyFill="1" applyAlignment="1">
      <alignment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4" fillId="0" borderId="1" xfId="1" applyNumberFormat="1" applyFont="1" applyFill="1" applyBorder="1" applyAlignment="1">
      <alignment horizontal="justify" vertical="center" wrapText="1"/>
    </xf>
    <xf numFmtId="166" fontId="2" fillId="3" borderId="0" xfId="2" applyNumberFormat="1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165" fontId="8" fillId="3" borderId="2" xfId="2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66" fontId="3" fillId="0" borderId="0" xfId="2" applyNumberFormat="1" applyFont="1" applyFill="1" applyBorder="1" applyAlignment="1">
      <alignment horizontal="center" vertical="center" wrapText="1"/>
    </xf>
    <xf numFmtId="166" fontId="3" fillId="3" borderId="0" xfId="2" applyNumberFormat="1" applyFont="1" applyFill="1" applyAlignment="1">
      <alignment vertical="center" wrapText="1"/>
    </xf>
    <xf numFmtId="166" fontId="3" fillId="0" borderId="0" xfId="2" applyNumberFormat="1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5" fillId="0" borderId="0" xfId="2"/>
    <xf numFmtId="0" fontId="4" fillId="3" borderId="0" xfId="2" applyFont="1" applyFill="1" applyAlignment="1">
      <alignment horizontal="justify" vertical="center" wrapText="1"/>
    </xf>
    <xf numFmtId="0" fontId="8" fillId="3" borderId="1" xfId="2" applyFont="1" applyFill="1" applyBorder="1" applyAlignment="1">
      <alignment horizontal="justify" vertical="center" wrapText="1"/>
    </xf>
    <xf numFmtId="166" fontId="8" fillId="3" borderId="1" xfId="9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justify" vertical="center" wrapText="1"/>
    </xf>
    <xf numFmtId="166" fontId="4" fillId="3" borderId="1" xfId="6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justify" vertical="center" wrapText="1"/>
    </xf>
    <xf numFmtId="166" fontId="4" fillId="3" borderId="1" xfId="9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justify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justify" vertical="center" wrapText="1"/>
    </xf>
    <xf numFmtId="0" fontId="8" fillId="3" borderId="1" xfId="2" quotePrefix="1" applyFont="1" applyFill="1" applyBorder="1" applyAlignment="1">
      <alignment horizontal="justify" vertical="center" wrapText="1"/>
    </xf>
    <xf numFmtId="0" fontId="4" fillId="3" borderId="1" xfId="2" applyFont="1" applyFill="1" applyBorder="1" applyAlignment="1">
      <alignment horizontal="center" vertical="center" wrapText="1"/>
    </xf>
    <xf numFmtId="166" fontId="14" fillId="3" borderId="1" xfId="9" applyNumberFormat="1" applyFont="1" applyFill="1" applyBorder="1" applyAlignment="1">
      <alignment horizontal="center" vertical="center" wrapText="1"/>
    </xf>
    <xf numFmtId="49" fontId="4" fillId="3" borderId="1" xfId="5" applyNumberFormat="1" applyFont="1" applyFill="1" applyBorder="1" applyAlignment="1">
      <alignment horizontal="center" vertical="center" wrapText="1"/>
    </xf>
    <xf numFmtId="0" fontId="4" fillId="3" borderId="1" xfId="5" applyNumberFormat="1" applyFont="1" applyFill="1" applyBorder="1" applyAlignment="1">
      <alignment horizontal="justify" vertical="center" wrapText="1"/>
    </xf>
    <xf numFmtId="0" fontId="4" fillId="3" borderId="1" xfId="2" applyNumberFormat="1" applyFont="1" applyFill="1" applyBorder="1" applyAlignment="1">
      <alignment horizontal="justify" vertical="center" wrapText="1"/>
    </xf>
    <xf numFmtId="166" fontId="8" fillId="3" borderId="1" xfId="2" applyNumberFormat="1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49" fontId="8" fillId="3" borderId="4" xfId="5" applyNumberFormat="1" applyFont="1" applyFill="1" applyBorder="1" applyAlignment="1">
      <alignment horizontal="justify" vertical="center" wrapText="1"/>
    </xf>
    <xf numFmtId="49" fontId="4" fillId="3" borderId="1" xfId="2" applyNumberFormat="1" applyFont="1" applyFill="1" applyBorder="1" applyAlignment="1" applyProtection="1">
      <alignment horizontal="center" vertical="center" wrapText="1"/>
    </xf>
    <xf numFmtId="49" fontId="14" fillId="3" borderId="1" xfId="2" applyNumberFormat="1" applyFont="1" applyFill="1" applyBorder="1" applyAlignment="1" applyProtection="1">
      <alignment horizontal="justify" vertical="center" wrapText="1"/>
    </xf>
    <xf numFmtId="49" fontId="14" fillId="3" borderId="5" xfId="2" applyNumberFormat="1" applyFont="1" applyFill="1" applyBorder="1" applyAlignment="1" applyProtection="1">
      <alignment horizontal="justify" vertical="center" wrapText="1"/>
    </xf>
    <xf numFmtId="0" fontId="4" fillId="3" borderId="1" xfId="2" applyFont="1" applyFill="1" applyBorder="1" applyAlignment="1">
      <alignment horizontal="center" vertical="center"/>
    </xf>
    <xf numFmtId="49" fontId="4" fillId="3" borderId="5" xfId="2" applyNumberFormat="1" applyFont="1" applyFill="1" applyBorder="1" applyAlignment="1" applyProtection="1">
      <alignment horizontal="center" vertical="center" wrapText="1"/>
    </xf>
    <xf numFmtId="0" fontId="14" fillId="3" borderId="6" xfId="2" applyFont="1" applyFill="1" applyBorder="1" applyAlignment="1">
      <alignment horizontal="justify" vertical="center" wrapText="1"/>
    </xf>
    <xf numFmtId="166" fontId="4" fillId="3" borderId="6" xfId="9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NumberFormat="1" applyFont="1" applyFill="1" applyBorder="1" applyAlignment="1">
      <alignment horizontal="justify" vertical="center" wrapText="1"/>
    </xf>
    <xf numFmtId="2" fontId="4" fillId="3" borderId="0" xfId="2" applyNumberFormat="1" applyFont="1" applyFill="1" applyAlignment="1">
      <alignment horizontal="center" vertical="center" wrapText="1"/>
    </xf>
    <xf numFmtId="0" fontId="2" fillId="0" borderId="0" xfId="3" applyFont="1" applyFill="1" applyAlignment="1">
      <alignment horizontal="right"/>
    </xf>
    <xf numFmtId="0" fontId="10" fillId="3" borderId="0" xfId="3" applyFont="1" applyFill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 vertical="center" wrapText="1"/>
    </xf>
    <xf numFmtId="49" fontId="4" fillId="3" borderId="7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49" fontId="4" fillId="3" borderId="3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49" fontId="4" fillId="3" borderId="6" xfId="3" applyNumberFormat="1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49" fontId="1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center" vertical="center" wrapText="1"/>
    </xf>
    <xf numFmtId="0" fontId="17" fillId="3" borderId="0" xfId="3" applyFont="1" applyFill="1" applyAlignment="1">
      <alignment horizontal="right" vertical="center" wrapText="1" readingOrder="1"/>
    </xf>
    <xf numFmtId="0" fontId="8" fillId="3" borderId="1" xfId="3" applyFont="1" applyFill="1" applyBorder="1" applyAlignment="1">
      <alignment horizontal="justify" vertical="center" wrapText="1" readingOrder="1"/>
    </xf>
    <xf numFmtId="0" fontId="14" fillId="3" borderId="1" xfId="0" applyFont="1" applyFill="1" applyBorder="1" applyAlignment="1">
      <alignment horizontal="justify" vertical="center" readingOrder="1"/>
    </xf>
    <xf numFmtId="0" fontId="18" fillId="3" borderId="1" xfId="0" applyFont="1" applyFill="1" applyBorder="1" applyAlignment="1">
      <alignment horizontal="justify" vertical="center" wrapText="1" readingOrder="1"/>
    </xf>
    <xf numFmtId="0" fontId="4" fillId="3" borderId="1" xfId="3" applyFont="1" applyFill="1" applyBorder="1" applyAlignment="1">
      <alignment horizontal="justify" vertical="center" wrapText="1" readingOrder="1"/>
    </xf>
    <xf numFmtId="0" fontId="8" fillId="3" borderId="1" xfId="3" applyFont="1" applyFill="1" applyBorder="1" applyAlignment="1">
      <alignment horizontal="justify" wrapText="1" readingOrder="1"/>
    </xf>
    <xf numFmtId="0" fontId="4" fillId="3" borderId="1" xfId="3" applyNumberFormat="1" applyFont="1" applyFill="1" applyBorder="1" applyAlignment="1">
      <alignment horizontal="justify" vertical="center" wrapText="1" readingOrder="1"/>
    </xf>
    <xf numFmtId="49" fontId="4" fillId="3" borderId="1" xfId="3" applyNumberFormat="1" applyFont="1" applyFill="1" applyBorder="1" applyAlignment="1">
      <alignment horizontal="justify" vertical="center" wrapText="1" readingOrder="1"/>
    </xf>
    <xf numFmtId="49" fontId="4" fillId="3" borderId="3" xfId="3" applyNumberFormat="1" applyFont="1" applyFill="1" applyBorder="1" applyAlignment="1">
      <alignment horizontal="justify" vertical="center" wrapText="1" readingOrder="1"/>
    </xf>
    <xf numFmtId="0" fontId="4" fillId="3" borderId="3" xfId="3" applyNumberFormat="1" applyFont="1" applyFill="1" applyBorder="1" applyAlignment="1">
      <alignment horizontal="justify" vertical="center" wrapText="1" readingOrder="1"/>
    </xf>
    <xf numFmtId="0" fontId="4" fillId="3" borderId="6" xfId="3" applyFont="1" applyFill="1" applyBorder="1" applyAlignment="1">
      <alignment horizontal="justify" vertical="center" wrapText="1" readingOrder="1"/>
    </xf>
    <xf numFmtId="0" fontId="4" fillId="3" borderId="1" xfId="4" applyFont="1" applyFill="1" applyBorder="1" applyAlignment="1">
      <alignment horizontal="justify" vertical="center" wrapText="1" readingOrder="1"/>
    </xf>
    <xf numFmtId="0" fontId="14" fillId="3" borderId="1" xfId="2" applyFont="1" applyFill="1" applyBorder="1" applyAlignment="1">
      <alignment horizontal="justify" vertical="center" wrapText="1" readingOrder="1"/>
    </xf>
    <xf numFmtId="49" fontId="14" fillId="3" borderId="1" xfId="3" applyNumberFormat="1" applyFont="1" applyFill="1" applyBorder="1" applyAlignment="1">
      <alignment horizontal="justify" vertical="center" wrapText="1" readingOrder="1"/>
    </xf>
    <xf numFmtId="49" fontId="8" fillId="3" borderId="1" xfId="3" applyNumberFormat="1" applyFont="1" applyFill="1" applyBorder="1" applyAlignment="1">
      <alignment horizontal="justify" vertical="center" wrapText="1" readingOrder="1"/>
    </xf>
    <xf numFmtId="0" fontId="14" fillId="3" borderId="1" xfId="0" applyFont="1" applyFill="1" applyBorder="1" applyAlignment="1">
      <alignment horizontal="justify" vertical="center" wrapText="1" readingOrder="1"/>
    </xf>
    <xf numFmtId="0" fontId="4" fillId="3" borderId="0" xfId="3" applyFont="1" applyFill="1" applyAlignment="1">
      <alignment vertical="center" wrapText="1" readingOrder="1"/>
    </xf>
    <xf numFmtId="0" fontId="8" fillId="3" borderId="1" xfId="2" applyFont="1" applyFill="1" applyBorder="1" applyAlignment="1">
      <alignment horizont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right" vertical="center"/>
    </xf>
    <xf numFmtId="0" fontId="4" fillId="3" borderId="0" xfId="3" applyFont="1" applyFill="1" applyAlignment="1">
      <alignment horizontal="right" vertical="center" wrapText="1" readingOrder="1"/>
    </xf>
    <xf numFmtId="0" fontId="4" fillId="0" borderId="0" xfId="3" applyFont="1" applyFill="1"/>
    <xf numFmtId="0" fontId="4" fillId="3" borderId="0" xfId="3" applyFont="1" applyFill="1" applyAlignment="1">
      <alignment horizontal="right" vertical="center" readingOrder="1"/>
    </xf>
    <xf numFmtId="0" fontId="14" fillId="0" borderId="0" xfId="3" applyFont="1" applyFill="1"/>
    <xf numFmtId="0" fontId="8" fillId="0" borderId="0" xfId="3" applyFont="1" applyFill="1"/>
    <xf numFmtId="0" fontId="8" fillId="0" borderId="0" xfId="3" applyFont="1" applyFill="1" applyBorder="1" applyAlignment="1">
      <alignment vertical="center" wrapText="1"/>
    </xf>
    <xf numFmtId="0" fontId="4" fillId="3" borderId="0" xfId="3" applyFont="1" applyFill="1"/>
    <xf numFmtId="0" fontId="16" fillId="0" borderId="0" xfId="3" applyFont="1" applyFill="1"/>
    <xf numFmtId="0" fontId="4" fillId="0" borderId="0" xfId="3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right" vertical="center" wrapText="1"/>
    </xf>
    <xf numFmtId="0" fontId="6" fillId="2" borderId="0" xfId="1" applyFont="1" applyFill="1"/>
    <xf numFmtId="0" fontId="6" fillId="0" borderId="0" xfId="1" applyFont="1" applyFill="1" applyAlignment="1">
      <alignment horizontal="right" vertical="center"/>
    </xf>
    <xf numFmtId="0" fontId="16" fillId="2" borderId="0" xfId="1" applyFont="1" applyFill="1" applyAlignment="1">
      <alignment vertical="top" wrapText="1"/>
    </xf>
    <xf numFmtId="0" fontId="19" fillId="2" borderId="0" xfId="1" applyFont="1" applyFill="1" applyAlignment="1">
      <alignment vertical="top" wrapText="1"/>
    </xf>
    <xf numFmtId="0" fontId="7" fillId="2" borderId="0" xfId="1" applyFont="1" applyFill="1" applyBorder="1" applyAlignment="1">
      <alignment vertical="center" wrapText="1"/>
    </xf>
    <xf numFmtId="0" fontId="6" fillId="0" borderId="0" xfId="1" applyFont="1" applyFill="1"/>
    <xf numFmtId="0" fontId="7" fillId="2" borderId="0" xfId="1" applyFont="1" applyFill="1"/>
    <xf numFmtId="0" fontId="6" fillId="3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16" fillId="5" borderId="0" xfId="1" applyFont="1" applyFill="1" applyAlignment="1">
      <alignment horizontal="left" vertical="center"/>
    </xf>
    <xf numFmtId="0" fontId="4" fillId="2" borderId="0" xfId="1" applyFont="1" applyFill="1"/>
    <xf numFmtId="0" fontId="6" fillId="2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4" fillId="3" borderId="0" xfId="3" applyFont="1" applyFill="1" applyAlignment="1">
      <alignment horizontal="right" vertical="center" wrapText="1"/>
    </xf>
    <xf numFmtId="49" fontId="8" fillId="3" borderId="7" xfId="5" applyNumberFormat="1" applyFont="1" applyFill="1" applyBorder="1" applyAlignment="1">
      <alignment horizontal="center" vertical="center" wrapText="1"/>
    </xf>
    <xf numFmtId="49" fontId="8" fillId="3" borderId="8" xfId="5" applyNumberFormat="1" applyFont="1" applyFill="1" applyBorder="1" applyAlignment="1">
      <alignment horizontal="center" vertical="center" wrapText="1"/>
    </xf>
    <xf numFmtId="49" fontId="8" fillId="3" borderId="1" xfId="5" applyNumberFormat="1" applyFont="1" applyFill="1" applyBorder="1" applyAlignment="1">
      <alignment horizontal="left" vertical="center" wrapText="1"/>
    </xf>
    <xf numFmtId="0" fontId="10" fillId="3" borderId="0" xfId="3" applyFont="1" applyFill="1" applyAlignment="1">
      <alignment horizontal="right" vertical="center"/>
    </xf>
    <xf numFmtId="165" fontId="8" fillId="3" borderId="0" xfId="2" applyNumberFormat="1" applyFont="1" applyFill="1" applyBorder="1" applyAlignment="1">
      <alignment horizont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  <xf numFmtId="49" fontId="8" fillId="3" borderId="7" xfId="3" applyNumberFormat="1" applyFont="1" applyFill="1" applyBorder="1" applyAlignment="1">
      <alignment horizontal="left" vertical="center" wrapText="1"/>
    </xf>
    <xf numFmtId="49" fontId="8" fillId="3" borderId="8" xfId="3" applyNumberFormat="1" applyFont="1" applyFill="1" applyBorder="1" applyAlignment="1">
      <alignment horizontal="left" vertical="center" wrapText="1"/>
    </xf>
    <xf numFmtId="0" fontId="17" fillId="3" borderId="0" xfId="3" applyFont="1" applyFill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 readingOrder="1"/>
    </xf>
    <xf numFmtId="0" fontId="4" fillId="3" borderId="6" xfId="3" applyFont="1" applyFill="1" applyBorder="1" applyAlignment="1">
      <alignment horizontal="center" vertical="center" wrapText="1" readingOrder="1"/>
    </xf>
    <xf numFmtId="49" fontId="8" fillId="0" borderId="7" xfId="3" applyNumberFormat="1" applyFont="1" applyFill="1" applyBorder="1" applyAlignment="1">
      <alignment horizontal="left" vertical="center" wrapText="1"/>
    </xf>
    <xf numFmtId="49" fontId="8" fillId="0" borderId="8" xfId="3" applyNumberFormat="1" applyFont="1" applyFill="1" applyBorder="1" applyAlignment="1">
      <alignment horizontal="left" vertical="center" wrapText="1"/>
    </xf>
    <xf numFmtId="0" fontId="8" fillId="3" borderId="7" xfId="3" applyFont="1" applyFill="1" applyBorder="1" applyAlignment="1">
      <alignment horizontal="left" vertical="center" wrapText="1"/>
    </xf>
    <xf numFmtId="0" fontId="8" fillId="3" borderId="8" xfId="3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8" fillId="0" borderId="7" xfId="3" applyFont="1" applyFill="1" applyBorder="1" applyAlignment="1">
      <alignment horizontal="left" vertical="center" wrapText="1"/>
    </xf>
    <xf numFmtId="0" fontId="8" fillId="0" borderId="8" xfId="3" applyFont="1" applyFill="1" applyBorder="1" applyAlignment="1">
      <alignment horizontal="left" vertical="center" wrapText="1"/>
    </xf>
    <xf numFmtId="0" fontId="4" fillId="3" borderId="10" xfId="3" applyFont="1" applyFill="1" applyBorder="1" applyAlignment="1">
      <alignment horizontal="left" wrapText="1"/>
    </xf>
    <xf numFmtId="0" fontId="8" fillId="3" borderId="0" xfId="3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</cellXfs>
  <cellStyles count="14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_Лист2" xfId="5"/>
    <cellStyle name="Процентный 2" xfId="6"/>
    <cellStyle name="Финансовый 2" xfId="7"/>
    <cellStyle name="Финансовый 2 2" xfId="8"/>
    <cellStyle name="Финансовый 2 2 2" xfId="9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workbookViewId="0">
      <selection activeCell="A19" sqref="A19"/>
    </sheetView>
  </sheetViews>
  <sheetFormatPr defaultRowHeight="15.75" x14ac:dyDescent="0.25"/>
  <cols>
    <col min="1" max="1" width="93.140625" style="59" customWidth="1"/>
    <col min="2" max="2" width="14.140625" style="59" customWidth="1"/>
    <col min="3" max="3" width="17.140625" style="59" customWidth="1"/>
    <col min="4" max="16384" width="9.140625" style="59"/>
  </cols>
  <sheetData>
    <row r="1" spans="1:3" s="102" customFormat="1" ht="16.5" customHeight="1" x14ac:dyDescent="0.2">
      <c r="B1" s="103" t="s">
        <v>723</v>
      </c>
      <c r="C1" s="103"/>
    </row>
    <row r="2" spans="1:3" s="102" customFormat="1" ht="16.5" customHeight="1" x14ac:dyDescent="0.2">
      <c r="B2" s="103" t="s">
        <v>22</v>
      </c>
      <c r="C2" s="103"/>
    </row>
    <row r="3" spans="1:3" s="102" customFormat="1" ht="16.5" customHeight="1" x14ac:dyDescent="0.2">
      <c r="B3" s="103" t="s">
        <v>66</v>
      </c>
      <c r="C3" s="103"/>
    </row>
    <row r="4" spans="1:3" s="102" customFormat="1" ht="16.5" customHeight="1" x14ac:dyDescent="0.2">
      <c r="B4" s="103" t="s">
        <v>706</v>
      </c>
      <c r="C4" s="103"/>
    </row>
    <row r="5" spans="1:3" x14ac:dyDescent="0.25">
      <c r="A5" s="58" t="s">
        <v>167</v>
      </c>
    </row>
    <row r="6" spans="1:3" x14ac:dyDescent="0.25">
      <c r="A6" s="58" t="s">
        <v>462</v>
      </c>
    </row>
    <row r="7" spans="1:3" x14ac:dyDescent="0.25">
      <c r="A7" s="58" t="s">
        <v>463</v>
      </c>
    </row>
    <row r="8" spans="1:3" x14ac:dyDescent="0.25">
      <c r="A8" s="132" t="s">
        <v>418</v>
      </c>
      <c r="B8" s="132"/>
    </row>
    <row r="9" spans="1:3" ht="31.5" x14ac:dyDescent="0.25">
      <c r="A9" s="60" t="s">
        <v>53</v>
      </c>
      <c r="B9" s="61" t="s">
        <v>419</v>
      </c>
    </row>
    <row r="10" spans="1:3" ht="28.5" customHeight="1" x14ac:dyDescent="0.25">
      <c r="A10" s="131" t="s">
        <v>156</v>
      </c>
      <c r="B10" s="131"/>
    </row>
    <row r="11" spans="1:3" ht="31.5" x14ac:dyDescent="0.25">
      <c r="A11" s="62" t="s">
        <v>157</v>
      </c>
      <c r="B11" s="63">
        <v>100</v>
      </c>
    </row>
    <row r="12" spans="1:3" x14ac:dyDescent="0.25">
      <c r="A12" s="62" t="s">
        <v>158</v>
      </c>
      <c r="B12" s="63">
        <v>100</v>
      </c>
    </row>
    <row r="13" spans="1:3" ht="47.25" x14ac:dyDescent="0.25">
      <c r="A13" s="62" t="s">
        <v>28</v>
      </c>
      <c r="B13" s="63">
        <v>100</v>
      </c>
    </row>
    <row r="14" spans="1:3" x14ac:dyDescent="0.25">
      <c r="A14" s="62" t="s">
        <v>58</v>
      </c>
      <c r="B14" s="63">
        <v>100</v>
      </c>
    </row>
    <row r="15" spans="1:3" x14ac:dyDescent="0.25">
      <c r="A15" s="131" t="s">
        <v>155</v>
      </c>
      <c r="B15" s="131"/>
    </row>
    <row r="16" spans="1:3" x14ac:dyDescent="0.25">
      <c r="A16" s="62" t="s">
        <v>72</v>
      </c>
      <c r="B16" s="63">
        <v>100</v>
      </c>
    </row>
    <row r="17" spans="1:2" x14ac:dyDescent="0.25">
      <c r="A17" s="131" t="s">
        <v>62</v>
      </c>
      <c r="B17" s="131"/>
    </row>
    <row r="18" spans="1:2" ht="31.5" x14ac:dyDescent="0.25">
      <c r="A18" s="62" t="s">
        <v>159</v>
      </c>
      <c r="B18" s="63">
        <v>100</v>
      </c>
    </row>
    <row r="19" spans="1:2" ht="47.25" x14ac:dyDescent="0.25">
      <c r="A19" s="62" t="s">
        <v>63</v>
      </c>
      <c r="B19" s="63">
        <v>100</v>
      </c>
    </row>
    <row r="20" spans="1:2" ht="31.5" x14ac:dyDescent="0.25">
      <c r="A20" s="62" t="s">
        <v>89</v>
      </c>
      <c r="B20" s="63">
        <v>100</v>
      </c>
    </row>
    <row r="21" spans="1:2" ht="31.5" x14ac:dyDescent="0.25">
      <c r="A21" s="62" t="s">
        <v>91</v>
      </c>
      <c r="B21" s="63">
        <v>100</v>
      </c>
    </row>
    <row r="22" spans="1:2" x14ac:dyDescent="0.25">
      <c r="A22" s="62" t="s">
        <v>9</v>
      </c>
      <c r="B22" s="63">
        <v>100</v>
      </c>
    </row>
    <row r="23" spans="1:2" x14ac:dyDescent="0.25">
      <c r="A23" s="131" t="s">
        <v>64</v>
      </c>
      <c r="B23" s="131"/>
    </row>
    <row r="24" spans="1:2" ht="31.5" x14ac:dyDescent="0.25">
      <c r="A24" s="62" t="s">
        <v>99</v>
      </c>
      <c r="B24" s="63">
        <v>100</v>
      </c>
    </row>
    <row r="25" spans="1:2" x14ac:dyDescent="0.25">
      <c r="A25" s="131" t="s">
        <v>65</v>
      </c>
      <c r="B25" s="131"/>
    </row>
    <row r="26" spans="1:2" ht="47.25" x14ac:dyDescent="0.25">
      <c r="A26" s="62" t="s">
        <v>10</v>
      </c>
      <c r="B26" s="63">
        <v>100</v>
      </c>
    </row>
    <row r="27" spans="1:2" ht="31.5" x14ac:dyDescent="0.25">
      <c r="A27" s="62" t="s">
        <v>11</v>
      </c>
      <c r="B27" s="63">
        <v>100</v>
      </c>
    </row>
    <row r="28" spans="1:2" ht="47.25" x14ac:dyDescent="0.25">
      <c r="A28" s="62" t="s">
        <v>160</v>
      </c>
      <c r="B28" s="63">
        <v>100</v>
      </c>
    </row>
    <row r="29" spans="1:2" x14ac:dyDescent="0.25">
      <c r="A29" s="131" t="s">
        <v>56</v>
      </c>
      <c r="B29" s="131"/>
    </row>
    <row r="30" spans="1:2" x14ac:dyDescent="0.25">
      <c r="A30" s="62" t="s">
        <v>68</v>
      </c>
      <c r="B30" s="63">
        <v>100</v>
      </c>
    </row>
    <row r="31" spans="1:2" ht="47.25" x14ac:dyDescent="0.25">
      <c r="A31" s="62" t="s">
        <v>161</v>
      </c>
      <c r="B31" s="63">
        <v>100</v>
      </c>
    </row>
    <row r="32" spans="1:2" x14ac:dyDescent="0.25">
      <c r="A32" s="62" t="s">
        <v>74</v>
      </c>
      <c r="B32" s="63">
        <v>100</v>
      </c>
    </row>
    <row r="33" spans="1:2" x14ac:dyDescent="0.25">
      <c r="A33" s="62" t="s">
        <v>93</v>
      </c>
      <c r="B33" s="63">
        <v>100</v>
      </c>
    </row>
    <row r="34" spans="1:2" x14ac:dyDescent="0.25">
      <c r="A34" s="131" t="s">
        <v>57</v>
      </c>
      <c r="B34" s="131"/>
    </row>
    <row r="35" spans="1:2" x14ac:dyDescent="0.25">
      <c r="A35" s="62" t="s">
        <v>162</v>
      </c>
      <c r="B35" s="63">
        <v>100</v>
      </c>
    </row>
    <row r="36" spans="1:2" x14ac:dyDescent="0.25">
      <c r="A36" s="62" t="s">
        <v>163</v>
      </c>
      <c r="B36" s="63">
        <v>100</v>
      </c>
    </row>
    <row r="37" spans="1:2" x14ac:dyDescent="0.25">
      <c r="A37" s="62" t="s">
        <v>164</v>
      </c>
      <c r="B37" s="63">
        <v>100</v>
      </c>
    </row>
    <row r="38" spans="1:2" x14ac:dyDescent="0.25">
      <c r="A38" s="62" t="s">
        <v>5</v>
      </c>
      <c r="B38" s="63">
        <v>100</v>
      </c>
    </row>
    <row r="39" spans="1:2" x14ac:dyDescent="0.25">
      <c r="A39" s="62" t="s">
        <v>19</v>
      </c>
      <c r="B39" s="63">
        <v>100</v>
      </c>
    </row>
    <row r="40" spans="1:2" x14ac:dyDescent="0.25">
      <c r="A40" s="131" t="s">
        <v>165</v>
      </c>
      <c r="B40" s="131"/>
    </row>
    <row r="41" spans="1:2" ht="31.5" x14ac:dyDescent="0.25">
      <c r="A41" s="62" t="s">
        <v>166</v>
      </c>
      <c r="B41" s="63">
        <v>100</v>
      </c>
    </row>
    <row r="42" spans="1:2" x14ac:dyDescent="0.25">
      <c r="A42" s="131" t="s">
        <v>7</v>
      </c>
      <c r="B42" s="131"/>
    </row>
    <row r="43" spans="1:2" ht="31.5" x14ac:dyDescent="0.25">
      <c r="A43" s="62" t="s">
        <v>8</v>
      </c>
      <c r="B43" s="63">
        <v>100</v>
      </c>
    </row>
    <row r="44" spans="1:2" x14ac:dyDescent="0.25">
      <c r="A44" s="131" t="s">
        <v>180</v>
      </c>
      <c r="B44" s="131"/>
    </row>
    <row r="45" spans="1:2" x14ac:dyDescent="0.25">
      <c r="A45" s="62" t="s">
        <v>19</v>
      </c>
      <c r="B45" s="63">
        <v>100</v>
      </c>
    </row>
    <row r="46" spans="1:2" x14ac:dyDescent="0.25">
      <c r="A46" s="131" t="s">
        <v>181</v>
      </c>
      <c r="B46" s="131"/>
    </row>
    <row r="47" spans="1:2" ht="63" x14ac:dyDescent="0.25">
      <c r="A47" s="62" t="s">
        <v>182</v>
      </c>
      <c r="B47" s="63">
        <v>100</v>
      </c>
    </row>
    <row r="48" spans="1:2" x14ac:dyDescent="0.25">
      <c r="A48" s="131" t="s">
        <v>183</v>
      </c>
      <c r="B48" s="131"/>
    </row>
    <row r="49" spans="1:2" ht="47.25" x14ac:dyDescent="0.25">
      <c r="A49" s="62" t="s">
        <v>184</v>
      </c>
      <c r="B49" s="63">
        <v>100</v>
      </c>
    </row>
    <row r="50" spans="1:2" ht="31.5" x14ac:dyDescent="0.25">
      <c r="A50" s="62" t="s">
        <v>185</v>
      </c>
      <c r="B50" s="63">
        <v>100</v>
      </c>
    </row>
    <row r="51" spans="1:2" x14ac:dyDescent="0.25">
      <c r="A51" s="131" t="s">
        <v>186</v>
      </c>
      <c r="B51" s="131"/>
    </row>
    <row r="52" spans="1:2" ht="31.5" x14ac:dyDescent="0.25">
      <c r="A52" s="62" t="s">
        <v>51</v>
      </c>
      <c r="B52" s="63">
        <v>100</v>
      </c>
    </row>
  </sheetData>
  <mergeCells count="14">
    <mergeCell ref="A44:B44"/>
    <mergeCell ref="A51:B51"/>
    <mergeCell ref="A48:B48"/>
    <mergeCell ref="A46:B46"/>
    <mergeCell ref="A34:B34"/>
    <mergeCell ref="A40:B40"/>
    <mergeCell ref="A42:B42"/>
    <mergeCell ref="A29:B29"/>
    <mergeCell ref="A8:B8"/>
    <mergeCell ref="A10:B10"/>
    <mergeCell ref="A15:B15"/>
    <mergeCell ref="A17:B17"/>
    <mergeCell ref="A23:B23"/>
    <mergeCell ref="A25:B25"/>
  </mergeCells>
  <pageMargins left="0.86614173228346458" right="0.15748031496062992" top="0.39370078740157483" bottom="0.23622047244094491" header="0.31496062992125984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82"/>
  <sheetViews>
    <sheetView tabSelected="1" zoomScaleNormal="100" workbookViewId="0">
      <selection activeCell="D11" sqref="D11"/>
    </sheetView>
  </sheetViews>
  <sheetFormatPr defaultRowHeight="15.75" x14ac:dyDescent="0.2"/>
  <cols>
    <col min="1" max="1" width="30.140625" style="13" customWidth="1"/>
    <col min="2" max="2" width="63.42578125" style="24" customWidth="1"/>
    <col min="3" max="4" width="15.42578125" style="13" customWidth="1"/>
    <col min="5" max="5" width="15.85546875" style="13" customWidth="1"/>
    <col min="6" max="7" width="9.140625" style="2"/>
    <col min="8" max="8" width="10.140625" style="2" bestFit="1" customWidth="1"/>
    <col min="9" max="9" width="11" style="2" customWidth="1"/>
    <col min="10" max="16384" width="9.140625" style="2"/>
  </cols>
  <sheetData>
    <row r="1" spans="1:242" s="56" customFormat="1" x14ac:dyDescent="0.25">
      <c r="A1" s="1"/>
      <c r="B1" s="57"/>
      <c r="C1" s="133" t="s">
        <v>726</v>
      </c>
      <c r="D1" s="133"/>
      <c r="E1" s="133"/>
    </row>
    <row r="2" spans="1:242" s="56" customFormat="1" x14ac:dyDescent="0.25">
      <c r="A2" s="1"/>
      <c r="B2" s="57"/>
      <c r="C2" s="133" t="s">
        <v>22</v>
      </c>
      <c r="D2" s="133"/>
      <c r="E2" s="133"/>
    </row>
    <row r="3" spans="1:242" s="56" customFormat="1" x14ac:dyDescent="0.25">
      <c r="A3" s="1"/>
      <c r="B3" s="57"/>
      <c r="C3" s="133" t="s">
        <v>66</v>
      </c>
      <c r="D3" s="133"/>
      <c r="E3" s="133"/>
    </row>
    <row r="4" spans="1:242" s="56" customFormat="1" ht="15" x14ac:dyDescent="0.25">
      <c r="A4" s="1"/>
      <c r="B4" s="137" t="s">
        <v>707</v>
      </c>
      <c r="C4" s="137"/>
      <c r="D4" s="137"/>
      <c r="E4" s="137"/>
    </row>
    <row r="5" spans="1:242" ht="15" x14ac:dyDescent="0.2">
      <c r="A5" s="138" t="s">
        <v>644</v>
      </c>
      <c r="B5" s="138"/>
      <c r="C5" s="138"/>
      <c r="D5" s="138"/>
      <c r="E5" s="138"/>
    </row>
    <row r="6" spans="1:242" ht="18.75" customHeight="1" x14ac:dyDescent="0.2">
      <c r="A6" s="138"/>
      <c r="B6" s="138"/>
      <c r="C6" s="138"/>
      <c r="D6" s="138"/>
      <c r="E6" s="138"/>
    </row>
    <row r="7" spans="1:242" ht="22.5" customHeight="1" x14ac:dyDescent="0.2">
      <c r="A7" s="14"/>
      <c r="B7" s="14"/>
      <c r="C7" s="22"/>
      <c r="D7" s="22"/>
      <c r="E7" s="22" t="s">
        <v>414</v>
      </c>
    </row>
    <row r="8" spans="1:242" ht="31.5" x14ac:dyDescent="0.25">
      <c r="A8" s="15" t="s">
        <v>288</v>
      </c>
      <c r="B8" s="15" t="s">
        <v>289</v>
      </c>
      <c r="C8" s="100" t="s">
        <v>718</v>
      </c>
      <c r="D8" s="100" t="s">
        <v>719</v>
      </c>
      <c r="E8" s="100" t="s">
        <v>720</v>
      </c>
    </row>
    <row r="9" spans="1:242" s="3" customFormat="1" x14ac:dyDescent="0.2">
      <c r="A9" s="16" t="s">
        <v>339</v>
      </c>
      <c r="B9" s="25" t="s">
        <v>290</v>
      </c>
      <c r="C9" s="26">
        <f>SUM(C11:C15)</f>
        <v>1038228.8999999999</v>
      </c>
      <c r="D9" s="26">
        <f>SUM(D11:D15)</f>
        <v>1091408.3</v>
      </c>
      <c r="E9" s="26">
        <f>SUM(E11:E15)</f>
        <v>1138334.9999999998</v>
      </c>
    </row>
    <row r="10" spans="1:242" s="7" customFormat="1" ht="63" x14ac:dyDescent="0.2">
      <c r="A10" s="27"/>
      <c r="B10" s="28" t="s">
        <v>721</v>
      </c>
      <c r="C10" s="29">
        <f>(C11+C12+C13+C14)*16.55750572/31.55750572+C15</f>
        <v>546441.12571579078</v>
      </c>
      <c r="D10" s="29">
        <f>(D11+D12+D13+D14)*16.79627615/31.79627615+D15</f>
        <v>578270.99351073056</v>
      </c>
      <c r="E10" s="29">
        <f>(E11+E12+E13+E14)*16.75241432/31.75241432+E15</f>
        <v>602343.69463081507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ht="78.75" x14ac:dyDescent="0.2">
      <c r="A11" s="139" t="s">
        <v>340</v>
      </c>
      <c r="B11" s="30" t="s">
        <v>341</v>
      </c>
      <c r="C11" s="31">
        <f>895992.1+79744.2-29.2</f>
        <v>975707.1</v>
      </c>
      <c r="D11" s="31">
        <f>947910.7+79744.2-22.3</f>
        <v>1027632.5999999999</v>
      </c>
      <c r="E11" s="31">
        <f>993934+79744.2-45.3</f>
        <v>1073632.8999999999</v>
      </c>
    </row>
    <row r="12" spans="1:242" ht="63" x14ac:dyDescent="0.2">
      <c r="A12" s="140"/>
      <c r="B12" s="30" t="s">
        <v>342</v>
      </c>
      <c r="C12" s="31">
        <v>39514.5</v>
      </c>
      <c r="D12" s="31">
        <v>40291.300000000003</v>
      </c>
      <c r="E12" s="31">
        <v>40879.4</v>
      </c>
    </row>
    <row r="13" spans="1:242" ht="126" x14ac:dyDescent="0.2">
      <c r="A13" s="32" t="s">
        <v>343</v>
      </c>
      <c r="B13" s="33" t="s">
        <v>344</v>
      </c>
      <c r="C13" s="31">
        <v>12418.1</v>
      </c>
      <c r="D13" s="31">
        <v>12799.8</v>
      </c>
      <c r="E13" s="31">
        <v>13088.9</v>
      </c>
    </row>
    <row r="14" spans="1:242" ht="47.25" x14ac:dyDescent="0.2">
      <c r="A14" s="32" t="s">
        <v>345</v>
      </c>
      <c r="B14" s="30" t="s">
        <v>346</v>
      </c>
      <c r="C14" s="31">
        <v>7000</v>
      </c>
      <c r="D14" s="31">
        <v>7000</v>
      </c>
      <c r="E14" s="31">
        <v>7000</v>
      </c>
    </row>
    <row r="15" spans="1:242" ht="94.5" x14ac:dyDescent="0.2">
      <c r="A15" s="32" t="s">
        <v>347</v>
      </c>
      <c r="B15" s="33" t="s">
        <v>348</v>
      </c>
      <c r="C15" s="31">
        <v>3589.2</v>
      </c>
      <c r="D15" s="31">
        <v>3684.6</v>
      </c>
      <c r="E15" s="31">
        <v>3733.8</v>
      </c>
    </row>
    <row r="16" spans="1:242" s="3" customFormat="1" ht="31.5" x14ac:dyDescent="0.2">
      <c r="A16" s="34" t="s">
        <v>292</v>
      </c>
      <c r="B16" s="35" t="s">
        <v>291</v>
      </c>
      <c r="C16" s="26">
        <f>C17+C18+C19+C20</f>
        <v>26667.5</v>
      </c>
      <c r="D16" s="26">
        <f>D17+D18+D19+D20</f>
        <v>27680.399999999998</v>
      </c>
      <c r="E16" s="26">
        <f>E17+E18+E19+E20</f>
        <v>35286.400000000001</v>
      </c>
    </row>
    <row r="17" spans="1:242" ht="114.75" customHeight="1" x14ac:dyDescent="0.2">
      <c r="A17" s="32" t="s">
        <v>645</v>
      </c>
      <c r="B17" s="36" t="s">
        <v>646</v>
      </c>
      <c r="C17" s="31">
        <v>12025.9</v>
      </c>
      <c r="D17" s="31">
        <v>12497.1</v>
      </c>
      <c r="E17" s="31">
        <v>15946.2</v>
      </c>
    </row>
    <row r="18" spans="1:242" ht="132.75" customHeight="1" x14ac:dyDescent="0.2">
      <c r="A18" s="32" t="s">
        <v>647</v>
      </c>
      <c r="B18" s="36" t="s">
        <v>648</v>
      </c>
      <c r="C18" s="31">
        <v>92.8</v>
      </c>
      <c r="D18" s="31">
        <v>96.5</v>
      </c>
      <c r="E18" s="31">
        <v>123.1</v>
      </c>
    </row>
    <row r="19" spans="1:242" ht="117" customHeight="1" x14ac:dyDescent="0.2">
      <c r="A19" s="32" t="s">
        <v>649</v>
      </c>
      <c r="B19" s="36" t="s">
        <v>650</v>
      </c>
      <c r="C19" s="31">
        <v>16684.8</v>
      </c>
      <c r="D19" s="31">
        <v>17339.599999999999</v>
      </c>
      <c r="E19" s="31">
        <v>22125.3</v>
      </c>
    </row>
    <row r="20" spans="1:242" ht="126" x14ac:dyDescent="0.2">
      <c r="A20" s="32" t="s">
        <v>651</v>
      </c>
      <c r="B20" s="36" t="s">
        <v>652</v>
      </c>
      <c r="C20" s="31">
        <v>-2136</v>
      </c>
      <c r="D20" s="31">
        <v>-2252.8000000000002</v>
      </c>
      <c r="E20" s="31">
        <v>-2908.2</v>
      </c>
    </row>
    <row r="21" spans="1:242" s="3" customFormat="1" x14ac:dyDescent="0.2">
      <c r="A21" s="16" t="s">
        <v>293</v>
      </c>
      <c r="B21" s="37" t="s">
        <v>294</v>
      </c>
      <c r="C21" s="26">
        <f>C22+C27+C28+C29</f>
        <v>298474.5</v>
      </c>
      <c r="D21" s="26">
        <f>D22+D27+D28+D29</f>
        <v>266170.69999999995</v>
      </c>
      <c r="E21" s="26">
        <f>E22+E27+E28+E29</f>
        <v>261132.80000000002</v>
      </c>
    </row>
    <row r="22" spans="1:242" s="4" customFormat="1" ht="47.25" x14ac:dyDescent="0.2">
      <c r="A22" s="16" t="s">
        <v>295</v>
      </c>
      <c r="B22" s="30" t="s">
        <v>296</v>
      </c>
      <c r="C22" s="26">
        <f>C23+C24+C25+C26</f>
        <v>229174.5</v>
      </c>
      <c r="D22" s="26">
        <f>D23+D24+D25+D26</f>
        <v>241328.9</v>
      </c>
      <c r="E22" s="26">
        <f>E23+E24+E25+E26</f>
        <v>250990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pans="1:242" s="4" customFormat="1" ht="31.5" x14ac:dyDescent="0.2">
      <c r="A23" s="38" t="s">
        <v>569</v>
      </c>
      <c r="B23" s="30" t="s">
        <v>570</v>
      </c>
      <c r="C23" s="31">
        <v>179004.5</v>
      </c>
      <c r="D23" s="31">
        <v>191158.9</v>
      </c>
      <c r="E23" s="31">
        <v>200820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</row>
    <row r="24" spans="1:242" s="4" customFormat="1" ht="47.25" x14ac:dyDescent="0.2">
      <c r="A24" s="38" t="s">
        <v>571</v>
      </c>
      <c r="B24" s="30" t="s">
        <v>572</v>
      </c>
      <c r="C24" s="31">
        <v>50</v>
      </c>
      <c r="D24" s="31">
        <v>50</v>
      </c>
      <c r="E24" s="31">
        <v>50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</row>
    <row r="25" spans="1:242" ht="63" x14ac:dyDescent="0.2">
      <c r="A25" s="38" t="s">
        <v>573</v>
      </c>
      <c r="B25" s="30" t="s">
        <v>574</v>
      </c>
      <c r="C25" s="31">
        <v>50070</v>
      </c>
      <c r="D25" s="31">
        <v>50070</v>
      </c>
      <c r="E25" s="31">
        <v>50070</v>
      </c>
    </row>
    <row r="26" spans="1:242" ht="47.25" x14ac:dyDescent="0.2">
      <c r="A26" s="38" t="s">
        <v>575</v>
      </c>
      <c r="B26" s="30" t="s">
        <v>576</v>
      </c>
      <c r="C26" s="31">
        <v>50</v>
      </c>
      <c r="D26" s="31">
        <v>50</v>
      </c>
      <c r="E26" s="31">
        <v>50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pans="1:242" ht="31.5" x14ac:dyDescent="0.2">
      <c r="A27" s="38" t="s">
        <v>297</v>
      </c>
      <c r="B27" s="30" t="s">
        <v>709</v>
      </c>
      <c r="C27" s="31">
        <v>59435.4</v>
      </c>
      <c r="D27" s="31">
        <v>14858.8</v>
      </c>
      <c r="E27" s="31">
        <v>0</v>
      </c>
    </row>
    <row r="28" spans="1:242" x14ac:dyDescent="0.2">
      <c r="A28" s="38" t="s">
        <v>298</v>
      </c>
      <c r="B28" s="30" t="s">
        <v>299</v>
      </c>
      <c r="C28" s="31">
        <v>405</v>
      </c>
      <c r="D28" s="31">
        <v>392.3</v>
      </c>
      <c r="E28" s="31">
        <v>398.6</v>
      </c>
    </row>
    <row r="29" spans="1:242" s="3" customFormat="1" ht="39.75" customHeight="1" x14ac:dyDescent="0.2">
      <c r="A29" s="38" t="s">
        <v>300</v>
      </c>
      <c r="B29" s="30" t="s">
        <v>301</v>
      </c>
      <c r="C29" s="31">
        <v>9459.6</v>
      </c>
      <c r="D29" s="31">
        <v>9590.7000000000007</v>
      </c>
      <c r="E29" s="31">
        <v>9744.2000000000007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</row>
    <row r="30" spans="1:242" x14ac:dyDescent="0.2">
      <c r="A30" s="16" t="s">
        <v>302</v>
      </c>
      <c r="B30" s="37" t="s">
        <v>303</v>
      </c>
      <c r="C30" s="26">
        <f>C31+C32</f>
        <v>170652</v>
      </c>
      <c r="D30" s="26">
        <f>D31+D32</f>
        <v>176057</v>
      </c>
      <c r="E30" s="26">
        <f>E31+E32</f>
        <v>176112</v>
      </c>
    </row>
    <row r="31" spans="1:242" s="3" customFormat="1" ht="47.25" x14ac:dyDescent="0.2">
      <c r="A31" s="38" t="s">
        <v>304</v>
      </c>
      <c r="B31" s="30" t="s">
        <v>305</v>
      </c>
      <c r="C31" s="31">
        <v>54040</v>
      </c>
      <c r="D31" s="31">
        <v>59445</v>
      </c>
      <c r="E31" s="31">
        <v>59500</v>
      </c>
    </row>
    <row r="32" spans="1:242" s="3" customFormat="1" x14ac:dyDescent="0.2">
      <c r="A32" s="38" t="s">
        <v>306</v>
      </c>
      <c r="B32" s="30" t="s">
        <v>349</v>
      </c>
      <c r="C32" s="26">
        <f>C33+C34</f>
        <v>116612</v>
      </c>
      <c r="D32" s="26">
        <f>D33+D34</f>
        <v>116612</v>
      </c>
      <c r="E32" s="26">
        <f>E33+E34</f>
        <v>116612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</row>
    <row r="33" spans="1:242" s="3" customFormat="1" ht="31.5" x14ac:dyDescent="0.2">
      <c r="A33" s="38" t="s">
        <v>350</v>
      </c>
      <c r="B33" s="30" t="s">
        <v>710</v>
      </c>
      <c r="C33" s="31">
        <v>100000</v>
      </c>
      <c r="D33" s="31">
        <v>100000</v>
      </c>
      <c r="E33" s="31">
        <v>100000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</row>
    <row r="34" spans="1:242" s="3" customFormat="1" ht="31.5" x14ac:dyDescent="0.2">
      <c r="A34" s="38" t="s">
        <v>351</v>
      </c>
      <c r="B34" s="30" t="s">
        <v>711</v>
      </c>
      <c r="C34" s="31">
        <v>16612</v>
      </c>
      <c r="D34" s="31">
        <v>16612</v>
      </c>
      <c r="E34" s="31">
        <v>16612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</row>
    <row r="35" spans="1:242" s="3" customFormat="1" x14ac:dyDescent="0.2">
      <c r="A35" s="16" t="s">
        <v>307</v>
      </c>
      <c r="B35" s="25" t="s">
        <v>308</v>
      </c>
      <c r="C35" s="26">
        <f>SUM(C36:C43)</f>
        <v>39429</v>
      </c>
      <c r="D35" s="26">
        <f>SUM(D36:D43)</f>
        <v>38636.699999999997</v>
      </c>
      <c r="E35" s="26">
        <f>SUM(E36:E43)</f>
        <v>38944.699999999997</v>
      </c>
    </row>
    <row r="36" spans="1:242" ht="47.25" x14ac:dyDescent="0.2">
      <c r="A36" s="38" t="s">
        <v>352</v>
      </c>
      <c r="B36" s="30" t="s">
        <v>353</v>
      </c>
      <c r="C36" s="39">
        <v>19995</v>
      </c>
      <c r="D36" s="39">
        <v>19202.7</v>
      </c>
      <c r="E36" s="39">
        <v>19510.7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</row>
    <row r="37" spans="1:242" ht="78.75" x14ac:dyDescent="0.2">
      <c r="A37" s="38" t="s">
        <v>354</v>
      </c>
      <c r="B37" s="30" t="s">
        <v>355</v>
      </c>
      <c r="C37" s="31">
        <v>350</v>
      </c>
      <c r="D37" s="31">
        <v>350</v>
      </c>
      <c r="E37" s="31">
        <v>350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</row>
    <row r="38" spans="1:242" ht="94.5" x14ac:dyDescent="0.2">
      <c r="A38" s="32" t="s">
        <v>356</v>
      </c>
      <c r="B38" s="30" t="s">
        <v>357</v>
      </c>
      <c r="C38" s="31">
        <v>0</v>
      </c>
      <c r="D38" s="31">
        <v>0</v>
      </c>
      <c r="E38" s="31">
        <v>0</v>
      </c>
      <c r="G38" s="2">
        <f>C37+C39+C40+C41</f>
        <v>19380</v>
      </c>
    </row>
    <row r="39" spans="1:242" s="3" customFormat="1" ht="47.25" x14ac:dyDescent="0.2">
      <c r="A39" s="38" t="s">
        <v>358</v>
      </c>
      <c r="B39" s="30" t="s">
        <v>359</v>
      </c>
      <c r="C39" s="31">
        <v>17000</v>
      </c>
      <c r="D39" s="31">
        <v>17000</v>
      </c>
      <c r="E39" s="31">
        <v>17000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</row>
    <row r="40" spans="1:242" s="3" customFormat="1" ht="31.5" x14ac:dyDescent="0.2">
      <c r="A40" s="38" t="s">
        <v>360</v>
      </c>
      <c r="B40" s="30" t="s">
        <v>361</v>
      </c>
      <c r="C40" s="31">
        <v>730</v>
      </c>
      <c r="D40" s="31">
        <v>730</v>
      </c>
      <c r="E40" s="31">
        <v>730</v>
      </c>
    </row>
    <row r="41" spans="1:242" ht="78.75" x14ac:dyDescent="0.2">
      <c r="A41" s="38" t="s">
        <v>362</v>
      </c>
      <c r="B41" s="30" t="s">
        <v>363</v>
      </c>
      <c r="C41" s="31">
        <v>1300</v>
      </c>
      <c r="D41" s="31">
        <v>1300</v>
      </c>
      <c r="E41" s="31">
        <v>1300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</row>
    <row r="42" spans="1:242" s="4" customFormat="1" ht="31.5" x14ac:dyDescent="0.2">
      <c r="A42" s="38" t="s">
        <v>364</v>
      </c>
      <c r="B42" s="30" t="s">
        <v>365</v>
      </c>
      <c r="C42" s="31">
        <v>30</v>
      </c>
      <c r="D42" s="31">
        <v>30</v>
      </c>
      <c r="E42" s="31">
        <v>30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</row>
    <row r="43" spans="1:242" s="4" customFormat="1" ht="94.5" x14ac:dyDescent="0.2">
      <c r="A43" s="38" t="s">
        <v>366</v>
      </c>
      <c r="B43" s="30" t="s">
        <v>367</v>
      </c>
      <c r="C43" s="31">
        <v>24</v>
      </c>
      <c r="D43" s="31">
        <v>24</v>
      </c>
      <c r="E43" s="31">
        <v>24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</row>
    <row r="44" spans="1:242" x14ac:dyDescent="0.2">
      <c r="A44" s="134" t="s">
        <v>309</v>
      </c>
      <c r="B44" s="135"/>
      <c r="C44" s="26">
        <f>C9+C16+C21+C30+C35</f>
        <v>1573451.9</v>
      </c>
      <c r="D44" s="26">
        <f>D9+D16+D21+D30+D35</f>
        <v>1599953.0999999999</v>
      </c>
      <c r="E44" s="26">
        <f>E9+E16+E21+E30+E35</f>
        <v>1649810.8999999997</v>
      </c>
    </row>
    <row r="45" spans="1:242" ht="31.5" x14ac:dyDescent="0.2">
      <c r="A45" s="16" t="s">
        <v>310</v>
      </c>
      <c r="B45" s="37" t="s">
        <v>311</v>
      </c>
      <c r="C45" s="26">
        <f>SUM(C46:C52)</f>
        <v>84490.599999999991</v>
      </c>
      <c r="D45" s="26">
        <f>SUM(D46:D52)</f>
        <v>84495.9</v>
      </c>
      <c r="E45" s="26">
        <f>SUM(E46:E52)</f>
        <v>84501.4</v>
      </c>
    </row>
    <row r="46" spans="1:242" s="4" customFormat="1" ht="78.75" x14ac:dyDescent="0.2">
      <c r="A46" s="40" t="s">
        <v>368</v>
      </c>
      <c r="B46" s="41" t="s">
        <v>369</v>
      </c>
      <c r="C46" s="31">
        <v>61000</v>
      </c>
      <c r="D46" s="31">
        <v>61000</v>
      </c>
      <c r="E46" s="31">
        <v>61000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</row>
    <row r="47" spans="1:242" s="4" customFormat="1" ht="78.75" x14ac:dyDescent="0.2">
      <c r="A47" s="40" t="s">
        <v>370</v>
      </c>
      <c r="B47" s="41" t="s">
        <v>371</v>
      </c>
      <c r="C47" s="31">
        <v>6800</v>
      </c>
      <c r="D47" s="31">
        <v>6800</v>
      </c>
      <c r="E47" s="31">
        <v>6800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</row>
    <row r="48" spans="1:242" s="4" customFormat="1" ht="78.75" x14ac:dyDescent="0.2">
      <c r="A48" s="40" t="s">
        <v>372</v>
      </c>
      <c r="B48" s="41" t="s">
        <v>373</v>
      </c>
      <c r="C48" s="31">
        <v>70.7</v>
      </c>
      <c r="D48" s="31">
        <v>70.7</v>
      </c>
      <c r="E48" s="31">
        <v>70.7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</row>
    <row r="49" spans="1:241" s="3" customFormat="1" ht="78.75" x14ac:dyDescent="0.2">
      <c r="A49" s="40" t="s">
        <v>374</v>
      </c>
      <c r="B49" s="41" t="s">
        <v>373</v>
      </c>
      <c r="C49" s="31">
        <v>727</v>
      </c>
      <c r="D49" s="31">
        <v>727</v>
      </c>
      <c r="E49" s="31">
        <v>727</v>
      </c>
    </row>
    <row r="50" spans="1:241" s="3" customFormat="1" ht="31.5" x14ac:dyDescent="0.2">
      <c r="A50" s="40" t="s">
        <v>375</v>
      </c>
      <c r="B50" s="42" t="s">
        <v>376</v>
      </c>
      <c r="C50" s="31">
        <v>11220</v>
      </c>
      <c r="D50" s="31">
        <v>11220</v>
      </c>
      <c r="E50" s="31">
        <v>11220</v>
      </c>
    </row>
    <row r="51" spans="1:241" s="3" customFormat="1" ht="63" x14ac:dyDescent="0.2">
      <c r="A51" s="40" t="s">
        <v>377</v>
      </c>
      <c r="B51" s="41" t="s">
        <v>378</v>
      </c>
      <c r="C51" s="31">
        <v>205</v>
      </c>
      <c r="D51" s="31">
        <v>210.3</v>
      </c>
      <c r="E51" s="31">
        <v>215.8</v>
      </c>
    </row>
    <row r="52" spans="1:241" s="3" customFormat="1" ht="78.75" x14ac:dyDescent="0.2">
      <c r="A52" s="40" t="s">
        <v>379</v>
      </c>
      <c r="B52" s="30" t="s">
        <v>380</v>
      </c>
      <c r="C52" s="31">
        <v>4467.8999999999996</v>
      </c>
      <c r="D52" s="31">
        <v>4467.8999999999996</v>
      </c>
      <c r="E52" s="31">
        <v>4467.8999999999996</v>
      </c>
    </row>
    <row r="53" spans="1:241" s="3" customFormat="1" x14ac:dyDescent="0.2">
      <c r="A53" s="16" t="s">
        <v>381</v>
      </c>
      <c r="B53" s="25" t="s">
        <v>312</v>
      </c>
      <c r="C53" s="26">
        <f>SUM(C54:C57)</f>
        <v>4563.2</v>
      </c>
      <c r="D53" s="26">
        <f>SUM(D54:D57)</f>
        <v>4745.7000000000007</v>
      </c>
      <c r="E53" s="26">
        <f>SUM(E54:E57)</f>
        <v>4935.5</v>
      </c>
    </row>
    <row r="54" spans="1:241" s="3" customFormat="1" ht="31.5" x14ac:dyDescent="0.2">
      <c r="A54" s="38" t="s">
        <v>577</v>
      </c>
      <c r="B54" s="30" t="s">
        <v>382</v>
      </c>
      <c r="C54" s="31">
        <v>395.5</v>
      </c>
      <c r="D54" s="31">
        <v>411.3</v>
      </c>
      <c r="E54" s="31">
        <v>427.8</v>
      </c>
    </row>
    <row r="55" spans="1:241" s="23" customFormat="1" x14ac:dyDescent="0.2">
      <c r="A55" s="38" t="s">
        <v>578</v>
      </c>
      <c r="B55" s="30" t="s">
        <v>383</v>
      </c>
      <c r="C55" s="31">
        <v>3415.8</v>
      </c>
      <c r="D55" s="31">
        <v>3552.4</v>
      </c>
      <c r="E55" s="31">
        <v>3694.5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</row>
    <row r="56" spans="1:241" s="23" customFormat="1" x14ac:dyDescent="0.2">
      <c r="A56" s="38" t="s">
        <v>579</v>
      </c>
      <c r="B56" s="30" t="s">
        <v>384</v>
      </c>
      <c r="C56" s="31">
        <v>720.7</v>
      </c>
      <c r="D56" s="31">
        <v>749.5</v>
      </c>
      <c r="E56" s="31">
        <v>779.5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</row>
    <row r="57" spans="1:241" s="23" customFormat="1" x14ac:dyDescent="0.2">
      <c r="A57" s="38" t="s">
        <v>580</v>
      </c>
      <c r="B57" s="30" t="s">
        <v>464</v>
      </c>
      <c r="C57" s="31">
        <v>31.2</v>
      </c>
      <c r="D57" s="31">
        <v>32.5</v>
      </c>
      <c r="E57" s="31">
        <v>33.700000000000003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</row>
    <row r="58" spans="1:241" s="23" customFormat="1" ht="31.5" x14ac:dyDescent="0.2">
      <c r="A58" s="16" t="s">
        <v>313</v>
      </c>
      <c r="B58" s="25" t="s">
        <v>314</v>
      </c>
      <c r="C58" s="26">
        <f>C59+C65</f>
        <v>24703.599999999999</v>
      </c>
      <c r="D58" s="26">
        <f>D59+D65</f>
        <v>24767.7</v>
      </c>
      <c r="E58" s="26">
        <f>E59+E65</f>
        <v>24839.7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</row>
    <row r="59" spans="1:241" s="23" customFormat="1" ht="31.5" x14ac:dyDescent="0.2">
      <c r="A59" s="38" t="s">
        <v>385</v>
      </c>
      <c r="B59" s="30" t="s">
        <v>89</v>
      </c>
      <c r="C59" s="26">
        <f>C60+C61+C62+C64+C63</f>
        <v>22755.5</v>
      </c>
      <c r="D59" s="26">
        <f>D60+D61+D62+D64+D63</f>
        <v>22755.5</v>
      </c>
      <c r="E59" s="26">
        <f>E60+E61+E62+E64+E63</f>
        <v>22755.5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</row>
    <row r="60" spans="1:241" s="23" customFormat="1" ht="31.5" x14ac:dyDescent="0.2">
      <c r="A60" s="38" t="s">
        <v>386</v>
      </c>
      <c r="B60" s="30" t="s">
        <v>89</v>
      </c>
      <c r="C60" s="31">
        <v>3.9</v>
      </c>
      <c r="D60" s="31">
        <v>3.9</v>
      </c>
      <c r="E60" s="31">
        <v>3.9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</row>
    <row r="61" spans="1:241" s="23" customFormat="1" ht="31.5" x14ac:dyDescent="0.2">
      <c r="A61" s="38" t="s">
        <v>387</v>
      </c>
      <c r="B61" s="30" t="s">
        <v>89</v>
      </c>
      <c r="C61" s="31">
        <v>3300</v>
      </c>
      <c r="D61" s="31">
        <v>3300</v>
      </c>
      <c r="E61" s="31">
        <v>3300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</row>
    <row r="62" spans="1:241" s="23" customFormat="1" ht="31.5" x14ac:dyDescent="0.2">
      <c r="A62" s="38" t="s">
        <v>388</v>
      </c>
      <c r="B62" s="30" t="s">
        <v>89</v>
      </c>
      <c r="C62" s="31">
        <v>0</v>
      </c>
      <c r="D62" s="31">
        <v>0</v>
      </c>
      <c r="E62" s="31"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</row>
    <row r="63" spans="1:241" s="23" customFormat="1" ht="78.75" x14ac:dyDescent="0.2">
      <c r="A63" s="38" t="s">
        <v>389</v>
      </c>
      <c r="B63" s="30" t="s">
        <v>390</v>
      </c>
      <c r="C63" s="31">
        <v>18555.099999999999</v>
      </c>
      <c r="D63" s="31">
        <v>18555.099999999999</v>
      </c>
      <c r="E63" s="31">
        <v>18555.099999999999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</row>
    <row r="64" spans="1:241" s="23" customFormat="1" ht="31.5" x14ac:dyDescent="0.2">
      <c r="A64" s="38" t="s">
        <v>391</v>
      </c>
      <c r="B64" s="30" t="s">
        <v>89</v>
      </c>
      <c r="C64" s="31">
        <v>896.5</v>
      </c>
      <c r="D64" s="31">
        <v>896.5</v>
      </c>
      <c r="E64" s="31">
        <v>896.5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</row>
    <row r="65" spans="1:241" s="23" customFormat="1" x14ac:dyDescent="0.2">
      <c r="A65" s="38" t="s">
        <v>392</v>
      </c>
      <c r="B65" s="30" t="s">
        <v>393</v>
      </c>
      <c r="C65" s="26">
        <f>C66+C68</f>
        <v>1948.1</v>
      </c>
      <c r="D65" s="26">
        <f>D66+D68</f>
        <v>2012.2</v>
      </c>
      <c r="E65" s="26">
        <f>E66+E68</f>
        <v>2084.1999999999998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</row>
    <row r="66" spans="1:241" s="23" customFormat="1" ht="47.25" x14ac:dyDescent="0.2">
      <c r="A66" s="38" t="s">
        <v>394</v>
      </c>
      <c r="B66" s="30" t="s">
        <v>91</v>
      </c>
      <c r="C66" s="26">
        <f>C67</f>
        <v>1738.1</v>
      </c>
      <c r="D66" s="26">
        <f>D67</f>
        <v>1802.2</v>
      </c>
      <c r="E66" s="26">
        <f>E67</f>
        <v>1874.2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</row>
    <row r="67" spans="1:241" ht="47.25" x14ac:dyDescent="0.2">
      <c r="A67" s="38" t="s">
        <v>581</v>
      </c>
      <c r="B67" s="30" t="s">
        <v>91</v>
      </c>
      <c r="C67" s="31">
        <v>1738.1</v>
      </c>
      <c r="D67" s="31">
        <v>1802.2</v>
      </c>
      <c r="E67" s="31">
        <v>1874.2</v>
      </c>
    </row>
    <row r="68" spans="1:241" x14ac:dyDescent="0.2">
      <c r="A68" s="38" t="s">
        <v>395</v>
      </c>
      <c r="B68" s="30" t="s">
        <v>393</v>
      </c>
      <c r="C68" s="26">
        <f>C69</f>
        <v>210</v>
      </c>
      <c r="D68" s="26">
        <f>D69</f>
        <v>210</v>
      </c>
      <c r="E68" s="26">
        <f>E69</f>
        <v>210</v>
      </c>
    </row>
    <row r="69" spans="1:241" x14ac:dyDescent="0.2">
      <c r="A69" s="38" t="s">
        <v>396</v>
      </c>
      <c r="B69" s="30" t="s">
        <v>393</v>
      </c>
      <c r="C69" s="31">
        <v>210</v>
      </c>
      <c r="D69" s="31">
        <v>210</v>
      </c>
      <c r="E69" s="31">
        <v>210</v>
      </c>
    </row>
    <row r="70" spans="1:241" x14ac:dyDescent="0.2">
      <c r="A70" s="38" t="s">
        <v>315</v>
      </c>
      <c r="B70" s="30" t="s">
        <v>316</v>
      </c>
      <c r="C70" s="26">
        <f>SUM(C71:C75)</f>
        <v>32695.8</v>
      </c>
      <c r="D70" s="26">
        <f>SUM(D71:D75)</f>
        <v>27786.3</v>
      </c>
      <c r="E70" s="26">
        <f>SUM(E71:E75)</f>
        <v>27223.599999999999</v>
      </c>
    </row>
    <row r="71" spans="1:241" ht="94.5" x14ac:dyDescent="0.2">
      <c r="A71" s="32" t="s">
        <v>397</v>
      </c>
      <c r="B71" s="30" t="s">
        <v>82</v>
      </c>
      <c r="C71" s="31">
        <v>0</v>
      </c>
      <c r="D71" s="31">
        <v>0</v>
      </c>
      <c r="E71" s="31">
        <v>0</v>
      </c>
      <c r="G71" s="12"/>
      <c r="H71" s="12"/>
    </row>
    <row r="72" spans="1:241" ht="94.5" x14ac:dyDescent="0.2">
      <c r="A72" s="38" t="s">
        <v>398</v>
      </c>
      <c r="B72" s="30" t="s">
        <v>399</v>
      </c>
      <c r="C72" s="31">
        <v>9975.2000000000007</v>
      </c>
      <c r="D72" s="31">
        <v>5065.7</v>
      </c>
      <c r="E72" s="31">
        <v>4503</v>
      </c>
    </row>
    <row r="73" spans="1:241" ht="47.25" x14ac:dyDescent="0.2">
      <c r="A73" s="40" t="s">
        <v>400</v>
      </c>
      <c r="B73" s="30" t="s">
        <v>401</v>
      </c>
      <c r="C73" s="31">
        <v>20300</v>
      </c>
      <c r="D73" s="31">
        <v>20300</v>
      </c>
      <c r="E73" s="31">
        <v>20300</v>
      </c>
    </row>
    <row r="74" spans="1:241" ht="63" x14ac:dyDescent="0.2">
      <c r="A74" s="40" t="s">
        <v>402</v>
      </c>
      <c r="B74" s="30" t="s">
        <v>403</v>
      </c>
      <c r="C74" s="31">
        <v>1800</v>
      </c>
      <c r="D74" s="31">
        <v>1800</v>
      </c>
      <c r="E74" s="31">
        <v>1800</v>
      </c>
    </row>
    <row r="75" spans="1:241" ht="86.25" customHeight="1" x14ac:dyDescent="0.2">
      <c r="A75" s="40" t="s">
        <v>404</v>
      </c>
      <c r="B75" s="42" t="s">
        <v>405</v>
      </c>
      <c r="C75" s="31">
        <v>620.6</v>
      </c>
      <c r="D75" s="31">
        <v>620.6</v>
      </c>
      <c r="E75" s="31">
        <v>620.6</v>
      </c>
    </row>
    <row r="76" spans="1:241" x14ac:dyDescent="0.2">
      <c r="A76" s="16" t="s">
        <v>317</v>
      </c>
      <c r="B76" s="25" t="s">
        <v>318</v>
      </c>
      <c r="C76" s="43">
        <f>SUM(C77:C84)</f>
        <v>4399.2</v>
      </c>
      <c r="D76" s="43">
        <f>SUM(D77:D84)</f>
        <v>4429.3</v>
      </c>
      <c r="E76" s="43">
        <f>SUM(E77:E84)</f>
        <v>5853.8</v>
      </c>
    </row>
    <row r="77" spans="1:241" ht="126" x14ac:dyDescent="0.2">
      <c r="A77" s="40" t="s">
        <v>477</v>
      </c>
      <c r="B77" s="30" t="s">
        <v>478</v>
      </c>
      <c r="C77" s="44">
        <v>659.5</v>
      </c>
      <c r="D77" s="44">
        <v>689.6</v>
      </c>
      <c r="E77" s="44">
        <v>1114.0999999999999</v>
      </c>
    </row>
    <row r="78" spans="1:241" ht="78.75" x14ac:dyDescent="0.2">
      <c r="A78" s="40" t="s">
        <v>566</v>
      </c>
      <c r="B78" s="30" t="s">
        <v>466</v>
      </c>
      <c r="C78" s="44">
        <v>20</v>
      </c>
      <c r="D78" s="44">
        <v>20</v>
      </c>
      <c r="E78" s="44">
        <v>20</v>
      </c>
    </row>
    <row r="79" spans="1:241" ht="78.75" x14ac:dyDescent="0.2">
      <c r="A79" s="40" t="s">
        <v>465</v>
      </c>
      <c r="B79" s="30" t="s">
        <v>466</v>
      </c>
      <c r="C79" s="44">
        <v>25</v>
      </c>
      <c r="D79" s="44">
        <v>25</v>
      </c>
      <c r="E79" s="44">
        <v>25</v>
      </c>
      <c r="G79" s="17"/>
    </row>
    <row r="80" spans="1:241" ht="78.75" x14ac:dyDescent="0.2">
      <c r="A80" s="40" t="s">
        <v>469</v>
      </c>
      <c r="B80" s="30" t="s">
        <v>470</v>
      </c>
      <c r="C80" s="44">
        <v>308</v>
      </c>
      <c r="D80" s="44">
        <v>308</v>
      </c>
      <c r="E80" s="44">
        <v>308</v>
      </c>
    </row>
    <row r="81" spans="1:242" ht="94.5" x14ac:dyDescent="0.2">
      <c r="A81" s="40" t="s">
        <v>467</v>
      </c>
      <c r="B81" s="30" t="s">
        <v>468</v>
      </c>
      <c r="C81" s="44">
        <v>20</v>
      </c>
      <c r="D81" s="44">
        <v>20</v>
      </c>
      <c r="E81" s="44">
        <v>20</v>
      </c>
    </row>
    <row r="82" spans="1:242" ht="31.5" x14ac:dyDescent="0.2">
      <c r="A82" s="40" t="s">
        <v>471</v>
      </c>
      <c r="B82" s="30" t="s">
        <v>472</v>
      </c>
      <c r="C82" s="44">
        <v>900</v>
      </c>
      <c r="D82" s="44">
        <v>900</v>
      </c>
      <c r="E82" s="44">
        <v>900</v>
      </c>
    </row>
    <row r="83" spans="1:242" ht="78.75" x14ac:dyDescent="0.2">
      <c r="A83" s="40" t="s">
        <v>473</v>
      </c>
      <c r="B83" s="30" t="s">
        <v>474</v>
      </c>
      <c r="C83" s="44">
        <v>2300</v>
      </c>
      <c r="D83" s="44">
        <v>2300</v>
      </c>
      <c r="E83" s="44">
        <v>3300</v>
      </c>
    </row>
    <row r="84" spans="1:242" ht="78.75" x14ac:dyDescent="0.2">
      <c r="A84" s="40" t="s">
        <v>475</v>
      </c>
      <c r="B84" s="30" t="s">
        <v>476</v>
      </c>
      <c r="C84" s="44">
        <v>166.7</v>
      </c>
      <c r="D84" s="44">
        <v>166.7</v>
      </c>
      <c r="E84" s="44">
        <v>166.7</v>
      </c>
    </row>
    <row r="85" spans="1:242" s="5" customFormat="1" x14ac:dyDescent="0.2">
      <c r="A85" s="16" t="s">
        <v>319</v>
      </c>
      <c r="B85" s="25" t="s">
        <v>320</v>
      </c>
      <c r="C85" s="26">
        <f>C86+C87</f>
        <v>4525.3</v>
      </c>
      <c r="D85" s="26">
        <f>D86+D87</f>
        <v>4525.3</v>
      </c>
      <c r="E85" s="26">
        <f>E86+E87</f>
        <v>4525.3</v>
      </c>
      <c r="F85" s="3"/>
      <c r="G85" s="3"/>
      <c r="H85" s="3"/>
      <c r="I85" s="1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</row>
    <row r="86" spans="1:242" s="5" customFormat="1" x14ac:dyDescent="0.2">
      <c r="A86" s="38" t="s">
        <v>407</v>
      </c>
      <c r="B86" s="30" t="s">
        <v>406</v>
      </c>
      <c r="C86" s="31">
        <v>4525.3</v>
      </c>
      <c r="D86" s="31">
        <v>4525.3</v>
      </c>
      <c r="E86" s="31">
        <v>4525.3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</row>
    <row r="87" spans="1:242" s="9" customFormat="1" x14ac:dyDescent="0.2">
      <c r="A87" s="38" t="s">
        <v>408</v>
      </c>
      <c r="B87" s="30" t="s">
        <v>417</v>
      </c>
      <c r="C87" s="31">
        <v>0</v>
      </c>
      <c r="D87" s="31">
        <v>0</v>
      </c>
      <c r="E87" s="31">
        <v>0</v>
      </c>
      <c r="F87" s="8"/>
      <c r="G87" s="8"/>
      <c r="H87" s="8"/>
      <c r="I87" s="19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</row>
    <row r="88" spans="1:242" s="5" customFormat="1" x14ac:dyDescent="0.2">
      <c r="A88" s="134" t="s">
        <v>321</v>
      </c>
      <c r="B88" s="135"/>
      <c r="C88" s="26">
        <f>C85+C76+C70+C58+C53+C45</f>
        <v>155377.69999999998</v>
      </c>
      <c r="D88" s="26">
        <f>D85+D76+D70+D58+D53+D45</f>
        <v>150750.20000000001</v>
      </c>
      <c r="E88" s="26">
        <f>E85+E76+E70+E58+E53+E45</f>
        <v>151879.29999999999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</row>
    <row r="89" spans="1:242" s="5" customFormat="1" x14ac:dyDescent="0.2">
      <c r="A89" s="16" t="s">
        <v>322</v>
      </c>
      <c r="B89" s="45" t="s">
        <v>323</v>
      </c>
      <c r="C89" s="26">
        <f>C88+C44</f>
        <v>1728829.5999999999</v>
      </c>
      <c r="D89" s="26">
        <f>D88+D44</f>
        <v>1750703.2999999998</v>
      </c>
      <c r="E89" s="26">
        <f>E88+E44</f>
        <v>1801690.1999999997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</row>
    <row r="90" spans="1:242" s="5" customFormat="1" ht="47.25" x14ac:dyDescent="0.2">
      <c r="A90" s="16" t="s">
        <v>324</v>
      </c>
      <c r="B90" s="45" t="s">
        <v>325</v>
      </c>
      <c r="C90" s="26">
        <f>C91+C94+C134+C174</f>
        <v>3465570.3999999994</v>
      </c>
      <c r="D90" s="26">
        <f>D91+D94+D134+D174</f>
        <v>3180396.6999999988</v>
      </c>
      <c r="E90" s="26">
        <f>E91+E94+E134+E174</f>
        <v>3195509.8</v>
      </c>
      <c r="F90" s="3"/>
      <c r="G90" s="3"/>
      <c r="H90" s="1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</row>
    <row r="91" spans="1:242" s="5" customFormat="1" ht="31.5" x14ac:dyDescent="0.2">
      <c r="A91" s="16" t="s">
        <v>582</v>
      </c>
      <c r="B91" s="25" t="s">
        <v>326</v>
      </c>
      <c r="C91" s="26">
        <f>C92+C93</f>
        <v>248026</v>
      </c>
      <c r="D91" s="26">
        <f>D92+D93</f>
        <v>100657</v>
      </c>
      <c r="E91" s="26">
        <f>E92+E93</f>
        <v>105306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</row>
    <row r="92" spans="1:242" s="5" customFormat="1" ht="47.25" x14ac:dyDescent="0.2">
      <c r="A92" s="38" t="s">
        <v>583</v>
      </c>
      <c r="B92" s="30" t="s">
        <v>653</v>
      </c>
      <c r="C92" s="31">
        <v>248026</v>
      </c>
      <c r="D92" s="31">
        <v>100657</v>
      </c>
      <c r="E92" s="31">
        <v>105306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</row>
    <row r="93" spans="1:242" s="5" customFormat="1" ht="31.5" x14ac:dyDescent="0.2">
      <c r="A93" s="38" t="s">
        <v>584</v>
      </c>
      <c r="B93" s="30" t="s">
        <v>327</v>
      </c>
      <c r="C93" s="31">
        <v>0</v>
      </c>
      <c r="D93" s="31">
        <v>0</v>
      </c>
      <c r="E93" s="31">
        <v>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</row>
    <row r="94" spans="1:242" s="5" customFormat="1" ht="31.5" x14ac:dyDescent="0.2">
      <c r="A94" s="16" t="s">
        <v>585</v>
      </c>
      <c r="B94" s="25" t="s">
        <v>328</v>
      </c>
      <c r="C94" s="26">
        <f>SUM(C95:C133)</f>
        <v>517701.89999999997</v>
      </c>
      <c r="D94" s="26">
        <f>SUM(D95:D133)</f>
        <v>352001.79999999993</v>
      </c>
      <c r="E94" s="26">
        <f>SUM(E95:E133)</f>
        <v>333710.1999999999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</row>
    <row r="95" spans="1:242" s="5" customFormat="1" ht="63" x14ac:dyDescent="0.2">
      <c r="A95" s="38" t="s">
        <v>654</v>
      </c>
      <c r="B95" s="30" t="s">
        <v>146</v>
      </c>
      <c r="C95" s="31">
        <v>64167.8</v>
      </c>
      <c r="D95" s="31">
        <v>105764.5</v>
      </c>
      <c r="E95" s="31">
        <v>88170.7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</row>
    <row r="96" spans="1:242" s="5" customFormat="1" ht="63" x14ac:dyDescent="0.2">
      <c r="A96" s="38" t="s">
        <v>655</v>
      </c>
      <c r="B96" s="30" t="s">
        <v>656</v>
      </c>
      <c r="C96" s="31">
        <v>7053.5</v>
      </c>
      <c r="D96" s="31">
        <v>7053.5</v>
      </c>
      <c r="E96" s="31">
        <v>6885.5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</row>
    <row r="97" spans="1:242" ht="63" x14ac:dyDescent="0.2">
      <c r="A97" s="46" t="s">
        <v>586</v>
      </c>
      <c r="B97" s="48" t="s">
        <v>708</v>
      </c>
      <c r="C97" s="31">
        <v>0</v>
      </c>
      <c r="D97" s="31">
        <v>6247.9</v>
      </c>
      <c r="E97" s="31">
        <v>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</row>
    <row r="98" spans="1:242" ht="47.25" x14ac:dyDescent="0.2">
      <c r="A98" s="46" t="s">
        <v>586</v>
      </c>
      <c r="B98" s="47" t="s">
        <v>657</v>
      </c>
      <c r="C98" s="31">
        <v>0</v>
      </c>
      <c r="D98" s="31">
        <v>0</v>
      </c>
      <c r="E98" s="31">
        <v>3000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</row>
    <row r="99" spans="1:242" s="5" customFormat="1" ht="47.25" x14ac:dyDescent="0.2">
      <c r="A99" s="38" t="s">
        <v>658</v>
      </c>
      <c r="B99" s="28" t="s">
        <v>638</v>
      </c>
      <c r="C99" s="31">
        <v>41666.699999999997</v>
      </c>
      <c r="D99" s="31">
        <v>0</v>
      </c>
      <c r="E99" s="31">
        <v>0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</row>
    <row r="100" spans="1:242" s="5" customFormat="1" ht="31.5" x14ac:dyDescent="0.2">
      <c r="A100" s="38" t="s">
        <v>659</v>
      </c>
      <c r="B100" s="28" t="s">
        <v>640</v>
      </c>
      <c r="C100" s="31">
        <v>134.5</v>
      </c>
      <c r="D100" s="31">
        <v>0</v>
      </c>
      <c r="E100" s="31"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</row>
    <row r="101" spans="1:242" s="5" customFormat="1" ht="63" x14ac:dyDescent="0.2">
      <c r="A101" s="49" t="s">
        <v>587</v>
      </c>
      <c r="B101" s="42" t="s">
        <v>660</v>
      </c>
      <c r="C101" s="31">
        <v>8186.3</v>
      </c>
      <c r="D101" s="31">
        <v>2015.4</v>
      </c>
      <c r="E101" s="31">
        <v>2293.9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</row>
    <row r="102" spans="1:242" s="5" customFormat="1" ht="47.25" x14ac:dyDescent="0.2">
      <c r="A102" s="49" t="s">
        <v>661</v>
      </c>
      <c r="B102" s="42" t="s">
        <v>643</v>
      </c>
      <c r="C102" s="31">
        <v>0</v>
      </c>
      <c r="D102" s="31">
        <v>4468.3</v>
      </c>
      <c r="E102" s="31">
        <v>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</row>
    <row r="103" spans="1:242" s="5" customFormat="1" ht="63" x14ac:dyDescent="0.2">
      <c r="A103" s="38" t="s">
        <v>588</v>
      </c>
      <c r="B103" s="28" t="s">
        <v>662</v>
      </c>
      <c r="C103" s="31">
        <v>43000</v>
      </c>
      <c r="D103" s="31">
        <v>47500</v>
      </c>
      <c r="E103" s="31">
        <v>43000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</row>
    <row r="104" spans="1:242" s="5" customFormat="1" ht="78.75" x14ac:dyDescent="0.2">
      <c r="A104" s="38" t="s">
        <v>588</v>
      </c>
      <c r="B104" s="28" t="s">
        <v>663</v>
      </c>
      <c r="C104" s="31">
        <v>81858.100000000006</v>
      </c>
      <c r="D104" s="31">
        <v>0</v>
      </c>
      <c r="E104" s="31">
        <v>8962.4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</row>
    <row r="105" spans="1:242" s="5" customFormat="1" ht="47.25" x14ac:dyDescent="0.2">
      <c r="A105" s="49" t="s">
        <v>589</v>
      </c>
      <c r="B105" s="30" t="s">
        <v>664</v>
      </c>
      <c r="C105" s="31">
        <v>1186.5</v>
      </c>
      <c r="D105" s="31">
        <v>0</v>
      </c>
      <c r="E105" s="31">
        <v>0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</row>
    <row r="106" spans="1:242" s="5" customFormat="1" ht="63" x14ac:dyDescent="0.2">
      <c r="A106" s="49" t="s">
        <v>589</v>
      </c>
      <c r="B106" s="30" t="s">
        <v>665</v>
      </c>
      <c r="C106" s="31">
        <v>4132.5</v>
      </c>
      <c r="D106" s="31">
        <v>0</v>
      </c>
      <c r="E106" s="31">
        <v>0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</row>
    <row r="107" spans="1:242" s="5" customFormat="1" ht="112.5" customHeight="1" x14ac:dyDescent="0.2">
      <c r="A107" s="49" t="s">
        <v>589</v>
      </c>
      <c r="B107" s="28" t="s">
        <v>666</v>
      </c>
      <c r="C107" s="31">
        <v>15116.2</v>
      </c>
      <c r="D107" s="31">
        <v>23255.8</v>
      </c>
      <c r="E107" s="31">
        <v>23255.8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</row>
    <row r="108" spans="1:242" s="5" customFormat="1" ht="63" x14ac:dyDescent="0.2">
      <c r="A108" s="49" t="s">
        <v>589</v>
      </c>
      <c r="B108" s="30" t="s">
        <v>667</v>
      </c>
      <c r="C108" s="31">
        <v>3000</v>
      </c>
      <c r="D108" s="31">
        <v>0</v>
      </c>
      <c r="E108" s="31">
        <v>0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</row>
    <row r="109" spans="1:242" s="5" customFormat="1" ht="47.25" x14ac:dyDescent="0.2">
      <c r="A109" s="49" t="s">
        <v>589</v>
      </c>
      <c r="B109" s="30" t="s">
        <v>668</v>
      </c>
      <c r="C109" s="31">
        <v>10089</v>
      </c>
      <c r="D109" s="31">
        <v>0</v>
      </c>
      <c r="E109" s="31">
        <v>0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</row>
    <row r="110" spans="1:242" s="5" customFormat="1" ht="63" x14ac:dyDescent="0.2">
      <c r="A110" s="38" t="s">
        <v>590</v>
      </c>
      <c r="B110" s="30" t="s">
        <v>329</v>
      </c>
      <c r="C110" s="31">
        <v>97415.2</v>
      </c>
      <c r="D110" s="31">
        <v>41296.5</v>
      </c>
      <c r="E110" s="31">
        <v>40880.199999999997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</row>
    <row r="111" spans="1:242" s="5" customFormat="1" ht="47.25" x14ac:dyDescent="0.2">
      <c r="A111" s="38" t="s">
        <v>591</v>
      </c>
      <c r="B111" s="30" t="s">
        <v>669</v>
      </c>
      <c r="C111" s="31">
        <v>19083</v>
      </c>
      <c r="D111" s="31">
        <v>19083</v>
      </c>
      <c r="E111" s="31">
        <v>19083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</row>
    <row r="112" spans="1:242" s="5" customFormat="1" ht="78.75" x14ac:dyDescent="0.2">
      <c r="A112" s="38" t="s">
        <v>591</v>
      </c>
      <c r="B112" s="30" t="s">
        <v>670</v>
      </c>
      <c r="C112" s="31">
        <v>0</v>
      </c>
      <c r="D112" s="31">
        <v>100</v>
      </c>
      <c r="E112" s="31">
        <v>100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</row>
    <row r="113" spans="1:242" s="5" customFormat="1" ht="63" x14ac:dyDescent="0.2">
      <c r="A113" s="38" t="s">
        <v>592</v>
      </c>
      <c r="B113" s="28" t="s">
        <v>671</v>
      </c>
      <c r="C113" s="31">
        <v>0</v>
      </c>
      <c r="D113" s="31">
        <v>0</v>
      </c>
      <c r="E113" s="31">
        <v>0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</row>
    <row r="114" spans="1:242" s="5" customFormat="1" ht="63" x14ac:dyDescent="0.2">
      <c r="A114" s="38" t="s">
        <v>592</v>
      </c>
      <c r="B114" s="28" t="s">
        <v>672</v>
      </c>
      <c r="C114" s="31">
        <v>3000</v>
      </c>
      <c r="D114" s="31">
        <v>3000</v>
      </c>
      <c r="E114" s="31">
        <v>3000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</row>
    <row r="115" spans="1:242" s="5" customFormat="1" ht="63" x14ac:dyDescent="0.2">
      <c r="A115" s="38" t="s">
        <v>592</v>
      </c>
      <c r="B115" s="28" t="s">
        <v>673</v>
      </c>
      <c r="C115" s="31">
        <v>1584.8</v>
      </c>
      <c r="D115" s="31">
        <v>1584.8</v>
      </c>
      <c r="E115" s="31">
        <v>1584.8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</row>
    <row r="116" spans="1:242" s="5" customFormat="1" ht="47.25" x14ac:dyDescent="0.2">
      <c r="A116" s="38" t="s">
        <v>592</v>
      </c>
      <c r="B116" s="28" t="s">
        <v>674</v>
      </c>
      <c r="C116" s="31">
        <v>2142.5</v>
      </c>
      <c r="D116" s="31">
        <v>2142.5</v>
      </c>
      <c r="E116" s="31">
        <v>2142.5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</row>
    <row r="117" spans="1:242" s="5" customFormat="1" ht="78.75" x14ac:dyDescent="0.2">
      <c r="A117" s="38" t="s">
        <v>592</v>
      </c>
      <c r="B117" s="28" t="s">
        <v>675</v>
      </c>
      <c r="C117" s="31">
        <v>1126.9000000000001</v>
      </c>
      <c r="D117" s="31">
        <v>1126.9000000000001</v>
      </c>
      <c r="E117" s="31">
        <v>1126.9000000000001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</row>
    <row r="118" spans="1:242" s="5" customFormat="1" ht="63" x14ac:dyDescent="0.2">
      <c r="A118" s="38" t="s">
        <v>592</v>
      </c>
      <c r="B118" s="30" t="s">
        <v>672</v>
      </c>
      <c r="C118" s="31">
        <v>0</v>
      </c>
      <c r="D118" s="31">
        <v>0</v>
      </c>
      <c r="E118" s="31">
        <v>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</row>
    <row r="119" spans="1:242" s="5" customFormat="1" ht="63" x14ac:dyDescent="0.2">
      <c r="A119" s="38" t="s">
        <v>592</v>
      </c>
      <c r="B119" s="30" t="s">
        <v>676</v>
      </c>
      <c r="C119" s="31">
        <v>880.5</v>
      </c>
      <c r="D119" s="31">
        <v>880.5</v>
      </c>
      <c r="E119" s="31">
        <v>880.5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</row>
    <row r="120" spans="1:242" s="5" customFormat="1" ht="78.75" x14ac:dyDescent="0.2">
      <c r="A120" s="38" t="s">
        <v>592</v>
      </c>
      <c r="B120" s="30" t="s">
        <v>677</v>
      </c>
      <c r="C120" s="31">
        <v>5371</v>
      </c>
      <c r="D120" s="31">
        <v>5371</v>
      </c>
      <c r="E120" s="31">
        <v>5371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</row>
    <row r="121" spans="1:242" s="5" customFormat="1" ht="47.25" x14ac:dyDescent="0.2">
      <c r="A121" s="38" t="s">
        <v>592</v>
      </c>
      <c r="B121" s="30" t="s">
        <v>678</v>
      </c>
      <c r="C121" s="31">
        <v>45000</v>
      </c>
      <c r="D121" s="31">
        <v>4000</v>
      </c>
      <c r="E121" s="31">
        <v>4000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</row>
    <row r="122" spans="1:242" s="5" customFormat="1" ht="31.5" x14ac:dyDescent="0.2">
      <c r="A122" s="49" t="s">
        <v>593</v>
      </c>
      <c r="B122" s="30" t="s">
        <v>415</v>
      </c>
      <c r="C122" s="31">
        <v>21253.1</v>
      </c>
      <c r="D122" s="31">
        <v>21253.1</v>
      </c>
      <c r="E122" s="31">
        <v>21253.1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</row>
    <row r="123" spans="1:242" s="7" customFormat="1" ht="63" x14ac:dyDescent="0.2">
      <c r="A123" s="49" t="s">
        <v>593</v>
      </c>
      <c r="B123" s="30" t="s">
        <v>409</v>
      </c>
      <c r="C123" s="31">
        <v>1015.8</v>
      </c>
      <c r="D123" s="31">
        <v>1015.8</v>
      </c>
      <c r="E123" s="31">
        <v>1015.8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</row>
    <row r="124" spans="1:242" s="7" customFormat="1" ht="63" x14ac:dyDescent="0.2">
      <c r="A124" s="49" t="s">
        <v>593</v>
      </c>
      <c r="B124" s="30" t="s">
        <v>679</v>
      </c>
      <c r="C124" s="31">
        <v>6244.8</v>
      </c>
      <c r="D124" s="31">
        <v>6244.8</v>
      </c>
      <c r="E124" s="31">
        <v>6244.8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</row>
    <row r="125" spans="1:242" s="7" customFormat="1" ht="63" x14ac:dyDescent="0.2">
      <c r="A125" s="49" t="s">
        <v>593</v>
      </c>
      <c r="B125" s="30" t="s">
        <v>680</v>
      </c>
      <c r="C125" s="31">
        <v>3600</v>
      </c>
      <c r="D125" s="31">
        <v>7650</v>
      </c>
      <c r="E125" s="31">
        <v>10800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</row>
    <row r="126" spans="1:242" s="7" customFormat="1" ht="47.25" x14ac:dyDescent="0.2">
      <c r="A126" s="49" t="s">
        <v>593</v>
      </c>
      <c r="B126" s="30" t="s">
        <v>681</v>
      </c>
      <c r="C126" s="31">
        <v>0</v>
      </c>
      <c r="D126" s="31">
        <v>12375.9</v>
      </c>
      <c r="E126" s="31">
        <v>12304.2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</row>
    <row r="127" spans="1:242" s="7" customFormat="1" ht="78.75" x14ac:dyDescent="0.2">
      <c r="A127" s="49" t="s">
        <v>593</v>
      </c>
      <c r="B127" s="30" t="s">
        <v>682</v>
      </c>
      <c r="C127" s="31">
        <v>988.7</v>
      </c>
      <c r="D127" s="31">
        <v>986</v>
      </c>
      <c r="E127" s="31">
        <v>960.5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</row>
    <row r="128" spans="1:242" s="7" customFormat="1" ht="63" x14ac:dyDescent="0.2">
      <c r="A128" s="49" t="s">
        <v>593</v>
      </c>
      <c r="B128" s="30" t="s">
        <v>683</v>
      </c>
      <c r="C128" s="31">
        <v>3148.1</v>
      </c>
      <c r="D128" s="31">
        <v>3148.1</v>
      </c>
      <c r="E128" s="31">
        <v>3148.1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</row>
    <row r="129" spans="1:242" s="7" customFormat="1" ht="63" x14ac:dyDescent="0.2">
      <c r="A129" s="50" t="s">
        <v>593</v>
      </c>
      <c r="B129" s="51" t="s">
        <v>684</v>
      </c>
      <c r="C129" s="31">
        <v>15639.2</v>
      </c>
      <c r="D129" s="31">
        <v>15104</v>
      </c>
      <c r="E129" s="31">
        <v>14954.6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</row>
    <row r="130" spans="1:242" ht="110.25" x14ac:dyDescent="0.2">
      <c r="A130" s="49" t="s">
        <v>593</v>
      </c>
      <c r="B130" s="30" t="s">
        <v>410</v>
      </c>
      <c r="C130" s="31">
        <v>5699.5</v>
      </c>
      <c r="D130" s="31">
        <v>5699.5</v>
      </c>
      <c r="E130" s="31">
        <v>5699.5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</row>
    <row r="131" spans="1:242" ht="31.5" x14ac:dyDescent="0.2">
      <c r="A131" s="49" t="s">
        <v>593</v>
      </c>
      <c r="B131" s="30" t="s">
        <v>685</v>
      </c>
      <c r="C131" s="31">
        <v>294.89999999999998</v>
      </c>
      <c r="D131" s="31">
        <v>294.89999999999998</v>
      </c>
      <c r="E131" s="31">
        <v>294.89999999999998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</row>
    <row r="132" spans="1:242" ht="47.25" x14ac:dyDescent="0.2">
      <c r="A132" s="50" t="s">
        <v>593</v>
      </c>
      <c r="B132" s="51" t="s">
        <v>411</v>
      </c>
      <c r="C132" s="52">
        <v>1800</v>
      </c>
      <c r="D132" s="52">
        <v>3339.1</v>
      </c>
      <c r="E132" s="52">
        <v>3297.5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</row>
    <row r="133" spans="1:242" ht="126" x14ac:dyDescent="0.2">
      <c r="A133" s="49" t="s">
        <v>593</v>
      </c>
      <c r="B133" s="30" t="s">
        <v>412</v>
      </c>
      <c r="C133" s="31">
        <v>2822.8</v>
      </c>
      <c r="D133" s="31">
        <v>0</v>
      </c>
      <c r="E133" s="31">
        <v>0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</row>
    <row r="134" spans="1:242" ht="31.5" x14ac:dyDescent="0.2">
      <c r="A134" s="16" t="s">
        <v>594</v>
      </c>
      <c r="B134" s="25" t="s">
        <v>330</v>
      </c>
      <c r="C134" s="26">
        <f>SUM(C135:C173)</f>
        <v>2699842.4999999995</v>
      </c>
      <c r="D134" s="26">
        <f>SUM(D135:D173)</f>
        <v>2727737.899999999</v>
      </c>
      <c r="E134" s="26">
        <f>SUM(E135:E173)</f>
        <v>2756493.6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</row>
    <row r="135" spans="1:242" ht="47.25" x14ac:dyDescent="0.2">
      <c r="A135" s="38" t="s">
        <v>595</v>
      </c>
      <c r="B135" s="30" t="s">
        <v>17</v>
      </c>
      <c r="C135" s="31">
        <v>9292.4</v>
      </c>
      <c r="D135" s="31">
        <v>9648.5</v>
      </c>
      <c r="E135" s="31">
        <v>10018.799999999999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</row>
    <row r="136" spans="1:242" ht="47.25" x14ac:dyDescent="0.2">
      <c r="A136" s="38" t="s">
        <v>596</v>
      </c>
      <c r="B136" s="30" t="s">
        <v>18</v>
      </c>
      <c r="C136" s="31">
        <v>234399.3</v>
      </c>
      <c r="D136" s="31">
        <v>245178.8</v>
      </c>
      <c r="E136" s="31">
        <v>256169.2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</row>
    <row r="137" spans="1:242" ht="63" x14ac:dyDescent="0.2">
      <c r="A137" s="38" t="s">
        <v>597</v>
      </c>
      <c r="B137" s="30" t="s">
        <v>598</v>
      </c>
      <c r="C137" s="31">
        <v>1505.8</v>
      </c>
      <c r="D137" s="31">
        <v>1505.8</v>
      </c>
      <c r="E137" s="31">
        <v>1505.8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</row>
    <row r="138" spans="1:242" ht="78.75" x14ac:dyDescent="0.2">
      <c r="A138" s="38" t="s">
        <v>597</v>
      </c>
      <c r="B138" s="30" t="s">
        <v>686</v>
      </c>
      <c r="C138" s="31">
        <v>234.7</v>
      </c>
      <c r="D138" s="31">
        <v>234.7</v>
      </c>
      <c r="E138" s="31">
        <v>234.7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</row>
    <row r="139" spans="1:242" s="6" customFormat="1" ht="78.75" x14ac:dyDescent="0.2">
      <c r="A139" s="38" t="s">
        <v>597</v>
      </c>
      <c r="B139" s="30" t="s">
        <v>599</v>
      </c>
      <c r="C139" s="31">
        <v>102.8</v>
      </c>
      <c r="D139" s="31">
        <v>102.8</v>
      </c>
      <c r="E139" s="31">
        <v>102.8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</row>
    <row r="140" spans="1:242" ht="63" x14ac:dyDescent="0.2">
      <c r="A140" s="38" t="s">
        <v>597</v>
      </c>
      <c r="B140" s="30" t="s">
        <v>600</v>
      </c>
      <c r="C140" s="31">
        <v>391.4</v>
      </c>
      <c r="D140" s="31">
        <v>391.4</v>
      </c>
      <c r="E140" s="31">
        <v>391.4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</row>
    <row r="141" spans="1:242" ht="94.5" x14ac:dyDescent="0.2">
      <c r="A141" s="38" t="s">
        <v>597</v>
      </c>
      <c r="B141" s="30" t="s">
        <v>601</v>
      </c>
      <c r="C141" s="31">
        <v>401.2</v>
      </c>
      <c r="D141" s="31">
        <v>401.2</v>
      </c>
      <c r="E141" s="31">
        <v>401.2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</row>
    <row r="142" spans="1:242" ht="63" x14ac:dyDescent="0.2">
      <c r="A142" s="38" t="s">
        <v>597</v>
      </c>
      <c r="B142" s="30" t="s">
        <v>687</v>
      </c>
      <c r="C142" s="31">
        <v>402.5</v>
      </c>
      <c r="D142" s="31">
        <v>402.5</v>
      </c>
      <c r="E142" s="31">
        <v>402.5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</row>
    <row r="143" spans="1:242" ht="63" x14ac:dyDescent="0.2">
      <c r="A143" s="38" t="s">
        <v>688</v>
      </c>
      <c r="B143" s="30" t="s">
        <v>150</v>
      </c>
      <c r="C143" s="31">
        <v>20737.7</v>
      </c>
      <c r="D143" s="31">
        <v>20737.7</v>
      </c>
      <c r="E143" s="31">
        <v>20737.7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</row>
    <row r="144" spans="1:242" ht="63" x14ac:dyDescent="0.2">
      <c r="A144" s="38" t="s">
        <v>602</v>
      </c>
      <c r="B144" s="30" t="s">
        <v>603</v>
      </c>
      <c r="C144" s="31">
        <v>4791.7</v>
      </c>
      <c r="D144" s="31">
        <v>4791.7</v>
      </c>
      <c r="E144" s="31">
        <v>4791.7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</row>
    <row r="145" spans="1:242" ht="78.75" x14ac:dyDescent="0.2">
      <c r="A145" s="38" t="s">
        <v>602</v>
      </c>
      <c r="B145" s="30" t="s">
        <v>689</v>
      </c>
      <c r="C145" s="31">
        <v>8598.2000000000007</v>
      </c>
      <c r="D145" s="31">
        <v>8942.1</v>
      </c>
      <c r="E145" s="31">
        <v>9299.7999999999993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</row>
    <row r="146" spans="1:242" ht="63" x14ac:dyDescent="0.2">
      <c r="A146" s="38" t="s">
        <v>602</v>
      </c>
      <c r="B146" s="30" t="s">
        <v>604</v>
      </c>
      <c r="C146" s="31">
        <v>6102.1</v>
      </c>
      <c r="D146" s="31">
        <v>6102.1</v>
      </c>
      <c r="E146" s="31">
        <v>6102.1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</row>
    <row r="147" spans="1:242" ht="47.25" x14ac:dyDescent="0.2">
      <c r="A147" s="38" t="s">
        <v>602</v>
      </c>
      <c r="B147" s="30" t="s">
        <v>690</v>
      </c>
      <c r="C147" s="31">
        <v>55825.599999999999</v>
      </c>
      <c r="D147" s="31">
        <v>58058.6</v>
      </c>
      <c r="E147" s="31">
        <v>60381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</row>
    <row r="148" spans="1:242" ht="63" x14ac:dyDescent="0.2">
      <c r="A148" s="38" t="s">
        <v>602</v>
      </c>
      <c r="B148" s="30" t="s">
        <v>691</v>
      </c>
      <c r="C148" s="31">
        <v>1893.2</v>
      </c>
      <c r="D148" s="31">
        <v>1969</v>
      </c>
      <c r="E148" s="31">
        <v>2047.7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</row>
    <row r="149" spans="1:242" ht="63" x14ac:dyDescent="0.2">
      <c r="A149" s="49" t="s">
        <v>602</v>
      </c>
      <c r="B149" s="42" t="s">
        <v>692</v>
      </c>
      <c r="C149" s="31">
        <v>21.1</v>
      </c>
      <c r="D149" s="31">
        <v>21.1</v>
      </c>
      <c r="E149" s="31">
        <v>21.1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</row>
    <row r="150" spans="1:242" ht="63" x14ac:dyDescent="0.2">
      <c r="A150" s="49" t="s">
        <v>602</v>
      </c>
      <c r="B150" s="42" t="s">
        <v>693</v>
      </c>
      <c r="C150" s="31">
        <v>707.3</v>
      </c>
      <c r="D150" s="31">
        <v>707.3</v>
      </c>
      <c r="E150" s="31">
        <v>707.3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</row>
    <row r="151" spans="1:242" ht="63" x14ac:dyDescent="0.2">
      <c r="A151" s="38" t="s">
        <v>602</v>
      </c>
      <c r="B151" s="30" t="s">
        <v>605</v>
      </c>
      <c r="C151" s="31">
        <v>19864.400000000001</v>
      </c>
      <c r="D151" s="31">
        <v>20659</v>
      </c>
      <c r="E151" s="31">
        <v>21485.4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</row>
    <row r="152" spans="1:242" ht="63" x14ac:dyDescent="0.2">
      <c r="A152" s="38" t="s">
        <v>602</v>
      </c>
      <c r="B152" s="30" t="s">
        <v>694</v>
      </c>
      <c r="C152" s="31">
        <v>191978.8</v>
      </c>
      <c r="D152" s="31">
        <v>199658</v>
      </c>
      <c r="E152" s="31">
        <v>207644.3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</row>
    <row r="153" spans="1:242" ht="78.75" x14ac:dyDescent="0.2">
      <c r="A153" s="38" t="s">
        <v>602</v>
      </c>
      <c r="B153" s="30" t="s">
        <v>606</v>
      </c>
      <c r="C153" s="31">
        <v>125715.4</v>
      </c>
      <c r="D153" s="31">
        <v>125715.4</v>
      </c>
      <c r="E153" s="31">
        <v>125715.4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</row>
    <row r="154" spans="1:242" ht="78.75" x14ac:dyDescent="0.2">
      <c r="A154" s="38" t="s">
        <v>602</v>
      </c>
      <c r="B154" s="30" t="s">
        <v>695</v>
      </c>
      <c r="C154" s="31">
        <v>78237</v>
      </c>
      <c r="D154" s="31">
        <v>79241.899999999994</v>
      </c>
      <c r="E154" s="31">
        <v>80286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</row>
    <row r="155" spans="1:242" ht="94.5" x14ac:dyDescent="0.2">
      <c r="A155" s="38" t="s">
        <v>602</v>
      </c>
      <c r="B155" s="30" t="s">
        <v>696</v>
      </c>
      <c r="C155" s="31">
        <v>426.8</v>
      </c>
      <c r="D155" s="31">
        <v>443.9</v>
      </c>
      <c r="E155" s="31">
        <v>461.7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</row>
    <row r="156" spans="1:242" ht="78.75" x14ac:dyDescent="0.2">
      <c r="A156" s="38" t="s">
        <v>602</v>
      </c>
      <c r="B156" s="30" t="s">
        <v>697</v>
      </c>
      <c r="C156" s="31">
        <v>46.6</v>
      </c>
      <c r="D156" s="31">
        <v>46.6</v>
      </c>
      <c r="E156" s="31">
        <v>46.6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</row>
    <row r="157" spans="1:242" ht="63" x14ac:dyDescent="0.2">
      <c r="A157" s="38" t="s">
        <v>602</v>
      </c>
      <c r="B157" s="30" t="s">
        <v>698</v>
      </c>
      <c r="C157" s="31">
        <v>80520.800000000003</v>
      </c>
      <c r="D157" s="31">
        <v>80928.2</v>
      </c>
      <c r="E157" s="31">
        <v>81351.899999999994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</row>
    <row r="158" spans="1:242" ht="110.25" x14ac:dyDescent="0.2">
      <c r="A158" s="38" t="s">
        <v>607</v>
      </c>
      <c r="B158" s="30" t="s">
        <v>608</v>
      </c>
      <c r="C158" s="31">
        <v>3482.8</v>
      </c>
      <c r="D158" s="31">
        <v>3482.8</v>
      </c>
      <c r="E158" s="31">
        <v>3482.8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</row>
    <row r="159" spans="1:242" ht="141.75" x14ac:dyDescent="0.2">
      <c r="A159" s="38" t="s">
        <v>607</v>
      </c>
      <c r="B159" s="30" t="s">
        <v>702</v>
      </c>
      <c r="C159" s="31">
        <v>50500.800000000003</v>
      </c>
      <c r="D159" s="31">
        <v>50500.800000000003</v>
      </c>
      <c r="E159" s="31">
        <v>50500.800000000003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</row>
    <row r="160" spans="1:242" ht="110.25" x14ac:dyDescent="0.2">
      <c r="A160" s="38" t="s">
        <v>607</v>
      </c>
      <c r="B160" s="30" t="s">
        <v>703</v>
      </c>
      <c r="C160" s="31">
        <v>809867.8</v>
      </c>
      <c r="D160" s="31">
        <v>809867.8</v>
      </c>
      <c r="E160" s="31">
        <v>809867.8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</row>
    <row r="161" spans="1:242" ht="78.75" x14ac:dyDescent="0.2">
      <c r="A161" s="38" t="s">
        <v>607</v>
      </c>
      <c r="B161" s="30" t="s">
        <v>704</v>
      </c>
      <c r="C161" s="31">
        <v>603983.6</v>
      </c>
      <c r="D161" s="31">
        <v>603983.6</v>
      </c>
      <c r="E161" s="31">
        <v>603983.6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</row>
    <row r="162" spans="1:242" ht="81" customHeight="1" x14ac:dyDescent="0.2">
      <c r="A162" s="38" t="s">
        <v>607</v>
      </c>
      <c r="B162" s="30" t="s">
        <v>705</v>
      </c>
      <c r="C162" s="31">
        <v>23424</v>
      </c>
      <c r="D162" s="31">
        <v>23424</v>
      </c>
      <c r="E162" s="31">
        <v>23424</v>
      </c>
    </row>
    <row r="163" spans="1:242" ht="47.25" x14ac:dyDescent="0.2">
      <c r="A163" s="38" t="s">
        <v>609</v>
      </c>
      <c r="B163" s="30" t="s">
        <v>3</v>
      </c>
      <c r="C163" s="31">
        <v>65123.1</v>
      </c>
      <c r="D163" s="31">
        <v>65436.6</v>
      </c>
      <c r="E163" s="31">
        <v>65762.7</v>
      </c>
    </row>
    <row r="164" spans="1:242" ht="78.75" x14ac:dyDescent="0.2">
      <c r="A164" s="38" t="s">
        <v>610</v>
      </c>
      <c r="B164" s="30" t="s">
        <v>153</v>
      </c>
      <c r="C164" s="31">
        <v>29718.3</v>
      </c>
      <c r="D164" s="31">
        <v>29718.3</v>
      </c>
      <c r="E164" s="31">
        <v>29718.3</v>
      </c>
    </row>
    <row r="165" spans="1:242" ht="63" x14ac:dyDescent="0.2">
      <c r="A165" s="38" t="s">
        <v>611</v>
      </c>
      <c r="B165" s="30" t="s">
        <v>149</v>
      </c>
      <c r="C165" s="31">
        <v>47073.2</v>
      </c>
      <c r="D165" s="31">
        <v>47073.2</v>
      </c>
      <c r="E165" s="31">
        <v>47073.2</v>
      </c>
    </row>
    <row r="166" spans="1:242" ht="63" x14ac:dyDescent="0.2">
      <c r="A166" s="38" t="s">
        <v>612</v>
      </c>
      <c r="B166" s="30" t="s">
        <v>148</v>
      </c>
      <c r="C166" s="31">
        <v>24.8</v>
      </c>
      <c r="D166" s="31">
        <v>26.5</v>
      </c>
      <c r="E166" s="31">
        <v>149.6</v>
      </c>
    </row>
    <row r="167" spans="1:242" ht="63" x14ac:dyDescent="0.2">
      <c r="A167" s="38" t="s">
        <v>613</v>
      </c>
      <c r="B167" s="30" t="s">
        <v>614</v>
      </c>
      <c r="C167" s="31">
        <v>1880.9</v>
      </c>
      <c r="D167" s="31">
        <v>1875.8</v>
      </c>
      <c r="E167" s="31">
        <v>1875.8</v>
      </c>
    </row>
    <row r="168" spans="1:242" ht="63" x14ac:dyDescent="0.2">
      <c r="A168" s="38" t="s">
        <v>615</v>
      </c>
      <c r="B168" s="30" t="s">
        <v>97</v>
      </c>
      <c r="C168" s="31">
        <v>14203.3</v>
      </c>
      <c r="D168" s="31">
        <v>14771.4</v>
      </c>
      <c r="E168" s="31">
        <v>15362.3</v>
      </c>
    </row>
    <row r="169" spans="1:242" ht="31.5" x14ac:dyDescent="0.2">
      <c r="A169" s="38" t="s">
        <v>699</v>
      </c>
      <c r="B169" s="30" t="s">
        <v>15</v>
      </c>
      <c r="C169" s="31">
        <v>122082.8</v>
      </c>
      <c r="D169" s="31">
        <v>122082.8</v>
      </c>
      <c r="E169" s="31">
        <v>122082.8</v>
      </c>
    </row>
    <row r="170" spans="1:242" ht="63" x14ac:dyDescent="0.2">
      <c r="A170" s="38" t="s">
        <v>700</v>
      </c>
      <c r="B170" s="30" t="s">
        <v>16</v>
      </c>
      <c r="C170" s="31">
        <v>50.8</v>
      </c>
      <c r="D170" s="31">
        <v>50.8</v>
      </c>
      <c r="E170" s="31">
        <v>50.8</v>
      </c>
    </row>
    <row r="171" spans="1:242" ht="99.75" customHeight="1" x14ac:dyDescent="0.2">
      <c r="A171" s="38" t="s">
        <v>616</v>
      </c>
      <c r="B171" s="30" t="s">
        <v>98</v>
      </c>
      <c r="C171" s="31">
        <v>81298.8</v>
      </c>
      <c r="D171" s="31">
        <v>84302.3</v>
      </c>
      <c r="E171" s="31">
        <v>87398.6</v>
      </c>
    </row>
    <row r="172" spans="1:242" ht="31.5" x14ac:dyDescent="0.2">
      <c r="A172" s="38" t="s">
        <v>701</v>
      </c>
      <c r="B172" s="30" t="s">
        <v>617</v>
      </c>
      <c r="C172" s="31">
        <v>4781.5</v>
      </c>
      <c r="D172" s="31">
        <v>5103.5</v>
      </c>
      <c r="E172" s="31">
        <v>5304.7</v>
      </c>
    </row>
    <row r="173" spans="1:242" ht="47.25" x14ac:dyDescent="0.2">
      <c r="A173" s="53" t="s">
        <v>618</v>
      </c>
      <c r="B173" s="54" t="s">
        <v>619</v>
      </c>
      <c r="C173" s="31">
        <v>149.19999999999999</v>
      </c>
      <c r="D173" s="31">
        <v>149.4</v>
      </c>
      <c r="E173" s="31">
        <v>149.69999999999999</v>
      </c>
    </row>
    <row r="174" spans="1:242" ht="17.25" customHeight="1" x14ac:dyDescent="0.2">
      <c r="A174" s="16" t="s">
        <v>620</v>
      </c>
      <c r="B174" s="25" t="s">
        <v>331</v>
      </c>
      <c r="C174" s="26">
        <v>0</v>
      </c>
      <c r="D174" s="26">
        <v>0</v>
      </c>
      <c r="E174" s="26">
        <v>0</v>
      </c>
    </row>
    <row r="175" spans="1:242" ht="31.5" x14ac:dyDescent="0.2">
      <c r="A175" s="16" t="s">
        <v>332</v>
      </c>
      <c r="B175" s="25" t="s">
        <v>333</v>
      </c>
      <c r="C175" s="26">
        <v>0</v>
      </c>
      <c r="D175" s="26">
        <v>0</v>
      </c>
      <c r="E175" s="26">
        <v>0</v>
      </c>
    </row>
    <row r="176" spans="1:242" x14ac:dyDescent="0.2">
      <c r="A176" s="16" t="s">
        <v>334</v>
      </c>
      <c r="B176" s="25" t="s">
        <v>335</v>
      </c>
      <c r="C176" s="43">
        <v>0</v>
      </c>
      <c r="D176" s="43">
        <v>0</v>
      </c>
      <c r="E176" s="43">
        <v>0</v>
      </c>
    </row>
    <row r="177" spans="1:5" x14ac:dyDescent="0.2">
      <c r="A177" s="16" t="s">
        <v>336</v>
      </c>
      <c r="B177" s="25" t="s">
        <v>337</v>
      </c>
      <c r="C177" s="26">
        <f>C176+C175+C174+C134+C94+C91</f>
        <v>3465570.3999999994</v>
      </c>
      <c r="D177" s="26">
        <f>D176+D175+D174+D134+D94+D91</f>
        <v>3180396.6999999988</v>
      </c>
      <c r="E177" s="26">
        <f>E176+E175+E174+E134+E94+E91</f>
        <v>3195509.8</v>
      </c>
    </row>
    <row r="178" spans="1:5" x14ac:dyDescent="0.2">
      <c r="A178" s="136" t="s">
        <v>338</v>
      </c>
      <c r="B178" s="136"/>
      <c r="C178" s="26">
        <f>C177+C89</f>
        <v>5194399.9999999991</v>
      </c>
      <c r="D178" s="26">
        <f>D177+D89</f>
        <v>4931099.9999999981</v>
      </c>
      <c r="E178" s="26">
        <f>E177+E89</f>
        <v>4997200</v>
      </c>
    </row>
    <row r="179" spans="1:5" x14ac:dyDescent="0.2">
      <c r="A179" s="20"/>
      <c r="B179" s="20"/>
      <c r="C179" s="55"/>
      <c r="D179" s="55"/>
      <c r="E179" s="55"/>
    </row>
    <row r="180" spans="1:5" x14ac:dyDescent="0.2">
      <c r="A180" s="20"/>
      <c r="B180" s="20"/>
      <c r="C180" s="55"/>
      <c r="D180" s="55"/>
      <c r="E180" s="55"/>
    </row>
    <row r="181" spans="1:5" x14ac:dyDescent="0.2">
      <c r="A181" s="20"/>
      <c r="B181" s="20"/>
      <c r="C181" s="55"/>
      <c r="D181" s="55"/>
      <c r="E181" s="55"/>
    </row>
    <row r="182" spans="1:5" x14ac:dyDescent="0.2">
      <c r="A182" s="20"/>
      <c r="B182" s="20"/>
      <c r="C182" s="55"/>
      <c r="D182" s="55"/>
      <c r="E182" s="55"/>
    </row>
    <row r="183" spans="1:5" x14ac:dyDescent="0.2">
      <c r="A183" s="20"/>
      <c r="B183" s="20"/>
      <c r="C183" s="55"/>
      <c r="D183" s="55"/>
      <c r="E183" s="55"/>
    </row>
    <row r="184" spans="1:5" x14ac:dyDescent="0.2">
      <c r="A184" s="20"/>
      <c r="B184" s="20"/>
      <c r="C184" s="55"/>
      <c r="D184" s="55"/>
      <c r="E184" s="55"/>
    </row>
    <row r="185" spans="1:5" x14ac:dyDescent="0.2">
      <c r="A185" s="20"/>
      <c r="B185" s="20"/>
      <c r="C185" s="55"/>
      <c r="D185" s="55"/>
      <c r="E185" s="55"/>
    </row>
    <row r="186" spans="1:5" x14ac:dyDescent="0.2">
      <c r="A186" s="20"/>
      <c r="B186" s="20"/>
      <c r="C186" s="55"/>
      <c r="D186" s="55"/>
      <c r="E186" s="55"/>
    </row>
    <row r="187" spans="1:5" x14ac:dyDescent="0.2">
      <c r="A187" s="20"/>
      <c r="B187" s="20"/>
      <c r="C187" s="55"/>
      <c r="D187" s="55"/>
      <c r="E187" s="55"/>
    </row>
    <row r="188" spans="1:5" x14ac:dyDescent="0.2">
      <c r="A188" s="20"/>
      <c r="B188" s="20"/>
      <c r="C188" s="55"/>
      <c r="D188" s="55"/>
      <c r="E188" s="55"/>
    </row>
    <row r="189" spans="1:5" x14ac:dyDescent="0.2">
      <c r="A189" s="20"/>
      <c r="B189" s="20"/>
      <c r="C189" s="55"/>
      <c r="D189" s="55"/>
      <c r="E189" s="55"/>
    </row>
    <row r="190" spans="1:5" x14ac:dyDescent="0.2">
      <c r="A190" s="20"/>
      <c r="B190" s="20"/>
      <c r="C190" s="55"/>
      <c r="D190" s="55"/>
      <c r="E190" s="55"/>
    </row>
    <row r="191" spans="1:5" x14ac:dyDescent="0.2">
      <c r="A191" s="20"/>
      <c r="B191" s="20"/>
      <c r="C191" s="55"/>
      <c r="D191" s="55"/>
      <c r="E191" s="55"/>
    </row>
    <row r="192" spans="1:5" x14ac:dyDescent="0.2">
      <c r="A192" s="20"/>
      <c r="B192" s="20"/>
      <c r="C192" s="55"/>
      <c r="D192" s="55"/>
      <c r="E192" s="55"/>
    </row>
    <row r="193" spans="1:5" x14ac:dyDescent="0.2">
      <c r="A193" s="20"/>
      <c r="B193" s="20"/>
      <c r="C193" s="55"/>
      <c r="D193" s="55"/>
      <c r="E193" s="55"/>
    </row>
    <row r="194" spans="1:5" x14ac:dyDescent="0.2">
      <c r="A194" s="20"/>
      <c r="B194" s="20"/>
      <c r="C194" s="55"/>
      <c r="D194" s="55"/>
      <c r="E194" s="55"/>
    </row>
    <row r="195" spans="1:5" x14ac:dyDescent="0.2">
      <c r="A195" s="20"/>
      <c r="B195" s="20"/>
      <c r="C195" s="55"/>
      <c r="D195" s="55"/>
      <c r="E195" s="55"/>
    </row>
    <row r="196" spans="1:5" x14ac:dyDescent="0.2">
      <c r="A196" s="20"/>
      <c r="B196" s="20"/>
      <c r="C196" s="55"/>
      <c r="D196" s="55"/>
      <c r="E196" s="55"/>
    </row>
    <row r="197" spans="1:5" x14ac:dyDescent="0.2">
      <c r="A197" s="20"/>
      <c r="B197" s="20"/>
      <c r="C197" s="55"/>
      <c r="D197" s="55"/>
      <c r="E197" s="55"/>
    </row>
    <row r="198" spans="1:5" x14ac:dyDescent="0.2">
      <c r="A198" s="20"/>
      <c r="B198" s="20"/>
      <c r="C198" s="55"/>
      <c r="D198" s="55"/>
      <c r="E198" s="55"/>
    </row>
    <row r="199" spans="1:5" x14ac:dyDescent="0.2">
      <c r="A199" s="20"/>
      <c r="B199" s="20"/>
      <c r="C199" s="55"/>
      <c r="D199" s="55"/>
      <c r="E199" s="55"/>
    </row>
    <row r="200" spans="1:5" x14ac:dyDescent="0.2">
      <c r="A200" s="20"/>
      <c r="B200" s="20"/>
      <c r="C200" s="55"/>
      <c r="D200" s="55"/>
      <c r="E200" s="55"/>
    </row>
    <row r="201" spans="1:5" x14ac:dyDescent="0.2">
      <c r="A201" s="20"/>
      <c r="B201" s="20"/>
      <c r="C201" s="55"/>
      <c r="D201" s="55"/>
      <c r="E201" s="55"/>
    </row>
    <row r="202" spans="1:5" x14ac:dyDescent="0.2">
      <c r="A202" s="20"/>
      <c r="B202" s="20"/>
      <c r="C202" s="55"/>
      <c r="D202" s="55"/>
      <c r="E202" s="55"/>
    </row>
    <row r="203" spans="1:5" x14ac:dyDescent="0.2">
      <c r="A203" s="20"/>
      <c r="B203" s="20"/>
      <c r="C203" s="55"/>
      <c r="D203" s="55"/>
      <c r="E203" s="55"/>
    </row>
    <row r="204" spans="1:5" x14ac:dyDescent="0.2">
      <c r="A204" s="20"/>
      <c r="B204" s="20"/>
      <c r="C204" s="55"/>
      <c r="D204" s="55"/>
      <c r="E204" s="55"/>
    </row>
    <row r="205" spans="1:5" x14ac:dyDescent="0.2">
      <c r="A205" s="20"/>
      <c r="B205" s="20"/>
      <c r="C205" s="55"/>
      <c r="D205" s="55"/>
      <c r="E205" s="55"/>
    </row>
    <row r="206" spans="1:5" x14ac:dyDescent="0.2">
      <c r="A206" s="20"/>
      <c r="B206" s="20"/>
      <c r="C206" s="55"/>
      <c r="D206" s="55"/>
      <c r="E206" s="55"/>
    </row>
    <row r="207" spans="1:5" x14ac:dyDescent="0.2">
      <c r="A207" s="20"/>
      <c r="B207" s="20"/>
      <c r="C207" s="55"/>
      <c r="D207" s="55"/>
      <c r="E207" s="55"/>
    </row>
    <row r="208" spans="1:5" x14ac:dyDescent="0.2">
      <c r="A208" s="20"/>
      <c r="B208" s="20"/>
      <c r="C208" s="55"/>
      <c r="D208" s="55"/>
      <c r="E208" s="55"/>
    </row>
    <row r="209" spans="1:5" x14ac:dyDescent="0.2">
      <c r="A209" s="20"/>
      <c r="B209" s="20"/>
      <c r="C209" s="55"/>
      <c r="D209" s="55"/>
      <c r="E209" s="55"/>
    </row>
    <row r="210" spans="1:5" x14ac:dyDescent="0.2">
      <c r="A210" s="20"/>
      <c r="B210" s="20"/>
      <c r="C210" s="55"/>
      <c r="D210" s="55"/>
      <c r="E210" s="55"/>
    </row>
    <row r="211" spans="1:5" x14ac:dyDescent="0.2">
      <c r="A211" s="20"/>
      <c r="B211" s="20"/>
      <c r="C211" s="55"/>
      <c r="D211" s="55"/>
      <c r="E211" s="55"/>
    </row>
    <row r="212" spans="1:5" x14ac:dyDescent="0.2">
      <c r="A212" s="20"/>
      <c r="B212" s="20"/>
      <c r="C212" s="55"/>
      <c r="D212" s="55"/>
      <c r="E212" s="55"/>
    </row>
    <row r="213" spans="1:5" x14ac:dyDescent="0.2">
      <c r="A213" s="20"/>
      <c r="B213" s="20"/>
      <c r="C213" s="55"/>
      <c r="D213" s="55"/>
      <c r="E213" s="55"/>
    </row>
    <row r="214" spans="1:5" x14ac:dyDescent="0.2">
      <c r="A214" s="20"/>
      <c r="B214" s="20"/>
      <c r="C214" s="55"/>
      <c r="D214" s="55"/>
      <c r="E214" s="55"/>
    </row>
    <row r="215" spans="1:5" x14ac:dyDescent="0.2">
      <c r="A215" s="20"/>
      <c r="B215" s="20"/>
      <c r="C215" s="55"/>
      <c r="D215" s="55"/>
      <c r="E215" s="55"/>
    </row>
    <row r="216" spans="1:5" x14ac:dyDescent="0.2">
      <c r="A216" s="20"/>
      <c r="B216" s="20"/>
      <c r="C216" s="55"/>
      <c r="D216" s="55"/>
      <c r="E216" s="55"/>
    </row>
    <row r="217" spans="1:5" x14ac:dyDescent="0.2">
      <c r="A217" s="20"/>
      <c r="B217" s="20"/>
      <c r="C217" s="55"/>
      <c r="D217" s="55"/>
      <c r="E217" s="55"/>
    </row>
    <row r="218" spans="1:5" x14ac:dyDescent="0.2">
      <c r="A218" s="20"/>
      <c r="B218" s="20"/>
      <c r="C218" s="55"/>
      <c r="D218" s="55"/>
      <c r="E218" s="55"/>
    </row>
    <row r="219" spans="1:5" x14ac:dyDescent="0.2">
      <c r="A219" s="20"/>
      <c r="B219" s="20"/>
      <c r="C219" s="55"/>
      <c r="D219" s="55"/>
      <c r="E219" s="55"/>
    </row>
    <row r="220" spans="1:5" x14ac:dyDescent="0.2">
      <c r="A220" s="20"/>
      <c r="B220" s="20"/>
      <c r="C220" s="55"/>
      <c r="D220" s="55"/>
      <c r="E220" s="55"/>
    </row>
    <row r="221" spans="1:5" x14ac:dyDescent="0.2">
      <c r="A221" s="20"/>
      <c r="B221" s="20"/>
      <c r="C221" s="55"/>
      <c r="D221" s="55"/>
      <c r="E221" s="55"/>
    </row>
    <row r="222" spans="1:5" x14ac:dyDescent="0.2">
      <c r="A222" s="20"/>
      <c r="B222" s="20"/>
      <c r="C222" s="55"/>
      <c r="D222" s="55"/>
      <c r="E222" s="55"/>
    </row>
    <row r="223" spans="1:5" x14ac:dyDescent="0.2">
      <c r="A223" s="20"/>
      <c r="B223" s="20"/>
      <c r="C223" s="55"/>
      <c r="D223" s="55"/>
      <c r="E223" s="55"/>
    </row>
    <row r="224" spans="1:5" x14ac:dyDescent="0.2">
      <c r="A224" s="20"/>
      <c r="B224" s="20"/>
      <c r="C224" s="55"/>
      <c r="D224" s="55"/>
      <c r="E224" s="55"/>
    </row>
    <row r="225" spans="1:5" x14ac:dyDescent="0.2">
      <c r="A225" s="20"/>
      <c r="B225" s="20"/>
      <c r="C225" s="55"/>
      <c r="D225" s="55"/>
      <c r="E225" s="55"/>
    </row>
    <row r="226" spans="1:5" x14ac:dyDescent="0.2">
      <c r="A226" s="20"/>
      <c r="B226" s="20"/>
      <c r="C226" s="55"/>
      <c r="D226" s="55"/>
      <c r="E226" s="55"/>
    </row>
    <row r="227" spans="1:5" x14ac:dyDescent="0.2">
      <c r="A227" s="20"/>
      <c r="B227" s="20"/>
      <c r="C227" s="55"/>
      <c r="D227" s="55"/>
      <c r="E227" s="55"/>
    </row>
    <row r="228" spans="1:5" x14ac:dyDescent="0.2">
      <c r="A228" s="20"/>
      <c r="B228" s="20"/>
      <c r="C228" s="55"/>
      <c r="D228" s="55"/>
      <c r="E228" s="55"/>
    </row>
    <row r="229" spans="1:5" x14ac:dyDescent="0.2">
      <c r="A229" s="20"/>
      <c r="B229" s="20"/>
      <c r="C229" s="55"/>
      <c r="D229" s="55"/>
      <c r="E229" s="55"/>
    </row>
    <row r="230" spans="1:5" x14ac:dyDescent="0.2">
      <c r="A230" s="20"/>
      <c r="B230" s="20"/>
      <c r="C230" s="55"/>
      <c r="D230" s="55"/>
      <c r="E230" s="55"/>
    </row>
    <row r="231" spans="1:5" x14ac:dyDescent="0.2">
      <c r="A231" s="20"/>
      <c r="B231" s="20"/>
      <c r="C231" s="55"/>
      <c r="D231" s="55"/>
      <c r="E231" s="55"/>
    </row>
    <row r="232" spans="1:5" x14ac:dyDescent="0.2">
      <c r="A232" s="20"/>
      <c r="B232" s="20"/>
      <c r="C232" s="55"/>
      <c r="D232" s="55"/>
      <c r="E232" s="55"/>
    </row>
    <row r="233" spans="1:5" x14ac:dyDescent="0.2">
      <c r="A233" s="20"/>
      <c r="B233" s="20"/>
      <c r="C233" s="55"/>
      <c r="D233" s="55"/>
      <c r="E233" s="55"/>
    </row>
    <row r="234" spans="1:5" x14ac:dyDescent="0.2">
      <c r="A234" s="20"/>
      <c r="B234" s="20"/>
      <c r="C234" s="55"/>
      <c r="D234" s="55"/>
      <c r="E234" s="55"/>
    </row>
    <row r="235" spans="1:5" x14ac:dyDescent="0.2">
      <c r="A235" s="20"/>
      <c r="B235" s="20"/>
      <c r="C235" s="55"/>
      <c r="D235" s="55"/>
      <c r="E235" s="55"/>
    </row>
    <row r="236" spans="1:5" x14ac:dyDescent="0.2">
      <c r="A236" s="20"/>
      <c r="B236" s="20"/>
      <c r="C236" s="55"/>
      <c r="D236" s="55"/>
      <c r="E236" s="55"/>
    </row>
    <row r="237" spans="1:5" x14ac:dyDescent="0.2">
      <c r="A237" s="20"/>
      <c r="B237" s="20"/>
      <c r="C237" s="55"/>
      <c r="D237" s="55"/>
      <c r="E237" s="55"/>
    </row>
    <row r="238" spans="1:5" x14ac:dyDescent="0.2">
      <c r="A238" s="20"/>
      <c r="B238" s="20"/>
      <c r="C238" s="55"/>
      <c r="D238" s="55"/>
      <c r="E238" s="55"/>
    </row>
    <row r="239" spans="1:5" x14ac:dyDescent="0.2">
      <c r="A239" s="20"/>
      <c r="B239" s="20"/>
      <c r="C239" s="55"/>
      <c r="D239" s="55"/>
      <c r="E239" s="55"/>
    </row>
    <row r="240" spans="1:5" x14ac:dyDescent="0.2">
      <c r="A240" s="20"/>
      <c r="B240" s="20"/>
      <c r="C240" s="55"/>
      <c r="D240" s="55"/>
      <c r="E240" s="55"/>
    </row>
    <row r="241" spans="1:5" x14ac:dyDescent="0.2">
      <c r="A241" s="20"/>
      <c r="B241" s="20"/>
      <c r="C241" s="55"/>
      <c r="D241" s="55"/>
      <c r="E241" s="55"/>
    </row>
    <row r="242" spans="1:5" x14ac:dyDescent="0.2">
      <c r="A242" s="20"/>
      <c r="B242" s="20"/>
      <c r="C242" s="55"/>
      <c r="D242" s="55"/>
      <c r="E242" s="55"/>
    </row>
    <row r="243" spans="1:5" x14ac:dyDescent="0.2">
      <c r="A243" s="20"/>
      <c r="B243" s="20"/>
      <c r="C243" s="55"/>
      <c r="D243" s="55"/>
      <c r="E243" s="55"/>
    </row>
    <row r="244" spans="1:5" x14ac:dyDescent="0.2">
      <c r="A244" s="20"/>
      <c r="B244" s="20"/>
      <c r="C244" s="55"/>
      <c r="D244" s="55"/>
      <c r="E244" s="55"/>
    </row>
    <row r="245" spans="1:5" x14ac:dyDescent="0.2">
      <c r="A245" s="20"/>
      <c r="B245" s="20"/>
      <c r="C245" s="55"/>
      <c r="D245" s="55"/>
      <c r="E245" s="55"/>
    </row>
    <row r="246" spans="1:5" x14ac:dyDescent="0.2">
      <c r="A246" s="20"/>
      <c r="B246" s="20"/>
      <c r="C246" s="55"/>
      <c r="D246" s="55"/>
      <c r="E246" s="55"/>
    </row>
    <row r="247" spans="1:5" x14ac:dyDescent="0.2">
      <c r="A247" s="20"/>
      <c r="B247" s="20"/>
      <c r="C247" s="55"/>
      <c r="D247" s="55"/>
      <c r="E247" s="55"/>
    </row>
    <row r="248" spans="1:5" x14ac:dyDescent="0.2">
      <c r="A248" s="20"/>
      <c r="B248" s="20"/>
      <c r="C248" s="55"/>
      <c r="D248" s="55"/>
      <c r="E248" s="55"/>
    </row>
    <row r="249" spans="1:5" x14ac:dyDescent="0.2">
      <c r="A249" s="20"/>
      <c r="B249" s="20"/>
      <c r="C249" s="55"/>
      <c r="D249" s="55"/>
      <c r="E249" s="55"/>
    </row>
    <row r="250" spans="1:5" x14ac:dyDescent="0.2">
      <c r="A250" s="20"/>
      <c r="B250" s="20"/>
      <c r="C250" s="55"/>
      <c r="D250" s="55"/>
      <c r="E250" s="55"/>
    </row>
    <row r="251" spans="1:5" x14ac:dyDescent="0.2">
      <c r="A251" s="20"/>
      <c r="B251" s="20"/>
      <c r="C251" s="55"/>
      <c r="D251" s="55"/>
      <c r="E251" s="55"/>
    </row>
    <row r="252" spans="1:5" x14ac:dyDescent="0.2">
      <c r="A252" s="20"/>
      <c r="B252" s="20"/>
      <c r="C252" s="55"/>
      <c r="D252" s="55"/>
      <c r="E252" s="55"/>
    </row>
    <row r="253" spans="1:5" x14ac:dyDescent="0.2">
      <c r="A253" s="20"/>
      <c r="B253" s="20"/>
      <c r="C253" s="55"/>
      <c r="D253" s="55"/>
      <c r="E253" s="55"/>
    </row>
    <row r="254" spans="1:5" x14ac:dyDescent="0.2">
      <c r="A254" s="20"/>
      <c r="B254" s="20"/>
      <c r="C254" s="55"/>
      <c r="D254" s="55"/>
      <c r="E254" s="55"/>
    </row>
    <row r="255" spans="1:5" x14ac:dyDescent="0.2">
      <c r="A255" s="20"/>
      <c r="B255" s="20"/>
      <c r="C255" s="55"/>
      <c r="D255" s="55"/>
      <c r="E255" s="55"/>
    </row>
    <row r="256" spans="1:5" x14ac:dyDescent="0.2">
      <c r="A256" s="20"/>
      <c r="B256" s="20"/>
      <c r="C256" s="55"/>
      <c r="D256" s="55"/>
      <c r="E256" s="55"/>
    </row>
    <row r="257" spans="1:5" x14ac:dyDescent="0.2">
      <c r="A257" s="20"/>
      <c r="B257" s="20"/>
      <c r="C257" s="55"/>
      <c r="D257" s="55"/>
      <c r="E257" s="55"/>
    </row>
    <row r="258" spans="1:5" x14ac:dyDescent="0.2">
      <c r="A258" s="20"/>
      <c r="B258" s="20"/>
      <c r="C258" s="55"/>
      <c r="D258" s="55"/>
      <c r="E258" s="55"/>
    </row>
    <row r="259" spans="1:5" x14ac:dyDescent="0.2">
      <c r="A259" s="20"/>
      <c r="B259" s="20"/>
      <c r="C259" s="55"/>
      <c r="D259" s="55"/>
      <c r="E259" s="55"/>
    </row>
    <row r="260" spans="1:5" x14ac:dyDescent="0.2">
      <c r="A260" s="20"/>
      <c r="B260" s="20"/>
      <c r="C260" s="55"/>
      <c r="D260" s="55"/>
      <c r="E260" s="55"/>
    </row>
    <row r="261" spans="1:5" x14ac:dyDescent="0.2">
      <c r="A261" s="20"/>
      <c r="B261" s="20"/>
      <c r="C261" s="55"/>
      <c r="D261" s="55"/>
      <c r="E261" s="55"/>
    </row>
    <row r="262" spans="1:5" x14ac:dyDescent="0.2">
      <c r="A262" s="20"/>
      <c r="B262" s="20"/>
      <c r="C262" s="55"/>
      <c r="D262" s="55"/>
      <c r="E262" s="55"/>
    </row>
    <row r="263" spans="1:5" x14ac:dyDescent="0.2">
      <c r="A263" s="20"/>
      <c r="B263" s="20"/>
      <c r="C263" s="55"/>
      <c r="D263" s="55"/>
      <c r="E263" s="55"/>
    </row>
    <row r="264" spans="1:5" x14ac:dyDescent="0.2">
      <c r="A264" s="20"/>
      <c r="B264" s="20"/>
      <c r="C264" s="55"/>
      <c r="D264" s="55"/>
      <c r="E264" s="55"/>
    </row>
    <row r="265" spans="1:5" x14ac:dyDescent="0.2">
      <c r="A265" s="20"/>
      <c r="B265" s="20"/>
      <c r="C265" s="55"/>
      <c r="D265" s="55"/>
      <c r="E265" s="55"/>
    </row>
    <row r="266" spans="1:5" x14ac:dyDescent="0.2">
      <c r="A266" s="20"/>
      <c r="B266" s="20"/>
      <c r="C266" s="55"/>
      <c r="D266" s="55"/>
      <c r="E266" s="55"/>
    </row>
    <row r="267" spans="1:5" x14ac:dyDescent="0.2">
      <c r="A267" s="20"/>
      <c r="B267" s="20"/>
      <c r="C267" s="55"/>
      <c r="D267" s="55"/>
      <c r="E267" s="55"/>
    </row>
    <row r="268" spans="1:5" x14ac:dyDescent="0.2">
      <c r="A268" s="20"/>
      <c r="B268" s="20"/>
      <c r="C268" s="55"/>
      <c r="D268" s="55"/>
      <c r="E268" s="55"/>
    </row>
    <row r="269" spans="1:5" x14ac:dyDescent="0.2">
      <c r="A269" s="20"/>
      <c r="B269" s="20"/>
      <c r="C269" s="55"/>
      <c r="D269" s="55"/>
      <c r="E269" s="55"/>
    </row>
    <row r="270" spans="1:5" x14ac:dyDescent="0.2">
      <c r="A270" s="20"/>
      <c r="B270" s="20"/>
      <c r="C270" s="55"/>
      <c r="D270" s="55"/>
      <c r="E270" s="55"/>
    </row>
    <row r="271" spans="1:5" x14ac:dyDescent="0.2">
      <c r="A271" s="20"/>
      <c r="B271" s="20"/>
      <c r="C271" s="55"/>
      <c r="D271" s="55"/>
      <c r="E271" s="55"/>
    </row>
    <row r="272" spans="1:5" x14ac:dyDescent="0.2">
      <c r="A272" s="20"/>
      <c r="B272" s="20"/>
      <c r="C272" s="55"/>
      <c r="D272" s="55"/>
      <c r="E272" s="55"/>
    </row>
    <row r="273" spans="1:5" x14ac:dyDescent="0.2">
      <c r="A273" s="20"/>
      <c r="B273" s="20"/>
      <c r="C273" s="55"/>
      <c r="D273" s="55"/>
      <c r="E273" s="55"/>
    </row>
    <row r="274" spans="1:5" x14ac:dyDescent="0.2">
      <c r="A274" s="20"/>
      <c r="B274" s="20"/>
      <c r="C274" s="55"/>
      <c r="D274" s="55"/>
      <c r="E274" s="55"/>
    </row>
    <row r="275" spans="1:5" x14ac:dyDescent="0.2">
      <c r="A275" s="20"/>
      <c r="B275" s="20"/>
      <c r="C275" s="55"/>
      <c r="D275" s="55"/>
      <c r="E275" s="55"/>
    </row>
    <row r="276" spans="1:5" x14ac:dyDescent="0.2">
      <c r="A276" s="20"/>
      <c r="B276" s="20"/>
      <c r="C276" s="55"/>
      <c r="D276" s="55"/>
      <c r="E276" s="55"/>
    </row>
    <row r="277" spans="1:5" x14ac:dyDescent="0.2">
      <c r="A277" s="20"/>
      <c r="B277" s="20"/>
      <c r="C277" s="55"/>
      <c r="D277" s="55"/>
      <c r="E277" s="55"/>
    </row>
    <row r="278" spans="1:5" x14ac:dyDescent="0.2">
      <c r="A278" s="20"/>
      <c r="B278" s="20"/>
      <c r="C278" s="55"/>
      <c r="D278" s="55"/>
      <c r="E278" s="55"/>
    </row>
    <row r="279" spans="1:5" x14ac:dyDescent="0.2">
      <c r="A279" s="20"/>
      <c r="B279" s="20"/>
      <c r="C279" s="55"/>
      <c r="D279" s="55"/>
      <c r="E279" s="55"/>
    </row>
    <row r="280" spans="1:5" x14ac:dyDescent="0.2">
      <c r="A280" s="20"/>
      <c r="B280" s="20"/>
      <c r="C280" s="55"/>
      <c r="D280" s="55"/>
      <c r="E280" s="55"/>
    </row>
    <row r="281" spans="1:5" x14ac:dyDescent="0.2">
      <c r="A281" s="20"/>
      <c r="B281" s="20"/>
      <c r="C281" s="55"/>
      <c r="D281" s="55"/>
      <c r="E281" s="55"/>
    </row>
    <row r="282" spans="1:5" x14ac:dyDescent="0.2">
      <c r="A282" s="20"/>
      <c r="B282" s="20"/>
      <c r="C282" s="55"/>
      <c r="D282" s="55"/>
      <c r="E282" s="55"/>
    </row>
  </sheetData>
  <mergeCells count="9">
    <mergeCell ref="C1:E1"/>
    <mergeCell ref="A88:B88"/>
    <mergeCell ref="A178:B178"/>
    <mergeCell ref="C2:E2"/>
    <mergeCell ref="C3:E3"/>
    <mergeCell ref="B4:E4"/>
    <mergeCell ref="A5:E6"/>
    <mergeCell ref="A11:A12"/>
    <mergeCell ref="A44:B44"/>
  </mergeCells>
  <pageMargins left="0.43307086614173229" right="0.15748031496062992" top="0.31496062992125984" bottom="0.31496062992125984" header="0.31496062992125984" footer="0.27559055118110237"/>
  <pageSetup paperSize="9" scale="71" fitToHeight="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2"/>
  <sheetViews>
    <sheetView zoomScaleNormal="100" workbookViewId="0">
      <selection activeCell="C13" sqref="C13"/>
    </sheetView>
  </sheetViews>
  <sheetFormatPr defaultRowHeight="15.75" x14ac:dyDescent="0.25"/>
  <cols>
    <col min="1" max="1" width="15.85546875" style="82" customWidth="1"/>
    <col min="2" max="2" width="26.85546875" style="82" customWidth="1"/>
    <col min="3" max="3" width="85.28515625" style="99" customWidth="1"/>
    <col min="4" max="4" width="21.28515625" style="105" customWidth="1"/>
    <col min="5" max="16384" width="9.140625" style="105"/>
  </cols>
  <sheetData>
    <row r="1" spans="1:256" x14ac:dyDescent="0.25">
      <c r="C1" s="104" t="s">
        <v>724</v>
      </c>
    </row>
    <row r="2" spans="1:256" x14ac:dyDescent="0.25">
      <c r="C2" s="104" t="s">
        <v>22</v>
      </c>
    </row>
    <row r="3" spans="1:256" x14ac:dyDescent="0.25">
      <c r="C3" s="104" t="s">
        <v>66</v>
      </c>
    </row>
    <row r="4" spans="1:256" x14ac:dyDescent="0.25">
      <c r="C4" s="106" t="s">
        <v>712</v>
      </c>
    </row>
    <row r="5" spans="1:256" ht="65.25" customHeight="1" x14ac:dyDescent="0.25">
      <c r="A5" s="143" t="s">
        <v>52</v>
      </c>
      <c r="B5" s="143"/>
      <c r="C5" s="143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</row>
    <row r="6" spans="1:256" x14ac:dyDescent="0.25">
      <c r="A6" s="144"/>
      <c r="B6" s="144"/>
      <c r="C6" s="83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spans="1:256" x14ac:dyDescent="0.25">
      <c r="A7" s="145" t="s">
        <v>23</v>
      </c>
      <c r="B7" s="146"/>
      <c r="C7" s="147" t="s">
        <v>25</v>
      </c>
    </row>
    <row r="8" spans="1:256" ht="47.25" x14ac:dyDescent="0.25">
      <c r="A8" s="68" t="s">
        <v>145</v>
      </c>
      <c r="B8" s="68" t="s">
        <v>24</v>
      </c>
      <c r="C8" s="148"/>
    </row>
    <row r="9" spans="1:256" x14ac:dyDescent="0.25">
      <c r="A9" s="141" t="s">
        <v>27</v>
      </c>
      <c r="B9" s="142"/>
      <c r="C9" s="84" t="s">
        <v>132</v>
      </c>
    </row>
    <row r="10" spans="1:256" ht="94.5" x14ac:dyDescent="0.25">
      <c r="A10" s="69" t="s">
        <v>27</v>
      </c>
      <c r="B10" s="69" t="s">
        <v>509</v>
      </c>
      <c r="C10" s="85" t="s">
        <v>550</v>
      </c>
    </row>
    <row r="11" spans="1:256" ht="63" x14ac:dyDescent="0.25">
      <c r="A11" s="69" t="s">
        <v>27</v>
      </c>
      <c r="B11" s="69" t="s">
        <v>534</v>
      </c>
      <c r="C11" s="85" t="s">
        <v>552</v>
      </c>
    </row>
    <row r="12" spans="1:256" x14ac:dyDescent="0.25">
      <c r="A12" s="141" t="s">
        <v>31</v>
      </c>
      <c r="B12" s="142"/>
      <c r="C12" s="84" t="s">
        <v>133</v>
      </c>
    </row>
    <row r="13" spans="1:256" ht="78.75" x14ac:dyDescent="0.25">
      <c r="A13" s="70" t="s">
        <v>31</v>
      </c>
      <c r="B13" s="69" t="s">
        <v>507</v>
      </c>
      <c r="C13" s="85" t="s">
        <v>548</v>
      </c>
    </row>
    <row r="14" spans="1:256" ht="63" x14ac:dyDescent="0.25">
      <c r="A14" s="69" t="s">
        <v>31</v>
      </c>
      <c r="B14" s="69" t="s">
        <v>534</v>
      </c>
      <c r="C14" s="85" t="s">
        <v>552</v>
      </c>
    </row>
    <row r="15" spans="1:256" ht="78.75" x14ac:dyDescent="0.25">
      <c r="A15" s="69" t="s">
        <v>31</v>
      </c>
      <c r="B15" s="69" t="s">
        <v>511</v>
      </c>
      <c r="C15" s="86" t="s">
        <v>553</v>
      </c>
    </row>
    <row r="16" spans="1:256" x14ac:dyDescent="0.25">
      <c r="A16" s="141" t="s">
        <v>32</v>
      </c>
      <c r="B16" s="142"/>
      <c r="C16" s="84" t="s">
        <v>265</v>
      </c>
    </row>
    <row r="17" spans="1:256" ht="63" x14ac:dyDescent="0.25">
      <c r="A17" s="69" t="s">
        <v>32</v>
      </c>
      <c r="B17" s="69" t="s">
        <v>520</v>
      </c>
      <c r="C17" s="86" t="s">
        <v>563</v>
      </c>
    </row>
    <row r="18" spans="1:256" x14ac:dyDescent="0.25">
      <c r="A18" s="141" t="s">
        <v>33</v>
      </c>
      <c r="B18" s="142"/>
      <c r="C18" s="84" t="s">
        <v>134</v>
      </c>
    </row>
    <row r="19" spans="1:256" ht="63" x14ac:dyDescent="0.25">
      <c r="A19" s="69" t="s">
        <v>33</v>
      </c>
      <c r="B19" s="69" t="s">
        <v>534</v>
      </c>
      <c r="C19" s="85" t="s">
        <v>552</v>
      </c>
    </row>
    <row r="20" spans="1:256" x14ac:dyDescent="0.25">
      <c r="A20" s="141" t="s">
        <v>34</v>
      </c>
      <c r="B20" s="142"/>
      <c r="C20" s="84" t="s">
        <v>135</v>
      </c>
    </row>
    <row r="21" spans="1:256" ht="63" x14ac:dyDescent="0.25">
      <c r="A21" s="69" t="s">
        <v>34</v>
      </c>
      <c r="B21" s="69" t="s">
        <v>495</v>
      </c>
      <c r="C21" s="86" t="s">
        <v>565</v>
      </c>
    </row>
    <row r="22" spans="1:256" ht="63" x14ac:dyDescent="0.25">
      <c r="A22" s="69" t="s">
        <v>34</v>
      </c>
      <c r="B22" s="69" t="s">
        <v>497</v>
      </c>
      <c r="C22" s="86" t="s">
        <v>538</v>
      </c>
    </row>
    <row r="23" spans="1:256" ht="94.5" x14ac:dyDescent="0.25">
      <c r="A23" s="69" t="s">
        <v>34</v>
      </c>
      <c r="B23" s="69" t="s">
        <v>509</v>
      </c>
      <c r="C23" s="85" t="s">
        <v>550</v>
      </c>
    </row>
    <row r="24" spans="1:256" ht="31.5" x14ac:dyDescent="0.25">
      <c r="A24" s="141" t="s">
        <v>101</v>
      </c>
      <c r="B24" s="142"/>
      <c r="C24" s="84" t="s">
        <v>131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pans="1:256" x14ac:dyDescent="0.25">
      <c r="A25" s="69" t="s">
        <v>101</v>
      </c>
      <c r="B25" s="69" t="s">
        <v>102</v>
      </c>
      <c r="C25" s="87" t="s">
        <v>631</v>
      </c>
    </row>
    <row r="26" spans="1:256" ht="31.5" x14ac:dyDescent="0.25">
      <c r="A26" s="141" t="s">
        <v>266</v>
      </c>
      <c r="B26" s="142"/>
      <c r="C26" s="88" t="s">
        <v>267</v>
      </c>
    </row>
    <row r="27" spans="1:256" ht="31.5" x14ac:dyDescent="0.25">
      <c r="A27" s="141" t="s">
        <v>479</v>
      </c>
      <c r="B27" s="142"/>
      <c r="C27" s="88" t="s">
        <v>480</v>
      </c>
    </row>
    <row r="28" spans="1:256" ht="31.5" x14ac:dyDescent="0.25">
      <c r="A28" s="141" t="s">
        <v>481</v>
      </c>
      <c r="B28" s="142"/>
      <c r="C28" s="88" t="s">
        <v>482</v>
      </c>
    </row>
    <row r="29" spans="1:256" x14ac:dyDescent="0.25">
      <c r="A29" s="141" t="s">
        <v>103</v>
      </c>
      <c r="B29" s="142"/>
      <c r="C29" s="84" t="s">
        <v>104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pans="1:256" ht="94.5" x14ac:dyDescent="0.25">
      <c r="A30" s="69" t="s">
        <v>103</v>
      </c>
      <c r="B30" s="69" t="s">
        <v>624</v>
      </c>
      <c r="C30" s="87" t="s">
        <v>623</v>
      </c>
    </row>
    <row r="31" spans="1:256" ht="94.5" x14ac:dyDescent="0.25">
      <c r="A31" s="69" t="s">
        <v>103</v>
      </c>
      <c r="B31" s="69" t="s">
        <v>626</v>
      </c>
      <c r="C31" s="87" t="s">
        <v>625</v>
      </c>
    </row>
    <row r="32" spans="1:256" ht="94.5" x14ac:dyDescent="0.25">
      <c r="A32" s="69" t="s">
        <v>103</v>
      </c>
      <c r="B32" s="69" t="s">
        <v>628</v>
      </c>
      <c r="C32" s="87" t="s">
        <v>627</v>
      </c>
    </row>
    <row r="33" spans="1:256" ht="94.5" x14ac:dyDescent="0.25">
      <c r="A33" s="69" t="s">
        <v>103</v>
      </c>
      <c r="B33" s="69" t="s">
        <v>629</v>
      </c>
      <c r="C33" s="87" t="s">
        <v>630</v>
      </c>
    </row>
    <row r="34" spans="1:256" ht="31.5" x14ac:dyDescent="0.25">
      <c r="A34" s="141" t="s">
        <v>105</v>
      </c>
      <c r="B34" s="142"/>
      <c r="C34" s="84" t="s">
        <v>106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pans="1:256" x14ac:dyDescent="0.25">
      <c r="A35" s="149" t="s">
        <v>279</v>
      </c>
      <c r="B35" s="150"/>
      <c r="C35" s="84" t="s">
        <v>280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pans="1:256" x14ac:dyDescent="0.25">
      <c r="A36" s="141" t="s">
        <v>107</v>
      </c>
      <c r="B36" s="142"/>
      <c r="C36" s="84" t="s">
        <v>108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pans="1:256" ht="47.25" x14ac:dyDescent="0.25">
      <c r="A37" s="141" t="s">
        <v>109</v>
      </c>
      <c r="B37" s="142"/>
      <c r="C37" s="84" t="s">
        <v>110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pans="1:256" x14ac:dyDescent="0.25">
      <c r="A38" s="141" t="s">
        <v>111</v>
      </c>
      <c r="B38" s="142"/>
      <c r="C38" s="84" t="s">
        <v>141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pans="1:256" x14ac:dyDescent="0.25">
      <c r="A39" s="69" t="s">
        <v>111</v>
      </c>
      <c r="B39" s="69" t="s">
        <v>112</v>
      </c>
      <c r="C39" s="87" t="s">
        <v>168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pans="1:256" ht="31.5" x14ac:dyDescent="0.25">
      <c r="A40" s="69" t="s">
        <v>111</v>
      </c>
      <c r="B40" s="69" t="s">
        <v>187</v>
      </c>
      <c r="C40" s="87" t="s">
        <v>169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pans="1:256" x14ac:dyDescent="0.25">
      <c r="A41" s="69" t="s">
        <v>111</v>
      </c>
      <c r="B41" s="69" t="s">
        <v>113</v>
      </c>
      <c r="C41" s="87" t="s">
        <v>170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pans="1:256" x14ac:dyDescent="0.25">
      <c r="A42" s="69" t="s">
        <v>111</v>
      </c>
      <c r="B42" s="69" t="s">
        <v>114</v>
      </c>
      <c r="C42" s="87" t="s">
        <v>171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  <row r="43" spans="1:256" ht="31.5" x14ac:dyDescent="0.25">
      <c r="A43" s="69" t="s">
        <v>111</v>
      </c>
      <c r="B43" s="69" t="s">
        <v>115</v>
      </c>
      <c r="C43" s="87" t="s">
        <v>172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</row>
    <row r="44" spans="1:256" x14ac:dyDescent="0.25">
      <c r="A44" s="69" t="s">
        <v>111</v>
      </c>
      <c r="B44" s="69" t="s">
        <v>116</v>
      </c>
      <c r="C44" s="87" t="s">
        <v>632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</row>
    <row r="45" spans="1:256" x14ac:dyDescent="0.25">
      <c r="A45" s="69" t="s">
        <v>111</v>
      </c>
      <c r="B45" s="69" t="s">
        <v>117</v>
      </c>
      <c r="C45" s="87" t="s">
        <v>633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</row>
    <row r="46" spans="1:256" ht="31.5" x14ac:dyDescent="0.25">
      <c r="A46" s="69" t="s">
        <v>111</v>
      </c>
      <c r="B46" s="69" t="s">
        <v>118</v>
      </c>
      <c r="C46" s="87" t="s">
        <v>173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</row>
    <row r="47" spans="1:256" ht="78.75" x14ac:dyDescent="0.25">
      <c r="A47" s="69" t="s">
        <v>111</v>
      </c>
      <c r="B47" s="69" t="s">
        <v>634</v>
      </c>
      <c r="C47" s="87" t="s">
        <v>635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</row>
    <row r="48" spans="1:256" ht="31.5" x14ac:dyDescent="0.25">
      <c r="A48" s="69" t="s">
        <v>111</v>
      </c>
      <c r="B48" s="69" t="s">
        <v>119</v>
      </c>
      <c r="C48" s="87" t="s">
        <v>174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</row>
    <row r="49" spans="1:256" ht="31.5" x14ac:dyDescent="0.25">
      <c r="A49" s="151">
        <v>188</v>
      </c>
      <c r="B49" s="152"/>
      <c r="C49" s="84" t="s">
        <v>142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</row>
    <row r="50" spans="1:256" ht="63" x14ac:dyDescent="0.25">
      <c r="A50" s="68">
        <v>188</v>
      </c>
      <c r="B50" s="71" t="s">
        <v>281</v>
      </c>
      <c r="C50" s="87" t="s">
        <v>282</v>
      </c>
    </row>
    <row r="51" spans="1:256" ht="31.5" x14ac:dyDescent="0.25">
      <c r="A51" s="68">
        <v>188</v>
      </c>
      <c r="B51" s="71" t="s">
        <v>144</v>
      </c>
      <c r="C51" s="87" t="s">
        <v>175</v>
      </c>
    </row>
    <row r="52" spans="1:256" ht="78.75" x14ac:dyDescent="0.25">
      <c r="A52" s="68">
        <v>188</v>
      </c>
      <c r="B52" s="71" t="s">
        <v>283</v>
      </c>
      <c r="C52" s="87" t="s">
        <v>284</v>
      </c>
    </row>
    <row r="53" spans="1:256" ht="47.25" x14ac:dyDescent="0.25">
      <c r="A53" s="68">
        <v>188</v>
      </c>
      <c r="B53" s="71" t="s">
        <v>483</v>
      </c>
      <c r="C53" s="87" t="s">
        <v>559</v>
      </c>
    </row>
    <row r="54" spans="1:256" x14ac:dyDescent="0.25">
      <c r="A54" s="151">
        <v>283</v>
      </c>
      <c r="B54" s="152"/>
      <c r="C54" s="84" t="s">
        <v>70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</row>
    <row r="55" spans="1:256" ht="31.5" x14ac:dyDescent="0.25">
      <c r="A55" s="68">
        <v>283</v>
      </c>
      <c r="B55" s="69" t="s">
        <v>35</v>
      </c>
      <c r="C55" s="87" t="s">
        <v>178</v>
      </c>
    </row>
    <row r="56" spans="1:256" ht="63" x14ac:dyDescent="0.25">
      <c r="A56" s="68">
        <v>283</v>
      </c>
      <c r="B56" s="69" t="s">
        <v>36</v>
      </c>
      <c r="C56" s="87" t="s">
        <v>179</v>
      </c>
    </row>
    <row r="57" spans="1:256" ht="47.25" x14ac:dyDescent="0.25">
      <c r="A57" s="68">
        <v>283</v>
      </c>
      <c r="B57" s="69" t="s">
        <v>37</v>
      </c>
      <c r="C57" s="87" t="s">
        <v>71</v>
      </c>
    </row>
    <row r="58" spans="1:256" ht="31.5" x14ac:dyDescent="0.25">
      <c r="A58" s="68">
        <v>283</v>
      </c>
      <c r="B58" s="69" t="s">
        <v>38</v>
      </c>
      <c r="C58" s="87" t="s">
        <v>0</v>
      </c>
    </row>
    <row r="59" spans="1:256" ht="63" x14ac:dyDescent="0.25">
      <c r="A59" s="68">
        <v>283</v>
      </c>
      <c r="B59" s="69" t="s">
        <v>80</v>
      </c>
      <c r="C59" s="89" t="s">
        <v>188</v>
      </c>
    </row>
    <row r="60" spans="1:256" ht="63" x14ac:dyDescent="0.25">
      <c r="A60" s="68">
        <v>283</v>
      </c>
      <c r="B60" s="69" t="s">
        <v>39</v>
      </c>
      <c r="C60" s="89" t="s">
        <v>189</v>
      </c>
    </row>
    <row r="61" spans="1:256" ht="47.25" x14ac:dyDescent="0.25">
      <c r="A61" s="68">
        <v>283</v>
      </c>
      <c r="B61" s="69" t="s">
        <v>94</v>
      </c>
      <c r="C61" s="90" t="s">
        <v>190</v>
      </c>
    </row>
    <row r="62" spans="1:256" ht="63" x14ac:dyDescent="0.25">
      <c r="A62" s="72">
        <v>283</v>
      </c>
      <c r="B62" s="73" t="s">
        <v>54</v>
      </c>
      <c r="C62" s="91" t="s">
        <v>191</v>
      </c>
    </row>
    <row r="63" spans="1:256" ht="31.5" x14ac:dyDescent="0.25">
      <c r="A63" s="72">
        <v>283</v>
      </c>
      <c r="B63" s="73" t="s">
        <v>6</v>
      </c>
      <c r="C63" s="92" t="s">
        <v>192</v>
      </c>
    </row>
    <row r="64" spans="1:256" ht="63" x14ac:dyDescent="0.25">
      <c r="A64" s="68">
        <v>283</v>
      </c>
      <c r="B64" s="69" t="s">
        <v>95</v>
      </c>
      <c r="C64" s="89" t="s">
        <v>193</v>
      </c>
    </row>
    <row r="65" spans="1:3" ht="94.5" x14ac:dyDescent="0.25">
      <c r="A65" s="68">
        <v>283</v>
      </c>
      <c r="B65" s="69" t="s">
        <v>137</v>
      </c>
      <c r="C65" s="89" t="s">
        <v>194</v>
      </c>
    </row>
    <row r="66" spans="1:3" ht="78.75" x14ac:dyDescent="0.25">
      <c r="A66" s="68">
        <v>283</v>
      </c>
      <c r="B66" s="69" t="s">
        <v>138</v>
      </c>
      <c r="C66" s="89" t="s">
        <v>195</v>
      </c>
    </row>
    <row r="67" spans="1:3" ht="47.25" x14ac:dyDescent="0.25">
      <c r="A67" s="68">
        <v>283</v>
      </c>
      <c r="B67" s="69" t="s">
        <v>40</v>
      </c>
      <c r="C67" s="87" t="s">
        <v>196</v>
      </c>
    </row>
    <row r="68" spans="1:3" ht="63" x14ac:dyDescent="0.25">
      <c r="A68" s="74">
        <v>283</v>
      </c>
      <c r="B68" s="75" t="s">
        <v>55</v>
      </c>
      <c r="C68" s="93" t="s">
        <v>30</v>
      </c>
    </row>
    <row r="69" spans="1:3" ht="31.5" x14ac:dyDescent="0.25">
      <c r="A69" s="68">
        <v>283</v>
      </c>
      <c r="B69" s="69" t="s">
        <v>128</v>
      </c>
      <c r="C69" s="87" t="s">
        <v>129</v>
      </c>
    </row>
    <row r="70" spans="1:3" ht="63" x14ac:dyDescent="0.25">
      <c r="A70" s="68">
        <v>283</v>
      </c>
      <c r="B70" s="69" t="s">
        <v>41</v>
      </c>
      <c r="C70" s="87" t="s">
        <v>197</v>
      </c>
    </row>
    <row r="71" spans="1:3" ht="47.25" x14ac:dyDescent="0.25">
      <c r="A71" s="68">
        <v>283</v>
      </c>
      <c r="B71" s="69" t="s">
        <v>87</v>
      </c>
      <c r="C71" s="90" t="s">
        <v>63</v>
      </c>
    </row>
    <row r="72" spans="1:3" x14ac:dyDescent="0.25">
      <c r="A72" s="68">
        <v>283</v>
      </c>
      <c r="B72" s="69" t="s">
        <v>42</v>
      </c>
      <c r="C72" s="87" t="s">
        <v>1</v>
      </c>
    </row>
    <row r="73" spans="1:3" ht="78.75" x14ac:dyDescent="0.25">
      <c r="A73" s="68">
        <v>283</v>
      </c>
      <c r="B73" s="69" t="s">
        <v>85</v>
      </c>
      <c r="C73" s="89" t="s">
        <v>198</v>
      </c>
    </row>
    <row r="74" spans="1:3" ht="78.75" x14ac:dyDescent="0.25">
      <c r="A74" s="68">
        <v>283</v>
      </c>
      <c r="B74" s="69" t="s">
        <v>86</v>
      </c>
      <c r="C74" s="89" t="s">
        <v>2</v>
      </c>
    </row>
    <row r="75" spans="1:3" ht="31.5" x14ac:dyDescent="0.25">
      <c r="A75" s="68">
        <v>283</v>
      </c>
      <c r="B75" s="69" t="s">
        <v>45</v>
      </c>
      <c r="C75" s="87" t="s">
        <v>21</v>
      </c>
    </row>
    <row r="76" spans="1:3" ht="47.25" x14ac:dyDescent="0.25">
      <c r="A76" s="68">
        <v>283</v>
      </c>
      <c r="B76" s="69" t="s">
        <v>46</v>
      </c>
      <c r="C76" s="87" t="s">
        <v>199</v>
      </c>
    </row>
    <row r="77" spans="1:3" ht="47.25" x14ac:dyDescent="0.25">
      <c r="A77" s="68">
        <v>283</v>
      </c>
      <c r="B77" s="69" t="s">
        <v>47</v>
      </c>
      <c r="C77" s="87" t="s">
        <v>200</v>
      </c>
    </row>
    <row r="78" spans="1:3" ht="63" x14ac:dyDescent="0.25">
      <c r="A78" s="68">
        <v>283</v>
      </c>
      <c r="B78" s="69" t="s">
        <v>140</v>
      </c>
      <c r="C78" s="87" t="s">
        <v>201</v>
      </c>
    </row>
    <row r="79" spans="1:3" ht="47.25" x14ac:dyDescent="0.25">
      <c r="A79" s="68">
        <v>283</v>
      </c>
      <c r="B79" s="69" t="s">
        <v>139</v>
      </c>
      <c r="C79" s="87" t="s">
        <v>202</v>
      </c>
    </row>
    <row r="80" spans="1:3" ht="63" x14ac:dyDescent="0.25">
      <c r="A80" s="68">
        <v>283</v>
      </c>
      <c r="B80" s="69" t="s">
        <v>516</v>
      </c>
      <c r="C80" s="85" t="s">
        <v>567</v>
      </c>
    </row>
    <row r="81" spans="1:4" x14ac:dyDescent="0.25">
      <c r="A81" s="68">
        <v>283</v>
      </c>
      <c r="B81" s="69" t="s">
        <v>48</v>
      </c>
      <c r="C81" s="87" t="s">
        <v>203</v>
      </c>
    </row>
    <row r="82" spans="1:4" ht="47.25" x14ac:dyDescent="0.25">
      <c r="A82" s="68">
        <v>283</v>
      </c>
      <c r="B82" s="69" t="s">
        <v>420</v>
      </c>
      <c r="C82" s="87" t="s">
        <v>146</v>
      </c>
    </row>
    <row r="83" spans="1:4" ht="31.5" x14ac:dyDescent="0.25">
      <c r="A83" s="72">
        <v>283</v>
      </c>
      <c r="B83" s="76" t="s">
        <v>484</v>
      </c>
      <c r="C83" s="94" t="s">
        <v>96</v>
      </c>
    </row>
    <row r="84" spans="1:4" ht="47.25" x14ac:dyDescent="0.25">
      <c r="A84" s="72">
        <v>283</v>
      </c>
      <c r="B84" s="76" t="s">
        <v>485</v>
      </c>
      <c r="C84" s="94" t="s">
        <v>207</v>
      </c>
    </row>
    <row r="85" spans="1:4" ht="63" x14ac:dyDescent="0.25">
      <c r="A85" s="68">
        <v>283</v>
      </c>
      <c r="B85" s="69" t="s">
        <v>421</v>
      </c>
      <c r="C85" s="87" t="s">
        <v>100</v>
      </c>
    </row>
    <row r="86" spans="1:4" ht="94.5" x14ac:dyDescent="0.25">
      <c r="A86" s="68">
        <v>283</v>
      </c>
      <c r="B86" s="77" t="s">
        <v>422</v>
      </c>
      <c r="C86" s="94" t="s">
        <v>205</v>
      </c>
      <c r="D86" s="109"/>
    </row>
    <row r="87" spans="1:4" ht="31.5" x14ac:dyDescent="0.25">
      <c r="A87" s="68">
        <v>283</v>
      </c>
      <c r="B87" s="77" t="s">
        <v>423</v>
      </c>
      <c r="C87" s="94" t="s">
        <v>20</v>
      </c>
    </row>
    <row r="88" spans="1:4" ht="63" x14ac:dyDescent="0.25">
      <c r="A88" s="68">
        <v>283</v>
      </c>
      <c r="B88" s="77" t="s">
        <v>424</v>
      </c>
      <c r="C88" s="94" t="s">
        <v>206</v>
      </c>
    </row>
    <row r="89" spans="1:4" ht="47.25" x14ac:dyDescent="0.25">
      <c r="A89" s="68">
        <v>283</v>
      </c>
      <c r="B89" s="69" t="s">
        <v>451</v>
      </c>
      <c r="C89" s="87" t="s">
        <v>147</v>
      </c>
    </row>
    <row r="90" spans="1:4" ht="31.5" x14ac:dyDescent="0.25">
      <c r="A90" s="68">
        <v>283</v>
      </c>
      <c r="B90" s="69" t="s">
        <v>636</v>
      </c>
      <c r="C90" s="87" t="s">
        <v>268</v>
      </c>
    </row>
    <row r="91" spans="1:4" ht="63" x14ac:dyDescent="0.25">
      <c r="A91" s="68">
        <v>283</v>
      </c>
      <c r="B91" s="69" t="s">
        <v>486</v>
      </c>
      <c r="C91" s="90" t="s">
        <v>208</v>
      </c>
    </row>
    <row r="92" spans="1:4" ht="47.25" x14ac:dyDescent="0.25">
      <c r="A92" s="68">
        <v>283</v>
      </c>
      <c r="B92" s="69" t="s">
        <v>425</v>
      </c>
      <c r="C92" s="90" t="s">
        <v>204</v>
      </c>
    </row>
    <row r="93" spans="1:4" ht="31.5" x14ac:dyDescent="0.25">
      <c r="A93" s="68">
        <v>283</v>
      </c>
      <c r="B93" s="69" t="s">
        <v>642</v>
      </c>
      <c r="C93" s="90" t="s">
        <v>643</v>
      </c>
    </row>
    <row r="94" spans="1:4" ht="47.25" x14ac:dyDescent="0.25">
      <c r="A94" s="68">
        <v>283</v>
      </c>
      <c r="B94" s="69" t="s">
        <v>426</v>
      </c>
      <c r="C94" s="87" t="s">
        <v>149</v>
      </c>
    </row>
    <row r="95" spans="1:4" ht="47.25" x14ac:dyDescent="0.25">
      <c r="A95" s="68">
        <v>283</v>
      </c>
      <c r="B95" s="69" t="s">
        <v>427</v>
      </c>
      <c r="C95" s="87" t="s">
        <v>148</v>
      </c>
    </row>
    <row r="96" spans="1:4" ht="31.5" x14ac:dyDescent="0.25">
      <c r="A96" s="68">
        <v>283</v>
      </c>
      <c r="B96" s="69" t="s">
        <v>428</v>
      </c>
      <c r="C96" s="87" t="s">
        <v>617</v>
      </c>
    </row>
    <row r="97" spans="1:256" ht="47.25" x14ac:dyDescent="0.25">
      <c r="A97" s="68">
        <v>283</v>
      </c>
      <c r="B97" s="69" t="s">
        <v>429</v>
      </c>
      <c r="C97" s="87" t="s">
        <v>269</v>
      </c>
    </row>
    <row r="98" spans="1:256" ht="47.25" x14ac:dyDescent="0.25">
      <c r="A98" s="68">
        <v>283</v>
      </c>
      <c r="B98" s="69" t="s">
        <v>487</v>
      </c>
      <c r="C98" s="87" t="s">
        <v>488</v>
      </c>
    </row>
    <row r="99" spans="1:256" x14ac:dyDescent="0.25">
      <c r="A99" s="151">
        <v>284</v>
      </c>
      <c r="B99" s="152"/>
      <c r="C99" s="84" t="s">
        <v>489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8"/>
      <c r="DE99" s="108"/>
      <c r="DF99" s="108"/>
      <c r="DG99" s="108"/>
      <c r="DH99" s="108"/>
      <c r="DI99" s="108"/>
      <c r="DJ99" s="108"/>
      <c r="DK99" s="108"/>
      <c r="DL99" s="108"/>
      <c r="DM99" s="108"/>
      <c r="DN99" s="108"/>
      <c r="DO99" s="108"/>
      <c r="DP99" s="108"/>
      <c r="DQ99" s="108"/>
      <c r="DR99" s="108"/>
      <c r="DS99" s="108"/>
      <c r="DT99" s="108"/>
      <c r="DU99" s="108"/>
      <c r="DV99" s="108"/>
      <c r="DW99" s="108"/>
      <c r="DX99" s="108"/>
      <c r="DY99" s="108"/>
      <c r="DZ99" s="108"/>
      <c r="EA99" s="108"/>
      <c r="EB99" s="108"/>
      <c r="EC99" s="108"/>
      <c r="ED99" s="108"/>
      <c r="EE99" s="108"/>
      <c r="EF99" s="108"/>
      <c r="EG99" s="108"/>
      <c r="EH99" s="108"/>
      <c r="EI99" s="108"/>
      <c r="EJ99" s="108"/>
      <c r="EK99" s="108"/>
      <c r="EL99" s="108"/>
      <c r="EM99" s="108"/>
      <c r="EN99" s="108"/>
      <c r="EO99" s="108"/>
      <c r="EP99" s="108"/>
      <c r="EQ99" s="108"/>
      <c r="ER99" s="108"/>
      <c r="ES99" s="108"/>
      <c r="ET99" s="108"/>
      <c r="EU99" s="108"/>
      <c r="EV99" s="108"/>
      <c r="EW99" s="108"/>
      <c r="EX99" s="108"/>
      <c r="EY99" s="108"/>
      <c r="EZ99" s="108"/>
      <c r="FA99" s="108"/>
      <c r="FB99" s="108"/>
      <c r="FC99" s="108"/>
      <c r="FD99" s="108"/>
      <c r="FE99" s="108"/>
      <c r="FF99" s="108"/>
      <c r="FG99" s="108"/>
      <c r="FH99" s="108"/>
      <c r="FI99" s="108"/>
      <c r="FJ99" s="108"/>
      <c r="FK99" s="108"/>
      <c r="FL99" s="108"/>
      <c r="FM99" s="108"/>
      <c r="FN99" s="108"/>
      <c r="FO99" s="108"/>
      <c r="FP99" s="108"/>
      <c r="FQ99" s="108"/>
      <c r="FR99" s="108"/>
      <c r="FS99" s="108"/>
      <c r="FT99" s="108"/>
      <c r="FU99" s="108"/>
      <c r="FV99" s="108"/>
      <c r="FW99" s="108"/>
      <c r="FX99" s="108"/>
      <c r="FY99" s="108"/>
      <c r="FZ99" s="108"/>
      <c r="GA99" s="108"/>
      <c r="GB99" s="108"/>
      <c r="GC99" s="108"/>
      <c r="GD99" s="108"/>
      <c r="GE99" s="108"/>
      <c r="GF99" s="108"/>
      <c r="GG99" s="108"/>
      <c r="GH99" s="108"/>
      <c r="GI99" s="108"/>
      <c r="GJ99" s="108"/>
      <c r="GK99" s="108"/>
      <c r="GL99" s="108"/>
      <c r="GM99" s="108"/>
      <c r="GN99" s="108"/>
      <c r="GO99" s="108"/>
      <c r="GP99" s="108"/>
      <c r="GQ99" s="108"/>
      <c r="GR99" s="108"/>
      <c r="GS99" s="108"/>
      <c r="GT99" s="108"/>
      <c r="GU99" s="108"/>
      <c r="GV99" s="108"/>
      <c r="GW99" s="108"/>
      <c r="GX99" s="108"/>
      <c r="GY99" s="108"/>
      <c r="GZ99" s="108"/>
      <c r="HA99" s="108"/>
      <c r="HB99" s="108"/>
      <c r="HC99" s="108"/>
      <c r="HD99" s="108"/>
      <c r="HE99" s="108"/>
      <c r="HF99" s="108"/>
      <c r="HG99" s="108"/>
      <c r="HH99" s="108"/>
      <c r="HI99" s="108"/>
      <c r="HJ99" s="108"/>
      <c r="HK99" s="108"/>
      <c r="HL99" s="108"/>
      <c r="HM99" s="108"/>
      <c r="HN99" s="108"/>
      <c r="HO99" s="108"/>
      <c r="HP99" s="108"/>
      <c r="HQ99" s="108"/>
      <c r="HR99" s="108"/>
      <c r="HS99" s="108"/>
      <c r="HT99" s="108"/>
      <c r="HU99" s="108"/>
      <c r="HV99" s="108"/>
      <c r="HW99" s="108"/>
      <c r="HX99" s="108"/>
      <c r="HY99" s="108"/>
      <c r="HZ99" s="108"/>
      <c r="IA99" s="108"/>
      <c r="IB99" s="108"/>
      <c r="IC99" s="108"/>
      <c r="ID99" s="108"/>
      <c r="IE99" s="108"/>
      <c r="IF99" s="108"/>
      <c r="IG99" s="108"/>
      <c r="IH99" s="108"/>
      <c r="II99" s="108"/>
      <c r="IJ99" s="108"/>
      <c r="IK99" s="108"/>
      <c r="IL99" s="108"/>
      <c r="IM99" s="108"/>
      <c r="IN99" s="108"/>
      <c r="IO99" s="108"/>
      <c r="IP99" s="108"/>
      <c r="IQ99" s="108"/>
      <c r="IR99" s="108"/>
      <c r="IS99" s="108"/>
      <c r="IT99" s="108"/>
      <c r="IU99" s="108"/>
      <c r="IV99" s="108"/>
    </row>
    <row r="100" spans="1:256" x14ac:dyDescent="0.25">
      <c r="A100" s="68">
        <v>284</v>
      </c>
      <c r="B100" s="69" t="s">
        <v>49</v>
      </c>
      <c r="C100" s="87" t="s">
        <v>72</v>
      </c>
    </row>
    <row r="101" spans="1:256" ht="31.5" x14ac:dyDescent="0.25">
      <c r="A101" s="68">
        <v>284</v>
      </c>
      <c r="B101" s="69" t="s">
        <v>50</v>
      </c>
      <c r="C101" s="87" t="s">
        <v>75</v>
      </c>
    </row>
    <row r="102" spans="1:256" ht="31.5" x14ac:dyDescent="0.25">
      <c r="A102" s="68">
        <v>284</v>
      </c>
      <c r="B102" s="69" t="s">
        <v>430</v>
      </c>
      <c r="C102" s="87" t="s">
        <v>568</v>
      </c>
    </row>
    <row r="103" spans="1:256" ht="31.5" x14ac:dyDescent="0.25">
      <c r="A103" s="68">
        <v>284</v>
      </c>
      <c r="B103" s="69" t="s">
        <v>431</v>
      </c>
      <c r="C103" s="87" t="s">
        <v>637</v>
      </c>
    </row>
    <row r="104" spans="1:256" ht="78.75" x14ac:dyDescent="0.25">
      <c r="A104" s="68">
        <v>284</v>
      </c>
      <c r="B104" s="69" t="s">
        <v>490</v>
      </c>
      <c r="C104" s="87" t="s">
        <v>182</v>
      </c>
    </row>
    <row r="105" spans="1:256" ht="31.5" x14ac:dyDescent="0.25">
      <c r="A105" s="141" t="s">
        <v>73</v>
      </c>
      <c r="B105" s="142"/>
      <c r="C105" s="84" t="s">
        <v>416</v>
      </c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BY105" s="108"/>
      <c r="BZ105" s="108"/>
      <c r="CA105" s="108"/>
      <c r="CB105" s="108"/>
      <c r="CC105" s="108"/>
      <c r="CD105" s="108"/>
      <c r="CE105" s="108"/>
      <c r="CF105" s="108"/>
      <c r="CG105" s="108"/>
      <c r="CH105" s="108"/>
      <c r="CI105" s="108"/>
      <c r="CJ105" s="108"/>
      <c r="CK105" s="108"/>
      <c r="CL105" s="108"/>
      <c r="CM105" s="108"/>
      <c r="CN105" s="108"/>
      <c r="CO105" s="108"/>
      <c r="CP105" s="108"/>
      <c r="CQ105" s="108"/>
      <c r="CR105" s="108"/>
      <c r="CS105" s="108"/>
      <c r="CT105" s="108"/>
      <c r="CU105" s="108"/>
      <c r="CV105" s="108"/>
      <c r="CW105" s="108"/>
      <c r="CX105" s="108"/>
      <c r="CY105" s="108"/>
      <c r="CZ105" s="108"/>
      <c r="DA105" s="108"/>
      <c r="DB105" s="108"/>
      <c r="DC105" s="108"/>
      <c r="DD105" s="108"/>
      <c r="DE105" s="108"/>
      <c r="DF105" s="108"/>
      <c r="DG105" s="108"/>
      <c r="DH105" s="108"/>
      <c r="DI105" s="108"/>
      <c r="DJ105" s="108"/>
      <c r="DK105" s="108"/>
      <c r="DL105" s="108"/>
      <c r="DM105" s="108"/>
      <c r="DN105" s="108"/>
      <c r="DO105" s="108"/>
      <c r="DP105" s="108"/>
      <c r="DQ105" s="108"/>
      <c r="DR105" s="108"/>
      <c r="DS105" s="108"/>
      <c r="DT105" s="108"/>
      <c r="DU105" s="108"/>
      <c r="DV105" s="108"/>
      <c r="DW105" s="108"/>
      <c r="DX105" s="108"/>
      <c r="DY105" s="108"/>
      <c r="DZ105" s="108"/>
      <c r="EA105" s="108"/>
      <c r="EB105" s="108"/>
      <c r="EC105" s="108"/>
      <c r="ED105" s="108"/>
      <c r="EE105" s="108"/>
      <c r="EF105" s="108"/>
      <c r="EG105" s="108"/>
      <c r="EH105" s="108"/>
      <c r="EI105" s="108"/>
      <c r="EJ105" s="108"/>
      <c r="EK105" s="108"/>
      <c r="EL105" s="108"/>
      <c r="EM105" s="108"/>
      <c r="EN105" s="108"/>
      <c r="EO105" s="108"/>
      <c r="EP105" s="108"/>
      <c r="EQ105" s="108"/>
      <c r="ER105" s="108"/>
      <c r="ES105" s="108"/>
      <c r="ET105" s="108"/>
      <c r="EU105" s="108"/>
      <c r="EV105" s="108"/>
      <c r="EW105" s="108"/>
      <c r="EX105" s="108"/>
      <c r="EY105" s="108"/>
      <c r="EZ105" s="108"/>
      <c r="FA105" s="108"/>
      <c r="FB105" s="108"/>
      <c r="FC105" s="108"/>
      <c r="FD105" s="108"/>
      <c r="FE105" s="108"/>
      <c r="FF105" s="108"/>
      <c r="FG105" s="108"/>
      <c r="FH105" s="108"/>
      <c r="FI105" s="108"/>
      <c r="FJ105" s="108"/>
      <c r="FK105" s="108"/>
      <c r="FL105" s="108"/>
      <c r="FM105" s="108"/>
      <c r="FN105" s="108"/>
      <c r="FO105" s="108"/>
      <c r="FP105" s="108"/>
      <c r="FQ105" s="108"/>
      <c r="FR105" s="108"/>
      <c r="FS105" s="108"/>
      <c r="FT105" s="108"/>
      <c r="FU105" s="108"/>
      <c r="FV105" s="108"/>
      <c r="FW105" s="108"/>
      <c r="FX105" s="108"/>
      <c r="FY105" s="108"/>
      <c r="FZ105" s="108"/>
      <c r="GA105" s="108"/>
      <c r="GB105" s="108"/>
      <c r="GC105" s="108"/>
      <c r="GD105" s="108"/>
      <c r="GE105" s="108"/>
      <c r="GF105" s="108"/>
      <c r="GG105" s="108"/>
      <c r="GH105" s="108"/>
      <c r="GI105" s="108"/>
      <c r="GJ105" s="108"/>
      <c r="GK105" s="108"/>
      <c r="GL105" s="108"/>
      <c r="GM105" s="108"/>
      <c r="GN105" s="108"/>
      <c r="GO105" s="108"/>
      <c r="GP105" s="108"/>
      <c r="GQ105" s="108"/>
      <c r="GR105" s="108"/>
      <c r="GS105" s="108"/>
      <c r="GT105" s="108"/>
      <c r="GU105" s="108"/>
      <c r="GV105" s="108"/>
      <c r="GW105" s="108"/>
      <c r="GX105" s="108"/>
      <c r="GY105" s="108"/>
      <c r="GZ105" s="108"/>
      <c r="HA105" s="108"/>
      <c r="HB105" s="108"/>
      <c r="HC105" s="108"/>
      <c r="HD105" s="108"/>
      <c r="HE105" s="108"/>
      <c r="HF105" s="108"/>
      <c r="HG105" s="108"/>
      <c r="HH105" s="108"/>
      <c r="HI105" s="108"/>
      <c r="HJ105" s="108"/>
      <c r="HK105" s="108"/>
      <c r="HL105" s="108"/>
      <c r="HM105" s="108"/>
      <c r="HN105" s="108"/>
      <c r="HO105" s="108"/>
      <c r="HP105" s="108"/>
      <c r="HQ105" s="108"/>
      <c r="HR105" s="108"/>
      <c r="HS105" s="108"/>
      <c r="HT105" s="108"/>
      <c r="HU105" s="108"/>
      <c r="HV105" s="108"/>
      <c r="HW105" s="108"/>
      <c r="HX105" s="108"/>
      <c r="HY105" s="108"/>
      <c r="HZ105" s="108"/>
      <c r="IA105" s="108"/>
      <c r="IB105" s="108"/>
      <c r="IC105" s="108"/>
      <c r="ID105" s="108"/>
      <c r="IE105" s="108"/>
      <c r="IF105" s="108"/>
      <c r="IG105" s="108"/>
      <c r="IH105" s="108"/>
      <c r="II105" s="108"/>
      <c r="IJ105" s="108"/>
      <c r="IK105" s="108"/>
      <c r="IL105" s="108"/>
      <c r="IM105" s="108"/>
      <c r="IN105" s="108"/>
      <c r="IO105" s="108"/>
      <c r="IP105" s="108"/>
      <c r="IQ105" s="108"/>
      <c r="IR105" s="108"/>
      <c r="IS105" s="108"/>
      <c r="IT105" s="108"/>
      <c r="IU105" s="108"/>
      <c r="IV105" s="108"/>
    </row>
    <row r="106" spans="1:256" ht="47.25" x14ac:dyDescent="0.25">
      <c r="A106" s="68">
        <v>285</v>
      </c>
      <c r="B106" s="69" t="s">
        <v>432</v>
      </c>
      <c r="C106" s="87" t="s">
        <v>17</v>
      </c>
    </row>
    <row r="107" spans="1:256" ht="31.5" x14ac:dyDescent="0.25">
      <c r="A107" s="68">
        <v>285</v>
      </c>
      <c r="B107" s="69" t="s">
        <v>433</v>
      </c>
      <c r="C107" s="87" t="s">
        <v>18</v>
      </c>
    </row>
    <row r="108" spans="1:256" ht="31.5" x14ac:dyDescent="0.25">
      <c r="A108" s="68">
        <v>285</v>
      </c>
      <c r="B108" s="69" t="s">
        <v>434</v>
      </c>
      <c r="C108" s="87" t="s">
        <v>3</v>
      </c>
    </row>
    <row r="109" spans="1:256" ht="47.25" x14ac:dyDescent="0.25">
      <c r="A109" s="68">
        <v>285</v>
      </c>
      <c r="B109" s="71" t="s">
        <v>435</v>
      </c>
      <c r="C109" s="87" t="s">
        <v>491</v>
      </c>
    </row>
    <row r="110" spans="1:256" ht="47.25" x14ac:dyDescent="0.25">
      <c r="A110" s="68">
        <v>285</v>
      </c>
      <c r="B110" s="71" t="s">
        <v>436</v>
      </c>
      <c r="C110" s="87" t="s">
        <v>130</v>
      </c>
    </row>
    <row r="111" spans="1:256" ht="47.25" x14ac:dyDescent="0.25">
      <c r="A111" s="68">
        <v>285</v>
      </c>
      <c r="B111" s="69" t="s">
        <v>437</v>
      </c>
      <c r="C111" s="87" t="s">
        <v>97</v>
      </c>
    </row>
    <row r="112" spans="1:256" ht="31.5" x14ac:dyDescent="0.25">
      <c r="A112" s="68">
        <v>285</v>
      </c>
      <c r="B112" s="69" t="s">
        <v>438</v>
      </c>
      <c r="C112" s="87" t="s">
        <v>15</v>
      </c>
    </row>
    <row r="113" spans="1:256" ht="47.25" x14ac:dyDescent="0.25">
      <c r="A113" s="68">
        <v>285</v>
      </c>
      <c r="B113" s="69" t="s">
        <v>439</v>
      </c>
      <c r="C113" s="87" t="s">
        <v>16</v>
      </c>
    </row>
    <row r="114" spans="1:256" ht="78.75" x14ac:dyDescent="0.25">
      <c r="A114" s="68">
        <v>285</v>
      </c>
      <c r="B114" s="69" t="s">
        <v>440</v>
      </c>
      <c r="C114" s="89" t="s">
        <v>98</v>
      </c>
    </row>
    <row r="115" spans="1:256" ht="47.25" x14ac:dyDescent="0.25">
      <c r="A115" s="68">
        <v>285</v>
      </c>
      <c r="B115" s="71" t="s">
        <v>441</v>
      </c>
      <c r="C115" s="87" t="s">
        <v>150</v>
      </c>
    </row>
    <row r="116" spans="1:256" ht="47.25" x14ac:dyDescent="0.25">
      <c r="A116" s="68">
        <v>285</v>
      </c>
      <c r="B116" s="71" t="s">
        <v>442</v>
      </c>
      <c r="C116" s="87" t="s">
        <v>270</v>
      </c>
    </row>
    <row r="117" spans="1:256" ht="63" x14ac:dyDescent="0.25">
      <c r="A117" s="68">
        <v>285</v>
      </c>
      <c r="B117" s="71" t="s">
        <v>443</v>
      </c>
      <c r="C117" s="87" t="s">
        <v>271</v>
      </c>
    </row>
    <row r="118" spans="1:256" ht="31.5" x14ac:dyDescent="0.25">
      <c r="A118" s="68">
        <v>285</v>
      </c>
      <c r="B118" s="71" t="s">
        <v>444</v>
      </c>
      <c r="C118" s="87" t="s">
        <v>272</v>
      </c>
    </row>
    <row r="119" spans="1:256" ht="47.25" x14ac:dyDescent="0.25">
      <c r="A119" s="68">
        <v>285</v>
      </c>
      <c r="B119" s="71" t="s">
        <v>445</v>
      </c>
      <c r="C119" s="87" t="s">
        <v>273</v>
      </c>
    </row>
    <row r="120" spans="1:256" ht="94.5" x14ac:dyDescent="0.25">
      <c r="A120" s="68">
        <v>285</v>
      </c>
      <c r="B120" s="71" t="s">
        <v>446</v>
      </c>
      <c r="C120" s="87" t="s">
        <v>274</v>
      </c>
    </row>
    <row r="121" spans="1:256" ht="94.5" x14ac:dyDescent="0.25">
      <c r="A121" s="68">
        <v>285</v>
      </c>
      <c r="B121" s="71" t="s">
        <v>447</v>
      </c>
      <c r="C121" s="87" t="s">
        <v>275</v>
      </c>
    </row>
    <row r="122" spans="1:256" ht="110.25" x14ac:dyDescent="0.25">
      <c r="A122" s="68">
        <v>285</v>
      </c>
      <c r="B122" s="71" t="s">
        <v>448</v>
      </c>
      <c r="C122" s="87" t="s">
        <v>276</v>
      </c>
    </row>
    <row r="123" spans="1:256" ht="47.25" x14ac:dyDescent="0.25">
      <c r="A123" s="68">
        <v>285</v>
      </c>
      <c r="B123" s="71" t="s">
        <v>449</v>
      </c>
      <c r="C123" s="87" t="s">
        <v>277</v>
      </c>
    </row>
    <row r="124" spans="1:256" ht="31.5" x14ac:dyDescent="0.25">
      <c r="A124" s="151">
        <v>287</v>
      </c>
      <c r="B124" s="152"/>
      <c r="C124" s="84" t="s">
        <v>287</v>
      </c>
    </row>
    <row r="125" spans="1:256" ht="47.25" x14ac:dyDescent="0.25">
      <c r="A125" s="68">
        <v>287</v>
      </c>
      <c r="B125" s="69" t="s">
        <v>450</v>
      </c>
      <c r="C125" s="87" t="s">
        <v>151</v>
      </c>
      <c r="D125" s="110"/>
    </row>
    <row r="126" spans="1:256" ht="31.5" x14ac:dyDescent="0.25">
      <c r="A126" s="68">
        <v>287</v>
      </c>
      <c r="B126" s="71" t="s">
        <v>639</v>
      </c>
      <c r="C126" s="95" t="s">
        <v>638</v>
      </c>
      <c r="D126" s="110"/>
    </row>
    <row r="127" spans="1:256" x14ac:dyDescent="0.25">
      <c r="A127" s="151">
        <v>288</v>
      </c>
      <c r="B127" s="152"/>
      <c r="C127" s="84" t="s">
        <v>285</v>
      </c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  <c r="BS127" s="108"/>
      <c r="BT127" s="108"/>
      <c r="BU127" s="108"/>
      <c r="BV127" s="108"/>
      <c r="BW127" s="108"/>
      <c r="BX127" s="108"/>
      <c r="BY127" s="108"/>
      <c r="BZ127" s="108"/>
      <c r="CA127" s="108"/>
      <c r="CB127" s="108"/>
      <c r="CC127" s="108"/>
      <c r="CD127" s="108"/>
      <c r="CE127" s="108"/>
      <c r="CF127" s="108"/>
      <c r="CG127" s="108"/>
      <c r="CH127" s="108"/>
      <c r="CI127" s="108"/>
      <c r="CJ127" s="108"/>
      <c r="CK127" s="108"/>
      <c r="CL127" s="108"/>
      <c r="CM127" s="108"/>
      <c r="CN127" s="108"/>
      <c r="CO127" s="108"/>
      <c r="CP127" s="108"/>
      <c r="CQ127" s="108"/>
      <c r="CR127" s="108"/>
      <c r="CS127" s="108"/>
      <c r="CT127" s="108"/>
      <c r="CU127" s="108"/>
      <c r="CV127" s="108"/>
      <c r="CW127" s="108"/>
      <c r="CX127" s="108"/>
      <c r="CY127" s="108"/>
      <c r="CZ127" s="108"/>
      <c r="DA127" s="108"/>
      <c r="DB127" s="108"/>
      <c r="DC127" s="108"/>
      <c r="DD127" s="108"/>
      <c r="DE127" s="108"/>
      <c r="DF127" s="108"/>
      <c r="DG127" s="108"/>
      <c r="DH127" s="108"/>
      <c r="DI127" s="108"/>
      <c r="DJ127" s="108"/>
      <c r="DK127" s="108"/>
      <c r="DL127" s="108"/>
      <c r="DM127" s="108"/>
      <c r="DN127" s="108"/>
      <c r="DO127" s="108"/>
      <c r="DP127" s="108"/>
      <c r="DQ127" s="108"/>
      <c r="DR127" s="108"/>
      <c r="DS127" s="108"/>
      <c r="DT127" s="108"/>
      <c r="DU127" s="108"/>
      <c r="DV127" s="108"/>
      <c r="DW127" s="108"/>
      <c r="DX127" s="108"/>
      <c r="DY127" s="108"/>
      <c r="DZ127" s="108"/>
      <c r="EA127" s="108"/>
      <c r="EB127" s="108"/>
      <c r="EC127" s="108"/>
      <c r="ED127" s="108"/>
      <c r="EE127" s="108"/>
      <c r="EF127" s="108"/>
      <c r="EG127" s="108"/>
      <c r="EH127" s="108"/>
      <c r="EI127" s="108"/>
      <c r="EJ127" s="108"/>
      <c r="EK127" s="108"/>
      <c r="EL127" s="108"/>
      <c r="EM127" s="108"/>
      <c r="EN127" s="108"/>
      <c r="EO127" s="108"/>
      <c r="EP127" s="108"/>
      <c r="EQ127" s="108"/>
      <c r="ER127" s="108"/>
      <c r="ES127" s="108"/>
      <c r="ET127" s="108"/>
      <c r="EU127" s="108"/>
      <c r="EV127" s="108"/>
      <c r="EW127" s="108"/>
      <c r="EX127" s="108"/>
      <c r="EY127" s="108"/>
      <c r="EZ127" s="108"/>
      <c r="FA127" s="108"/>
      <c r="FB127" s="108"/>
      <c r="FC127" s="108"/>
      <c r="FD127" s="108"/>
      <c r="FE127" s="108"/>
      <c r="FF127" s="108"/>
      <c r="FG127" s="108"/>
      <c r="FH127" s="108"/>
      <c r="FI127" s="108"/>
      <c r="FJ127" s="108"/>
      <c r="FK127" s="108"/>
      <c r="FL127" s="108"/>
      <c r="FM127" s="108"/>
      <c r="FN127" s="108"/>
      <c r="FO127" s="108"/>
      <c r="FP127" s="108"/>
      <c r="FQ127" s="108"/>
      <c r="FR127" s="108"/>
      <c r="FS127" s="108"/>
      <c r="FT127" s="108"/>
      <c r="FU127" s="108"/>
      <c r="FV127" s="108"/>
      <c r="FW127" s="108"/>
      <c r="FX127" s="108"/>
      <c r="FY127" s="108"/>
      <c r="FZ127" s="108"/>
      <c r="GA127" s="108"/>
      <c r="GB127" s="108"/>
      <c r="GC127" s="108"/>
      <c r="GD127" s="108"/>
      <c r="GE127" s="108"/>
      <c r="GF127" s="108"/>
      <c r="GG127" s="108"/>
      <c r="GH127" s="108"/>
      <c r="GI127" s="108"/>
      <c r="GJ127" s="108"/>
      <c r="GK127" s="108"/>
      <c r="GL127" s="108"/>
      <c r="GM127" s="108"/>
      <c r="GN127" s="108"/>
      <c r="GO127" s="108"/>
      <c r="GP127" s="108"/>
      <c r="GQ127" s="108"/>
      <c r="GR127" s="108"/>
      <c r="GS127" s="108"/>
      <c r="GT127" s="108"/>
      <c r="GU127" s="108"/>
      <c r="GV127" s="108"/>
      <c r="GW127" s="108"/>
      <c r="GX127" s="108"/>
      <c r="GY127" s="108"/>
      <c r="GZ127" s="108"/>
      <c r="HA127" s="108"/>
      <c r="HB127" s="108"/>
      <c r="HC127" s="108"/>
      <c r="HD127" s="108"/>
      <c r="HE127" s="108"/>
      <c r="HF127" s="108"/>
      <c r="HG127" s="108"/>
      <c r="HH127" s="108"/>
      <c r="HI127" s="108"/>
      <c r="HJ127" s="108"/>
      <c r="HK127" s="108"/>
      <c r="HL127" s="108"/>
      <c r="HM127" s="108"/>
      <c r="HN127" s="108"/>
      <c r="HO127" s="108"/>
      <c r="HP127" s="108"/>
      <c r="HQ127" s="108"/>
      <c r="HR127" s="108"/>
      <c r="HS127" s="108"/>
      <c r="HT127" s="108"/>
      <c r="HU127" s="108"/>
      <c r="HV127" s="108"/>
      <c r="HW127" s="108"/>
      <c r="HX127" s="108"/>
      <c r="HY127" s="108"/>
      <c r="HZ127" s="108"/>
      <c r="IA127" s="108"/>
      <c r="IB127" s="108"/>
      <c r="IC127" s="108"/>
      <c r="ID127" s="108"/>
      <c r="IE127" s="108"/>
      <c r="IF127" s="108"/>
      <c r="IG127" s="108"/>
      <c r="IH127" s="108"/>
      <c r="II127" s="108"/>
      <c r="IJ127" s="108"/>
      <c r="IK127" s="108"/>
      <c r="IL127" s="108"/>
      <c r="IM127" s="108"/>
      <c r="IN127" s="108"/>
      <c r="IO127" s="108"/>
      <c r="IP127" s="108"/>
      <c r="IQ127" s="108"/>
      <c r="IR127" s="108"/>
      <c r="IS127" s="108"/>
      <c r="IT127" s="108"/>
      <c r="IU127" s="108"/>
      <c r="IV127" s="108"/>
    </row>
    <row r="128" spans="1:256" ht="47.25" x14ac:dyDescent="0.25">
      <c r="A128" s="78">
        <v>288</v>
      </c>
      <c r="B128" s="79" t="s">
        <v>54</v>
      </c>
      <c r="C128" s="96" t="s">
        <v>29</v>
      </c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111"/>
      <c r="CV128" s="111"/>
      <c r="CW128" s="111"/>
      <c r="CX128" s="111"/>
      <c r="CY128" s="111"/>
      <c r="CZ128" s="111"/>
      <c r="DA128" s="111"/>
      <c r="DB128" s="111"/>
      <c r="DC128" s="111"/>
      <c r="DD128" s="111"/>
      <c r="DE128" s="111"/>
      <c r="DF128" s="111"/>
      <c r="DG128" s="111"/>
      <c r="DH128" s="111"/>
      <c r="DI128" s="111"/>
      <c r="DJ128" s="111"/>
      <c r="DK128" s="111"/>
      <c r="DL128" s="111"/>
      <c r="DM128" s="111"/>
      <c r="DN128" s="111"/>
      <c r="DO128" s="111"/>
      <c r="DP128" s="111"/>
      <c r="DQ128" s="111"/>
      <c r="DR128" s="111"/>
      <c r="DS128" s="111"/>
      <c r="DT128" s="111"/>
      <c r="DU128" s="111"/>
      <c r="DV128" s="111"/>
      <c r="DW128" s="111"/>
      <c r="DX128" s="111"/>
      <c r="DY128" s="111"/>
      <c r="DZ128" s="111"/>
      <c r="EA128" s="111"/>
      <c r="EB128" s="111"/>
      <c r="EC128" s="111"/>
      <c r="ED128" s="111"/>
      <c r="EE128" s="111"/>
      <c r="EF128" s="111"/>
      <c r="EG128" s="111"/>
      <c r="EH128" s="111"/>
      <c r="EI128" s="111"/>
      <c r="EJ128" s="111"/>
      <c r="EK128" s="111"/>
      <c r="EL128" s="111"/>
      <c r="EM128" s="111"/>
      <c r="EN128" s="111"/>
      <c r="EO128" s="111"/>
      <c r="EP128" s="111"/>
      <c r="EQ128" s="111"/>
      <c r="ER128" s="111"/>
      <c r="ES128" s="111"/>
      <c r="ET128" s="111"/>
      <c r="EU128" s="111"/>
      <c r="EV128" s="111"/>
      <c r="EW128" s="111"/>
      <c r="EX128" s="111"/>
      <c r="EY128" s="111"/>
      <c r="EZ128" s="111"/>
      <c r="FA128" s="111"/>
      <c r="FB128" s="111"/>
      <c r="FC128" s="111"/>
      <c r="FD128" s="111"/>
      <c r="FE128" s="111"/>
      <c r="FF128" s="111"/>
      <c r="FG128" s="111"/>
      <c r="FH128" s="111"/>
      <c r="FI128" s="111"/>
      <c r="FJ128" s="111"/>
      <c r="FK128" s="111"/>
      <c r="FL128" s="111"/>
      <c r="FM128" s="111"/>
      <c r="FN128" s="111"/>
      <c r="FO128" s="111"/>
      <c r="FP128" s="111"/>
      <c r="FQ128" s="111"/>
      <c r="FR128" s="111"/>
      <c r="FS128" s="111"/>
      <c r="FT128" s="111"/>
      <c r="FU128" s="111"/>
      <c r="FV128" s="111"/>
      <c r="FW128" s="111"/>
      <c r="FX128" s="111"/>
      <c r="FY128" s="111"/>
      <c r="FZ128" s="111"/>
      <c r="GA128" s="111"/>
      <c r="GB128" s="111"/>
      <c r="GC128" s="111"/>
      <c r="GD128" s="111"/>
      <c r="GE128" s="111"/>
      <c r="GF128" s="111"/>
      <c r="GG128" s="111"/>
      <c r="GH128" s="111"/>
      <c r="GI128" s="111"/>
      <c r="GJ128" s="111"/>
      <c r="GK128" s="111"/>
      <c r="GL128" s="111"/>
      <c r="GM128" s="111"/>
      <c r="GN128" s="111"/>
      <c r="GO128" s="111"/>
      <c r="GP128" s="111"/>
      <c r="GQ128" s="111"/>
      <c r="GR128" s="111"/>
      <c r="GS128" s="111"/>
      <c r="GT128" s="111"/>
      <c r="GU128" s="111"/>
      <c r="GV128" s="111"/>
      <c r="GW128" s="111"/>
      <c r="GX128" s="111"/>
      <c r="GY128" s="111"/>
      <c r="GZ128" s="111"/>
      <c r="HA128" s="111"/>
      <c r="HB128" s="111"/>
      <c r="HC128" s="111"/>
      <c r="HD128" s="111"/>
      <c r="HE128" s="111"/>
      <c r="HF128" s="111"/>
      <c r="HG128" s="111"/>
      <c r="HH128" s="111"/>
      <c r="HI128" s="111"/>
      <c r="HJ128" s="111"/>
      <c r="HK128" s="111"/>
      <c r="HL128" s="111"/>
      <c r="HM128" s="111"/>
      <c r="HN128" s="111"/>
      <c r="HO128" s="111"/>
      <c r="HP128" s="111"/>
      <c r="HQ128" s="111"/>
      <c r="HR128" s="111"/>
      <c r="HS128" s="111"/>
      <c r="HT128" s="111"/>
      <c r="HU128" s="111"/>
      <c r="HV128" s="111"/>
      <c r="HW128" s="111"/>
      <c r="HX128" s="111"/>
      <c r="HY128" s="111"/>
      <c r="HZ128" s="111"/>
      <c r="IA128" s="111"/>
      <c r="IB128" s="111"/>
      <c r="IC128" s="111"/>
      <c r="ID128" s="111"/>
      <c r="IE128" s="111"/>
      <c r="IF128" s="111"/>
      <c r="IG128" s="111"/>
      <c r="IH128" s="111"/>
      <c r="II128" s="111"/>
      <c r="IJ128" s="111"/>
      <c r="IK128" s="111"/>
      <c r="IL128" s="111"/>
      <c r="IM128" s="111"/>
      <c r="IN128" s="111"/>
      <c r="IO128" s="111"/>
      <c r="IP128" s="111"/>
      <c r="IQ128" s="111"/>
      <c r="IR128" s="111"/>
      <c r="IS128" s="111"/>
      <c r="IT128" s="111"/>
      <c r="IU128" s="111"/>
      <c r="IV128" s="111"/>
    </row>
    <row r="129" spans="1:256" ht="31.5" x14ac:dyDescent="0.25">
      <c r="A129" s="68">
        <v>288</v>
      </c>
      <c r="B129" s="69" t="s">
        <v>88</v>
      </c>
      <c r="C129" s="90" t="s">
        <v>176</v>
      </c>
    </row>
    <row r="130" spans="1:256" ht="47.25" x14ac:dyDescent="0.25">
      <c r="A130" s="68">
        <v>288</v>
      </c>
      <c r="B130" s="69" t="s">
        <v>451</v>
      </c>
      <c r="C130" s="87" t="s">
        <v>147</v>
      </c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108"/>
      <c r="BR130" s="108"/>
      <c r="BS130" s="108"/>
      <c r="BT130" s="108"/>
      <c r="BU130" s="108"/>
      <c r="BV130" s="108"/>
      <c r="BW130" s="108"/>
      <c r="BX130" s="108"/>
      <c r="BY130" s="108"/>
      <c r="BZ130" s="108"/>
      <c r="CA130" s="108"/>
      <c r="CB130" s="108"/>
      <c r="CC130" s="108"/>
      <c r="CD130" s="108"/>
      <c r="CE130" s="108"/>
      <c r="CF130" s="108"/>
      <c r="CG130" s="108"/>
      <c r="CH130" s="108"/>
      <c r="CI130" s="108"/>
      <c r="CJ130" s="108"/>
      <c r="CK130" s="108"/>
      <c r="CL130" s="108"/>
      <c r="CM130" s="108"/>
      <c r="CN130" s="108"/>
      <c r="CO130" s="108"/>
      <c r="CP130" s="108"/>
      <c r="CQ130" s="108"/>
      <c r="CR130" s="108"/>
      <c r="CS130" s="108"/>
      <c r="CT130" s="108"/>
      <c r="CU130" s="108"/>
      <c r="CV130" s="108"/>
      <c r="CW130" s="108"/>
      <c r="CX130" s="108"/>
      <c r="CY130" s="108"/>
      <c r="CZ130" s="108"/>
      <c r="DA130" s="108"/>
      <c r="DB130" s="108"/>
      <c r="DC130" s="108"/>
      <c r="DD130" s="108"/>
      <c r="DE130" s="108"/>
      <c r="DF130" s="108"/>
      <c r="DG130" s="108"/>
      <c r="DH130" s="108"/>
      <c r="DI130" s="108"/>
      <c r="DJ130" s="108"/>
      <c r="DK130" s="108"/>
      <c r="DL130" s="108"/>
      <c r="DM130" s="108"/>
      <c r="DN130" s="108"/>
      <c r="DO130" s="108"/>
      <c r="DP130" s="108"/>
      <c r="DQ130" s="108"/>
      <c r="DR130" s="108"/>
      <c r="DS130" s="108"/>
      <c r="DT130" s="108"/>
      <c r="DU130" s="108"/>
      <c r="DV130" s="108"/>
      <c r="DW130" s="108"/>
      <c r="DX130" s="108"/>
      <c r="DY130" s="108"/>
      <c r="DZ130" s="108"/>
      <c r="EA130" s="108"/>
      <c r="EB130" s="108"/>
      <c r="EC130" s="108"/>
      <c r="ED130" s="108"/>
      <c r="EE130" s="108"/>
      <c r="EF130" s="108"/>
      <c r="EG130" s="108"/>
      <c r="EH130" s="108"/>
      <c r="EI130" s="108"/>
      <c r="EJ130" s="108"/>
      <c r="EK130" s="108"/>
      <c r="EL130" s="108"/>
      <c r="EM130" s="108"/>
      <c r="EN130" s="108"/>
      <c r="EO130" s="108"/>
      <c r="EP130" s="108"/>
      <c r="EQ130" s="108"/>
      <c r="ER130" s="108"/>
      <c r="ES130" s="108"/>
      <c r="ET130" s="108"/>
      <c r="EU130" s="108"/>
      <c r="EV130" s="108"/>
      <c r="EW130" s="108"/>
      <c r="EX130" s="108"/>
      <c r="EY130" s="108"/>
      <c r="EZ130" s="108"/>
      <c r="FA130" s="108"/>
      <c r="FB130" s="108"/>
      <c r="FC130" s="108"/>
      <c r="FD130" s="108"/>
      <c r="FE130" s="108"/>
      <c r="FF130" s="108"/>
      <c r="FG130" s="108"/>
      <c r="FH130" s="108"/>
      <c r="FI130" s="108"/>
      <c r="FJ130" s="108"/>
      <c r="FK130" s="108"/>
      <c r="FL130" s="108"/>
      <c r="FM130" s="108"/>
      <c r="FN130" s="108"/>
      <c r="FO130" s="108"/>
      <c r="FP130" s="108"/>
      <c r="FQ130" s="108"/>
      <c r="FR130" s="108"/>
      <c r="FS130" s="108"/>
      <c r="FT130" s="108"/>
      <c r="FU130" s="108"/>
      <c r="FV130" s="108"/>
      <c r="FW130" s="108"/>
      <c r="FX130" s="108"/>
      <c r="FY130" s="108"/>
      <c r="FZ130" s="108"/>
      <c r="GA130" s="108"/>
      <c r="GB130" s="108"/>
      <c r="GC130" s="108"/>
      <c r="GD130" s="108"/>
      <c r="GE130" s="108"/>
      <c r="GF130" s="108"/>
      <c r="GG130" s="108"/>
      <c r="GH130" s="108"/>
      <c r="GI130" s="108"/>
      <c r="GJ130" s="108"/>
      <c r="GK130" s="108"/>
      <c r="GL130" s="108"/>
      <c r="GM130" s="108"/>
      <c r="GN130" s="108"/>
      <c r="GO130" s="108"/>
      <c r="GP130" s="108"/>
      <c r="GQ130" s="108"/>
      <c r="GR130" s="108"/>
      <c r="GS130" s="108"/>
      <c r="GT130" s="108"/>
      <c r="GU130" s="108"/>
      <c r="GV130" s="108"/>
      <c r="GW130" s="108"/>
      <c r="GX130" s="108"/>
      <c r="GY130" s="108"/>
      <c r="GZ130" s="108"/>
      <c r="HA130" s="108"/>
      <c r="HB130" s="108"/>
      <c r="HC130" s="108"/>
      <c r="HD130" s="108"/>
      <c r="HE130" s="108"/>
      <c r="HF130" s="108"/>
      <c r="HG130" s="108"/>
      <c r="HH130" s="108"/>
      <c r="HI130" s="108"/>
      <c r="HJ130" s="108"/>
      <c r="HK130" s="108"/>
      <c r="HL130" s="108"/>
      <c r="HM130" s="108"/>
      <c r="HN130" s="108"/>
      <c r="HO130" s="108"/>
      <c r="HP130" s="108"/>
      <c r="HQ130" s="108"/>
      <c r="HR130" s="108"/>
      <c r="HS130" s="108"/>
      <c r="HT130" s="108"/>
      <c r="HU130" s="108"/>
      <c r="HV130" s="108"/>
      <c r="HW130" s="108"/>
      <c r="HX130" s="108"/>
      <c r="HY130" s="108"/>
      <c r="HZ130" s="108"/>
      <c r="IA130" s="108"/>
      <c r="IB130" s="108"/>
      <c r="IC130" s="108"/>
      <c r="ID130" s="108"/>
      <c r="IE130" s="108"/>
      <c r="IF130" s="108"/>
      <c r="IG130" s="108"/>
      <c r="IH130" s="108"/>
      <c r="II130" s="108"/>
      <c r="IJ130" s="108"/>
      <c r="IK130" s="108"/>
      <c r="IL130" s="108"/>
      <c r="IM130" s="108"/>
      <c r="IN130" s="108"/>
      <c r="IO130" s="108"/>
      <c r="IP130" s="108"/>
      <c r="IQ130" s="108"/>
      <c r="IR130" s="108"/>
      <c r="IS130" s="108"/>
      <c r="IT130" s="108"/>
      <c r="IU130" s="108"/>
      <c r="IV130" s="108"/>
    </row>
    <row r="131" spans="1:256" ht="47.25" x14ac:dyDescent="0.25">
      <c r="A131" s="68">
        <v>288</v>
      </c>
      <c r="B131" s="69" t="s">
        <v>452</v>
      </c>
      <c r="C131" s="87" t="s">
        <v>136</v>
      </c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08"/>
      <c r="BK131" s="108"/>
      <c r="BL131" s="108"/>
      <c r="BM131" s="108"/>
      <c r="BN131" s="108"/>
      <c r="BO131" s="108"/>
      <c r="BP131" s="108"/>
      <c r="BQ131" s="108"/>
      <c r="BR131" s="108"/>
      <c r="BS131" s="108"/>
      <c r="BT131" s="108"/>
      <c r="BU131" s="108"/>
      <c r="BV131" s="108"/>
      <c r="BW131" s="108"/>
      <c r="BX131" s="108"/>
      <c r="BY131" s="108"/>
      <c r="BZ131" s="108"/>
      <c r="CA131" s="108"/>
      <c r="CB131" s="108"/>
      <c r="CC131" s="108"/>
      <c r="CD131" s="108"/>
      <c r="CE131" s="108"/>
      <c r="CF131" s="108"/>
      <c r="CG131" s="108"/>
      <c r="CH131" s="108"/>
      <c r="CI131" s="108"/>
      <c r="CJ131" s="108"/>
      <c r="CK131" s="108"/>
      <c r="CL131" s="108"/>
      <c r="CM131" s="108"/>
      <c r="CN131" s="108"/>
      <c r="CO131" s="108"/>
      <c r="CP131" s="108"/>
      <c r="CQ131" s="108"/>
      <c r="CR131" s="108"/>
      <c r="CS131" s="108"/>
      <c r="CT131" s="108"/>
      <c r="CU131" s="108"/>
      <c r="CV131" s="108"/>
      <c r="CW131" s="108"/>
      <c r="CX131" s="108"/>
      <c r="CY131" s="108"/>
      <c r="CZ131" s="108"/>
      <c r="DA131" s="108"/>
      <c r="DB131" s="108"/>
      <c r="DC131" s="108"/>
      <c r="DD131" s="108"/>
      <c r="DE131" s="108"/>
      <c r="DF131" s="108"/>
      <c r="DG131" s="108"/>
      <c r="DH131" s="108"/>
      <c r="DI131" s="108"/>
      <c r="DJ131" s="108"/>
      <c r="DK131" s="108"/>
      <c r="DL131" s="108"/>
      <c r="DM131" s="108"/>
      <c r="DN131" s="108"/>
      <c r="DO131" s="108"/>
      <c r="DP131" s="108"/>
      <c r="DQ131" s="108"/>
      <c r="DR131" s="108"/>
      <c r="DS131" s="108"/>
      <c r="DT131" s="108"/>
      <c r="DU131" s="108"/>
      <c r="DV131" s="108"/>
      <c r="DW131" s="108"/>
      <c r="DX131" s="108"/>
      <c r="DY131" s="108"/>
      <c r="DZ131" s="108"/>
      <c r="EA131" s="108"/>
      <c r="EB131" s="108"/>
      <c r="EC131" s="108"/>
      <c r="ED131" s="108"/>
      <c r="EE131" s="108"/>
      <c r="EF131" s="108"/>
      <c r="EG131" s="108"/>
      <c r="EH131" s="108"/>
      <c r="EI131" s="108"/>
      <c r="EJ131" s="108"/>
      <c r="EK131" s="108"/>
      <c r="EL131" s="108"/>
      <c r="EM131" s="108"/>
      <c r="EN131" s="108"/>
      <c r="EO131" s="108"/>
      <c r="EP131" s="108"/>
      <c r="EQ131" s="108"/>
      <c r="ER131" s="108"/>
      <c r="ES131" s="108"/>
      <c r="ET131" s="108"/>
      <c r="EU131" s="108"/>
      <c r="EV131" s="108"/>
      <c r="EW131" s="108"/>
      <c r="EX131" s="108"/>
      <c r="EY131" s="108"/>
      <c r="EZ131" s="108"/>
      <c r="FA131" s="108"/>
      <c r="FB131" s="108"/>
      <c r="FC131" s="108"/>
      <c r="FD131" s="108"/>
      <c r="FE131" s="108"/>
      <c r="FF131" s="108"/>
      <c r="FG131" s="108"/>
      <c r="FH131" s="108"/>
      <c r="FI131" s="108"/>
      <c r="FJ131" s="108"/>
      <c r="FK131" s="108"/>
      <c r="FL131" s="108"/>
      <c r="FM131" s="108"/>
      <c r="FN131" s="108"/>
      <c r="FO131" s="108"/>
      <c r="FP131" s="108"/>
      <c r="FQ131" s="108"/>
      <c r="FR131" s="108"/>
      <c r="FS131" s="108"/>
      <c r="FT131" s="108"/>
      <c r="FU131" s="108"/>
      <c r="FV131" s="108"/>
      <c r="FW131" s="108"/>
      <c r="FX131" s="108"/>
      <c r="FY131" s="108"/>
      <c r="FZ131" s="108"/>
      <c r="GA131" s="108"/>
      <c r="GB131" s="108"/>
      <c r="GC131" s="108"/>
      <c r="GD131" s="108"/>
      <c r="GE131" s="108"/>
      <c r="GF131" s="108"/>
      <c r="GG131" s="108"/>
      <c r="GH131" s="108"/>
      <c r="GI131" s="108"/>
      <c r="GJ131" s="108"/>
      <c r="GK131" s="108"/>
      <c r="GL131" s="108"/>
      <c r="GM131" s="108"/>
      <c r="GN131" s="108"/>
      <c r="GO131" s="108"/>
      <c r="GP131" s="108"/>
      <c r="GQ131" s="108"/>
      <c r="GR131" s="108"/>
      <c r="GS131" s="108"/>
      <c r="GT131" s="108"/>
      <c r="GU131" s="108"/>
      <c r="GV131" s="108"/>
      <c r="GW131" s="108"/>
      <c r="GX131" s="108"/>
      <c r="GY131" s="108"/>
      <c r="GZ131" s="108"/>
      <c r="HA131" s="108"/>
      <c r="HB131" s="108"/>
      <c r="HC131" s="108"/>
      <c r="HD131" s="108"/>
      <c r="HE131" s="108"/>
      <c r="HF131" s="108"/>
      <c r="HG131" s="108"/>
      <c r="HH131" s="108"/>
      <c r="HI131" s="108"/>
      <c r="HJ131" s="108"/>
      <c r="HK131" s="108"/>
      <c r="HL131" s="108"/>
      <c r="HM131" s="108"/>
      <c r="HN131" s="108"/>
      <c r="HO131" s="108"/>
      <c r="HP131" s="108"/>
      <c r="HQ131" s="108"/>
      <c r="HR131" s="108"/>
      <c r="HS131" s="108"/>
      <c r="HT131" s="108"/>
      <c r="HU131" s="108"/>
      <c r="HV131" s="108"/>
      <c r="HW131" s="108"/>
      <c r="HX131" s="108"/>
      <c r="HY131" s="108"/>
      <c r="HZ131" s="108"/>
      <c r="IA131" s="108"/>
      <c r="IB131" s="108"/>
      <c r="IC131" s="108"/>
      <c r="ID131" s="108"/>
      <c r="IE131" s="108"/>
      <c r="IF131" s="108"/>
      <c r="IG131" s="108"/>
      <c r="IH131" s="108"/>
      <c r="II131" s="108"/>
      <c r="IJ131" s="108"/>
      <c r="IK131" s="108"/>
      <c r="IL131" s="108"/>
      <c r="IM131" s="108"/>
      <c r="IN131" s="108"/>
      <c r="IO131" s="108"/>
      <c r="IP131" s="108"/>
      <c r="IQ131" s="108"/>
      <c r="IR131" s="108"/>
      <c r="IS131" s="108"/>
      <c r="IT131" s="108"/>
      <c r="IU131" s="108"/>
      <c r="IV131" s="108"/>
    </row>
    <row r="132" spans="1:256" ht="31.5" x14ac:dyDescent="0.25">
      <c r="A132" s="68">
        <v>288</v>
      </c>
      <c r="B132" s="69" t="s">
        <v>641</v>
      </c>
      <c r="C132" s="87" t="s">
        <v>640</v>
      </c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08"/>
      <c r="BY132" s="108"/>
      <c r="BZ132" s="108"/>
      <c r="CA132" s="108"/>
      <c r="CB132" s="108"/>
      <c r="CC132" s="108"/>
      <c r="CD132" s="108"/>
      <c r="CE132" s="108"/>
      <c r="CF132" s="108"/>
      <c r="CG132" s="108"/>
      <c r="CH132" s="108"/>
      <c r="CI132" s="108"/>
      <c r="CJ132" s="108"/>
      <c r="CK132" s="108"/>
      <c r="CL132" s="108"/>
      <c r="CM132" s="108"/>
      <c r="CN132" s="108"/>
      <c r="CO132" s="108"/>
      <c r="CP132" s="108"/>
      <c r="CQ132" s="108"/>
      <c r="CR132" s="108"/>
      <c r="CS132" s="108"/>
      <c r="CT132" s="108"/>
      <c r="CU132" s="108"/>
      <c r="CV132" s="108"/>
      <c r="CW132" s="108"/>
      <c r="CX132" s="108"/>
      <c r="CY132" s="108"/>
      <c r="CZ132" s="108"/>
      <c r="DA132" s="108"/>
      <c r="DB132" s="108"/>
      <c r="DC132" s="108"/>
      <c r="DD132" s="108"/>
      <c r="DE132" s="108"/>
      <c r="DF132" s="108"/>
      <c r="DG132" s="108"/>
      <c r="DH132" s="108"/>
      <c r="DI132" s="108"/>
      <c r="DJ132" s="108"/>
      <c r="DK132" s="108"/>
      <c r="DL132" s="108"/>
      <c r="DM132" s="108"/>
      <c r="DN132" s="108"/>
      <c r="DO132" s="108"/>
      <c r="DP132" s="108"/>
      <c r="DQ132" s="108"/>
      <c r="DR132" s="108"/>
      <c r="DS132" s="108"/>
      <c r="DT132" s="108"/>
      <c r="DU132" s="108"/>
      <c r="DV132" s="108"/>
      <c r="DW132" s="108"/>
      <c r="DX132" s="108"/>
      <c r="DY132" s="108"/>
      <c r="DZ132" s="108"/>
      <c r="EA132" s="108"/>
      <c r="EB132" s="108"/>
      <c r="EC132" s="108"/>
      <c r="ED132" s="108"/>
      <c r="EE132" s="108"/>
      <c r="EF132" s="108"/>
      <c r="EG132" s="108"/>
      <c r="EH132" s="108"/>
      <c r="EI132" s="108"/>
      <c r="EJ132" s="108"/>
      <c r="EK132" s="108"/>
      <c r="EL132" s="108"/>
      <c r="EM132" s="108"/>
      <c r="EN132" s="108"/>
      <c r="EO132" s="108"/>
      <c r="EP132" s="108"/>
      <c r="EQ132" s="108"/>
      <c r="ER132" s="108"/>
      <c r="ES132" s="108"/>
      <c r="ET132" s="108"/>
      <c r="EU132" s="108"/>
      <c r="EV132" s="108"/>
      <c r="EW132" s="108"/>
      <c r="EX132" s="108"/>
      <c r="EY132" s="108"/>
      <c r="EZ132" s="108"/>
      <c r="FA132" s="108"/>
      <c r="FB132" s="108"/>
      <c r="FC132" s="108"/>
      <c r="FD132" s="108"/>
      <c r="FE132" s="108"/>
      <c r="FF132" s="108"/>
      <c r="FG132" s="108"/>
      <c r="FH132" s="108"/>
      <c r="FI132" s="108"/>
      <c r="FJ132" s="108"/>
      <c r="FK132" s="108"/>
      <c r="FL132" s="108"/>
      <c r="FM132" s="108"/>
      <c r="FN132" s="108"/>
      <c r="FO132" s="108"/>
      <c r="FP132" s="108"/>
      <c r="FQ132" s="108"/>
      <c r="FR132" s="108"/>
      <c r="FS132" s="108"/>
      <c r="FT132" s="108"/>
      <c r="FU132" s="108"/>
      <c r="FV132" s="108"/>
      <c r="FW132" s="108"/>
      <c r="FX132" s="108"/>
      <c r="FY132" s="108"/>
      <c r="FZ132" s="108"/>
      <c r="GA132" s="108"/>
      <c r="GB132" s="108"/>
      <c r="GC132" s="108"/>
      <c r="GD132" s="108"/>
      <c r="GE132" s="108"/>
      <c r="GF132" s="108"/>
      <c r="GG132" s="108"/>
      <c r="GH132" s="108"/>
      <c r="GI132" s="108"/>
      <c r="GJ132" s="108"/>
      <c r="GK132" s="108"/>
      <c r="GL132" s="108"/>
      <c r="GM132" s="108"/>
      <c r="GN132" s="108"/>
      <c r="GO132" s="108"/>
      <c r="GP132" s="108"/>
      <c r="GQ132" s="108"/>
      <c r="GR132" s="108"/>
      <c r="GS132" s="108"/>
      <c r="GT132" s="108"/>
      <c r="GU132" s="108"/>
      <c r="GV132" s="108"/>
      <c r="GW132" s="108"/>
      <c r="GX132" s="108"/>
      <c r="GY132" s="108"/>
      <c r="GZ132" s="108"/>
      <c r="HA132" s="108"/>
      <c r="HB132" s="108"/>
      <c r="HC132" s="108"/>
      <c r="HD132" s="108"/>
      <c r="HE132" s="108"/>
      <c r="HF132" s="108"/>
      <c r="HG132" s="108"/>
      <c r="HH132" s="108"/>
      <c r="HI132" s="108"/>
      <c r="HJ132" s="108"/>
      <c r="HK132" s="108"/>
      <c r="HL132" s="108"/>
      <c r="HM132" s="108"/>
      <c r="HN132" s="108"/>
      <c r="HO132" s="108"/>
      <c r="HP132" s="108"/>
      <c r="HQ132" s="108"/>
      <c r="HR132" s="108"/>
      <c r="HS132" s="108"/>
      <c r="HT132" s="108"/>
      <c r="HU132" s="108"/>
      <c r="HV132" s="108"/>
      <c r="HW132" s="108"/>
      <c r="HX132" s="108"/>
      <c r="HY132" s="108"/>
      <c r="HZ132" s="108"/>
      <c r="IA132" s="108"/>
      <c r="IB132" s="108"/>
      <c r="IC132" s="108"/>
      <c r="ID132" s="108"/>
      <c r="IE132" s="108"/>
      <c r="IF132" s="108"/>
      <c r="IG132" s="108"/>
      <c r="IH132" s="108"/>
      <c r="II132" s="108"/>
      <c r="IJ132" s="108"/>
      <c r="IK132" s="108"/>
      <c r="IL132" s="108"/>
      <c r="IM132" s="108"/>
      <c r="IN132" s="108"/>
      <c r="IO132" s="108"/>
      <c r="IP132" s="108"/>
      <c r="IQ132" s="108"/>
      <c r="IR132" s="108"/>
      <c r="IS132" s="108"/>
      <c r="IT132" s="108"/>
      <c r="IU132" s="108"/>
      <c r="IV132" s="108"/>
    </row>
    <row r="133" spans="1:256" ht="31.5" x14ac:dyDescent="0.25">
      <c r="A133" s="68">
        <v>288</v>
      </c>
      <c r="B133" s="69" t="s">
        <v>453</v>
      </c>
      <c r="C133" s="87" t="s">
        <v>152</v>
      </c>
    </row>
    <row r="134" spans="1:256" ht="63" x14ac:dyDescent="0.25">
      <c r="A134" s="68">
        <v>288</v>
      </c>
      <c r="B134" s="69" t="s">
        <v>454</v>
      </c>
      <c r="C134" s="87" t="s">
        <v>153</v>
      </c>
    </row>
    <row r="135" spans="1:256" x14ac:dyDescent="0.25">
      <c r="A135" s="151">
        <v>289</v>
      </c>
      <c r="B135" s="152"/>
      <c r="C135" s="84" t="s">
        <v>286</v>
      </c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8"/>
      <c r="BN135" s="108"/>
      <c r="BO135" s="108"/>
      <c r="BP135" s="108"/>
      <c r="BQ135" s="108"/>
      <c r="BR135" s="108"/>
      <c r="BS135" s="108"/>
      <c r="BT135" s="108"/>
      <c r="BU135" s="108"/>
      <c r="BV135" s="108"/>
      <c r="BW135" s="108"/>
      <c r="BX135" s="108"/>
      <c r="BY135" s="108"/>
      <c r="BZ135" s="108"/>
      <c r="CA135" s="108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8"/>
      <c r="CM135" s="108"/>
      <c r="CN135" s="108"/>
      <c r="CO135" s="108"/>
      <c r="CP135" s="108"/>
      <c r="CQ135" s="108"/>
      <c r="CR135" s="108"/>
      <c r="CS135" s="108"/>
      <c r="CT135" s="108"/>
      <c r="CU135" s="108"/>
      <c r="CV135" s="108"/>
      <c r="CW135" s="108"/>
      <c r="CX135" s="108"/>
      <c r="CY135" s="108"/>
      <c r="CZ135" s="108"/>
      <c r="DA135" s="108"/>
      <c r="DB135" s="108"/>
      <c r="DC135" s="108"/>
      <c r="DD135" s="108"/>
      <c r="DE135" s="108"/>
      <c r="DF135" s="108"/>
      <c r="DG135" s="108"/>
      <c r="DH135" s="108"/>
      <c r="DI135" s="108"/>
      <c r="DJ135" s="108"/>
      <c r="DK135" s="108"/>
      <c r="DL135" s="108"/>
      <c r="DM135" s="108"/>
      <c r="DN135" s="108"/>
      <c r="DO135" s="108"/>
      <c r="DP135" s="108"/>
      <c r="DQ135" s="108"/>
      <c r="DR135" s="108"/>
      <c r="DS135" s="108"/>
      <c r="DT135" s="108"/>
      <c r="DU135" s="108"/>
      <c r="DV135" s="108"/>
      <c r="DW135" s="108"/>
      <c r="DX135" s="108"/>
      <c r="DY135" s="108"/>
      <c r="DZ135" s="108"/>
      <c r="EA135" s="108"/>
      <c r="EB135" s="108"/>
      <c r="EC135" s="108"/>
      <c r="ED135" s="108"/>
      <c r="EE135" s="108"/>
      <c r="EF135" s="108"/>
      <c r="EG135" s="108"/>
      <c r="EH135" s="108"/>
      <c r="EI135" s="108"/>
      <c r="EJ135" s="108"/>
      <c r="EK135" s="108"/>
      <c r="EL135" s="108"/>
      <c r="EM135" s="108"/>
      <c r="EN135" s="108"/>
      <c r="EO135" s="108"/>
      <c r="EP135" s="108"/>
      <c r="EQ135" s="108"/>
      <c r="ER135" s="108"/>
      <c r="ES135" s="108"/>
      <c r="ET135" s="108"/>
      <c r="EU135" s="108"/>
      <c r="EV135" s="108"/>
      <c r="EW135" s="108"/>
      <c r="EX135" s="108"/>
      <c r="EY135" s="108"/>
      <c r="EZ135" s="108"/>
      <c r="FA135" s="108"/>
      <c r="FB135" s="108"/>
      <c r="FC135" s="108"/>
      <c r="FD135" s="108"/>
      <c r="FE135" s="108"/>
      <c r="FF135" s="108"/>
      <c r="FG135" s="108"/>
      <c r="FH135" s="108"/>
      <c r="FI135" s="108"/>
      <c r="FJ135" s="108"/>
      <c r="FK135" s="108"/>
      <c r="FL135" s="108"/>
      <c r="FM135" s="108"/>
      <c r="FN135" s="108"/>
      <c r="FO135" s="108"/>
      <c r="FP135" s="108"/>
      <c r="FQ135" s="108"/>
      <c r="FR135" s="108"/>
      <c r="FS135" s="108"/>
      <c r="FT135" s="108"/>
      <c r="FU135" s="108"/>
      <c r="FV135" s="108"/>
      <c r="FW135" s="108"/>
      <c r="FX135" s="108"/>
      <c r="FY135" s="108"/>
      <c r="FZ135" s="108"/>
      <c r="GA135" s="108"/>
      <c r="GB135" s="108"/>
      <c r="GC135" s="108"/>
      <c r="GD135" s="108"/>
      <c r="GE135" s="108"/>
      <c r="GF135" s="108"/>
      <c r="GG135" s="108"/>
      <c r="GH135" s="108"/>
      <c r="GI135" s="108"/>
      <c r="GJ135" s="108"/>
      <c r="GK135" s="108"/>
      <c r="GL135" s="108"/>
      <c r="GM135" s="108"/>
      <c r="GN135" s="108"/>
      <c r="GO135" s="108"/>
      <c r="GP135" s="108"/>
      <c r="GQ135" s="108"/>
      <c r="GR135" s="108"/>
      <c r="GS135" s="108"/>
      <c r="GT135" s="108"/>
      <c r="GU135" s="108"/>
      <c r="GV135" s="108"/>
      <c r="GW135" s="108"/>
      <c r="GX135" s="108"/>
      <c r="GY135" s="108"/>
      <c r="GZ135" s="108"/>
      <c r="HA135" s="108"/>
      <c r="HB135" s="108"/>
      <c r="HC135" s="108"/>
      <c r="HD135" s="108"/>
      <c r="HE135" s="108"/>
      <c r="HF135" s="108"/>
      <c r="HG135" s="108"/>
      <c r="HH135" s="108"/>
      <c r="HI135" s="108"/>
      <c r="HJ135" s="108"/>
      <c r="HK135" s="108"/>
      <c r="HL135" s="108"/>
      <c r="HM135" s="108"/>
      <c r="HN135" s="108"/>
      <c r="HO135" s="108"/>
      <c r="HP135" s="108"/>
      <c r="HQ135" s="108"/>
      <c r="HR135" s="108"/>
      <c r="HS135" s="108"/>
      <c r="HT135" s="108"/>
      <c r="HU135" s="108"/>
      <c r="HV135" s="108"/>
      <c r="HW135" s="108"/>
      <c r="HX135" s="108"/>
      <c r="HY135" s="108"/>
      <c r="HZ135" s="108"/>
      <c r="IA135" s="108"/>
      <c r="IB135" s="108"/>
      <c r="IC135" s="108"/>
      <c r="ID135" s="108"/>
      <c r="IE135" s="108"/>
      <c r="IF135" s="108"/>
      <c r="IG135" s="108"/>
      <c r="IH135" s="108"/>
      <c r="II135" s="108"/>
      <c r="IJ135" s="108"/>
      <c r="IK135" s="108"/>
      <c r="IL135" s="108"/>
      <c r="IM135" s="108"/>
      <c r="IN135" s="108"/>
      <c r="IO135" s="108"/>
      <c r="IP135" s="108"/>
      <c r="IQ135" s="108"/>
      <c r="IR135" s="108"/>
      <c r="IS135" s="108"/>
      <c r="IT135" s="108"/>
      <c r="IU135" s="108"/>
      <c r="IV135" s="108"/>
    </row>
    <row r="136" spans="1:256" x14ac:dyDescent="0.25">
      <c r="A136" s="68">
        <v>289</v>
      </c>
      <c r="B136" s="80" t="s">
        <v>455</v>
      </c>
      <c r="C136" s="87" t="s">
        <v>209</v>
      </c>
    </row>
    <row r="137" spans="1:256" x14ac:dyDescent="0.25">
      <c r="A137" s="151">
        <v>291</v>
      </c>
      <c r="B137" s="152"/>
      <c r="C137" s="84" t="s">
        <v>67</v>
      </c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108"/>
      <c r="BB137" s="108"/>
      <c r="BC137" s="108"/>
      <c r="BD137" s="108"/>
      <c r="BE137" s="108"/>
      <c r="BF137" s="108"/>
      <c r="BG137" s="108"/>
      <c r="BH137" s="108"/>
      <c r="BI137" s="108"/>
      <c r="BJ137" s="108"/>
      <c r="BK137" s="108"/>
      <c r="BL137" s="108"/>
      <c r="BM137" s="108"/>
      <c r="BN137" s="108"/>
      <c r="BO137" s="108"/>
      <c r="BP137" s="108"/>
      <c r="BQ137" s="108"/>
      <c r="BR137" s="108"/>
      <c r="BS137" s="108"/>
      <c r="BT137" s="108"/>
      <c r="BU137" s="108"/>
      <c r="BV137" s="108"/>
      <c r="BW137" s="108"/>
      <c r="BX137" s="108"/>
      <c r="BY137" s="108"/>
      <c r="BZ137" s="108"/>
      <c r="CA137" s="108"/>
      <c r="CB137" s="108"/>
      <c r="CC137" s="108"/>
      <c r="CD137" s="108"/>
      <c r="CE137" s="108"/>
      <c r="CF137" s="108"/>
      <c r="CG137" s="108"/>
      <c r="CH137" s="108"/>
      <c r="CI137" s="108"/>
      <c r="CJ137" s="108"/>
      <c r="CK137" s="108"/>
      <c r="CL137" s="108"/>
      <c r="CM137" s="108"/>
      <c r="CN137" s="108"/>
      <c r="CO137" s="108"/>
      <c r="CP137" s="108"/>
      <c r="CQ137" s="108"/>
      <c r="CR137" s="108"/>
      <c r="CS137" s="108"/>
      <c r="CT137" s="108"/>
      <c r="CU137" s="108"/>
      <c r="CV137" s="108"/>
      <c r="CW137" s="108"/>
      <c r="CX137" s="108"/>
      <c r="CY137" s="108"/>
      <c r="CZ137" s="108"/>
      <c r="DA137" s="108"/>
      <c r="DB137" s="108"/>
      <c r="DC137" s="108"/>
      <c r="DD137" s="108"/>
      <c r="DE137" s="108"/>
      <c r="DF137" s="108"/>
      <c r="DG137" s="108"/>
      <c r="DH137" s="108"/>
      <c r="DI137" s="108"/>
      <c r="DJ137" s="108"/>
      <c r="DK137" s="108"/>
      <c r="DL137" s="108"/>
      <c r="DM137" s="108"/>
      <c r="DN137" s="108"/>
      <c r="DO137" s="108"/>
      <c r="DP137" s="108"/>
      <c r="DQ137" s="108"/>
      <c r="DR137" s="108"/>
      <c r="DS137" s="108"/>
      <c r="DT137" s="108"/>
      <c r="DU137" s="108"/>
      <c r="DV137" s="108"/>
      <c r="DW137" s="108"/>
      <c r="DX137" s="108"/>
      <c r="DY137" s="108"/>
      <c r="DZ137" s="108"/>
      <c r="EA137" s="108"/>
      <c r="EB137" s="108"/>
      <c r="EC137" s="108"/>
      <c r="ED137" s="108"/>
      <c r="EE137" s="108"/>
      <c r="EF137" s="108"/>
      <c r="EG137" s="108"/>
      <c r="EH137" s="108"/>
      <c r="EI137" s="108"/>
      <c r="EJ137" s="108"/>
      <c r="EK137" s="108"/>
      <c r="EL137" s="108"/>
      <c r="EM137" s="108"/>
      <c r="EN137" s="108"/>
      <c r="EO137" s="108"/>
      <c r="EP137" s="108"/>
      <c r="EQ137" s="108"/>
      <c r="ER137" s="108"/>
      <c r="ES137" s="108"/>
      <c r="ET137" s="108"/>
      <c r="EU137" s="108"/>
      <c r="EV137" s="108"/>
      <c r="EW137" s="108"/>
      <c r="EX137" s="108"/>
      <c r="EY137" s="108"/>
      <c r="EZ137" s="108"/>
      <c r="FA137" s="108"/>
      <c r="FB137" s="108"/>
      <c r="FC137" s="108"/>
      <c r="FD137" s="108"/>
      <c r="FE137" s="108"/>
      <c r="FF137" s="108"/>
      <c r="FG137" s="108"/>
      <c r="FH137" s="108"/>
      <c r="FI137" s="108"/>
      <c r="FJ137" s="108"/>
      <c r="FK137" s="108"/>
      <c r="FL137" s="108"/>
      <c r="FM137" s="108"/>
      <c r="FN137" s="108"/>
      <c r="FO137" s="108"/>
      <c r="FP137" s="108"/>
      <c r="FQ137" s="108"/>
      <c r="FR137" s="108"/>
      <c r="FS137" s="108"/>
      <c r="FT137" s="108"/>
      <c r="FU137" s="108"/>
      <c r="FV137" s="108"/>
      <c r="FW137" s="108"/>
      <c r="FX137" s="108"/>
      <c r="FY137" s="108"/>
      <c r="FZ137" s="108"/>
      <c r="GA137" s="108"/>
      <c r="GB137" s="108"/>
      <c r="GC137" s="108"/>
      <c r="GD137" s="108"/>
      <c r="GE137" s="108"/>
      <c r="GF137" s="108"/>
      <c r="GG137" s="108"/>
      <c r="GH137" s="108"/>
      <c r="GI137" s="108"/>
      <c r="GJ137" s="108"/>
      <c r="GK137" s="108"/>
      <c r="GL137" s="108"/>
      <c r="GM137" s="108"/>
      <c r="GN137" s="108"/>
      <c r="GO137" s="108"/>
      <c r="GP137" s="108"/>
      <c r="GQ137" s="108"/>
      <c r="GR137" s="108"/>
      <c r="GS137" s="108"/>
      <c r="GT137" s="108"/>
      <c r="GU137" s="108"/>
      <c r="GV137" s="108"/>
      <c r="GW137" s="108"/>
      <c r="GX137" s="108"/>
      <c r="GY137" s="108"/>
      <c r="GZ137" s="108"/>
      <c r="HA137" s="108"/>
      <c r="HB137" s="108"/>
      <c r="HC137" s="108"/>
      <c r="HD137" s="108"/>
      <c r="HE137" s="108"/>
      <c r="HF137" s="108"/>
      <c r="HG137" s="108"/>
      <c r="HH137" s="108"/>
      <c r="HI137" s="108"/>
      <c r="HJ137" s="108"/>
      <c r="HK137" s="108"/>
      <c r="HL137" s="108"/>
      <c r="HM137" s="108"/>
      <c r="HN137" s="108"/>
      <c r="HO137" s="108"/>
      <c r="HP137" s="108"/>
      <c r="HQ137" s="108"/>
      <c r="HR137" s="108"/>
      <c r="HS137" s="108"/>
      <c r="HT137" s="108"/>
      <c r="HU137" s="108"/>
      <c r="HV137" s="108"/>
      <c r="HW137" s="108"/>
      <c r="HX137" s="108"/>
      <c r="HY137" s="108"/>
      <c r="HZ137" s="108"/>
      <c r="IA137" s="108"/>
      <c r="IB137" s="108"/>
      <c r="IC137" s="108"/>
      <c r="ID137" s="108"/>
      <c r="IE137" s="108"/>
      <c r="IF137" s="108"/>
      <c r="IG137" s="108"/>
      <c r="IH137" s="108"/>
      <c r="II137" s="108"/>
      <c r="IJ137" s="108"/>
      <c r="IK137" s="108"/>
      <c r="IL137" s="108"/>
      <c r="IM137" s="108"/>
      <c r="IN137" s="108"/>
      <c r="IO137" s="108"/>
      <c r="IP137" s="108"/>
      <c r="IQ137" s="108"/>
      <c r="IR137" s="108"/>
      <c r="IS137" s="108"/>
      <c r="IT137" s="108"/>
      <c r="IU137" s="108"/>
      <c r="IV137" s="108"/>
    </row>
    <row r="138" spans="1:256" x14ac:dyDescent="0.25">
      <c r="A138" s="151">
        <v>292</v>
      </c>
      <c r="B138" s="152"/>
      <c r="C138" s="84" t="s">
        <v>69</v>
      </c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  <c r="BA138" s="108"/>
      <c r="BB138" s="108"/>
      <c r="BC138" s="108"/>
      <c r="BD138" s="108"/>
      <c r="BE138" s="108"/>
      <c r="BF138" s="108"/>
      <c r="BG138" s="108"/>
      <c r="BH138" s="108"/>
      <c r="BI138" s="108"/>
      <c r="BJ138" s="108"/>
      <c r="BK138" s="108"/>
      <c r="BL138" s="108"/>
      <c r="BM138" s="108"/>
      <c r="BN138" s="108"/>
      <c r="BO138" s="108"/>
      <c r="BP138" s="108"/>
      <c r="BQ138" s="108"/>
      <c r="BR138" s="108"/>
      <c r="BS138" s="108"/>
      <c r="BT138" s="108"/>
      <c r="BU138" s="108"/>
      <c r="BV138" s="108"/>
      <c r="BW138" s="108"/>
      <c r="BX138" s="108"/>
      <c r="BY138" s="108"/>
      <c r="BZ138" s="108"/>
      <c r="CA138" s="108"/>
      <c r="CB138" s="108"/>
      <c r="CC138" s="108"/>
      <c r="CD138" s="108"/>
      <c r="CE138" s="108"/>
      <c r="CF138" s="108"/>
      <c r="CG138" s="108"/>
      <c r="CH138" s="108"/>
      <c r="CI138" s="108"/>
      <c r="CJ138" s="108"/>
      <c r="CK138" s="108"/>
      <c r="CL138" s="108"/>
      <c r="CM138" s="108"/>
      <c r="CN138" s="108"/>
      <c r="CO138" s="108"/>
      <c r="CP138" s="108"/>
      <c r="CQ138" s="108"/>
      <c r="CR138" s="108"/>
      <c r="CS138" s="108"/>
      <c r="CT138" s="108"/>
      <c r="CU138" s="108"/>
      <c r="CV138" s="108"/>
      <c r="CW138" s="108"/>
      <c r="CX138" s="108"/>
      <c r="CY138" s="108"/>
      <c r="CZ138" s="108"/>
      <c r="DA138" s="108"/>
      <c r="DB138" s="108"/>
      <c r="DC138" s="108"/>
      <c r="DD138" s="108"/>
      <c r="DE138" s="108"/>
      <c r="DF138" s="108"/>
      <c r="DG138" s="108"/>
      <c r="DH138" s="108"/>
      <c r="DI138" s="108"/>
      <c r="DJ138" s="108"/>
      <c r="DK138" s="108"/>
      <c r="DL138" s="108"/>
      <c r="DM138" s="108"/>
      <c r="DN138" s="108"/>
      <c r="DO138" s="108"/>
      <c r="DP138" s="108"/>
      <c r="DQ138" s="108"/>
      <c r="DR138" s="108"/>
      <c r="DS138" s="108"/>
      <c r="DT138" s="108"/>
      <c r="DU138" s="108"/>
      <c r="DV138" s="108"/>
      <c r="DW138" s="108"/>
      <c r="DX138" s="108"/>
      <c r="DY138" s="108"/>
      <c r="DZ138" s="108"/>
      <c r="EA138" s="108"/>
      <c r="EB138" s="108"/>
      <c r="EC138" s="108"/>
      <c r="ED138" s="108"/>
      <c r="EE138" s="108"/>
      <c r="EF138" s="108"/>
      <c r="EG138" s="108"/>
      <c r="EH138" s="108"/>
      <c r="EI138" s="108"/>
      <c r="EJ138" s="108"/>
      <c r="EK138" s="108"/>
      <c r="EL138" s="108"/>
      <c r="EM138" s="108"/>
      <c r="EN138" s="108"/>
      <c r="EO138" s="108"/>
      <c r="EP138" s="108"/>
      <c r="EQ138" s="108"/>
      <c r="ER138" s="108"/>
      <c r="ES138" s="108"/>
      <c r="ET138" s="108"/>
      <c r="EU138" s="108"/>
      <c r="EV138" s="108"/>
      <c r="EW138" s="108"/>
      <c r="EX138" s="108"/>
      <c r="EY138" s="108"/>
      <c r="EZ138" s="108"/>
      <c r="FA138" s="108"/>
      <c r="FB138" s="108"/>
      <c r="FC138" s="108"/>
      <c r="FD138" s="108"/>
      <c r="FE138" s="108"/>
      <c r="FF138" s="108"/>
      <c r="FG138" s="108"/>
      <c r="FH138" s="108"/>
      <c r="FI138" s="108"/>
      <c r="FJ138" s="108"/>
      <c r="FK138" s="108"/>
      <c r="FL138" s="108"/>
      <c r="FM138" s="108"/>
      <c r="FN138" s="108"/>
      <c r="FO138" s="108"/>
      <c r="FP138" s="108"/>
      <c r="FQ138" s="108"/>
      <c r="FR138" s="108"/>
      <c r="FS138" s="108"/>
      <c r="FT138" s="108"/>
      <c r="FU138" s="108"/>
      <c r="FV138" s="108"/>
      <c r="FW138" s="108"/>
      <c r="FX138" s="108"/>
      <c r="FY138" s="108"/>
      <c r="FZ138" s="108"/>
      <c r="GA138" s="108"/>
      <c r="GB138" s="108"/>
      <c r="GC138" s="108"/>
      <c r="GD138" s="108"/>
      <c r="GE138" s="108"/>
      <c r="GF138" s="108"/>
      <c r="GG138" s="108"/>
      <c r="GH138" s="108"/>
      <c r="GI138" s="108"/>
      <c r="GJ138" s="108"/>
      <c r="GK138" s="108"/>
      <c r="GL138" s="108"/>
      <c r="GM138" s="108"/>
      <c r="GN138" s="108"/>
      <c r="GO138" s="108"/>
      <c r="GP138" s="108"/>
      <c r="GQ138" s="108"/>
      <c r="GR138" s="108"/>
      <c r="GS138" s="108"/>
      <c r="GT138" s="108"/>
      <c r="GU138" s="108"/>
      <c r="GV138" s="108"/>
      <c r="GW138" s="108"/>
      <c r="GX138" s="108"/>
      <c r="GY138" s="108"/>
      <c r="GZ138" s="108"/>
      <c r="HA138" s="108"/>
      <c r="HB138" s="108"/>
      <c r="HC138" s="108"/>
      <c r="HD138" s="108"/>
      <c r="HE138" s="108"/>
      <c r="HF138" s="108"/>
      <c r="HG138" s="108"/>
      <c r="HH138" s="108"/>
      <c r="HI138" s="108"/>
      <c r="HJ138" s="108"/>
      <c r="HK138" s="108"/>
      <c r="HL138" s="108"/>
      <c r="HM138" s="108"/>
      <c r="HN138" s="108"/>
      <c r="HO138" s="108"/>
      <c r="HP138" s="108"/>
      <c r="HQ138" s="108"/>
      <c r="HR138" s="108"/>
      <c r="HS138" s="108"/>
      <c r="HT138" s="108"/>
      <c r="HU138" s="108"/>
      <c r="HV138" s="108"/>
      <c r="HW138" s="108"/>
      <c r="HX138" s="108"/>
      <c r="HY138" s="108"/>
      <c r="HZ138" s="108"/>
      <c r="IA138" s="108"/>
      <c r="IB138" s="108"/>
      <c r="IC138" s="108"/>
      <c r="ID138" s="108"/>
      <c r="IE138" s="108"/>
      <c r="IF138" s="108"/>
      <c r="IG138" s="108"/>
      <c r="IH138" s="108"/>
      <c r="II138" s="108"/>
      <c r="IJ138" s="108"/>
      <c r="IK138" s="108"/>
      <c r="IL138" s="108"/>
      <c r="IM138" s="108"/>
      <c r="IN138" s="108"/>
      <c r="IO138" s="108"/>
      <c r="IP138" s="108"/>
      <c r="IQ138" s="108"/>
      <c r="IR138" s="108"/>
      <c r="IS138" s="108"/>
      <c r="IT138" s="108"/>
      <c r="IU138" s="108"/>
      <c r="IV138" s="108"/>
    </row>
    <row r="139" spans="1:256" x14ac:dyDescent="0.25">
      <c r="A139" s="151">
        <v>318</v>
      </c>
      <c r="B139" s="152"/>
      <c r="C139" s="84" t="s">
        <v>492</v>
      </c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108"/>
      <c r="BF139" s="108"/>
      <c r="BG139" s="108"/>
      <c r="BH139" s="108"/>
      <c r="BI139" s="108"/>
      <c r="BJ139" s="108"/>
      <c r="BK139" s="108"/>
      <c r="BL139" s="108"/>
      <c r="BM139" s="108"/>
      <c r="BN139" s="108"/>
      <c r="BO139" s="108"/>
      <c r="BP139" s="108"/>
      <c r="BQ139" s="108"/>
      <c r="BR139" s="108"/>
      <c r="BS139" s="108"/>
      <c r="BT139" s="108"/>
      <c r="BU139" s="108"/>
      <c r="BV139" s="108"/>
      <c r="BW139" s="108"/>
      <c r="BX139" s="108"/>
      <c r="BY139" s="108"/>
      <c r="BZ139" s="108"/>
      <c r="CA139" s="108"/>
      <c r="CB139" s="108"/>
      <c r="CC139" s="108"/>
      <c r="CD139" s="108"/>
      <c r="CE139" s="108"/>
      <c r="CF139" s="108"/>
      <c r="CG139" s="108"/>
      <c r="CH139" s="108"/>
      <c r="CI139" s="108"/>
      <c r="CJ139" s="108"/>
      <c r="CK139" s="108"/>
      <c r="CL139" s="108"/>
      <c r="CM139" s="108"/>
      <c r="CN139" s="108"/>
      <c r="CO139" s="108"/>
      <c r="CP139" s="108"/>
      <c r="CQ139" s="108"/>
      <c r="CR139" s="108"/>
      <c r="CS139" s="108"/>
      <c r="CT139" s="108"/>
      <c r="CU139" s="108"/>
      <c r="CV139" s="108"/>
      <c r="CW139" s="108"/>
      <c r="CX139" s="108"/>
      <c r="CY139" s="108"/>
      <c r="CZ139" s="108"/>
      <c r="DA139" s="108"/>
      <c r="DB139" s="108"/>
      <c r="DC139" s="108"/>
      <c r="DD139" s="108"/>
      <c r="DE139" s="108"/>
      <c r="DF139" s="108"/>
      <c r="DG139" s="108"/>
      <c r="DH139" s="108"/>
      <c r="DI139" s="108"/>
      <c r="DJ139" s="108"/>
      <c r="DK139" s="108"/>
      <c r="DL139" s="108"/>
      <c r="DM139" s="108"/>
      <c r="DN139" s="108"/>
      <c r="DO139" s="108"/>
      <c r="DP139" s="108"/>
      <c r="DQ139" s="108"/>
      <c r="DR139" s="108"/>
      <c r="DS139" s="108"/>
      <c r="DT139" s="108"/>
      <c r="DU139" s="108"/>
      <c r="DV139" s="108"/>
      <c r="DW139" s="108"/>
      <c r="DX139" s="108"/>
      <c r="DY139" s="108"/>
      <c r="DZ139" s="108"/>
      <c r="EA139" s="108"/>
      <c r="EB139" s="108"/>
      <c r="EC139" s="108"/>
      <c r="ED139" s="108"/>
      <c r="EE139" s="108"/>
      <c r="EF139" s="108"/>
      <c r="EG139" s="108"/>
      <c r="EH139" s="108"/>
      <c r="EI139" s="108"/>
      <c r="EJ139" s="108"/>
      <c r="EK139" s="108"/>
      <c r="EL139" s="108"/>
      <c r="EM139" s="108"/>
      <c r="EN139" s="108"/>
      <c r="EO139" s="108"/>
      <c r="EP139" s="108"/>
      <c r="EQ139" s="108"/>
      <c r="ER139" s="108"/>
      <c r="ES139" s="108"/>
      <c r="ET139" s="108"/>
      <c r="EU139" s="108"/>
      <c r="EV139" s="108"/>
      <c r="EW139" s="108"/>
      <c r="EX139" s="108"/>
      <c r="EY139" s="108"/>
      <c r="EZ139" s="108"/>
      <c r="FA139" s="108"/>
      <c r="FB139" s="108"/>
      <c r="FC139" s="108"/>
      <c r="FD139" s="108"/>
      <c r="FE139" s="108"/>
      <c r="FF139" s="108"/>
      <c r="FG139" s="108"/>
      <c r="FH139" s="108"/>
      <c r="FI139" s="108"/>
      <c r="FJ139" s="108"/>
      <c r="FK139" s="108"/>
      <c r="FL139" s="108"/>
      <c r="FM139" s="108"/>
      <c r="FN139" s="108"/>
      <c r="FO139" s="108"/>
      <c r="FP139" s="108"/>
      <c r="FQ139" s="108"/>
      <c r="FR139" s="108"/>
      <c r="FS139" s="108"/>
      <c r="FT139" s="108"/>
      <c r="FU139" s="108"/>
      <c r="FV139" s="108"/>
      <c r="FW139" s="108"/>
      <c r="FX139" s="108"/>
      <c r="FY139" s="108"/>
      <c r="FZ139" s="108"/>
      <c r="GA139" s="108"/>
      <c r="GB139" s="108"/>
      <c r="GC139" s="108"/>
      <c r="GD139" s="108"/>
      <c r="GE139" s="108"/>
      <c r="GF139" s="108"/>
      <c r="GG139" s="108"/>
      <c r="GH139" s="108"/>
      <c r="GI139" s="108"/>
      <c r="GJ139" s="108"/>
      <c r="GK139" s="108"/>
      <c r="GL139" s="108"/>
      <c r="GM139" s="108"/>
      <c r="GN139" s="108"/>
      <c r="GO139" s="108"/>
      <c r="GP139" s="108"/>
      <c r="GQ139" s="108"/>
      <c r="GR139" s="108"/>
      <c r="GS139" s="108"/>
      <c r="GT139" s="108"/>
      <c r="GU139" s="108"/>
      <c r="GV139" s="108"/>
      <c r="GW139" s="108"/>
      <c r="GX139" s="108"/>
      <c r="GY139" s="108"/>
      <c r="GZ139" s="108"/>
      <c r="HA139" s="108"/>
      <c r="HB139" s="108"/>
      <c r="HC139" s="108"/>
      <c r="HD139" s="108"/>
      <c r="HE139" s="108"/>
      <c r="HF139" s="108"/>
      <c r="HG139" s="108"/>
      <c r="HH139" s="108"/>
      <c r="HI139" s="108"/>
      <c r="HJ139" s="108"/>
      <c r="HK139" s="108"/>
      <c r="HL139" s="108"/>
      <c r="HM139" s="108"/>
      <c r="HN139" s="108"/>
      <c r="HO139" s="108"/>
      <c r="HP139" s="108"/>
      <c r="HQ139" s="108"/>
      <c r="HR139" s="108"/>
      <c r="HS139" s="108"/>
      <c r="HT139" s="108"/>
      <c r="HU139" s="108"/>
      <c r="HV139" s="108"/>
      <c r="HW139" s="108"/>
      <c r="HX139" s="108"/>
      <c r="HY139" s="108"/>
      <c r="HZ139" s="108"/>
      <c r="IA139" s="108"/>
      <c r="IB139" s="108"/>
      <c r="IC139" s="108"/>
      <c r="ID139" s="108"/>
      <c r="IE139" s="108"/>
      <c r="IF139" s="108"/>
      <c r="IG139" s="108"/>
      <c r="IH139" s="108"/>
      <c r="II139" s="108"/>
      <c r="IJ139" s="108"/>
      <c r="IK139" s="108"/>
      <c r="IL139" s="108"/>
      <c r="IM139" s="108"/>
      <c r="IN139" s="108"/>
      <c r="IO139" s="108"/>
      <c r="IP139" s="108"/>
      <c r="IQ139" s="108"/>
      <c r="IR139" s="108"/>
      <c r="IS139" s="108"/>
      <c r="IT139" s="108"/>
      <c r="IU139" s="108"/>
      <c r="IV139" s="108"/>
    </row>
    <row r="140" spans="1:256" ht="31.5" x14ac:dyDescent="0.25">
      <c r="A140" s="151">
        <v>321</v>
      </c>
      <c r="B140" s="152"/>
      <c r="C140" s="84" t="s">
        <v>120</v>
      </c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108"/>
      <c r="BD140" s="108"/>
      <c r="BE140" s="108"/>
      <c r="BF140" s="108"/>
      <c r="BG140" s="108"/>
      <c r="BH140" s="108"/>
      <c r="BI140" s="108"/>
      <c r="BJ140" s="108"/>
      <c r="BK140" s="108"/>
      <c r="BL140" s="108"/>
      <c r="BM140" s="108"/>
      <c r="BN140" s="108"/>
      <c r="BO140" s="108"/>
      <c r="BP140" s="108"/>
      <c r="BQ140" s="108"/>
      <c r="BR140" s="108"/>
      <c r="BS140" s="108"/>
      <c r="BT140" s="108"/>
      <c r="BU140" s="108"/>
      <c r="BV140" s="108"/>
      <c r="BW140" s="108"/>
      <c r="BX140" s="108"/>
      <c r="BY140" s="108"/>
      <c r="BZ140" s="108"/>
      <c r="CA140" s="108"/>
      <c r="CB140" s="108"/>
      <c r="CC140" s="108"/>
      <c r="CD140" s="108"/>
      <c r="CE140" s="108"/>
      <c r="CF140" s="108"/>
      <c r="CG140" s="108"/>
      <c r="CH140" s="108"/>
      <c r="CI140" s="108"/>
      <c r="CJ140" s="108"/>
      <c r="CK140" s="108"/>
      <c r="CL140" s="108"/>
      <c r="CM140" s="108"/>
      <c r="CN140" s="108"/>
      <c r="CO140" s="108"/>
      <c r="CP140" s="108"/>
      <c r="CQ140" s="108"/>
      <c r="CR140" s="108"/>
      <c r="CS140" s="108"/>
      <c r="CT140" s="108"/>
      <c r="CU140" s="108"/>
      <c r="CV140" s="108"/>
      <c r="CW140" s="108"/>
      <c r="CX140" s="108"/>
      <c r="CY140" s="108"/>
      <c r="CZ140" s="108"/>
      <c r="DA140" s="108"/>
      <c r="DB140" s="108"/>
      <c r="DC140" s="108"/>
      <c r="DD140" s="108"/>
      <c r="DE140" s="108"/>
      <c r="DF140" s="108"/>
      <c r="DG140" s="108"/>
      <c r="DH140" s="108"/>
      <c r="DI140" s="108"/>
      <c r="DJ140" s="108"/>
      <c r="DK140" s="108"/>
      <c r="DL140" s="108"/>
      <c r="DM140" s="108"/>
      <c r="DN140" s="108"/>
      <c r="DO140" s="108"/>
      <c r="DP140" s="108"/>
      <c r="DQ140" s="108"/>
      <c r="DR140" s="108"/>
      <c r="DS140" s="108"/>
      <c r="DT140" s="108"/>
      <c r="DU140" s="108"/>
      <c r="DV140" s="108"/>
      <c r="DW140" s="108"/>
      <c r="DX140" s="108"/>
      <c r="DY140" s="108"/>
      <c r="DZ140" s="108"/>
      <c r="EA140" s="108"/>
      <c r="EB140" s="108"/>
      <c r="EC140" s="108"/>
      <c r="ED140" s="108"/>
      <c r="EE140" s="108"/>
      <c r="EF140" s="108"/>
      <c r="EG140" s="108"/>
      <c r="EH140" s="108"/>
      <c r="EI140" s="108"/>
      <c r="EJ140" s="108"/>
      <c r="EK140" s="108"/>
      <c r="EL140" s="108"/>
      <c r="EM140" s="108"/>
      <c r="EN140" s="108"/>
      <c r="EO140" s="108"/>
      <c r="EP140" s="108"/>
      <c r="EQ140" s="108"/>
      <c r="ER140" s="108"/>
      <c r="ES140" s="108"/>
      <c r="ET140" s="108"/>
      <c r="EU140" s="108"/>
      <c r="EV140" s="108"/>
      <c r="EW140" s="108"/>
      <c r="EX140" s="108"/>
      <c r="EY140" s="108"/>
      <c r="EZ140" s="108"/>
      <c r="FA140" s="108"/>
      <c r="FB140" s="108"/>
      <c r="FC140" s="108"/>
      <c r="FD140" s="108"/>
      <c r="FE140" s="108"/>
      <c r="FF140" s="108"/>
      <c r="FG140" s="108"/>
      <c r="FH140" s="108"/>
      <c r="FI140" s="108"/>
      <c r="FJ140" s="108"/>
      <c r="FK140" s="108"/>
      <c r="FL140" s="108"/>
      <c r="FM140" s="108"/>
      <c r="FN140" s="108"/>
      <c r="FO140" s="108"/>
      <c r="FP140" s="108"/>
      <c r="FQ140" s="108"/>
      <c r="FR140" s="108"/>
      <c r="FS140" s="108"/>
      <c r="FT140" s="108"/>
      <c r="FU140" s="108"/>
      <c r="FV140" s="108"/>
      <c r="FW140" s="108"/>
      <c r="FX140" s="108"/>
      <c r="FY140" s="108"/>
      <c r="FZ140" s="108"/>
      <c r="GA140" s="108"/>
      <c r="GB140" s="108"/>
      <c r="GC140" s="108"/>
      <c r="GD140" s="108"/>
      <c r="GE140" s="108"/>
      <c r="GF140" s="108"/>
      <c r="GG140" s="108"/>
      <c r="GH140" s="108"/>
      <c r="GI140" s="108"/>
      <c r="GJ140" s="108"/>
      <c r="GK140" s="108"/>
      <c r="GL140" s="108"/>
      <c r="GM140" s="108"/>
      <c r="GN140" s="108"/>
      <c r="GO140" s="108"/>
      <c r="GP140" s="108"/>
      <c r="GQ140" s="108"/>
      <c r="GR140" s="108"/>
      <c r="GS140" s="108"/>
      <c r="GT140" s="108"/>
      <c r="GU140" s="108"/>
      <c r="GV140" s="108"/>
      <c r="GW140" s="108"/>
      <c r="GX140" s="108"/>
      <c r="GY140" s="108"/>
      <c r="GZ140" s="108"/>
      <c r="HA140" s="108"/>
      <c r="HB140" s="108"/>
      <c r="HC140" s="108"/>
      <c r="HD140" s="108"/>
      <c r="HE140" s="108"/>
      <c r="HF140" s="108"/>
      <c r="HG140" s="108"/>
      <c r="HH140" s="108"/>
      <c r="HI140" s="108"/>
      <c r="HJ140" s="108"/>
      <c r="HK140" s="108"/>
      <c r="HL140" s="108"/>
      <c r="HM140" s="108"/>
      <c r="HN140" s="108"/>
      <c r="HO140" s="108"/>
      <c r="HP140" s="108"/>
      <c r="HQ140" s="108"/>
      <c r="HR140" s="108"/>
      <c r="HS140" s="108"/>
      <c r="HT140" s="108"/>
      <c r="HU140" s="108"/>
      <c r="HV140" s="108"/>
      <c r="HW140" s="108"/>
      <c r="HX140" s="108"/>
      <c r="HY140" s="108"/>
      <c r="HZ140" s="108"/>
      <c r="IA140" s="108"/>
      <c r="IB140" s="108"/>
      <c r="IC140" s="108"/>
      <c r="ID140" s="108"/>
      <c r="IE140" s="108"/>
      <c r="IF140" s="108"/>
      <c r="IG140" s="108"/>
      <c r="IH140" s="108"/>
      <c r="II140" s="108"/>
      <c r="IJ140" s="108"/>
      <c r="IK140" s="108"/>
      <c r="IL140" s="108"/>
      <c r="IM140" s="108"/>
      <c r="IN140" s="108"/>
      <c r="IO140" s="108"/>
      <c r="IP140" s="108"/>
      <c r="IQ140" s="108"/>
      <c r="IR140" s="108"/>
      <c r="IS140" s="108"/>
      <c r="IT140" s="108"/>
      <c r="IU140" s="108"/>
      <c r="IV140" s="108"/>
    </row>
    <row r="141" spans="1:256" ht="31.5" x14ac:dyDescent="0.25">
      <c r="A141" s="68">
        <v>321</v>
      </c>
      <c r="B141" s="68" t="s">
        <v>143</v>
      </c>
      <c r="C141" s="87" t="s">
        <v>177</v>
      </c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08"/>
      <c r="BJ141" s="108"/>
      <c r="BK141" s="108"/>
      <c r="BL141" s="108"/>
      <c r="BM141" s="108"/>
      <c r="BN141" s="108"/>
      <c r="BO141" s="108"/>
      <c r="BP141" s="108"/>
      <c r="BQ141" s="108"/>
      <c r="BR141" s="108"/>
      <c r="BS141" s="108"/>
      <c r="BT141" s="108"/>
      <c r="BU141" s="108"/>
      <c r="BV141" s="108"/>
      <c r="BW141" s="108"/>
      <c r="BX141" s="108"/>
      <c r="BY141" s="108"/>
      <c r="BZ141" s="108"/>
      <c r="CA141" s="108"/>
      <c r="CB141" s="108"/>
      <c r="CC141" s="108"/>
      <c r="CD141" s="108"/>
      <c r="CE141" s="108"/>
      <c r="CF141" s="108"/>
      <c r="CG141" s="108"/>
      <c r="CH141" s="108"/>
      <c r="CI141" s="108"/>
      <c r="CJ141" s="108"/>
      <c r="CK141" s="108"/>
      <c r="CL141" s="108"/>
      <c r="CM141" s="108"/>
      <c r="CN141" s="108"/>
      <c r="CO141" s="108"/>
      <c r="CP141" s="108"/>
      <c r="CQ141" s="108"/>
      <c r="CR141" s="108"/>
      <c r="CS141" s="108"/>
      <c r="CT141" s="108"/>
      <c r="CU141" s="108"/>
      <c r="CV141" s="108"/>
      <c r="CW141" s="108"/>
      <c r="CX141" s="108"/>
      <c r="CY141" s="108"/>
      <c r="CZ141" s="108"/>
      <c r="DA141" s="108"/>
      <c r="DB141" s="108"/>
      <c r="DC141" s="108"/>
      <c r="DD141" s="108"/>
      <c r="DE141" s="108"/>
      <c r="DF141" s="108"/>
      <c r="DG141" s="108"/>
      <c r="DH141" s="108"/>
      <c r="DI141" s="108"/>
      <c r="DJ141" s="108"/>
      <c r="DK141" s="108"/>
      <c r="DL141" s="108"/>
      <c r="DM141" s="108"/>
      <c r="DN141" s="108"/>
      <c r="DO141" s="108"/>
      <c r="DP141" s="108"/>
      <c r="DQ141" s="108"/>
      <c r="DR141" s="108"/>
      <c r="DS141" s="108"/>
      <c r="DT141" s="108"/>
      <c r="DU141" s="108"/>
      <c r="DV141" s="108"/>
      <c r="DW141" s="108"/>
      <c r="DX141" s="108"/>
      <c r="DY141" s="108"/>
      <c r="DZ141" s="108"/>
      <c r="EA141" s="108"/>
      <c r="EB141" s="108"/>
      <c r="EC141" s="108"/>
      <c r="ED141" s="108"/>
      <c r="EE141" s="108"/>
      <c r="EF141" s="108"/>
      <c r="EG141" s="108"/>
      <c r="EH141" s="108"/>
      <c r="EI141" s="108"/>
      <c r="EJ141" s="108"/>
      <c r="EK141" s="108"/>
      <c r="EL141" s="108"/>
      <c r="EM141" s="108"/>
      <c r="EN141" s="108"/>
      <c r="EO141" s="108"/>
      <c r="EP141" s="108"/>
      <c r="EQ141" s="108"/>
      <c r="ER141" s="108"/>
      <c r="ES141" s="108"/>
      <c r="ET141" s="108"/>
      <c r="EU141" s="108"/>
      <c r="EV141" s="108"/>
      <c r="EW141" s="108"/>
      <c r="EX141" s="108"/>
      <c r="EY141" s="108"/>
      <c r="EZ141" s="108"/>
      <c r="FA141" s="108"/>
      <c r="FB141" s="108"/>
      <c r="FC141" s="108"/>
      <c r="FD141" s="108"/>
      <c r="FE141" s="108"/>
      <c r="FF141" s="108"/>
      <c r="FG141" s="108"/>
      <c r="FH141" s="108"/>
      <c r="FI141" s="108"/>
      <c r="FJ141" s="108"/>
      <c r="FK141" s="108"/>
      <c r="FL141" s="108"/>
      <c r="FM141" s="108"/>
      <c r="FN141" s="108"/>
      <c r="FO141" s="108"/>
      <c r="FP141" s="108"/>
      <c r="FQ141" s="108"/>
      <c r="FR141" s="108"/>
      <c r="FS141" s="108"/>
      <c r="FT141" s="108"/>
      <c r="FU141" s="108"/>
      <c r="FV141" s="108"/>
      <c r="FW141" s="108"/>
      <c r="FX141" s="108"/>
      <c r="FY141" s="108"/>
      <c r="FZ141" s="108"/>
      <c r="GA141" s="108"/>
      <c r="GB141" s="108"/>
      <c r="GC141" s="108"/>
      <c r="GD141" s="108"/>
      <c r="GE141" s="108"/>
      <c r="GF141" s="108"/>
      <c r="GG141" s="108"/>
      <c r="GH141" s="108"/>
      <c r="GI141" s="108"/>
      <c r="GJ141" s="108"/>
      <c r="GK141" s="108"/>
      <c r="GL141" s="108"/>
      <c r="GM141" s="108"/>
      <c r="GN141" s="108"/>
      <c r="GO141" s="108"/>
      <c r="GP141" s="108"/>
      <c r="GQ141" s="108"/>
      <c r="GR141" s="108"/>
      <c r="GS141" s="108"/>
      <c r="GT141" s="108"/>
      <c r="GU141" s="108"/>
      <c r="GV141" s="108"/>
      <c r="GW141" s="108"/>
      <c r="GX141" s="108"/>
      <c r="GY141" s="108"/>
      <c r="GZ141" s="108"/>
      <c r="HA141" s="108"/>
      <c r="HB141" s="108"/>
      <c r="HC141" s="108"/>
      <c r="HD141" s="108"/>
      <c r="HE141" s="108"/>
      <c r="HF141" s="108"/>
      <c r="HG141" s="108"/>
      <c r="HH141" s="108"/>
      <c r="HI141" s="108"/>
      <c r="HJ141" s="108"/>
      <c r="HK141" s="108"/>
      <c r="HL141" s="108"/>
      <c r="HM141" s="108"/>
      <c r="HN141" s="108"/>
      <c r="HO141" s="108"/>
      <c r="HP141" s="108"/>
      <c r="HQ141" s="108"/>
      <c r="HR141" s="108"/>
      <c r="HS141" s="108"/>
      <c r="HT141" s="108"/>
      <c r="HU141" s="108"/>
      <c r="HV141" s="108"/>
      <c r="HW141" s="108"/>
      <c r="HX141" s="108"/>
      <c r="HY141" s="108"/>
      <c r="HZ141" s="108"/>
      <c r="IA141" s="108"/>
      <c r="IB141" s="108"/>
      <c r="IC141" s="108"/>
      <c r="ID141" s="108"/>
      <c r="IE141" s="108"/>
      <c r="IF141" s="108"/>
      <c r="IG141" s="108"/>
      <c r="IH141" s="108"/>
      <c r="II141" s="108"/>
      <c r="IJ141" s="108"/>
      <c r="IK141" s="108"/>
      <c r="IL141" s="108"/>
      <c r="IM141" s="108"/>
      <c r="IN141" s="108"/>
      <c r="IO141" s="108"/>
      <c r="IP141" s="108"/>
      <c r="IQ141" s="108"/>
      <c r="IR141" s="108"/>
      <c r="IS141" s="108"/>
      <c r="IT141" s="108"/>
      <c r="IU141" s="108"/>
      <c r="IV141" s="108"/>
    </row>
    <row r="142" spans="1:256" ht="63" x14ac:dyDescent="0.25">
      <c r="A142" s="68">
        <v>321</v>
      </c>
      <c r="B142" s="69" t="s">
        <v>497</v>
      </c>
      <c r="C142" s="86" t="s">
        <v>538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108"/>
      <c r="BR142" s="108"/>
      <c r="BS142" s="108"/>
      <c r="BT142" s="108"/>
      <c r="BU142" s="108"/>
      <c r="BV142" s="108"/>
      <c r="BW142" s="108"/>
      <c r="BX142" s="108"/>
      <c r="BY142" s="108"/>
      <c r="BZ142" s="108"/>
      <c r="CA142" s="108"/>
      <c r="CB142" s="108"/>
      <c r="CC142" s="108"/>
      <c r="CD142" s="108"/>
      <c r="CE142" s="108"/>
      <c r="CF142" s="108"/>
      <c r="CG142" s="108"/>
      <c r="CH142" s="108"/>
      <c r="CI142" s="108"/>
      <c r="CJ142" s="108"/>
      <c r="CK142" s="108"/>
      <c r="CL142" s="108"/>
      <c r="CM142" s="108"/>
      <c r="CN142" s="108"/>
      <c r="CO142" s="108"/>
      <c r="CP142" s="108"/>
      <c r="CQ142" s="108"/>
      <c r="CR142" s="108"/>
      <c r="CS142" s="108"/>
      <c r="CT142" s="108"/>
      <c r="CU142" s="108"/>
      <c r="CV142" s="108"/>
      <c r="CW142" s="108"/>
      <c r="CX142" s="108"/>
      <c r="CY142" s="108"/>
      <c r="CZ142" s="108"/>
      <c r="DA142" s="108"/>
      <c r="DB142" s="108"/>
      <c r="DC142" s="108"/>
      <c r="DD142" s="108"/>
      <c r="DE142" s="108"/>
      <c r="DF142" s="108"/>
      <c r="DG142" s="108"/>
      <c r="DH142" s="108"/>
      <c r="DI142" s="108"/>
      <c r="DJ142" s="108"/>
      <c r="DK142" s="108"/>
      <c r="DL142" s="108"/>
      <c r="DM142" s="108"/>
      <c r="DN142" s="108"/>
      <c r="DO142" s="108"/>
      <c r="DP142" s="108"/>
      <c r="DQ142" s="108"/>
      <c r="DR142" s="108"/>
      <c r="DS142" s="108"/>
      <c r="DT142" s="108"/>
      <c r="DU142" s="108"/>
      <c r="DV142" s="108"/>
      <c r="DW142" s="108"/>
      <c r="DX142" s="108"/>
      <c r="DY142" s="108"/>
      <c r="DZ142" s="108"/>
      <c r="EA142" s="108"/>
      <c r="EB142" s="108"/>
      <c r="EC142" s="108"/>
      <c r="ED142" s="108"/>
      <c r="EE142" s="108"/>
      <c r="EF142" s="108"/>
      <c r="EG142" s="108"/>
      <c r="EH142" s="108"/>
      <c r="EI142" s="108"/>
      <c r="EJ142" s="108"/>
      <c r="EK142" s="108"/>
      <c r="EL142" s="108"/>
      <c r="EM142" s="108"/>
      <c r="EN142" s="108"/>
      <c r="EO142" s="108"/>
      <c r="EP142" s="108"/>
      <c r="EQ142" s="108"/>
      <c r="ER142" s="108"/>
      <c r="ES142" s="108"/>
      <c r="ET142" s="108"/>
      <c r="EU142" s="108"/>
      <c r="EV142" s="108"/>
      <c r="EW142" s="108"/>
      <c r="EX142" s="108"/>
      <c r="EY142" s="108"/>
      <c r="EZ142" s="108"/>
      <c r="FA142" s="108"/>
      <c r="FB142" s="108"/>
      <c r="FC142" s="108"/>
      <c r="FD142" s="108"/>
      <c r="FE142" s="108"/>
      <c r="FF142" s="108"/>
      <c r="FG142" s="108"/>
      <c r="FH142" s="108"/>
      <c r="FI142" s="108"/>
      <c r="FJ142" s="108"/>
      <c r="FK142" s="108"/>
      <c r="FL142" s="108"/>
      <c r="FM142" s="108"/>
      <c r="FN142" s="108"/>
      <c r="FO142" s="108"/>
      <c r="FP142" s="108"/>
      <c r="FQ142" s="108"/>
      <c r="FR142" s="108"/>
      <c r="FS142" s="108"/>
      <c r="FT142" s="108"/>
      <c r="FU142" s="108"/>
      <c r="FV142" s="108"/>
      <c r="FW142" s="108"/>
      <c r="FX142" s="108"/>
      <c r="FY142" s="108"/>
      <c r="FZ142" s="108"/>
      <c r="GA142" s="108"/>
      <c r="GB142" s="108"/>
      <c r="GC142" s="108"/>
      <c r="GD142" s="108"/>
      <c r="GE142" s="108"/>
      <c r="GF142" s="108"/>
      <c r="GG142" s="108"/>
      <c r="GH142" s="108"/>
      <c r="GI142" s="108"/>
      <c r="GJ142" s="108"/>
      <c r="GK142" s="108"/>
      <c r="GL142" s="108"/>
      <c r="GM142" s="108"/>
      <c r="GN142" s="108"/>
      <c r="GO142" s="108"/>
      <c r="GP142" s="108"/>
      <c r="GQ142" s="108"/>
      <c r="GR142" s="108"/>
      <c r="GS142" s="108"/>
      <c r="GT142" s="108"/>
      <c r="GU142" s="108"/>
      <c r="GV142" s="108"/>
      <c r="GW142" s="108"/>
      <c r="GX142" s="108"/>
      <c r="GY142" s="108"/>
      <c r="GZ142" s="108"/>
      <c r="HA142" s="108"/>
      <c r="HB142" s="108"/>
      <c r="HC142" s="108"/>
      <c r="HD142" s="108"/>
      <c r="HE142" s="108"/>
      <c r="HF142" s="108"/>
      <c r="HG142" s="108"/>
      <c r="HH142" s="108"/>
      <c r="HI142" s="108"/>
      <c r="HJ142" s="108"/>
      <c r="HK142" s="108"/>
      <c r="HL142" s="108"/>
      <c r="HM142" s="108"/>
      <c r="HN142" s="108"/>
      <c r="HO142" s="108"/>
      <c r="HP142" s="108"/>
      <c r="HQ142" s="108"/>
      <c r="HR142" s="108"/>
      <c r="HS142" s="108"/>
      <c r="HT142" s="108"/>
      <c r="HU142" s="108"/>
      <c r="HV142" s="108"/>
      <c r="HW142" s="108"/>
      <c r="HX142" s="108"/>
      <c r="HY142" s="108"/>
      <c r="HZ142" s="108"/>
      <c r="IA142" s="108"/>
      <c r="IB142" s="108"/>
      <c r="IC142" s="108"/>
      <c r="ID142" s="108"/>
      <c r="IE142" s="108"/>
      <c r="IF142" s="108"/>
      <c r="IG142" s="108"/>
      <c r="IH142" s="108"/>
      <c r="II142" s="108"/>
      <c r="IJ142" s="108"/>
      <c r="IK142" s="108"/>
      <c r="IL142" s="108"/>
      <c r="IM142" s="108"/>
      <c r="IN142" s="108"/>
      <c r="IO142" s="108"/>
      <c r="IP142" s="108"/>
      <c r="IQ142" s="108"/>
      <c r="IR142" s="108"/>
      <c r="IS142" s="108"/>
      <c r="IT142" s="108"/>
      <c r="IU142" s="108"/>
      <c r="IV142" s="108"/>
    </row>
    <row r="143" spans="1:256" ht="63" x14ac:dyDescent="0.25">
      <c r="A143" s="68">
        <v>321</v>
      </c>
      <c r="B143" s="69" t="s">
        <v>499</v>
      </c>
      <c r="C143" s="85" t="s">
        <v>540</v>
      </c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08"/>
      <c r="CR143" s="108"/>
      <c r="CS143" s="108"/>
      <c r="CT143" s="108"/>
      <c r="CU143" s="108"/>
      <c r="CV143" s="108"/>
      <c r="CW143" s="108"/>
      <c r="CX143" s="108"/>
      <c r="CY143" s="108"/>
      <c r="CZ143" s="108"/>
      <c r="DA143" s="108"/>
      <c r="DB143" s="108"/>
      <c r="DC143" s="108"/>
      <c r="DD143" s="108"/>
      <c r="DE143" s="108"/>
      <c r="DF143" s="108"/>
      <c r="DG143" s="108"/>
      <c r="DH143" s="108"/>
      <c r="DI143" s="108"/>
      <c r="DJ143" s="108"/>
      <c r="DK143" s="108"/>
      <c r="DL143" s="108"/>
      <c r="DM143" s="108"/>
      <c r="DN143" s="108"/>
      <c r="DO143" s="108"/>
      <c r="DP143" s="108"/>
      <c r="DQ143" s="108"/>
      <c r="DR143" s="108"/>
      <c r="DS143" s="108"/>
      <c r="DT143" s="108"/>
      <c r="DU143" s="108"/>
      <c r="DV143" s="108"/>
      <c r="DW143" s="108"/>
      <c r="DX143" s="108"/>
      <c r="DY143" s="108"/>
      <c r="DZ143" s="108"/>
      <c r="EA143" s="108"/>
      <c r="EB143" s="108"/>
      <c r="EC143" s="108"/>
      <c r="ED143" s="108"/>
      <c r="EE143" s="108"/>
      <c r="EF143" s="108"/>
      <c r="EG143" s="108"/>
      <c r="EH143" s="108"/>
      <c r="EI143" s="108"/>
      <c r="EJ143" s="108"/>
      <c r="EK143" s="108"/>
      <c r="EL143" s="108"/>
      <c r="EM143" s="108"/>
      <c r="EN143" s="108"/>
      <c r="EO143" s="108"/>
      <c r="EP143" s="108"/>
      <c r="EQ143" s="108"/>
      <c r="ER143" s="108"/>
      <c r="ES143" s="108"/>
      <c r="ET143" s="108"/>
      <c r="EU143" s="108"/>
      <c r="EV143" s="108"/>
      <c r="EW143" s="108"/>
      <c r="EX143" s="108"/>
      <c r="EY143" s="108"/>
      <c r="EZ143" s="108"/>
      <c r="FA143" s="108"/>
      <c r="FB143" s="108"/>
      <c r="FC143" s="108"/>
      <c r="FD143" s="108"/>
      <c r="FE143" s="108"/>
      <c r="FF143" s="108"/>
      <c r="FG143" s="108"/>
      <c r="FH143" s="108"/>
      <c r="FI143" s="108"/>
      <c r="FJ143" s="108"/>
      <c r="FK143" s="108"/>
      <c r="FL143" s="108"/>
      <c r="FM143" s="108"/>
      <c r="FN143" s="108"/>
      <c r="FO143" s="108"/>
      <c r="FP143" s="108"/>
      <c r="FQ143" s="108"/>
      <c r="FR143" s="108"/>
      <c r="FS143" s="108"/>
      <c r="FT143" s="108"/>
      <c r="FU143" s="108"/>
      <c r="FV143" s="108"/>
      <c r="FW143" s="108"/>
      <c r="FX143" s="108"/>
      <c r="FY143" s="108"/>
      <c r="FZ143" s="108"/>
      <c r="GA143" s="108"/>
      <c r="GB143" s="108"/>
      <c r="GC143" s="108"/>
      <c r="GD143" s="108"/>
      <c r="GE143" s="108"/>
      <c r="GF143" s="108"/>
      <c r="GG143" s="108"/>
      <c r="GH143" s="108"/>
      <c r="GI143" s="108"/>
      <c r="GJ143" s="108"/>
      <c r="GK143" s="108"/>
      <c r="GL143" s="108"/>
      <c r="GM143" s="108"/>
      <c r="GN143" s="108"/>
      <c r="GO143" s="108"/>
      <c r="GP143" s="108"/>
      <c r="GQ143" s="108"/>
      <c r="GR143" s="108"/>
      <c r="GS143" s="108"/>
      <c r="GT143" s="108"/>
      <c r="GU143" s="108"/>
      <c r="GV143" s="108"/>
      <c r="GW143" s="108"/>
      <c r="GX143" s="108"/>
      <c r="GY143" s="108"/>
      <c r="GZ143" s="108"/>
      <c r="HA143" s="108"/>
      <c r="HB143" s="108"/>
      <c r="HC143" s="108"/>
      <c r="HD143" s="108"/>
      <c r="HE143" s="108"/>
      <c r="HF143" s="108"/>
      <c r="HG143" s="108"/>
      <c r="HH143" s="108"/>
      <c r="HI143" s="108"/>
      <c r="HJ143" s="108"/>
      <c r="HK143" s="108"/>
      <c r="HL143" s="108"/>
      <c r="HM143" s="108"/>
      <c r="HN143" s="108"/>
      <c r="HO143" s="108"/>
      <c r="HP143" s="108"/>
      <c r="HQ143" s="108"/>
      <c r="HR143" s="108"/>
      <c r="HS143" s="108"/>
      <c r="HT143" s="108"/>
      <c r="HU143" s="108"/>
      <c r="HV143" s="108"/>
      <c r="HW143" s="108"/>
      <c r="HX143" s="108"/>
      <c r="HY143" s="108"/>
      <c r="HZ143" s="108"/>
      <c r="IA143" s="108"/>
      <c r="IB143" s="108"/>
      <c r="IC143" s="108"/>
      <c r="ID143" s="108"/>
      <c r="IE143" s="108"/>
      <c r="IF143" s="108"/>
      <c r="IG143" s="108"/>
      <c r="IH143" s="108"/>
      <c r="II143" s="108"/>
      <c r="IJ143" s="108"/>
      <c r="IK143" s="108"/>
      <c r="IL143" s="108"/>
      <c r="IM143" s="108"/>
      <c r="IN143" s="108"/>
      <c r="IO143" s="108"/>
      <c r="IP143" s="108"/>
      <c r="IQ143" s="108"/>
      <c r="IR143" s="108"/>
      <c r="IS143" s="108"/>
      <c r="IT143" s="108"/>
      <c r="IU143" s="108"/>
      <c r="IV143" s="108"/>
    </row>
    <row r="144" spans="1:256" ht="63" x14ac:dyDescent="0.25">
      <c r="A144" s="68">
        <v>321</v>
      </c>
      <c r="B144" s="69" t="s">
        <v>534</v>
      </c>
      <c r="C144" s="85" t="s">
        <v>552</v>
      </c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8"/>
      <c r="BN144" s="108"/>
      <c r="BO144" s="108"/>
      <c r="BP144" s="108"/>
      <c r="BQ144" s="108"/>
      <c r="BR144" s="108"/>
      <c r="BS144" s="108"/>
      <c r="BT144" s="108"/>
      <c r="BU144" s="108"/>
      <c r="BV144" s="108"/>
      <c r="BW144" s="108"/>
      <c r="BX144" s="108"/>
      <c r="BY144" s="108"/>
      <c r="BZ144" s="108"/>
      <c r="CA144" s="108"/>
      <c r="CB144" s="108"/>
      <c r="CC144" s="108"/>
      <c r="CD144" s="108"/>
      <c r="CE144" s="108"/>
      <c r="CF144" s="108"/>
      <c r="CG144" s="108"/>
      <c r="CH144" s="108"/>
      <c r="CI144" s="108"/>
      <c r="CJ144" s="108"/>
      <c r="CK144" s="108"/>
      <c r="CL144" s="108"/>
      <c r="CM144" s="108"/>
      <c r="CN144" s="108"/>
      <c r="CO144" s="108"/>
      <c r="CP144" s="108"/>
      <c r="CQ144" s="108"/>
      <c r="CR144" s="108"/>
      <c r="CS144" s="108"/>
      <c r="CT144" s="108"/>
      <c r="CU144" s="108"/>
      <c r="CV144" s="108"/>
      <c r="CW144" s="108"/>
      <c r="CX144" s="108"/>
      <c r="CY144" s="108"/>
      <c r="CZ144" s="108"/>
      <c r="DA144" s="108"/>
      <c r="DB144" s="108"/>
      <c r="DC144" s="108"/>
      <c r="DD144" s="108"/>
      <c r="DE144" s="108"/>
      <c r="DF144" s="108"/>
      <c r="DG144" s="108"/>
      <c r="DH144" s="108"/>
      <c r="DI144" s="108"/>
      <c r="DJ144" s="108"/>
      <c r="DK144" s="108"/>
      <c r="DL144" s="108"/>
      <c r="DM144" s="108"/>
      <c r="DN144" s="108"/>
      <c r="DO144" s="108"/>
      <c r="DP144" s="108"/>
      <c r="DQ144" s="108"/>
      <c r="DR144" s="108"/>
      <c r="DS144" s="108"/>
      <c r="DT144" s="108"/>
      <c r="DU144" s="108"/>
      <c r="DV144" s="108"/>
      <c r="DW144" s="108"/>
      <c r="DX144" s="108"/>
      <c r="DY144" s="108"/>
      <c r="DZ144" s="108"/>
      <c r="EA144" s="108"/>
      <c r="EB144" s="108"/>
      <c r="EC144" s="108"/>
      <c r="ED144" s="108"/>
      <c r="EE144" s="108"/>
      <c r="EF144" s="108"/>
      <c r="EG144" s="108"/>
      <c r="EH144" s="108"/>
      <c r="EI144" s="108"/>
      <c r="EJ144" s="108"/>
      <c r="EK144" s="108"/>
      <c r="EL144" s="108"/>
      <c r="EM144" s="108"/>
      <c r="EN144" s="108"/>
      <c r="EO144" s="108"/>
      <c r="EP144" s="108"/>
      <c r="EQ144" s="108"/>
      <c r="ER144" s="108"/>
      <c r="ES144" s="108"/>
      <c r="ET144" s="108"/>
      <c r="EU144" s="108"/>
      <c r="EV144" s="108"/>
      <c r="EW144" s="108"/>
      <c r="EX144" s="108"/>
      <c r="EY144" s="108"/>
      <c r="EZ144" s="108"/>
      <c r="FA144" s="108"/>
      <c r="FB144" s="108"/>
      <c r="FC144" s="108"/>
      <c r="FD144" s="108"/>
      <c r="FE144" s="108"/>
      <c r="FF144" s="108"/>
      <c r="FG144" s="108"/>
      <c r="FH144" s="108"/>
      <c r="FI144" s="108"/>
      <c r="FJ144" s="108"/>
      <c r="FK144" s="108"/>
      <c r="FL144" s="108"/>
      <c r="FM144" s="108"/>
      <c r="FN144" s="108"/>
      <c r="FO144" s="108"/>
      <c r="FP144" s="108"/>
      <c r="FQ144" s="108"/>
      <c r="FR144" s="108"/>
      <c r="FS144" s="108"/>
      <c r="FT144" s="108"/>
      <c r="FU144" s="108"/>
      <c r="FV144" s="108"/>
      <c r="FW144" s="108"/>
      <c r="FX144" s="108"/>
      <c r="FY144" s="108"/>
      <c r="FZ144" s="108"/>
      <c r="GA144" s="108"/>
      <c r="GB144" s="108"/>
      <c r="GC144" s="108"/>
      <c r="GD144" s="108"/>
      <c r="GE144" s="108"/>
      <c r="GF144" s="108"/>
      <c r="GG144" s="108"/>
      <c r="GH144" s="108"/>
      <c r="GI144" s="108"/>
      <c r="GJ144" s="108"/>
      <c r="GK144" s="108"/>
      <c r="GL144" s="108"/>
      <c r="GM144" s="108"/>
      <c r="GN144" s="108"/>
      <c r="GO144" s="108"/>
      <c r="GP144" s="108"/>
      <c r="GQ144" s="108"/>
      <c r="GR144" s="108"/>
      <c r="GS144" s="108"/>
      <c r="GT144" s="108"/>
      <c r="GU144" s="108"/>
      <c r="GV144" s="108"/>
      <c r="GW144" s="108"/>
      <c r="GX144" s="108"/>
      <c r="GY144" s="108"/>
      <c r="GZ144" s="108"/>
      <c r="HA144" s="108"/>
      <c r="HB144" s="108"/>
      <c r="HC144" s="108"/>
      <c r="HD144" s="108"/>
      <c r="HE144" s="108"/>
      <c r="HF144" s="108"/>
      <c r="HG144" s="108"/>
      <c r="HH144" s="108"/>
      <c r="HI144" s="108"/>
      <c r="HJ144" s="108"/>
      <c r="HK144" s="108"/>
      <c r="HL144" s="108"/>
      <c r="HM144" s="108"/>
      <c r="HN144" s="108"/>
      <c r="HO144" s="108"/>
      <c r="HP144" s="108"/>
      <c r="HQ144" s="108"/>
      <c r="HR144" s="108"/>
      <c r="HS144" s="108"/>
      <c r="HT144" s="108"/>
      <c r="HU144" s="108"/>
      <c r="HV144" s="108"/>
      <c r="HW144" s="108"/>
      <c r="HX144" s="108"/>
      <c r="HY144" s="108"/>
      <c r="HZ144" s="108"/>
      <c r="IA144" s="108"/>
      <c r="IB144" s="108"/>
      <c r="IC144" s="108"/>
      <c r="ID144" s="108"/>
      <c r="IE144" s="108"/>
      <c r="IF144" s="108"/>
      <c r="IG144" s="108"/>
      <c r="IH144" s="108"/>
      <c r="II144" s="108"/>
      <c r="IJ144" s="108"/>
      <c r="IK144" s="108"/>
      <c r="IL144" s="108"/>
      <c r="IM144" s="108"/>
      <c r="IN144" s="108"/>
      <c r="IO144" s="108"/>
      <c r="IP144" s="108"/>
      <c r="IQ144" s="108"/>
      <c r="IR144" s="108"/>
      <c r="IS144" s="108"/>
      <c r="IT144" s="108"/>
      <c r="IU144" s="108"/>
      <c r="IV144" s="108"/>
    </row>
    <row r="145" spans="1:256" ht="78.75" x14ac:dyDescent="0.25">
      <c r="A145" s="68">
        <v>321</v>
      </c>
      <c r="B145" s="69" t="s">
        <v>511</v>
      </c>
      <c r="C145" s="86" t="s">
        <v>553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8"/>
      <c r="CS145" s="108"/>
      <c r="CT145" s="108"/>
      <c r="CU145" s="108"/>
      <c r="CV145" s="108"/>
      <c r="CW145" s="108"/>
      <c r="CX145" s="108"/>
      <c r="CY145" s="108"/>
      <c r="CZ145" s="108"/>
      <c r="DA145" s="108"/>
      <c r="DB145" s="108"/>
      <c r="DC145" s="108"/>
      <c r="DD145" s="108"/>
      <c r="DE145" s="108"/>
      <c r="DF145" s="108"/>
      <c r="DG145" s="108"/>
      <c r="DH145" s="108"/>
      <c r="DI145" s="108"/>
      <c r="DJ145" s="108"/>
      <c r="DK145" s="108"/>
      <c r="DL145" s="108"/>
      <c r="DM145" s="108"/>
      <c r="DN145" s="108"/>
      <c r="DO145" s="108"/>
      <c r="DP145" s="108"/>
      <c r="DQ145" s="108"/>
      <c r="DR145" s="108"/>
      <c r="DS145" s="108"/>
      <c r="DT145" s="108"/>
      <c r="DU145" s="108"/>
      <c r="DV145" s="108"/>
      <c r="DW145" s="108"/>
      <c r="DX145" s="108"/>
      <c r="DY145" s="108"/>
      <c r="DZ145" s="108"/>
      <c r="EA145" s="108"/>
      <c r="EB145" s="108"/>
      <c r="EC145" s="108"/>
      <c r="ED145" s="108"/>
      <c r="EE145" s="108"/>
      <c r="EF145" s="108"/>
      <c r="EG145" s="108"/>
      <c r="EH145" s="108"/>
      <c r="EI145" s="108"/>
      <c r="EJ145" s="108"/>
      <c r="EK145" s="108"/>
      <c r="EL145" s="108"/>
      <c r="EM145" s="108"/>
      <c r="EN145" s="108"/>
      <c r="EO145" s="108"/>
      <c r="EP145" s="108"/>
      <c r="EQ145" s="108"/>
      <c r="ER145" s="108"/>
      <c r="ES145" s="108"/>
      <c r="ET145" s="108"/>
      <c r="EU145" s="108"/>
      <c r="EV145" s="108"/>
      <c r="EW145" s="108"/>
      <c r="EX145" s="108"/>
      <c r="EY145" s="108"/>
      <c r="EZ145" s="108"/>
      <c r="FA145" s="108"/>
      <c r="FB145" s="108"/>
      <c r="FC145" s="108"/>
      <c r="FD145" s="108"/>
      <c r="FE145" s="108"/>
      <c r="FF145" s="108"/>
      <c r="FG145" s="108"/>
      <c r="FH145" s="108"/>
      <c r="FI145" s="108"/>
      <c r="FJ145" s="108"/>
      <c r="FK145" s="108"/>
      <c r="FL145" s="108"/>
      <c r="FM145" s="108"/>
      <c r="FN145" s="108"/>
      <c r="FO145" s="108"/>
      <c r="FP145" s="108"/>
      <c r="FQ145" s="108"/>
      <c r="FR145" s="108"/>
      <c r="FS145" s="108"/>
      <c r="FT145" s="108"/>
      <c r="FU145" s="108"/>
      <c r="FV145" s="108"/>
      <c r="FW145" s="108"/>
      <c r="FX145" s="108"/>
      <c r="FY145" s="108"/>
      <c r="FZ145" s="108"/>
      <c r="GA145" s="108"/>
      <c r="GB145" s="108"/>
      <c r="GC145" s="108"/>
      <c r="GD145" s="108"/>
      <c r="GE145" s="108"/>
      <c r="GF145" s="108"/>
      <c r="GG145" s="108"/>
      <c r="GH145" s="108"/>
      <c r="GI145" s="108"/>
      <c r="GJ145" s="108"/>
      <c r="GK145" s="108"/>
      <c r="GL145" s="108"/>
      <c r="GM145" s="108"/>
      <c r="GN145" s="108"/>
      <c r="GO145" s="108"/>
      <c r="GP145" s="108"/>
      <c r="GQ145" s="108"/>
      <c r="GR145" s="108"/>
      <c r="GS145" s="108"/>
      <c r="GT145" s="108"/>
      <c r="GU145" s="108"/>
      <c r="GV145" s="108"/>
      <c r="GW145" s="108"/>
      <c r="GX145" s="108"/>
      <c r="GY145" s="108"/>
      <c r="GZ145" s="108"/>
      <c r="HA145" s="108"/>
      <c r="HB145" s="108"/>
      <c r="HC145" s="108"/>
      <c r="HD145" s="108"/>
      <c r="HE145" s="108"/>
      <c r="HF145" s="108"/>
      <c r="HG145" s="108"/>
      <c r="HH145" s="108"/>
      <c r="HI145" s="108"/>
      <c r="HJ145" s="108"/>
      <c r="HK145" s="108"/>
      <c r="HL145" s="108"/>
      <c r="HM145" s="108"/>
      <c r="HN145" s="108"/>
      <c r="HO145" s="108"/>
      <c r="HP145" s="108"/>
      <c r="HQ145" s="108"/>
      <c r="HR145" s="108"/>
      <c r="HS145" s="108"/>
      <c r="HT145" s="108"/>
      <c r="HU145" s="108"/>
      <c r="HV145" s="108"/>
      <c r="HW145" s="108"/>
      <c r="HX145" s="108"/>
      <c r="HY145" s="108"/>
      <c r="HZ145" s="108"/>
      <c r="IA145" s="108"/>
      <c r="IB145" s="108"/>
      <c r="IC145" s="108"/>
      <c r="ID145" s="108"/>
      <c r="IE145" s="108"/>
      <c r="IF145" s="108"/>
      <c r="IG145" s="108"/>
      <c r="IH145" s="108"/>
      <c r="II145" s="108"/>
      <c r="IJ145" s="108"/>
      <c r="IK145" s="108"/>
      <c r="IL145" s="108"/>
      <c r="IM145" s="108"/>
      <c r="IN145" s="108"/>
      <c r="IO145" s="108"/>
      <c r="IP145" s="108"/>
      <c r="IQ145" s="108"/>
      <c r="IR145" s="108"/>
      <c r="IS145" s="108"/>
      <c r="IT145" s="108"/>
      <c r="IU145" s="108"/>
      <c r="IV145" s="108"/>
    </row>
    <row r="146" spans="1:256" ht="31.5" x14ac:dyDescent="0.25">
      <c r="A146" s="151">
        <v>388</v>
      </c>
      <c r="B146" s="152"/>
      <c r="C146" s="84" t="s">
        <v>535</v>
      </c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  <c r="BA146" s="108"/>
      <c r="BB146" s="108"/>
      <c r="BC146" s="108"/>
      <c r="BD146" s="108"/>
      <c r="BE146" s="108"/>
      <c r="BF146" s="108"/>
      <c r="BG146" s="108"/>
      <c r="BH146" s="108"/>
      <c r="BI146" s="108"/>
      <c r="BJ146" s="108"/>
      <c r="BK146" s="108"/>
      <c r="BL146" s="108"/>
      <c r="BM146" s="108"/>
      <c r="BN146" s="108"/>
      <c r="BO146" s="108"/>
      <c r="BP146" s="108"/>
      <c r="BQ146" s="108"/>
      <c r="BR146" s="108"/>
      <c r="BS146" s="108"/>
      <c r="BT146" s="108"/>
      <c r="BU146" s="108"/>
      <c r="BV146" s="108"/>
      <c r="BW146" s="108"/>
      <c r="BX146" s="108"/>
      <c r="BY146" s="108"/>
      <c r="BZ146" s="108"/>
      <c r="CA146" s="108"/>
      <c r="CB146" s="108"/>
      <c r="CC146" s="108"/>
      <c r="CD146" s="108"/>
      <c r="CE146" s="108"/>
      <c r="CF146" s="108"/>
      <c r="CG146" s="108"/>
      <c r="CH146" s="108"/>
      <c r="CI146" s="108"/>
      <c r="CJ146" s="108"/>
      <c r="CK146" s="108"/>
      <c r="CL146" s="108"/>
      <c r="CM146" s="108"/>
      <c r="CN146" s="108"/>
      <c r="CO146" s="108"/>
      <c r="CP146" s="108"/>
      <c r="CQ146" s="108"/>
      <c r="CR146" s="108"/>
      <c r="CS146" s="108"/>
      <c r="CT146" s="108"/>
      <c r="CU146" s="108"/>
      <c r="CV146" s="108"/>
      <c r="CW146" s="108"/>
      <c r="CX146" s="108"/>
      <c r="CY146" s="108"/>
      <c r="CZ146" s="108"/>
      <c r="DA146" s="108"/>
      <c r="DB146" s="108"/>
      <c r="DC146" s="108"/>
      <c r="DD146" s="108"/>
      <c r="DE146" s="108"/>
      <c r="DF146" s="108"/>
      <c r="DG146" s="108"/>
      <c r="DH146" s="108"/>
      <c r="DI146" s="108"/>
      <c r="DJ146" s="108"/>
      <c r="DK146" s="108"/>
      <c r="DL146" s="108"/>
      <c r="DM146" s="108"/>
      <c r="DN146" s="108"/>
      <c r="DO146" s="108"/>
      <c r="DP146" s="108"/>
      <c r="DQ146" s="108"/>
      <c r="DR146" s="108"/>
      <c r="DS146" s="108"/>
      <c r="DT146" s="108"/>
      <c r="DU146" s="108"/>
      <c r="DV146" s="108"/>
      <c r="DW146" s="108"/>
      <c r="DX146" s="108"/>
      <c r="DY146" s="108"/>
      <c r="DZ146" s="108"/>
      <c r="EA146" s="108"/>
      <c r="EB146" s="108"/>
      <c r="EC146" s="108"/>
      <c r="ED146" s="108"/>
      <c r="EE146" s="108"/>
      <c r="EF146" s="108"/>
      <c r="EG146" s="108"/>
      <c r="EH146" s="108"/>
      <c r="EI146" s="108"/>
      <c r="EJ146" s="108"/>
      <c r="EK146" s="108"/>
      <c r="EL146" s="108"/>
      <c r="EM146" s="108"/>
      <c r="EN146" s="108"/>
      <c r="EO146" s="108"/>
      <c r="EP146" s="108"/>
      <c r="EQ146" s="108"/>
      <c r="ER146" s="108"/>
      <c r="ES146" s="108"/>
      <c r="ET146" s="108"/>
      <c r="EU146" s="108"/>
      <c r="EV146" s="108"/>
      <c r="EW146" s="108"/>
      <c r="EX146" s="108"/>
      <c r="EY146" s="108"/>
      <c r="EZ146" s="108"/>
      <c r="FA146" s="108"/>
      <c r="FB146" s="108"/>
      <c r="FC146" s="108"/>
      <c r="FD146" s="108"/>
      <c r="FE146" s="108"/>
      <c r="FF146" s="108"/>
      <c r="FG146" s="108"/>
      <c r="FH146" s="108"/>
      <c r="FI146" s="108"/>
      <c r="FJ146" s="108"/>
      <c r="FK146" s="108"/>
      <c r="FL146" s="108"/>
      <c r="FM146" s="108"/>
      <c r="FN146" s="108"/>
      <c r="FO146" s="108"/>
      <c r="FP146" s="108"/>
      <c r="FQ146" s="108"/>
      <c r="FR146" s="108"/>
      <c r="FS146" s="108"/>
      <c r="FT146" s="108"/>
      <c r="FU146" s="108"/>
      <c r="FV146" s="108"/>
      <c r="FW146" s="108"/>
      <c r="FX146" s="108"/>
      <c r="FY146" s="108"/>
      <c r="FZ146" s="108"/>
      <c r="GA146" s="108"/>
      <c r="GB146" s="108"/>
      <c r="GC146" s="108"/>
      <c r="GD146" s="108"/>
      <c r="GE146" s="108"/>
      <c r="GF146" s="108"/>
      <c r="GG146" s="108"/>
      <c r="GH146" s="108"/>
      <c r="GI146" s="108"/>
      <c r="GJ146" s="108"/>
      <c r="GK146" s="108"/>
      <c r="GL146" s="108"/>
      <c r="GM146" s="108"/>
      <c r="GN146" s="108"/>
      <c r="GO146" s="108"/>
      <c r="GP146" s="108"/>
      <c r="GQ146" s="108"/>
      <c r="GR146" s="108"/>
      <c r="GS146" s="108"/>
      <c r="GT146" s="108"/>
      <c r="GU146" s="108"/>
      <c r="GV146" s="108"/>
      <c r="GW146" s="108"/>
      <c r="GX146" s="108"/>
      <c r="GY146" s="108"/>
      <c r="GZ146" s="108"/>
      <c r="HA146" s="108"/>
      <c r="HB146" s="108"/>
      <c r="HC146" s="108"/>
      <c r="HD146" s="108"/>
      <c r="HE146" s="108"/>
      <c r="HF146" s="108"/>
      <c r="HG146" s="108"/>
      <c r="HH146" s="108"/>
      <c r="HI146" s="108"/>
      <c r="HJ146" s="108"/>
      <c r="HK146" s="108"/>
      <c r="HL146" s="108"/>
      <c r="HM146" s="108"/>
      <c r="HN146" s="108"/>
      <c r="HO146" s="108"/>
      <c r="HP146" s="108"/>
      <c r="HQ146" s="108"/>
      <c r="HR146" s="108"/>
      <c r="HS146" s="108"/>
      <c r="HT146" s="108"/>
      <c r="HU146" s="108"/>
      <c r="HV146" s="108"/>
      <c r="HW146" s="108"/>
      <c r="HX146" s="108"/>
      <c r="HY146" s="108"/>
      <c r="HZ146" s="108"/>
      <c r="IA146" s="108"/>
      <c r="IB146" s="108"/>
      <c r="IC146" s="108"/>
      <c r="ID146" s="108"/>
      <c r="IE146" s="108"/>
      <c r="IF146" s="108"/>
      <c r="IG146" s="108"/>
      <c r="IH146" s="108"/>
      <c r="II146" s="108"/>
      <c r="IJ146" s="108"/>
      <c r="IK146" s="108"/>
      <c r="IL146" s="108"/>
      <c r="IM146" s="108"/>
      <c r="IN146" s="108"/>
      <c r="IO146" s="108"/>
      <c r="IP146" s="108"/>
      <c r="IQ146" s="108"/>
      <c r="IR146" s="108"/>
      <c r="IS146" s="108"/>
      <c r="IT146" s="108"/>
      <c r="IU146" s="108"/>
      <c r="IV146" s="108"/>
    </row>
    <row r="147" spans="1:256" x14ac:dyDescent="0.25">
      <c r="A147" s="151">
        <v>415</v>
      </c>
      <c r="B147" s="152"/>
      <c r="C147" s="84" t="s">
        <v>121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8"/>
      <c r="BZ147" s="108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08"/>
      <c r="CR147" s="108"/>
      <c r="CS147" s="108"/>
      <c r="CT147" s="108"/>
      <c r="CU147" s="108"/>
      <c r="CV147" s="108"/>
      <c r="CW147" s="108"/>
      <c r="CX147" s="108"/>
      <c r="CY147" s="108"/>
      <c r="CZ147" s="108"/>
      <c r="DA147" s="108"/>
      <c r="DB147" s="108"/>
      <c r="DC147" s="108"/>
      <c r="DD147" s="108"/>
      <c r="DE147" s="108"/>
      <c r="DF147" s="108"/>
      <c r="DG147" s="108"/>
      <c r="DH147" s="108"/>
      <c r="DI147" s="108"/>
      <c r="DJ147" s="108"/>
      <c r="DK147" s="108"/>
      <c r="DL147" s="108"/>
      <c r="DM147" s="108"/>
      <c r="DN147" s="108"/>
      <c r="DO147" s="108"/>
      <c r="DP147" s="108"/>
      <c r="DQ147" s="108"/>
      <c r="DR147" s="108"/>
      <c r="DS147" s="108"/>
      <c r="DT147" s="108"/>
      <c r="DU147" s="108"/>
      <c r="DV147" s="108"/>
      <c r="DW147" s="108"/>
      <c r="DX147" s="108"/>
      <c r="DY147" s="108"/>
      <c r="DZ147" s="108"/>
      <c r="EA147" s="108"/>
      <c r="EB147" s="108"/>
      <c r="EC147" s="108"/>
      <c r="ED147" s="108"/>
      <c r="EE147" s="108"/>
      <c r="EF147" s="108"/>
      <c r="EG147" s="108"/>
      <c r="EH147" s="108"/>
      <c r="EI147" s="108"/>
      <c r="EJ147" s="108"/>
      <c r="EK147" s="108"/>
      <c r="EL147" s="108"/>
      <c r="EM147" s="108"/>
      <c r="EN147" s="108"/>
      <c r="EO147" s="108"/>
      <c r="EP147" s="108"/>
      <c r="EQ147" s="108"/>
      <c r="ER147" s="108"/>
      <c r="ES147" s="108"/>
      <c r="ET147" s="108"/>
      <c r="EU147" s="108"/>
      <c r="EV147" s="108"/>
      <c r="EW147" s="108"/>
      <c r="EX147" s="108"/>
      <c r="EY147" s="108"/>
      <c r="EZ147" s="108"/>
      <c r="FA147" s="108"/>
      <c r="FB147" s="108"/>
      <c r="FC147" s="108"/>
      <c r="FD147" s="108"/>
      <c r="FE147" s="108"/>
      <c r="FF147" s="108"/>
      <c r="FG147" s="108"/>
      <c r="FH147" s="108"/>
      <c r="FI147" s="108"/>
      <c r="FJ147" s="108"/>
      <c r="FK147" s="108"/>
      <c r="FL147" s="108"/>
      <c r="FM147" s="108"/>
      <c r="FN147" s="108"/>
      <c r="FO147" s="108"/>
      <c r="FP147" s="108"/>
      <c r="FQ147" s="108"/>
      <c r="FR147" s="108"/>
      <c r="FS147" s="108"/>
      <c r="FT147" s="108"/>
      <c r="FU147" s="108"/>
      <c r="FV147" s="108"/>
      <c r="FW147" s="108"/>
      <c r="FX147" s="108"/>
      <c r="FY147" s="108"/>
      <c r="FZ147" s="108"/>
      <c r="GA147" s="108"/>
      <c r="GB147" s="108"/>
      <c r="GC147" s="108"/>
      <c r="GD147" s="108"/>
      <c r="GE147" s="108"/>
      <c r="GF147" s="108"/>
      <c r="GG147" s="108"/>
      <c r="GH147" s="108"/>
      <c r="GI147" s="108"/>
      <c r="GJ147" s="108"/>
      <c r="GK147" s="108"/>
      <c r="GL147" s="108"/>
      <c r="GM147" s="108"/>
      <c r="GN147" s="108"/>
      <c r="GO147" s="108"/>
      <c r="GP147" s="108"/>
      <c r="GQ147" s="108"/>
      <c r="GR147" s="108"/>
      <c r="GS147" s="108"/>
      <c r="GT147" s="108"/>
      <c r="GU147" s="108"/>
      <c r="GV147" s="108"/>
      <c r="GW147" s="108"/>
      <c r="GX147" s="108"/>
      <c r="GY147" s="108"/>
      <c r="GZ147" s="108"/>
      <c r="HA147" s="108"/>
      <c r="HB147" s="108"/>
      <c r="HC147" s="108"/>
      <c r="HD147" s="108"/>
      <c r="HE147" s="108"/>
      <c r="HF147" s="108"/>
      <c r="HG147" s="108"/>
      <c r="HH147" s="108"/>
      <c r="HI147" s="108"/>
      <c r="HJ147" s="108"/>
      <c r="HK147" s="108"/>
      <c r="HL147" s="108"/>
      <c r="HM147" s="108"/>
      <c r="HN147" s="108"/>
      <c r="HO147" s="108"/>
      <c r="HP147" s="108"/>
      <c r="HQ147" s="108"/>
      <c r="HR147" s="108"/>
      <c r="HS147" s="108"/>
      <c r="HT147" s="108"/>
      <c r="HU147" s="108"/>
      <c r="HV147" s="108"/>
      <c r="HW147" s="108"/>
      <c r="HX147" s="108"/>
      <c r="HY147" s="108"/>
      <c r="HZ147" s="108"/>
      <c r="IA147" s="108"/>
      <c r="IB147" s="108"/>
      <c r="IC147" s="108"/>
      <c r="ID147" s="108"/>
      <c r="IE147" s="108"/>
      <c r="IF147" s="108"/>
      <c r="IG147" s="108"/>
      <c r="IH147" s="108"/>
      <c r="II147" s="108"/>
      <c r="IJ147" s="108"/>
      <c r="IK147" s="108"/>
      <c r="IL147" s="108"/>
      <c r="IM147" s="108"/>
      <c r="IN147" s="108"/>
      <c r="IO147" s="108"/>
      <c r="IP147" s="108"/>
      <c r="IQ147" s="108"/>
      <c r="IR147" s="108"/>
      <c r="IS147" s="108"/>
      <c r="IT147" s="108"/>
      <c r="IU147" s="108"/>
      <c r="IV147" s="108"/>
    </row>
    <row r="148" spans="1:256" ht="31.5" x14ac:dyDescent="0.25">
      <c r="A148" s="154">
        <v>498</v>
      </c>
      <c r="B148" s="155"/>
      <c r="C148" s="84" t="s">
        <v>278</v>
      </c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  <c r="BA148" s="108"/>
      <c r="BB148" s="108"/>
      <c r="BC148" s="108"/>
      <c r="BD148" s="108"/>
      <c r="BE148" s="108"/>
      <c r="BF148" s="108"/>
      <c r="BG148" s="108"/>
      <c r="BH148" s="108"/>
      <c r="BI148" s="108"/>
      <c r="BJ148" s="108"/>
      <c r="BK148" s="108"/>
      <c r="BL148" s="108"/>
      <c r="BM148" s="108"/>
      <c r="BN148" s="108"/>
      <c r="BO148" s="108"/>
      <c r="BP148" s="108"/>
      <c r="BQ148" s="108"/>
      <c r="BR148" s="108"/>
      <c r="BS148" s="108"/>
      <c r="BT148" s="108"/>
      <c r="BU148" s="108"/>
      <c r="BV148" s="108"/>
      <c r="BW148" s="108"/>
      <c r="BX148" s="108"/>
      <c r="BY148" s="108"/>
      <c r="BZ148" s="108"/>
      <c r="CA148" s="108"/>
      <c r="CB148" s="108"/>
      <c r="CC148" s="108"/>
      <c r="CD148" s="108"/>
      <c r="CE148" s="108"/>
      <c r="CF148" s="108"/>
      <c r="CG148" s="108"/>
      <c r="CH148" s="108"/>
      <c r="CI148" s="108"/>
      <c r="CJ148" s="108"/>
      <c r="CK148" s="108"/>
      <c r="CL148" s="108"/>
      <c r="CM148" s="108"/>
      <c r="CN148" s="108"/>
      <c r="CO148" s="108"/>
      <c r="CP148" s="108"/>
      <c r="CQ148" s="108"/>
      <c r="CR148" s="108"/>
      <c r="CS148" s="108"/>
      <c r="CT148" s="108"/>
      <c r="CU148" s="108"/>
      <c r="CV148" s="108"/>
      <c r="CW148" s="108"/>
      <c r="CX148" s="108"/>
      <c r="CY148" s="108"/>
      <c r="CZ148" s="108"/>
      <c r="DA148" s="108"/>
      <c r="DB148" s="108"/>
      <c r="DC148" s="108"/>
      <c r="DD148" s="108"/>
      <c r="DE148" s="108"/>
      <c r="DF148" s="108"/>
      <c r="DG148" s="108"/>
      <c r="DH148" s="108"/>
      <c r="DI148" s="108"/>
      <c r="DJ148" s="108"/>
      <c r="DK148" s="108"/>
      <c r="DL148" s="108"/>
      <c r="DM148" s="108"/>
      <c r="DN148" s="108"/>
      <c r="DO148" s="108"/>
      <c r="DP148" s="108"/>
      <c r="DQ148" s="108"/>
      <c r="DR148" s="108"/>
      <c r="DS148" s="108"/>
      <c r="DT148" s="108"/>
      <c r="DU148" s="108"/>
      <c r="DV148" s="108"/>
      <c r="DW148" s="108"/>
      <c r="DX148" s="108"/>
      <c r="DY148" s="108"/>
      <c r="DZ148" s="108"/>
      <c r="EA148" s="108"/>
      <c r="EB148" s="108"/>
      <c r="EC148" s="108"/>
      <c r="ED148" s="108"/>
      <c r="EE148" s="108"/>
      <c r="EF148" s="108"/>
      <c r="EG148" s="108"/>
      <c r="EH148" s="108"/>
      <c r="EI148" s="108"/>
      <c r="EJ148" s="108"/>
      <c r="EK148" s="108"/>
      <c r="EL148" s="108"/>
      <c r="EM148" s="108"/>
      <c r="EN148" s="108"/>
      <c r="EO148" s="108"/>
      <c r="EP148" s="108"/>
      <c r="EQ148" s="108"/>
      <c r="ER148" s="108"/>
      <c r="ES148" s="108"/>
      <c r="ET148" s="108"/>
      <c r="EU148" s="108"/>
      <c r="EV148" s="108"/>
      <c r="EW148" s="108"/>
      <c r="EX148" s="108"/>
      <c r="EY148" s="108"/>
      <c r="EZ148" s="108"/>
      <c r="FA148" s="108"/>
      <c r="FB148" s="108"/>
      <c r="FC148" s="108"/>
      <c r="FD148" s="108"/>
      <c r="FE148" s="108"/>
      <c r="FF148" s="108"/>
      <c r="FG148" s="108"/>
      <c r="FH148" s="108"/>
      <c r="FI148" s="108"/>
      <c r="FJ148" s="108"/>
      <c r="FK148" s="108"/>
      <c r="FL148" s="108"/>
      <c r="FM148" s="108"/>
      <c r="FN148" s="108"/>
      <c r="FO148" s="108"/>
      <c r="FP148" s="108"/>
      <c r="FQ148" s="108"/>
      <c r="FR148" s="108"/>
      <c r="FS148" s="108"/>
      <c r="FT148" s="108"/>
      <c r="FU148" s="108"/>
      <c r="FV148" s="108"/>
      <c r="FW148" s="108"/>
      <c r="FX148" s="108"/>
      <c r="FY148" s="108"/>
      <c r="FZ148" s="108"/>
      <c r="GA148" s="108"/>
      <c r="GB148" s="108"/>
      <c r="GC148" s="108"/>
      <c r="GD148" s="108"/>
      <c r="GE148" s="108"/>
      <c r="GF148" s="108"/>
      <c r="GG148" s="108"/>
      <c r="GH148" s="108"/>
      <c r="GI148" s="108"/>
      <c r="GJ148" s="108"/>
      <c r="GK148" s="108"/>
      <c r="GL148" s="108"/>
      <c r="GM148" s="108"/>
      <c r="GN148" s="108"/>
      <c r="GO148" s="108"/>
      <c r="GP148" s="108"/>
      <c r="GQ148" s="108"/>
      <c r="GR148" s="108"/>
      <c r="GS148" s="108"/>
      <c r="GT148" s="108"/>
      <c r="GU148" s="108"/>
      <c r="GV148" s="108"/>
      <c r="GW148" s="108"/>
      <c r="GX148" s="108"/>
      <c r="GY148" s="108"/>
      <c r="GZ148" s="108"/>
      <c r="HA148" s="108"/>
      <c r="HB148" s="108"/>
      <c r="HC148" s="108"/>
      <c r="HD148" s="108"/>
      <c r="HE148" s="108"/>
      <c r="HF148" s="108"/>
      <c r="HG148" s="108"/>
      <c r="HH148" s="108"/>
      <c r="HI148" s="108"/>
      <c r="HJ148" s="108"/>
      <c r="HK148" s="108"/>
      <c r="HL148" s="108"/>
      <c r="HM148" s="108"/>
      <c r="HN148" s="108"/>
      <c r="HO148" s="108"/>
      <c r="HP148" s="108"/>
      <c r="HQ148" s="108"/>
      <c r="HR148" s="108"/>
      <c r="HS148" s="108"/>
      <c r="HT148" s="108"/>
      <c r="HU148" s="108"/>
      <c r="HV148" s="108"/>
      <c r="HW148" s="108"/>
      <c r="HX148" s="108"/>
      <c r="HY148" s="108"/>
      <c r="HZ148" s="108"/>
      <c r="IA148" s="108"/>
      <c r="IB148" s="108"/>
      <c r="IC148" s="108"/>
      <c r="ID148" s="108"/>
      <c r="IE148" s="108"/>
      <c r="IF148" s="108"/>
      <c r="IG148" s="108"/>
      <c r="IH148" s="108"/>
      <c r="II148" s="108"/>
      <c r="IJ148" s="108"/>
      <c r="IK148" s="108"/>
      <c r="IL148" s="108"/>
      <c r="IM148" s="108"/>
      <c r="IN148" s="108"/>
      <c r="IO148" s="108"/>
      <c r="IP148" s="108"/>
      <c r="IQ148" s="108"/>
      <c r="IR148" s="108"/>
      <c r="IS148" s="108"/>
      <c r="IT148" s="108"/>
      <c r="IU148" s="108"/>
      <c r="IV148" s="108"/>
    </row>
    <row r="149" spans="1:256" ht="63" x14ac:dyDescent="0.25">
      <c r="A149" s="145"/>
      <c r="B149" s="146"/>
      <c r="C149" s="97" t="s">
        <v>26</v>
      </c>
    </row>
    <row r="150" spans="1:256" ht="31.5" x14ac:dyDescent="0.25">
      <c r="A150" s="101"/>
      <c r="B150" s="69" t="s">
        <v>126</v>
      </c>
      <c r="C150" s="90" t="s">
        <v>127</v>
      </c>
    </row>
    <row r="151" spans="1:256" ht="31.5" x14ac:dyDescent="0.25">
      <c r="A151" s="101"/>
      <c r="B151" s="69" t="s">
        <v>88</v>
      </c>
      <c r="C151" s="90" t="s">
        <v>89</v>
      </c>
    </row>
    <row r="152" spans="1:256" ht="31.5" x14ac:dyDescent="0.25">
      <c r="A152" s="101"/>
      <c r="B152" s="69" t="s">
        <v>90</v>
      </c>
      <c r="C152" s="90" t="s">
        <v>91</v>
      </c>
    </row>
    <row r="153" spans="1:256" x14ac:dyDescent="0.25">
      <c r="A153" s="101"/>
      <c r="B153" s="69" t="s">
        <v>92</v>
      </c>
      <c r="C153" s="87" t="s">
        <v>9</v>
      </c>
    </row>
    <row r="154" spans="1:256" ht="63" x14ac:dyDescent="0.25">
      <c r="A154" s="101"/>
      <c r="B154" s="69" t="s">
        <v>83</v>
      </c>
      <c r="C154" s="89" t="s">
        <v>84</v>
      </c>
    </row>
    <row r="155" spans="1:256" ht="63" x14ac:dyDescent="0.25">
      <c r="A155" s="101"/>
      <c r="B155" s="69" t="s">
        <v>81</v>
      </c>
      <c r="C155" s="89" t="s">
        <v>82</v>
      </c>
    </row>
    <row r="156" spans="1:256" ht="47.25" x14ac:dyDescent="0.25">
      <c r="A156" s="101"/>
      <c r="B156" s="69" t="s">
        <v>122</v>
      </c>
      <c r="C156" s="89" t="s">
        <v>123</v>
      </c>
    </row>
    <row r="157" spans="1:256" ht="47.25" x14ac:dyDescent="0.25">
      <c r="A157" s="68"/>
      <c r="B157" s="69" t="s">
        <v>43</v>
      </c>
      <c r="C157" s="87" t="s">
        <v>59</v>
      </c>
    </row>
    <row r="158" spans="1:256" ht="47.25" x14ac:dyDescent="0.25">
      <c r="A158" s="68"/>
      <c r="B158" s="69" t="s">
        <v>44</v>
      </c>
      <c r="C158" s="87" t="s">
        <v>60</v>
      </c>
    </row>
    <row r="159" spans="1:256" ht="31.5" x14ac:dyDescent="0.25">
      <c r="A159" s="68"/>
      <c r="B159" s="69" t="s">
        <v>124</v>
      </c>
      <c r="C159" s="87" t="s">
        <v>125</v>
      </c>
    </row>
    <row r="160" spans="1:256" ht="78.75" x14ac:dyDescent="0.25">
      <c r="A160" s="101"/>
      <c r="B160" s="69" t="s">
        <v>493</v>
      </c>
      <c r="C160" s="85" t="s">
        <v>536</v>
      </c>
    </row>
    <row r="161" spans="1:3" ht="83.25" customHeight="1" x14ac:dyDescent="0.25">
      <c r="A161" s="101"/>
      <c r="B161" s="69" t="s">
        <v>494</v>
      </c>
      <c r="C161" s="85" t="s">
        <v>537</v>
      </c>
    </row>
    <row r="162" spans="1:3" ht="63" x14ac:dyDescent="0.25">
      <c r="A162" s="101"/>
      <c r="B162" s="69" t="s">
        <v>495</v>
      </c>
      <c r="C162" s="86" t="s">
        <v>496</v>
      </c>
    </row>
    <row r="163" spans="1:3" ht="63" x14ac:dyDescent="0.25">
      <c r="A163" s="101"/>
      <c r="B163" s="69" t="s">
        <v>497</v>
      </c>
      <c r="C163" s="86" t="s">
        <v>538</v>
      </c>
    </row>
    <row r="164" spans="1:3" ht="78.75" x14ac:dyDescent="0.25">
      <c r="A164" s="101"/>
      <c r="B164" s="69" t="s">
        <v>498</v>
      </c>
      <c r="C164" s="85" t="s">
        <v>539</v>
      </c>
    </row>
    <row r="165" spans="1:3" ht="63" x14ac:dyDescent="0.25">
      <c r="A165" s="101"/>
      <c r="B165" s="69" t="s">
        <v>499</v>
      </c>
      <c r="C165" s="85" t="s">
        <v>540</v>
      </c>
    </row>
    <row r="166" spans="1:3" ht="78.75" x14ac:dyDescent="0.25">
      <c r="A166" s="101"/>
      <c r="B166" s="69" t="s">
        <v>500</v>
      </c>
      <c r="C166" s="85" t="s">
        <v>541</v>
      </c>
    </row>
    <row r="167" spans="1:3" ht="63" x14ac:dyDescent="0.25">
      <c r="A167" s="101"/>
      <c r="B167" s="69" t="s">
        <v>501</v>
      </c>
      <c r="C167" s="85" t="s">
        <v>542</v>
      </c>
    </row>
    <row r="168" spans="1:3" ht="63" x14ac:dyDescent="0.25">
      <c r="A168" s="101"/>
      <c r="B168" s="69" t="s">
        <v>502</v>
      </c>
      <c r="C168" s="85" t="s">
        <v>543</v>
      </c>
    </row>
    <row r="169" spans="1:3" ht="63" x14ac:dyDescent="0.25">
      <c r="A169" s="101"/>
      <c r="B169" s="69" t="s">
        <v>503</v>
      </c>
      <c r="C169" s="85" t="s">
        <v>544</v>
      </c>
    </row>
    <row r="170" spans="1:3" ht="63" x14ac:dyDescent="0.25">
      <c r="A170" s="101"/>
      <c r="B170" s="69" t="s">
        <v>504</v>
      </c>
      <c r="C170" s="85" t="s">
        <v>545</v>
      </c>
    </row>
    <row r="171" spans="1:3" ht="63" x14ac:dyDescent="0.25">
      <c r="A171" s="101"/>
      <c r="B171" s="69" t="s">
        <v>505</v>
      </c>
      <c r="C171" s="85" t="s">
        <v>546</v>
      </c>
    </row>
    <row r="172" spans="1:3" ht="63" x14ac:dyDescent="0.25">
      <c r="A172" s="101"/>
      <c r="B172" s="69" t="s">
        <v>506</v>
      </c>
      <c r="C172" s="85" t="s">
        <v>547</v>
      </c>
    </row>
    <row r="173" spans="1:3" ht="78.75" x14ac:dyDescent="0.25">
      <c r="A173" s="101"/>
      <c r="B173" s="69" t="s">
        <v>507</v>
      </c>
      <c r="C173" s="85" t="s">
        <v>548</v>
      </c>
    </row>
    <row r="174" spans="1:3" ht="78.75" x14ac:dyDescent="0.25">
      <c r="A174" s="101"/>
      <c r="B174" s="69" t="s">
        <v>508</v>
      </c>
      <c r="C174" s="85" t="s">
        <v>549</v>
      </c>
    </row>
    <row r="175" spans="1:3" ht="94.5" x14ac:dyDescent="0.25">
      <c r="A175" s="101"/>
      <c r="B175" s="69" t="s">
        <v>509</v>
      </c>
      <c r="C175" s="85" t="s">
        <v>550</v>
      </c>
    </row>
    <row r="176" spans="1:3" ht="94.5" x14ac:dyDescent="0.25">
      <c r="A176" s="101"/>
      <c r="B176" s="69" t="s">
        <v>510</v>
      </c>
      <c r="C176" s="85" t="s">
        <v>551</v>
      </c>
    </row>
    <row r="177" spans="1:256" ht="63" x14ac:dyDescent="0.25">
      <c r="A177" s="69"/>
      <c r="B177" s="69" t="s">
        <v>534</v>
      </c>
      <c r="C177" s="85" t="s">
        <v>552</v>
      </c>
    </row>
    <row r="178" spans="1:256" ht="78.75" x14ac:dyDescent="0.25">
      <c r="A178" s="101"/>
      <c r="B178" s="69" t="s">
        <v>511</v>
      </c>
      <c r="C178" s="86" t="s">
        <v>553</v>
      </c>
    </row>
    <row r="179" spans="1:256" ht="78.75" x14ac:dyDescent="0.25">
      <c r="A179" s="101"/>
      <c r="B179" s="69" t="s">
        <v>512</v>
      </c>
      <c r="C179" s="86" t="s">
        <v>554</v>
      </c>
    </row>
    <row r="180" spans="1:256" ht="31.5" x14ac:dyDescent="0.25">
      <c r="A180" s="101"/>
      <c r="B180" s="69" t="s">
        <v>513</v>
      </c>
      <c r="C180" s="98" t="s">
        <v>555</v>
      </c>
    </row>
    <row r="181" spans="1:256" ht="31.5" x14ac:dyDescent="0.25">
      <c r="A181" s="101"/>
      <c r="B181" s="69" t="s">
        <v>514</v>
      </c>
      <c r="C181" s="98" t="s">
        <v>556</v>
      </c>
    </row>
    <row r="182" spans="1:256" ht="63" x14ac:dyDescent="0.25">
      <c r="A182" s="101"/>
      <c r="B182" s="69" t="s">
        <v>515</v>
      </c>
      <c r="C182" s="85" t="s">
        <v>557</v>
      </c>
    </row>
    <row r="183" spans="1:256" ht="63" x14ac:dyDescent="0.25">
      <c r="A183" s="101"/>
      <c r="B183" s="69" t="s">
        <v>516</v>
      </c>
      <c r="C183" s="85" t="s">
        <v>558</v>
      </c>
    </row>
    <row r="184" spans="1:256" ht="47.25" x14ac:dyDescent="0.25">
      <c r="A184" s="101"/>
      <c r="B184" s="69" t="s">
        <v>483</v>
      </c>
      <c r="C184" s="86" t="s">
        <v>559</v>
      </c>
    </row>
    <row r="185" spans="1:256" ht="78.75" x14ac:dyDescent="0.25">
      <c r="A185" s="101"/>
      <c r="B185" s="69" t="s">
        <v>517</v>
      </c>
      <c r="C185" s="85" t="s">
        <v>560</v>
      </c>
    </row>
    <row r="186" spans="1:256" ht="78.75" x14ac:dyDescent="0.25">
      <c r="A186" s="101"/>
      <c r="B186" s="69" t="s">
        <v>518</v>
      </c>
      <c r="C186" s="86" t="s">
        <v>561</v>
      </c>
    </row>
    <row r="187" spans="1:256" ht="63" x14ac:dyDescent="0.25">
      <c r="A187" s="101"/>
      <c r="B187" s="69" t="s">
        <v>519</v>
      </c>
      <c r="C187" s="86" t="s">
        <v>562</v>
      </c>
    </row>
    <row r="188" spans="1:256" ht="63" x14ac:dyDescent="0.25">
      <c r="A188" s="101"/>
      <c r="B188" s="69" t="s">
        <v>520</v>
      </c>
      <c r="C188" s="86" t="s">
        <v>563</v>
      </c>
    </row>
    <row r="189" spans="1:256" ht="47.25" x14ac:dyDescent="0.25">
      <c r="A189" s="101"/>
      <c r="B189" s="69" t="s">
        <v>521</v>
      </c>
      <c r="C189" s="85" t="s">
        <v>564</v>
      </c>
    </row>
    <row r="190" spans="1:256" x14ac:dyDescent="0.25">
      <c r="A190" s="101"/>
      <c r="B190" s="69" t="s">
        <v>48</v>
      </c>
      <c r="C190" s="87" t="s">
        <v>74</v>
      </c>
    </row>
    <row r="191" spans="1:256" ht="31.5" x14ac:dyDescent="0.25">
      <c r="A191" s="68"/>
      <c r="B191" s="69" t="s">
        <v>484</v>
      </c>
      <c r="C191" s="90" t="s">
        <v>96</v>
      </c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/>
      <c r="AT191" s="108"/>
      <c r="AU191" s="108"/>
      <c r="AV191" s="108"/>
      <c r="AW191" s="108"/>
      <c r="AX191" s="108"/>
      <c r="AY191" s="108"/>
      <c r="AZ191" s="108"/>
      <c r="BA191" s="108"/>
      <c r="BB191" s="108"/>
      <c r="BC191" s="108"/>
      <c r="BD191" s="108"/>
      <c r="BE191" s="108"/>
      <c r="BF191" s="108"/>
      <c r="BG191" s="108"/>
      <c r="BH191" s="108"/>
      <c r="BI191" s="108"/>
      <c r="BJ191" s="108"/>
      <c r="BK191" s="108"/>
      <c r="BL191" s="108"/>
      <c r="BM191" s="108"/>
      <c r="BN191" s="108"/>
      <c r="BO191" s="108"/>
      <c r="BP191" s="108"/>
      <c r="BQ191" s="108"/>
      <c r="BR191" s="108"/>
      <c r="BS191" s="108"/>
      <c r="BT191" s="108"/>
      <c r="BU191" s="108"/>
      <c r="BV191" s="108"/>
      <c r="BW191" s="108"/>
      <c r="BX191" s="108"/>
      <c r="BY191" s="108"/>
      <c r="BZ191" s="108"/>
      <c r="CA191" s="108"/>
      <c r="CB191" s="108"/>
      <c r="CC191" s="108"/>
      <c r="CD191" s="108"/>
      <c r="CE191" s="108"/>
      <c r="CF191" s="108"/>
      <c r="CG191" s="108"/>
      <c r="CH191" s="108"/>
      <c r="CI191" s="108"/>
      <c r="CJ191" s="108"/>
      <c r="CK191" s="108"/>
      <c r="CL191" s="108"/>
      <c r="CM191" s="108"/>
      <c r="CN191" s="108"/>
      <c r="CO191" s="108"/>
      <c r="CP191" s="108"/>
      <c r="CQ191" s="108"/>
      <c r="CR191" s="108"/>
      <c r="CS191" s="108"/>
      <c r="CT191" s="108"/>
      <c r="CU191" s="108"/>
      <c r="CV191" s="108"/>
      <c r="CW191" s="108"/>
      <c r="CX191" s="108"/>
      <c r="CY191" s="108"/>
      <c r="CZ191" s="108"/>
      <c r="DA191" s="108"/>
      <c r="DB191" s="108"/>
      <c r="DC191" s="108"/>
      <c r="DD191" s="108"/>
      <c r="DE191" s="108"/>
      <c r="DF191" s="108"/>
      <c r="DG191" s="108"/>
      <c r="DH191" s="108"/>
      <c r="DI191" s="108"/>
      <c r="DJ191" s="108"/>
      <c r="DK191" s="108"/>
      <c r="DL191" s="108"/>
      <c r="DM191" s="108"/>
      <c r="DN191" s="108"/>
      <c r="DO191" s="108"/>
      <c r="DP191" s="108"/>
      <c r="DQ191" s="108"/>
      <c r="DR191" s="108"/>
      <c r="DS191" s="108"/>
      <c r="DT191" s="108"/>
      <c r="DU191" s="108"/>
      <c r="DV191" s="108"/>
      <c r="DW191" s="108"/>
      <c r="DX191" s="108"/>
      <c r="DY191" s="108"/>
      <c r="DZ191" s="108"/>
      <c r="EA191" s="108"/>
      <c r="EB191" s="108"/>
      <c r="EC191" s="108"/>
      <c r="ED191" s="108"/>
      <c r="EE191" s="108"/>
      <c r="EF191" s="108"/>
      <c r="EG191" s="108"/>
      <c r="EH191" s="108"/>
      <c r="EI191" s="108"/>
      <c r="EJ191" s="108"/>
      <c r="EK191" s="108"/>
      <c r="EL191" s="108"/>
      <c r="EM191" s="108"/>
      <c r="EN191" s="108"/>
      <c r="EO191" s="108"/>
      <c r="EP191" s="108"/>
      <c r="EQ191" s="108"/>
      <c r="ER191" s="108"/>
      <c r="ES191" s="108"/>
      <c r="ET191" s="108"/>
      <c r="EU191" s="108"/>
      <c r="EV191" s="108"/>
      <c r="EW191" s="108"/>
      <c r="EX191" s="108"/>
      <c r="EY191" s="108"/>
      <c r="EZ191" s="108"/>
      <c r="FA191" s="108"/>
      <c r="FB191" s="108"/>
      <c r="FC191" s="108"/>
      <c r="FD191" s="108"/>
      <c r="FE191" s="108"/>
      <c r="FF191" s="108"/>
      <c r="FG191" s="108"/>
      <c r="FH191" s="108"/>
      <c r="FI191" s="108"/>
      <c r="FJ191" s="108"/>
      <c r="FK191" s="108"/>
      <c r="FL191" s="108"/>
      <c r="FM191" s="108"/>
      <c r="FN191" s="108"/>
      <c r="FO191" s="108"/>
      <c r="FP191" s="108"/>
      <c r="FQ191" s="108"/>
      <c r="FR191" s="108"/>
      <c r="FS191" s="108"/>
      <c r="FT191" s="108"/>
      <c r="FU191" s="108"/>
      <c r="FV191" s="108"/>
      <c r="FW191" s="108"/>
      <c r="FX191" s="108"/>
      <c r="FY191" s="108"/>
      <c r="FZ191" s="108"/>
      <c r="GA191" s="108"/>
      <c r="GB191" s="108"/>
      <c r="GC191" s="108"/>
      <c r="GD191" s="108"/>
      <c r="GE191" s="108"/>
      <c r="GF191" s="108"/>
      <c r="GG191" s="108"/>
      <c r="GH191" s="108"/>
      <c r="GI191" s="108"/>
      <c r="GJ191" s="108"/>
      <c r="GK191" s="108"/>
      <c r="GL191" s="108"/>
      <c r="GM191" s="108"/>
      <c r="GN191" s="108"/>
      <c r="GO191" s="108"/>
      <c r="GP191" s="108"/>
      <c r="GQ191" s="108"/>
      <c r="GR191" s="108"/>
      <c r="GS191" s="108"/>
      <c r="GT191" s="108"/>
      <c r="GU191" s="108"/>
      <c r="GV191" s="108"/>
      <c r="GW191" s="108"/>
      <c r="GX191" s="108"/>
      <c r="GY191" s="108"/>
      <c r="GZ191" s="108"/>
      <c r="HA191" s="108"/>
      <c r="HB191" s="108"/>
      <c r="HC191" s="108"/>
      <c r="HD191" s="108"/>
      <c r="HE191" s="108"/>
      <c r="HF191" s="108"/>
      <c r="HG191" s="108"/>
      <c r="HH191" s="108"/>
      <c r="HI191" s="108"/>
      <c r="HJ191" s="108"/>
      <c r="HK191" s="108"/>
      <c r="HL191" s="108"/>
      <c r="HM191" s="108"/>
      <c r="HN191" s="108"/>
      <c r="HO191" s="108"/>
      <c r="HP191" s="108"/>
      <c r="HQ191" s="108"/>
      <c r="HR191" s="108"/>
      <c r="HS191" s="108"/>
      <c r="HT191" s="108"/>
      <c r="HU191" s="108"/>
      <c r="HV191" s="108"/>
      <c r="HW191" s="108"/>
      <c r="HX191" s="108"/>
      <c r="HY191" s="108"/>
      <c r="HZ191" s="108"/>
      <c r="IA191" s="108"/>
      <c r="IB191" s="108"/>
      <c r="IC191" s="108"/>
      <c r="ID191" s="108"/>
      <c r="IE191" s="108"/>
      <c r="IF191" s="108"/>
      <c r="IG191" s="108"/>
      <c r="IH191" s="108"/>
      <c r="II191" s="108"/>
      <c r="IJ191" s="108"/>
      <c r="IK191" s="108"/>
      <c r="IL191" s="108"/>
      <c r="IM191" s="108"/>
      <c r="IN191" s="108"/>
      <c r="IO191" s="108"/>
      <c r="IP191" s="108"/>
      <c r="IQ191" s="108"/>
      <c r="IR191" s="108"/>
      <c r="IS191" s="108"/>
      <c r="IT191" s="108"/>
      <c r="IU191" s="108"/>
      <c r="IV191" s="108"/>
    </row>
    <row r="192" spans="1:256" x14ac:dyDescent="0.25">
      <c r="A192" s="101"/>
      <c r="B192" s="69" t="s">
        <v>622</v>
      </c>
      <c r="C192" s="90" t="s">
        <v>621</v>
      </c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8"/>
      <c r="BN192" s="108"/>
      <c r="BO192" s="108"/>
      <c r="BP192" s="108"/>
      <c r="BQ192" s="108"/>
      <c r="BR192" s="108"/>
      <c r="BS192" s="108"/>
      <c r="BT192" s="108"/>
      <c r="BU192" s="108"/>
      <c r="BV192" s="108"/>
      <c r="BW192" s="108"/>
      <c r="BX192" s="108"/>
      <c r="BY192" s="108"/>
      <c r="BZ192" s="108"/>
      <c r="CA192" s="108"/>
      <c r="CB192" s="108"/>
      <c r="CC192" s="108"/>
      <c r="CD192" s="108"/>
      <c r="CE192" s="108"/>
      <c r="CF192" s="108"/>
      <c r="CG192" s="108"/>
      <c r="CH192" s="108"/>
      <c r="CI192" s="108"/>
      <c r="CJ192" s="108"/>
      <c r="CK192" s="108"/>
      <c r="CL192" s="108"/>
      <c r="CM192" s="108"/>
      <c r="CN192" s="108"/>
      <c r="CO192" s="108"/>
      <c r="CP192" s="108"/>
      <c r="CQ192" s="108"/>
      <c r="CR192" s="108"/>
      <c r="CS192" s="108"/>
      <c r="CT192" s="108"/>
      <c r="CU192" s="108"/>
      <c r="CV192" s="108"/>
      <c r="CW192" s="108"/>
      <c r="CX192" s="108"/>
      <c r="CY192" s="108"/>
      <c r="CZ192" s="108"/>
      <c r="DA192" s="108"/>
      <c r="DB192" s="108"/>
      <c r="DC192" s="108"/>
      <c r="DD192" s="108"/>
      <c r="DE192" s="108"/>
      <c r="DF192" s="108"/>
      <c r="DG192" s="108"/>
      <c r="DH192" s="108"/>
      <c r="DI192" s="108"/>
      <c r="DJ192" s="108"/>
      <c r="DK192" s="108"/>
      <c r="DL192" s="108"/>
      <c r="DM192" s="108"/>
      <c r="DN192" s="108"/>
      <c r="DO192" s="108"/>
      <c r="DP192" s="108"/>
      <c r="DQ192" s="108"/>
      <c r="DR192" s="108"/>
      <c r="DS192" s="108"/>
      <c r="DT192" s="108"/>
      <c r="DU192" s="108"/>
      <c r="DV192" s="108"/>
      <c r="DW192" s="108"/>
      <c r="DX192" s="108"/>
      <c r="DY192" s="108"/>
      <c r="DZ192" s="108"/>
      <c r="EA192" s="108"/>
      <c r="EB192" s="108"/>
      <c r="EC192" s="108"/>
      <c r="ED192" s="108"/>
      <c r="EE192" s="108"/>
      <c r="EF192" s="108"/>
      <c r="EG192" s="108"/>
      <c r="EH192" s="108"/>
      <c r="EI192" s="108"/>
      <c r="EJ192" s="108"/>
      <c r="EK192" s="108"/>
      <c r="EL192" s="108"/>
      <c r="EM192" s="108"/>
      <c r="EN192" s="108"/>
      <c r="EO192" s="108"/>
      <c r="EP192" s="108"/>
      <c r="EQ192" s="108"/>
      <c r="ER192" s="108"/>
      <c r="ES192" s="108"/>
      <c r="ET192" s="108"/>
      <c r="EU192" s="108"/>
      <c r="EV192" s="108"/>
      <c r="EW192" s="108"/>
      <c r="EX192" s="108"/>
      <c r="EY192" s="108"/>
      <c r="EZ192" s="108"/>
      <c r="FA192" s="108"/>
      <c r="FB192" s="108"/>
      <c r="FC192" s="108"/>
      <c r="FD192" s="108"/>
      <c r="FE192" s="108"/>
      <c r="FF192" s="108"/>
      <c r="FG192" s="108"/>
      <c r="FH192" s="108"/>
      <c r="FI192" s="108"/>
      <c r="FJ192" s="108"/>
      <c r="FK192" s="108"/>
      <c r="FL192" s="108"/>
      <c r="FM192" s="108"/>
      <c r="FN192" s="108"/>
      <c r="FO192" s="108"/>
      <c r="FP192" s="108"/>
      <c r="FQ192" s="108"/>
      <c r="FR192" s="108"/>
      <c r="FS192" s="108"/>
      <c r="FT192" s="108"/>
      <c r="FU192" s="108"/>
      <c r="FV192" s="108"/>
      <c r="FW192" s="108"/>
      <c r="FX192" s="108"/>
      <c r="FY192" s="108"/>
      <c r="FZ192" s="108"/>
      <c r="GA192" s="108"/>
      <c r="GB192" s="108"/>
      <c r="GC192" s="108"/>
      <c r="GD192" s="108"/>
      <c r="GE192" s="108"/>
      <c r="GF192" s="108"/>
      <c r="GG192" s="108"/>
      <c r="GH192" s="108"/>
      <c r="GI192" s="108"/>
      <c r="GJ192" s="108"/>
      <c r="GK192" s="108"/>
      <c r="GL192" s="108"/>
      <c r="GM192" s="108"/>
      <c r="GN192" s="108"/>
      <c r="GO192" s="108"/>
      <c r="GP192" s="108"/>
      <c r="GQ192" s="108"/>
      <c r="GR192" s="108"/>
      <c r="GS192" s="108"/>
      <c r="GT192" s="108"/>
      <c r="GU192" s="108"/>
      <c r="GV192" s="108"/>
      <c r="GW192" s="108"/>
      <c r="GX192" s="108"/>
      <c r="GY192" s="108"/>
      <c r="GZ192" s="108"/>
      <c r="HA192" s="108"/>
      <c r="HB192" s="108"/>
      <c r="HC192" s="108"/>
      <c r="HD192" s="108"/>
      <c r="HE192" s="108"/>
      <c r="HF192" s="108"/>
      <c r="HG192" s="108"/>
      <c r="HH192" s="108"/>
      <c r="HI192" s="108"/>
      <c r="HJ192" s="108"/>
      <c r="HK192" s="108"/>
      <c r="HL192" s="108"/>
      <c r="HM192" s="108"/>
      <c r="HN192" s="108"/>
      <c r="HO192" s="108"/>
      <c r="HP192" s="108"/>
      <c r="HQ192" s="108"/>
      <c r="HR192" s="108"/>
      <c r="HS192" s="108"/>
      <c r="HT192" s="108"/>
      <c r="HU192" s="108"/>
      <c r="HV192" s="108"/>
      <c r="HW192" s="108"/>
      <c r="HX192" s="108"/>
      <c r="HY192" s="108"/>
      <c r="HZ192" s="108"/>
      <c r="IA192" s="108"/>
      <c r="IB192" s="108"/>
      <c r="IC192" s="108"/>
      <c r="ID192" s="108"/>
      <c r="IE192" s="108"/>
      <c r="IF192" s="108"/>
      <c r="IG192" s="108"/>
      <c r="IH192" s="108"/>
      <c r="II192" s="108"/>
      <c r="IJ192" s="108"/>
      <c r="IK192" s="108"/>
      <c r="IL192" s="108"/>
      <c r="IM192" s="108"/>
      <c r="IN192" s="108"/>
      <c r="IO192" s="108"/>
      <c r="IP192" s="108"/>
      <c r="IQ192" s="108"/>
      <c r="IR192" s="108"/>
      <c r="IS192" s="108"/>
      <c r="IT192" s="108"/>
      <c r="IU192" s="108"/>
      <c r="IV192" s="108"/>
    </row>
    <row r="193" spans="1:256" x14ac:dyDescent="0.25">
      <c r="A193" s="101"/>
      <c r="B193" s="69" t="s">
        <v>456</v>
      </c>
      <c r="C193" s="87" t="s">
        <v>76</v>
      </c>
    </row>
    <row r="194" spans="1:256" ht="31.5" x14ac:dyDescent="0.25">
      <c r="A194" s="81"/>
      <c r="B194" s="69" t="s">
        <v>457</v>
      </c>
      <c r="C194" s="87" t="s">
        <v>79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2"/>
      <c r="BV194" s="112"/>
      <c r="BW194" s="112"/>
      <c r="BX194" s="112"/>
      <c r="BY194" s="112"/>
      <c r="BZ194" s="112"/>
      <c r="CA194" s="112"/>
      <c r="CB194" s="112"/>
      <c r="CC194" s="112"/>
      <c r="CD194" s="112"/>
      <c r="CE194" s="112"/>
      <c r="CF194" s="112"/>
      <c r="CG194" s="112"/>
      <c r="CH194" s="112"/>
      <c r="CI194" s="112"/>
      <c r="CJ194" s="112"/>
      <c r="CK194" s="112"/>
      <c r="CL194" s="112"/>
      <c r="CM194" s="112"/>
      <c r="CN194" s="112"/>
      <c r="CO194" s="112"/>
      <c r="CP194" s="112"/>
      <c r="CQ194" s="112"/>
      <c r="CR194" s="112"/>
      <c r="CS194" s="112"/>
      <c r="CT194" s="112"/>
      <c r="CU194" s="112"/>
      <c r="CV194" s="112"/>
      <c r="CW194" s="112"/>
      <c r="CX194" s="112"/>
      <c r="CY194" s="112"/>
      <c r="CZ194" s="112"/>
      <c r="DA194" s="112"/>
      <c r="DB194" s="112"/>
      <c r="DC194" s="112"/>
      <c r="DD194" s="112"/>
      <c r="DE194" s="112"/>
      <c r="DF194" s="112"/>
      <c r="DG194" s="112"/>
      <c r="DH194" s="112"/>
      <c r="DI194" s="112"/>
      <c r="DJ194" s="112"/>
      <c r="DK194" s="112"/>
      <c r="DL194" s="112"/>
      <c r="DM194" s="112"/>
      <c r="DN194" s="112"/>
      <c r="DO194" s="112"/>
      <c r="DP194" s="112"/>
      <c r="DQ194" s="112"/>
      <c r="DR194" s="112"/>
      <c r="DS194" s="112"/>
      <c r="DT194" s="112"/>
      <c r="DU194" s="112"/>
      <c r="DV194" s="112"/>
      <c r="DW194" s="112"/>
      <c r="DX194" s="112"/>
      <c r="DY194" s="112"/>
      <c r="DZ194" s="112"/>
      <c r="EA194" s="112"/>
      <c r="EB194" s="112"/>
      <c r="EC194" s="112"/>
      <c r="ED194" s="112"/>
      <c r="EE194" s="112"/>
      <c r="EF194" s="112"/>
      <c r="EG194" s="112"/>
      <c r="EH194" s="112"/>
      <c r="EI194" s="112"/>
      <c r="EJ194" s="112"/>
      <c r="EK194" s="112"/>
      <c r="EL194" s="112"/>
      <c r="EM194" s="112"/>
      <c r="EN194" s="112"/>
      <c r="EO194" s="112"/>
      <c r="EP194" s="112"/>
      <c r="EQ194" s="112"/>
      <c r="ER194" s="112"/>
      <c r="ES194" s="112"/>
      <c r="ET194" s="112"/>
      <c r="EU194" s="112"/>
      <c r="EV194" s="112"/>
      <c r="EW194" s="112"/>
      <c r="EX194" s="112"/>
      <c r="EY194" s="112"/>
      <c r="EZ194" s="112"/>
      <c r="FA194" s="112"/>
      <c r="FB194" s="112"/>
      <c r="FC194" s="112"/>
      <c r="FD194" s="112"/>
      <c r="FE194" s="112"/>
      <c r="FF194" s="112"/>
      <c r="FG194" s="112"/>
      <c r="FH194" s="112"/>
      <c r="FI194" s="112"/>
      <c r="FJ194" s="112"/>
      <c r="FK194" s="112"/>
      <c r="FL194" s="112"/>
      <c r="FM194" s="112"/>
      <c r="FN194" s="112"/>
      <c r="FO194" s="112"/>
      <c r="FP194" s="112"/>
      <c r="FQ194" s="112"/>
      <c r="FR194" s="112"/>
      <c r="FS194" s="112"/>
      <c r="FT194" s="112"/>
      <c r="FU194" s="112"/>
      <c r="FV194" s="112"/>
      <c r="FW194" s="112"/>
      <c r="FX194" s="112"/>
      <c r="FY194" s="112"/>
      <c r="FZ194" s="112"/>
      <c r="GA194" s="112"/>
      <c r="GB194" s="112"/>
      <c r="GC194" s="112"/>
      <c r="GD194" s="112"/>
      <c r="GE194" s="112"/>
      <c r="GF194" s="112"/>
      <c r="GG194" s="112"/>
      <c r="GH194" s="112"/>
      <c r="GI194" s="112"/>
      <c r="GJ194" s="112"/>
      <c r="GK194" s="112"/>
      <c r="GL194" s="112"/>
      <c r="GM194" s="112"/>
      <c r="GN194" s="112"/>
      <c r="GO194" s="112"/>
      <c r="GP194" s="112"/>
      <c r="GQ194" s="112"/>
      <c r="GR194" s="112"/>
      <c r="GS194" s="112"/>
      <c r="GT194" s="112"/>
      <c r="GU194" s="112"/>
      <c r="GV194" s="112"/>
      <c r="GW194" s="112"/>
      <c r="GX194" s="112"/>
      <c r="GY194" s="112"/>
      <c r="GZ194" s="112"/>
      <c r="HA194" s="112"/>
      <c r="HB194" s="112"/>
      <c r="HC194" s="112"/>
      <c r="HD194" s="112"/>
      <c r="HE194" s="112"/>
      <c r="HF194" s="112"/>
      <c r="HG194" s="112"/>
      <c r="HH194" s="112"/>
      <c r="HI194" s="112"/>
      <c r="HJ194" s="112"/>
      <c r="HK194" s="112"/>
      <c r="HL194" s="112"/>
      <c r="HM194" s="112"/>
      <c r="HN194" s="112"/>
      <c r="HO194" s="112"/>
      <c r="HP194" s="112"/>
      <c r="HQ194" s="112"/>
      <c r="HR194" s="112"/>
      <c r="HS194" s="112"/>
      <c r="HT194" s="112"/>
      <c r="HU194" s="112"/>
      <c r="HV194" s="112"/>
      <c r="HW194" s="112"/>
      <c r="HX194" s="112"/>
      <c r="HY194" s="112"/>
      <c r="HZ194" s="112"/>
      <c r="IA194" s="112"/>
      <c r="IB194" s="112"/>
      <c r="IC194" s="112"/>
      <c r="ID194" s="112"/>
      <c r="IE194" s="112"/>
      <c r="IF194" s="112"/>
      <c r="IG194" s="112"/>
      <c r="IH194" s="112"/>
      <c r="II194" s="112"/>
      <c r="IJ194" s="112"/>
      <c r="IK194" s="112"/>
      <c r="IL194" s="112"/>
      <c r="IM194" s="112"/>
      <c r="IN194" s="112"/>
      <c r="IO194" s="112"/>
      <c r="IP194" s="112"/>
      <c r="IQ194" s="112"/>
      <c r="IR194" s="112"/>
      <c r="IS194" s="112"/>
      <c r="IT194" s="112"/>
      <c r="IU194" s="112"/>
      <c r="IV194" s="112"/>
    </row>
    <row r="195" spans="1:256" x14ac:dyDescent="0.25">
      <c r="A195" s="101"/>
      <c r="B195" s="69" t="s">
        <v>458</v>
      </c>
      <c r="C195" s="87" t="s">
        <v>77</v>
      </c>
    </row>
    <row r="196" spans="1:256" x14ac:dyDescent="0.25">
      <c r="A196" s="101"/>
      <c r="B196" s="69" t="s">
        <v>459</v>
      </c>
      <c r="C196" s="87" t="s">
        <v>78</v>
      </c>
    </row>
    <row r="197" spans="1:256" ht="31.5" x14ac:dyDescent="0.25">
      <c r="A197" s="101"/>
      <c r="B197" s="69" t="s">
        <v>522</v>
      </c>
      <c r="C197" s="87" t="s">
        <v>523</v>
      </c>
    </row>
    <row r="198" spans="1:256" ht="31.5" x14ac:dyDescent="0.25">
      <c r="A198" s="101"/>
      <c r="B198" s="69" t="s">
        <v>524</v>
      </c>
      <c r="C198" s="87" t="s">
        <v>413</v>
      </c>
    </row>
    <row r="199" spans="1:256" ht="31.5" x14ac:dyDescent="0.25">
      <c r="A199" s="101"/>
      <c r="B199" s="69" t="s">
        <v>525</v>
      </c>
      <c r="C199" s="87" t="s">
        <v>61</v>
      </c>
    </row>
    <row r="200" spans="1:256" ht="63" x14ac:dyDescent="0.25">
      <c r="A200" s="101"/>
      <c r="B200" s="69" t="s">
        <v>526</v>
      </c>
      <c r="C200" s="87" t="s">
        <v>527</v>
      </c>
    </row>
    <row r="201" spans="1:256" ht="31.5" x14ac:dyDescent="0.25">
      <c r="A201" s="101"/>
      <c r="B201" s="69" t="s">
        <v>528</v>
      </c>
      <c r="C201" s="87" t="s">
        <v>4</v>
      </c>
    </row>
    <row r="202" spans="1:256" x14ac:dyDescent="0.25">
      <c r="A202" s="101"/>
      <c r="B202" s="69" t="s">
        <v>529</v>
      </c>
      <c r="C202" s="87" t="s">
        <v>19</v>
      </c>
    </row>
    <row r="203" spans="1:256" ht="31.5" x14ac:dyDescent="0.25">
      <c r="A203" s="101"/>
      <c r="B203" s="69" t="s">
        <v>530</v>
      </c>
      <c r="C203" s="87" t="s">
        <v>12</v>
      </c>
    </row>
    <row r="204" spans="1:256" ht="31.5" x14ac:dyDescent="0.25">
      <c r="A204" s="101"/>
      <c r="B204" s="69" t="s">
        <v>531</v>
      </c>
      <c r="C204" s="87" t="s">
        <v>13</v>
      </c>
    </row>
    <row r="205" spans="1:256" ht="31.5" x14ac:dyDescent="0.25">
      <c r="A205" s="101"/>
      <c r="B205" s="69" t="s">
        <v>532</v>
      </c>
      <c r="C205" s="87" t="s">
        <v>14</v>
      </c>
    </row>
    <row r="206" spans="1:256" ht="47.25" x14ac:dyDescent="0.25">
      <c r="A206" s="101"/>
      <c r="B206" s="69" t="s">
        <v>460</v>
      </c>
      <c r="C206" s="87" t="s">
        <v>154</v>
      </c>
    </row>
    <row r="207" spans="1:256" ht="47.25" x14ac:dyDescent="0.25">
      <c r="A207" s="101"/>
      <c r="B207" s="69" t="s">
        <v>461</v>
      </c>
      <c r="C207" s="87" t="s">
        <v>533</v>
      </c>
    </row>
    <row r="208" spans="1:256" ht="25.5" customHeight="1" x14ac:dyDescent="0.25">
      <c r="A208" s="156" t="s">
        <v>717</v>
      </c>
      <c r="B208" s="156"/>
      <c r="C208" s="156"/>
    </row>
    <row r="209" spans="1:3" x14ac:dyDescent="0.25">
      <c r="A209" s="157"/>
      <c r="B209" s="157"/>
      <c r="C209" s="157"/>
    </row>
    <row r="210" spans="1:3" ht="60.75" customHeight="1" x14ac:dyDescent="0.25">
      <c r="A210" s="153" t="s">
        <v>714</v>
      </c>
      <c r="B210" s="153"/>
      <c r="C210" s="153"/>
    </row>
    <row r="211" spans="1:3" ht="63" customHeight="1" x14ac:dyDescent="0.25">
      <c r="A211" s="153" t="s">
        <v>716</v>
      </c>
      <c r="B211" s="153"/>
      <c r="C211" s="153"/>
    </row>
    <row r="212" spans="1:3" ht="20.25" customHeight="1" x14ac:dyDescent="0.25">
      <c r="A212" s="153" t="s">
        <v>715</v>
      </c>
      <c r="B212" s="153"/>
      <c r="C212" s="153"/>
    </row>
  </sheetData>
  <mergeCells count="39">
    <mergeCell ref="A210:C210"/>
    <mergeCell ref="A211:C211"/>
    <mergeCell ref="A212:C212"/>
    <mergeCell ref="A146:B146"/>
    <mergeCell ref="A147:B147"/>
    <mergeCell ref="A148:B148"/>
    <mergeCell ref="A149:B149"/>
    <mergeCell ref="A208:C208"/>
    <mergeCell ref="A209:C209"/>
    <mergeCell ref="A140:B140"/>
    <mergeCell ref="A38:B38"/>
    <mergeCell ref="A49:B49"/>
    <mergeCell ref="A54:B54"/>
    <mergeCell ref="A99:B99"/>
    <mergeCell ref="A105:B105"/>
    <mergeCell ref="A124:B124"/>
    <mergeCell ref="A127:B127"/>
    <mergeCell ref="A135:B135"/>
    <mergeCell ref="A137:B137"/>
    <mergeCell ref="A138:B138"/>
    <mergeCell ref="A139:B139"/>
    <mergeCell ref="A37:B37"/>
    <mergeCell ref="A16:B16"/>
    <mergeCell ref="A18:B18"/>
    <mergeCell ref="A20:B20"/>
    <mergeCell ref="A24:B24"/>
    <mergeCell ref="A26:B26"/>
    <mergeCell ref="A27:B27"/>
    <mergeCell ref="A28:B28"/>
    <mergeCell ref="A29:B29"/>
    <mergeCell ref="A34:B34"/>
    <mergeCell ref="A35:B35"/>
    <mergeCell ref="A36:B36"/>
    <mergeCell ref="A12:B12"/>
    <mergeCell ref="A5:C5"/>
    <mergeCell ref="A6:B6"/>
    <mergeCell ref="A7:B7"/>
    <mergeCell ref="C7:C8"/>
    <mergeCell ref="A9:B9"/>
  </mergeCells>
  <hyperlinks>
    <hyperlink ref="C121" r:id="rId1" display="consultantplus://offline/ref=F3BA6AE607F67387DB35B071B7AC6269B2FD3EB93DED401F3CB6EF3559j9y3H"/>
    <hyperlink ref="C122" r:id="rId2" display="consultantplus://offline/ref=AB698C739C67974272996CE6846A764237C43A47CC81D8CEA1C01F636Al901H"/>
  </hyperlinks>
  <pageMargins left="0.70866141732283472" right="0.27559055118110237" top="0.47244094488188981" bottom="0.51181102362204722" header="0.39370078740157483" footer="0.39370078740157483"/>
  <pageSetup paperSize="9" scale="74" fitToHeight="15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C2" sqref="C2"/>
    </sheetView>
  </sheetViews>
  <sheetFormatPr defaultRowHeight="15.75" x14ac:dyDescent="0.25"/>
  <cols>
    <col min="1" max="1" width="18.42578125" style="128" customWidth="1"/>
    <col min="2" max="2" width="26.28515625" style="129" customWidth="1"/>
    <col min="3" max="3" width="82" style="130" customWidth="1"/>
    <col min="4" max="4" width="45.140625" style="115" customWidth="1"/>
    <col min="5" max="16384" width="9.140625" style="115"/>
  </cols>
  <sheetData>
    <row r="1" spans="1:6" x14ac:dyDescent="0.25">
      <c r="A1" s="113"/>
      <c r="B1" s="113"/>
      <c r="C1" s="114" t="s">
        <v>725</v>
      </c>
    </row>
    <row r="2" spans="1:6" x14ac:dyDescent="0.25">
      <c r="A2" s="113"/>
      <c r="B2" s="113"/>
      <c r="C2" s="114" t="s">
        <v>22</v>
      </c>
    </row>
    <row r="3" spans="1:6" x14ac:dyDescent="0.25">
      <c r="A3" s="113"/>
      <c r="B3" s="113"/>
      <c r="C3" s="114" t="s">
        <v>66</v>
      </c>
    </row>
    <row r="4" spans="1:6" x14ac:dyDescent="0.25">
      <c r="A4" s="113"/>
      <c r="B4" s="113"/>
      <c r="C4" s="116" t="s">
        <v>713</v>
      </c>
    </row>
    <row r="5" spans="1:6" ht="55.5" customHeight="1" x14ac:dyDescent="0.25">
      <c r="A5" s="158" t="s">
        <v>210</v>
      </c>
      <c r="B5" s="158"/>
      <c r="C5" s="158"/>
    </row>
    <row r="6" spans="1:6" ht="6.75" customHeight="1" x14ac:dyDescent="0.25">
      <c r="A6" s="64"/>
      <c r="B6" s="21"/>
      <c r="C6" s="21"/>
    </row>
    <row r="7" spans="1:6" ht="38.25" customHeight="1" x14ac:dyDescent="0.25">
      <c r="A7" s="159" t="s">
        <v>23</v>
      </c>
      <c r="B7" s="159"/>
      <c r="C7" s="159" t="s">
        <v>211</v>
      </c>
      <c r="D7" s="117"/>
    </row>
    <row r="8" spans="1:6" ht="80.25" customHeight="1" x14ac:dyDescent="0.25">
      <c r="A8" s="65" t="s">
        <v>212</v>
      </c>
      <c r="B8" s="65" t="s">
        <v>213</v>
      </c>
      <c r="C8" s="159"/>
      <c r="D8" s="118"/>
    </row>
    <row r="9" spans="1:6" ht="28.5" customHeight="1" x14ac:dyDescent="0.25">
      <c r="A9" s="160">
        <v>283</v>
      </c>
      <c r="B9" s="160"/>
      <c r="C9" s="66" t="s">
        <v>214</v>
      </c>
    </row>
    <row r="10" spans="1:6" ht="33" customHeight="1" x14ac:dyDescent="0.25">
      <c r="A10" s="65">
        <v>283</v>
      </c>
      <c r="B10" s="67" t="s">
        <v>215</v>
      </c>
      <c r="C10" s="10" t="s">
        <v>216</v>
      </c>
      <c r="F10" s="115" t="s">
        <v>217</v>
      </c>
    </row>
    <row r="11" spans="1:6" ht="33.75" customHeight="1" x14ac:dyDescent="0.25">
      <c r="A11" s="160">
        <v>284</v>
      </c>
      <c r="B11" s="160"/>
      <c r="C11" s="66" t="s">
        <v>722</v>
      </c>
    </row>
    <row r="12" spans="1:6" ht="33.75" customHeight="1" x14ac:dyDescent="0.25">
      <c r="A12" s="65">
        <v>284</v>
      </c>
      <c r="B12" s="67" t="s">
        <v>218</v>
      </c>
      <c r="C12" s="10" t="s">
        <v>219</v>
      </c>
    </row>
    <row r="13" spans="1:6" ht="30" customHeight="1" x14ac:dyDescent="0.25">
      <c r="A13" s="65">
        <v>284</v>
      </c>
      <c r="B13" s="67" t="s">
        <v>220</v>
      </c>
      <c r="C13" s="10" t="s">
        <v>221</v>
      </c>
    </row>
    <row r="14" spans="1:6" ht="31.5" x14ac:dyDescent="0.25">
      <c r="A14" s="65">
        <v>284</v>
      </c>
      <c r="B14" s="67" t="s">
        <v>222</v>
      </c>
      <c r="C14" s="10" t="s">
        <v>223</v>
      </c>
    </row>
    <row r="15" spans="1:6" ht="31.5" x14ac:dyDescent="0.25">
      <c r="A15" s="65">
        <v>284</v>
      </c>
      <c r="B15" s="67" t="s">
        <v>224</v>
      </c>
      <c r="C15" s="10" t="s">
        <v>225</v>
      </c>
    </row>
    <row r="16" spans="1:6" ht="40.5" customHeight="1" x14ac:dyDescent="0.25">
      <c r="A16" s="65">
        <v>284</v>
      </c>
      <c r="B16" s="67" t="s">
        <v>226</v>
      </c>
      <c r="C16" s="10" t="s">
        <v>227</v>
      </c>
    </row>
    <row r="17" spans="1:4" ht="33" customHeight="1" x14ac:dyDescent="0.25">
      <c r="A17" s="65">
        <v>284</v>
      </c>
      <c r="B17" s="67" t="s">
        <v>228</v>
      </c>
      <c r="C17" s="10" t="s">
        <v>229</v>
      </c>
    </row>
    <row r="18" spans="1:4" ht="31.5" x14ac:dyDescent="0.25">
      <c r="A18" s="65">
        <v>284</v>
      </c>
      <c r="B18" s="67" t="s">
        <v>230</v>
      </c>
      <c r="C18" s="10" t="s">
        <v>231</v>
      </c>
    </row>
    <row r="19" spans="1:4" ht="31.5" x14ac:dyDescent="0.25">
      <c r="A19" s="65">
        <v>284</v>
      </c>
      <c r="B19" s="67" t="s">
        <v>232</v>
      </c>
      <c r="C19" s="10" t="s">
        <v>233</v>
      </c>
    </row>
    <row r="20" spans="1:4" ht="31.5" x14ac:dyDescent="0.25">
      <c r="A20" s="65">
        <v>284</v>
      </c>
      <c r="B20" s="67" t="s">
        <v>234</v>
      </c>
      <c r="C20" s="10" t="s">
        <v>235</v>
      </c>
      <c r="D20" s="119"/>
    </row>
    <row r="21" spans="1:4" ht="31.5" x14ac:dyDescent="0.25">
      <c r="A21" s="65">
        <v>284</v>
      </c>
      <c r="B21" s="67" t="s">
        <v>236</v>
      </c>
      <c r="C21" s="10" t="s">
        <v>237</v>
      </c>
    </row>
    <row r="22" spans="1:4" s="120" customFormat="1" ht="21" customHeight="1" x14ac:dyDescent="0.25">
      <c r="A22" s="65">
        <v>284</v>
      </c>
      <c r="B22" s="67" t="s">
        <v>238</v>
      </c>
      <c r="C22" s="10" t="s">
        <v>239</v>
      </c>
    </row>
    <row r="23" spans="1:4" s="120" customFormat="1" ht="30" customHeight="1" x14ac:dyDescent="0.25">
      <c r="A23" s="65">
        <v>284</v>
      </c>
      <c r="B23" s="67" t="s">
        <v>240</v>
      </c>
      <c r="C23" s="10" t="s">
        <v>241</v>
      </c>
    </row>
    <row r="24" spans="1:4" s="120" customFormat="1" ht="31.5" x14ac:dyDescent="0.25">
      <c r="A24" s="65">
        <v>284</v>
      </c>
      <c r="B24" s="67" t="s">
        <v>242</v>
      </c>
      <c r="C24" s="10" t="s">
        <v>243</v>
      </c>
    </row>
    <row r="25" spans="1:4" s="121" customFormat="1" ht="33" customHeight="1" x14ac:dyDescent="0.25">
      <c r="A25" s="65">
        <v>284</v>
      </c>
      <c r="B25" s="67" t="s">
        <v>244</v>
      </c>
      <c r="C25" s="10" t="s">
        <v>245</v>
      </c>
    </row>
    <row r="26" spans="1:4" ht="66" customHeight="1" x14ac:dyDescent="0.25">
      <c r="A26" s="65">
        <v>284</v>
      </c>
      <c r="B26" s="67" t="s">
        <v>246</v>
      </c>
      <c r="C26" s="10" t="s">
        <v>247</v>
      </c>
    </row>
    <row r="27" spans="1:4" ht="33.75" customHeight="1" x14ac:dyDescent="0.25">
      <c r="A27" s="65">
        <v>284</v>
      </c>
      <c r="B27" s="67" t="s">
        <v>248</v>
      </c>
      <c r="C27" s="10" t="s">
        <v>249</v>
      </c>
    </row>
    <row r="28" spans="1:4" ht="31.5" x14ac:dyDescent="0.25">
      <c r="A28" s="65">
        <v>284</v>
      </c>
      <c r="B28" s="67" t="s">
        <v>250</v>
      </c>
      <c r="C28" s="10" t="s">
        <v>251</v>
      </c>
    </row>
    <row r="29" spans="1:4" ht="23.25" customHeight="1" x14ac:dyDescent="0.25">
      <c r="A29" s="65">
        <v>284</v>
      </c>
      <c r="B29" s="67" t="s">
        <v>252</v>
      </c>
      <c r="C29" s="10" t="s">
        <v>253</v>
      </c>
    </row>
    <row r="30" spans="1:4" ht="23.25" customHeight="1" x14ac:dyDescent="0.25">
      <c r="A30" s="65">
        <v>284</v>
      </c>
      <c r="B30" s="67" t="s">
        <v>254</v>
      </c>
      <c r="C30" s="10" t="s">
        <v>255</v>
      </c>
    </row>
    <row r="31" spans="1:4" ht="31.5" x14ac:dyDescent="0.25">
      <c r="A31" s="65">
        <v>284</v>
      </c>
      <c r="B31" s="67" t="s">
        <v>256</v>
      </c>
      <c r="C31" s="10" t="s">
        <v>257</v>
      </c>
    </row>
    <row r="32" spans="1:4" ht="31.5" x14ac:dyDescent="0.25">
      <c r="A32" s="65">
        <v>284</v>
      </c>
      <c r="B32" s="67" t="s">
        <v>258</v>
      </c>
      <c r="C32" s="10" t="s">
        <v>259</v>
      </c>
    </row>
    <row r="33" spans="1:4" s="122" customFormat="1" ht="78.75" x14ac:dyDescent="0.25">
      <c r="A33" s="65">
        <v>284</v>
      </c>
      <c r="B33" s="67" t="s">
        <v>260</v>
      </c>
      <c r="C33" s="11" t="s">
        <v>261</v>
      </c>
    </row>
    <row r="34" spans="1:4" s="127" customFormat="1" ht="78.75" hidden="1" x14ac:dyDescent="0.25">
      <c r="A34" s="123">
        <v>284</v>
      </c>
      <c r="B34" s="124" t="s">
        <v>262</v>
      </c>
      <c r="C34" s="125" t="s">
        <v>263</v>
      </c>
      <c r="D34" s="126" t="s">
        <v>264</v>
      </c>
    </row>
  </sheetData>
  <mergeCells count="5">
    <mergeCell ref="A5:C5"/>
    <mergeCell ref="A7:B7"/>
    <mergeCell ref="C7:C8"/>
    <mergeCell ref="A9:B9"/>
    <mergeCell ref="A11:B11"/>
  </mergeCells>
  <pageMargins left="0.7" right="0.7" top="0.49" bottom="0.19" header="0.3" footer="0.3"/>
  <pageSetup paperSize="9" scale="70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% норматив</vt:lpstr>
      <vt:lpstr>Доходы 2020-2022гг.</vt:lpstr>
      <vt:lpstr>Перечень ГАД 2020</vt:lpstr>
      <vt:lpstr>ГАИ 2020</vt:lpstr>
      <vt:lpstr>'% норматив'!Заголовки_для_печати</vt:lpstr>
      <vt:lpstr>'Доходы 2020-2022гг.'!Заголовки_для_печати</vt:lpstr>
      <vt:lpstr>'Перечень ГАД 2020'!Заголовки_для_печати</vt:lpstr>
      <vt:lpstr>'% норматив'!Область_печати</vt:lpstr>
      <vt:lpstr>'ГАИ 2020'!Область_печати</vt:lpstr>
      <vt:lpstr>'Доходы 2020-2022гг.'!Область_печати</vt:lpstr>
      <vt:lpstr>'Перечень ГАД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Ира Халявина</cp:lastModifiedBy>
  <cp:lastPrinted>2019-11-08T07:15:37Z</cp:lastPrinted>
  <dcterms:created xsi:type="dcterms:W3CDTF">1996-10-08T23:32:33Z</dcterms:created>
  <dcterms:modified xsi:type="dcterms:W3CDTF">2019-11-08T07:15:45Z</dcterms:modified>
</cp:coreProperties>
</file>