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Прилож 3" sheetId="1" r:id="rId1"/>
  </sheets>
  <definedNames>
    <definedName name="_xlnm.Print_Titles" localSheetId="0">'Прилож 3'!$3:$4</definedName>
  </definedNames>
  <calcPr calcId="145621"/>
</workbook>
</file>

<file path=xl/calcChain.xml><?xml version="1.0" encoding="utf-8"?>
<calcChain xmlns="http://schemas.openxmlformats.org/spreadsheetml/2006/main">
  <c r="M80" i="1" l="1"/>
  <c r="K80" i="1"/>
  <c r="G80" i="1"/>
  <c r="F80" i="1"/>
  <c r="D79" i="1"/>
  <c r="J79" i="1" s="1"/>
  <c r="J78" i="1"/>
  <c r="J77" i="1"/>
  <c r="D77" i="1"/>
  <c r="D80" i="1" s="1"/>
  <c r="J76" i="1"/>
  <c r="C75" i="1"/>
  <c r="C80" i="1" s="1"/>
  <c r="J74" i="1"/>
  <c r="J73" i="1"/>
  <c r="J72" i="1"/>
  <c r="J71" i="1"/>
  <c r="J70" i="1"/>
  <c r="J69" i="1"/>
  <c r="J68" i="1"/>
  <c r="J67" i="1"/>
  <c r="J66" i="1"/>
  <c r="J65" i="1"/>
  <c r="J64" i="1"/>
  <c r="J63" i="1"/>
  <c r="E63" i="1"/>
  <c r="J62" i="1"/>
  <c r="E61" i="1"/>
  <c r="J61" i="1" s="1"/>
  <c r="J60" i="1"/>
  <c r="J59" i="1"/>
  <c r="J58" i="1"/>
  <c r="J57" i="1"/>
  <c r="B57" i="1"/>
  <c r="J56" i="1"/>
  <c r="B55" i="1"/>
  <c r="J55" i="1" s="1"/>
  <c r="J54" i="1"/>
  <c r="B53" i="1"/>
  <c r="J53" i="1" s="1"/>
  <c r="J52" i="1"/>
  <c r="B51" i="1"/>
  <c r="J51" i="1" s="1"/>
  <c r="J50" i="1"/>
  <c r="J49" i="1"/>
  <c r="B49" i="1"/>
  <c r="J48" i="1"/>
  <c r="B47" i="1"/>
  <c r="J47" i="1" s="1"/>
  <c r="J46" i="1"/>
  <c r="B45" i="1"/>
  <c r="J45" i="1" s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H23" i="1"/>
  <c r="J23" i="1" s="1"/>
  <c r="J22" i="1"/>
  <c r="J21" i="1"/>
  <c r="J20" i="1"/>
  <c r="I19" i="1"/>
  <c r="J19" i="1" s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H6" i="1"/>
  <c r="H80" i="1" s="1"/>
  <c r="J5" i="1"/>
  <c r="E80" i="1" l="1"/>
  <c r="I80" i="1"/>
  <c r="B80" i="1"/>
  <c r="J75" i="1"/>
  <c r="J80" i="1" s="1"/>
</calcChain>
</file>

<file path=xl/sharedStrings.xml><?xml version="1.0" encoding="utf-8"?>
<sst xmlns="http://schemas.openxmlformats.org/spreadsheetml/2006/main" count="142" uniqueCount="68">
  <si>
    <t>Перемещения между ГРБС к уточнению бюджета Миасского городского округа в октябре   2019 года</t>
  </si>
  <si>
    <t>Приложение 3</t>
  </si>
  <si>
    <t>(тыс. руб.)</t>
  </si>
  <si>
    <t>Направление расходов</t>
  </si>
  <si>
    <t>2019 год</t>
  </si>
  <si>
    <t>Требуется возмещение</t>
  </si>
  <si>
    <t>2020 год</t>
  </si>
  <si>
    <t>Управление Образования</t>
  </si>
  <si>
    <t>УСЗН</t>
  </si>
  <si>
    <t>Управление ФКиС</t>
  </si>
  <si>
    <t>Управление культуры</t>
  </si>
  <si>
    <t>КСП</t>
  </si>
  <si>
    <t>СД</t>
  </si>
  <si>
    <t>Админ-я  МГО</t>
  </si>
  <si>
    <t>Фин.упр</t>
  </si>
  <si>
    <t>ВСЕГО 2019г.</t>
  </si>
  <si>
    <t>Перемещение ассигнований между ГРБС по обращениям Администрации МГО от 30.08.2019г. № 445/8 (на выполнение работ по наказам избирателей)</t>
  </si>
  <si>
    <t>-</t>
  </si>
  <si>
    <t xml:space="preserve">            мп "Благоустройство МГО" для организации работ по содержанию общегородских территорий (округ №11)</t>
  </si>
  <si>
    <t xml:space="preserve">           мероприятия по наказам избирателей ( округ № 7 , округ № 12)</t>
  </si>
  <si>
    <t xml:space="preserve">           приобретение машины уборно-погрузочной </t>
  </si>
  <si>
    <t xml:space="preserve">           проведение диспансеризации мун.служащих</t>
  </si>
  <si>
    <t xml:space="preserve">         приобретение оргтехники для Управления архитектуры, градостроительства и земельных отношений</t>
  </si>
  <si>
    <t xml:space="preserve">          устройство контейнерной площадки по адресу ул. Менделеева,27</t>
  </si>
  <si>
    <t xml:space="preserve">Перемещение с экономии по мп  "Обеспечение деятельности Администрации МГО на 2017-2021 годы" на начисления по муниципальным гарантиям Управлению образования, Управлению культуры,Управлению ФКиС </t>
  </si>
  <si>
    <t xml:space="preserve">Перемещение ассигнований  с экономии расходов по сопровождению программ МП ""Управление муниципальными финансами и муниципальным долгом в МГО на 2017-2020  годы": </t>
  </si>
  <si>
    <t xml:space="preserve">             на проведение иммунизации детей при укусе клеща</t>
  </si>
  <si>
    <t xml:space="preserve">             на повышение ФОТ на 4,3%</t>
  </si>
  <si>
    <t xml:space="preserve">           на проведение специальной оценки условий труда в соответствии с ФЗ от 28.12.2013г. № 426-ФЗ «О специальной оценке условий труда»</t>
  </si>
  <si>
    <t xml:space="preserve">            на ремонт кабинета Финансового управления</t>
  </si>
  <si>
    <t xml:space="preserve">Перемещение ассигнований  с МП "Благоустройство Миасского городского округа на 2017-2021 годы" (мероприятия по наказам избирателей): </t>
  </si>
  <si>
    <t>асфальтирование дорог (округ №10, округ №13)</t>
  </si>
  <si>
    <t>ремонт автомобильных дорог (водопропускная труба) (округ №24)</t>
  </si>
  <si>
    <t>устр-во дорожного ограждения (округ №18)</t>
  </si>
  <si>
    <t>устр-во подходов к пешеходному переходу (округ №20)</t>
  </si>
  <si>
    <t>снос и обрезка деревьев (округа №№4, 9, 13, 21)</t>
  </si>
  <si>
    <t>Перемещение ассигнований в рамках МП "Благоустройство Миасского городского округа на 2017-2021 годы" с содержания общегородских территорий (по 44-ФЗ) на выполнение муниципального задания МБУ "ЦКОБ" по содержанию общегородских территорий</t>
  </si>
  <si>
    <t>Перемещение ассигнований в рамках МП "Благоустройство Миасского городского округа на 2017-2021 годы" на мероприятия по наказам избирателей, в связи с изменением вида работ (округ №5)</t>
  </si>
  <si>
    <t>Перемещение ассигнований в рамках МП "Благоустройство Миасского городского округа на 2017-2021 годы" на посадку деревьев в районе "Аллея спортсменов" с прочих мероприятий по благоустройству (нераспред. остатки)</t>
  </si>
  <si>
    <t>Перемещение ассигнований с МКУ "Комитет по строительству" в связи с невозможностью освоения средств (Каркасно-тентовый модуль с холодильным оборудованием и круглогодичным искусственным льдом 100,0 т.р., Строительство сетей теплоснабжения ж/д №1,2,3,4 на пл.Революции 100,0 т.р., Очистные сооружения п.Хребет 2600,0 т.р.) на субсидию электротранспорту ( ноябрь месяц)</t>
  </si>
  <si>
    <t>Перемещение ассигнований на МП "Благоустройство Миасского городского округа на 2017-2021 годы" на исполнение судебных решений по асфальтированию территорий в Северной и Центральной частях города с МП "Повышение безопасности дорожного движения на территории Миасского городского округа на 2017-2021 годы" с разработки программы комплексного развития транспортной инфраструктуры МГО (экономия по результатам конкурсных процедур)</t>
  </si>
  <si>
    <t>Перемещение ассигнований на МП "Формирование современной городской среды на территории Миасского городского округа на 2018-2024 годы" для завершения работ по благоустройству сквера между многоквартирными домами №№35, 37, 41 по ул. Лихачева с МП "Комплексное развитие транспортной и дорожной инфраструктуры Миасского городского округа на 2017-2021 годы" 232,2 т.р., с МП "Повышение безопасности дорожного движения на территории Миасского городского округа на 2017-2021 годы" 88,7 т.р. (экономия по результатам конкурсных процедур)</t>
  </si>
  <si>
    <t>Перемещение ассигнований с МП "Капитальное строительство на территории Миасского городского округа на 2014-2021 годы" в связи с невозможностью освоения (объект "Автономные котельные (3 шт) на пл.Революции в г.Миассе Челябинской области") на МП "Комплексное развитие транспортной и дорожной инфраструктуры Миасского городского округа на 2017-2021 годы" (объект "Реконструкция участка а/дороги пр. Макеева (на север от б-ра Седова) с устройством разворотного кольца и строительством контактной сети электротранспорта в Северной части г. Миасса Челябинской области")</t>
  </si>
  <si>
    <t>Перемещение ассигнований с фонда оплаты труда школы-интерната I-II вида  на компенсацию работникам при увольнении по сокращению численности (штата) за счет средств областного и бюджета и бюджета Округа (с КВР 100 на КВР 300)</t>
  </si>
  <si>
    <t>Перемещение ассигнований с расходов по мероприятию "Проведение ПИР для строительства новых школ" МП "Содействие созданию в МГО новых мест в общеобразовательных организациях" на проведение противопожарных и ремонтных работ  (между КЦСР и программами - на МП "Развитие образования в МГО")</t>
  </si>
  <si>
    <t>Перемещение ассигнований для устранения аварийных ситуаций в образовательных учреждениях (между КЦСР, КВР между казенными и бюджетными учреждениями)</t>
  </si>
  <si>
    <t>Перемещение ассигнований для приобретения светоотражающих лент первоклассникам (перераспределение между казенными, бюджетными, автономными учреждениями, с КВР 200 на 600)</t>
  </si>
  <si>
    <t>Перемещение ассигнований по организации отдыха, оздоровления детей в каникулярное время в загородных лагерях  связи с уточнением бюджетной классификации  (с КВР 800 на КВР 600)</t>
  </si>
  <si>
    <t>Перемещение ассигнований с целью распределения вознаграждения образовательным организациям, победившим в конкурсах «Лучшее дошкольное образовательное учреждение года» и «Лучшее общеобразовательное учреждение года»  в рамках мероприятия «Организация региональных, экспериментальных, опорных площадок в образовательных организациях, участие в получении Грантов» между подведомственными учреждениями  (между КВР, КЦСР)</t>
  </si>
  <si>
    <t>Перемещение ассигнований для устранения замечаний при приемке учреждений к новому учебному году с невостребованных расходов на выплату вознаграждения образовательным организациям, победившим в конкурсах «Лучшее дошкольное образовательное учреждение года» и «Лучшее общеобразовательное учреждение года», на развитие деятельности местного отделения «ЮНАРМИЯ», на создание сборников статей, публикаций (между подпрограммами - КЦСР, КВР)</t>
  </si>
  <si>
    <t>Перемещение ассигнований за счет приносящей доход деятельности на выполнение индикатива по заработной плате работников культуры с расходов на содержание имущества (с КВР 200 на КВР 100)</t>
  </si>
  <si>
    <t>Перемещение ассигнований для прохождения государственной экспертизы достоверности сметной стоимости проведения ремонтных работ в 2020 году в с. Черновское, п. Ленинск (с подпрограммы "Сохранение и развитие культурно-досуговой сферы" на "Укрепление материально-технической базы учреждений культуры" - между КЦСР)</t>
  </si>
  <si>
    <t>Перемещение ассигнований с МКУ "ДНТ" на МБУ ДК "Бригантина" для проведения монтажа и демонтажа сцены ДК "Бригантина" (перемещение между КЦСР)</t>
  </si>
  <si>
    <t>Перемещение ассигнований по МБОУ "ДШИ" с мероприятий подготовка к зиме на противопожарные мероприятия (перемещение между КЦСР)</t>
  </si>
  <si>
    <t>Перемещение ассигнований с МКУ "ЦБС" (КОСГУ 213) на МБОУ "ДШИ № 2 для завершения ремонтных работ (перемещение между учреждений)</t>
  </si>
  <si>
    <t>Перемещение ассигнований с МКУ "ФХК" (КОСГУ 213) на МБУ "Городской краеведческий музей" на завершение капитального ремонта кровли (перемещение между учреждений)</t>
  </si>
  <si>
    <t>Перемещение ассигнований за счет средств областного бюджета на приобретение мягкого инвентаря в связи с отменой выплаты денежной компенсации выпускникам (с КВР 300 на КВР 200)</t>
  </si>
  <si>
    <t>Перемещение ассигнований в связи со сложившейся экономией по мероприятию «Сертификация спортивных объектов» на  подпрограмму «Обеспечение условий для развития на территории МГО физической культуры и спорта» (между КЦСР - подпрограммами)</t>
  </si>
  <si>
    <t>Перемещение ассигнований в рамках подпрограммы «Развитие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России» для оплаты расходов по составлению технического задания системы оповещения и монтажу системы речевого оповещения по МБУ «СШОР Старт» (между КЦСР)</t>
  </si>
  <si>
    <t>ИТОГО</t>
  </si>
  <si>
    <r>
      <t>Перемещение ассигнований с экономии по МП "Повышение эффективности использования муниципального имущества в МГО" с расходов по распоряжению земельными участками (раздел 0412),</t>
    </r>
    <r>
      <rPr>
        <sz val="12"/>
        <rFont val="Times New Roman"/>
        <family val="1"/>
        <charset val="204"/>
      </rPr>
      <t xml:space="preserve"> расходов по содержанию</t>
    </r>
    <r>
      <rPr>
        <sz val="12"/>
        <color theme="1"/>
        <rFont val="Times New Roman"/>
        <family val="1"/>
        <charset val="204"/>
      </rPr>
      <t xml:space="preserve"> имущества (раздел 0113,0503)  на:</t>
    </r>
  </si>
  <si>
    <t xml:space="preserve">         мероприятия по формированию городской среды (дворовые территории)</t>
  </si>
  <si>
    <t xml:space="preserve">           на Управление культуры проведение мероприятий по возведению ледяных городков (МБУ ДК "Бригантина")</t>
  </si>
  <si>
    <t xml:space="preserve">Перемещение ассигнований между с зарезервированных средств  на реализация мероприятий по обеспечению своевременной и полной выплаты заработной платы (в т.ч. по выполнению Указов Президента) для восстановления начислений на оплату труда за декабрь 2019 года </t>
  </si>
  <si>
    <t>С резервного фонда Адм МГО для финансирования непредвиденных расходов бюджета по проведению специальной оценки условий труда в соответствии с ФЗ от 28.12.2013г. № 426-ФЗ «О специальной оценке условий труда»</t>
  </si>
  <si>
    <t xml:space="preserve">           уличное освещение (оплата за электроэнергию)</t>
  </si>
  <si>
    <t>Перемещение ассигнований между образовательными учреждениями в связи с уточнением бюджетополучателей по проведению специальной оценки условий труда   (между КЦСР, КВР)</t>
  </si>
  <si>
    <t>Перемещение ассигнований с МКУ "ФХК" на МКУ "ЦБС" в целях исполнения индикатива 29 768,30 руб. (перемещение между учреждений  - КОСГУ 211+213)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</si>
</sst>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7"/>
    </xf>
    <xf numFmtId="0" fontId="1" fillId="0" borderId="1" xfId="0" applyFont="1" applyFill="1" applyBorder="1" applyAlignment="1">
      <alignment horizontal="justify" vertical="center"/>
    </xf>
    <xf numFmtId="164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5"/>
  <sheetViews>
    <sheetView tabSelected="1" zoomScale="90" zoomScaleNormal="90" workbookViewId="0">
      <pane xSplit="1" ySplit="4" topLeftCell="B68" activePane="bottomRight" state="frozen"/>
      <selection pane="topRight" activeCell="B1" sqref="B1"/>
      <selection pane="bottomLeft" activeCell="A6" sqref="A6"/>
      <selection pane="bottomRight" activeCell="A70" sqref="A70:A71"/>
    </sheetView>
  </sheetViews>
  <sheetFormatPr defaultColWidth="9.140625" defaultRowHeight="15.75" x14ac:dyDescent="0.25"/>
  <cols>
    <col min="1" max="1" width="64.28515625" style="16" customWidth="1"/>
    <col min="2" max="2" width="14" style="1" customWidth="1"/>
    <col min="3" max="3" width="9.28515625" style="4" customWidth="1"/>
    <col min="4" max="4" width="10.42578125" style="1" customWidth="1"/>
    <col min="5" max="5" width="12.7109375" style="1" customWidth="1"/>
    <col min="6" max="6" width="9" style="1" customWidth="1"/>
    <col min="7" max="7" width="8.5703125" style="1" customWidth="1"/>
    <col min="8" max="8" width="11" style="1" customWidth="1"/>
    <col min="9" max="9" width="10.140625" style="1" customWidth="1"/>
    <col min="10" max="10" width="12.42578125" style="1" customWidth="1"/>
    <col min="11" max="11" width="10" style="1" customWidth="1"/>
    <col min="12" max="12" width="0.140625" style="1" hidden="1" customWidth="1"/>
    <col min="13" max="13" width="11.140625" style="1" hidden="1" customWidth="1"/>
    <col min="14" max="16384" width="9.140625" style="2"/>
  </cols>
  <sheetData>
    <row r="1" spans="1:13" x14ac:dyDescent="0.25">
      <c r="A1" s="26" t="s">
        <v>0</v>
      </c>
      <c r="B1" s="26"/>
      <c r="C1" s="26"/>
      <c r="D1" s="26"/>
      <c r="E1" s="26"/>
      <c r="F1" s="26"/>
      <c r="G1" s="26"/>
      <c r="H1" s="26"/>
      <c r="J1" s="1" t="s">
        <v>1</v>
      </c>
    </row>
    <row r="2" spans="1:13" ht="18.75" customHeight="1" x14ac:dyDescent="0.25">
      <c r="A2" s="3"/>
      <c r="B2" s="18"/>
      <c r="I2" s="1" t="s">
        <v>2</v>
      </c>
    </row>
    <row r="3" spans="1:13" x14ac:dyDescent="0.25">
      <c r="A3" s="27" t="s">
        <v>3</v>
      </c>
      <c r="B3" s="28" t="s">
        <v>4</v>
      </c>
      <c r="C3" s="28"/>
      <c r="D3" s="28"/>
      <c r="E3" s="28"/>
      <c r="F3" s="28"/>
      <c r="G3" s="28"/>
      <c r="H3" s="28"/>
      <c r="I3" s="28"/>
      <c r="J3" s="28"/>
      <c r="K3" s="22" t="s">
        <v>5</v>
      </c>
      <c r="L3" s="20" t="s">
        <v>6</v>
      </c>
      <c r="M3" s="20" t="s">
        <v>6</v>
      </c>
    </row>
    <row r="4" spans="1:13" ht="75.75" customHeight="1" x14ac:dyDescent="0.25">
      <c r="A4" s="27"/>
      <c r="B4" s="5" t="s">
        <v>7</v>
      </c>
      <c r="C4" s="6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7" t="s">
        <v>15</v>
      </c>
      <c r="K4" s="23"/>
      <c r="L4" s="5" t="s">
        <v>8</v>
      </c>
      <c r="M4" s="5" t="s">
        <v>13</v>
      </c>
    </row>
    <row r="5" spans="1:13" ht="47.25" x14ac:dyDescent="0.25">
      <c r="A5" s="8" t="s">
        <v>16</v>
      </c>
      <c r="B5" s="9">
        <v>125</v>
      </c>
      <c r="C5" s="9"/>
      <c r="D5" s="9">
        <v>265</v>
      </c>
      <c r="E5" s="9"/>
      <c r="F5" s="9"/>
      <c r="G5" s="9"/>
      <c r="H5" s="9">
        <v>-390</v>
      </c>
      <c r="I5" s="9"/>
      <c r="J5" s="10">
        <f t="shared" ref="J5:J74" si="0">SUM(B5:I5)</f>
        <v>0</v>
      </c>
      <c r="K5" s="10" t="s">
        <v>17</v>
      </c>
      <c r="L5" s="10"/>
      <c r="M5" s="19"/>
    </row>
    <row r="6" spans="1:13" ht="80.25" customHeight="1" x14ac:dyDescent="0.25">
      <c r="A6" s="8" t="s">
        <v>60</v>
      </c>
      <c r="B6" s="9"/>
      <c r="C6" s="9"/>
      <c r="D6" s="9"/>
      <c r="E6" s="9"/>
      <c r="F6" s="9"/>
      <c r="G6" s="9"/>
      <c r="H6" s="9">
        <f>-165.8-1050-925-100-480-500-3100-950</f>
        <v>-7270.8</v>
      </c>
      <c r="I6" s="9"/>
      <c r="J6" s="10">
        <f t="shared" si="0"/>
        <v>-7270.8</v>
      </c>
      <c r="K6" s="10" t="s">
        <v>17</v>
      </c>
      <c r="L6" s="10"/>
      <c r="M6" s="19"/>
    </row>
    <row r="7" spans="1:13" ht="31.5" x14ac:dyDescent="0.25">
      <c r="A7" s="8" t="s">
        <v>18</v>
      </c>
      <c r="B7" s="9"/>
      <c r="C7" s="9"/>
      <c r="D7" s="9"/>
      <c r="E7" s="9"/>
      <c r="F7" s="9"/>
      <c r="G7" s="9"/>
      <c r="H7" s="9">
        <v>165.8</v>
      </c>
      <c r="I7" s="9"/>
      <c r="J7" s="10">
        <f t="shared" si="0"/>
        <v>165.8</v>
      </c>
      <c r="K7" s="10" t="s">
        <v>17</v>
      </c>
      <c r="L7" s="10"/>
      <c r="M7" s="19"/>
    </row>
    <row r="8" spans="1:13" ht="31.5" x14ac:dyDescent="0.25">
      <c r="A8" s="8" t="s">
        <v>19</v>
      </c>
      <c r="B8" s="9">
        <v>119.7</v>
      </c>
      <c r="C8" s="9"/>
      <c r="D8" s="9"/>
      <c r="E8" s="9"/>
      <c r="F8" s="9"/>
      <c r="G8" s="9"/>
      <c r="H8" s="9">
        <v>360.3</v>
      </c>
      <c r="I8" s="9"/>
      <c r="J8" s="10">
        <f t="shared" si="0"/>
        <v>480</v>
      </c>
      <c r="K8" s="10" t="s">
        <v>17</v>
      </c>
      <c r="L8" s="10"/>
      <c r="M8" s="19"/>
    </row>
    <row r="9" spans="1:13" ht="31.5" x14ac:dyDescent="0.25">
      <c r="A9" s="8" t="s">
        <v>61</v>
      </c>
      <c r="B9" s="9"/>
      <c r="C9" s="9"/>
      <c r="D9" s="9"/>
      <c r="E9" s="9"/>
      <c r="F9" s="9"/>
      <c r="G9" s="9"/>
      <c r="H9" s="9">
        <v>950</v>
      </c>
      <c r="I9" s="9"/>
      <c r="J9" s="10">
        <f t="shared" si="0"/>
        <v>950</v>
      </c>
      <c r="K9" s="10" t="s">
        <v>17</v>
      </c>
      <c r="L9" s="10"/>
      <c r="M9" s="19"/>
    </row>
    <row r="10" spans="1:13" x14ac:dyDescent="0.25">
      <c r="A10" s="8" t="s">
        <v>20</v>
      </c>
      <c r="B10" s="9"/>
      <c r="C10" s="9"/>
      <c r="D10" s="9"/>
      <c r="E10" s="9"/>
      <c r="F10" s="9"/>
      <c r="G10" s="9"/>
      <c r="H10" s="9">
        <v>1025</v>
      </c>
      <c r="I10" s="9"/>
      <c r="J10" s="10">
        <f t="shared" si="0"/>
        <v>1025</v>
      </c>
      <c r="K10" s="10" t="s">
        <v>17</v>
      </c>
      <c r="L10" s="10"/>
      <c r="M10" s="19"/>
    </row>
    <row r="11" spans="1:13" x14ac:dyDescent="0.25">
      <c r="A11" s="8" t="s">
        <v>65</v>
      </c>
      <c r="B11" s="9"/>
      <c r="C11" s="9"/>
      <c r="D11" s="9"/>
      <c r="E11" s="9"/>
      <c r="F11" s="9"/>
      <c r="G11" s="9"/>
      <c r="H11" s="9">
        <v>2000</v>
      </c>
      <c r="I11" s="9"/>
      <c r="J11" s="10">
        <f t="shared" si="0"/>
        <v>2000</v>
      </c>
      <c r="K11" s="10" t="s">
        <v>17</v>
      </c>
      <c r="L11" s="10"/>
      <c r="M11" s="19"/>
    </row>
    <row r="12" spans="1:13" ht="31.5" x14ac:dyDescent="0.25">
      <c r="A12" s="8" t="s">
        <v>62</v>
      </c>
      <c r="B12" s="9"/>
      <c r="C12" s="9"/>
      <c r="D12" s="9"/>
      <c r="E12" s="9">
        <v>1100</v>
      </c>
      <c r="F12" s="9"/>
      <c r="G12" s="9"/>
      <c r="H12" s="9"/>
      <c r="I12" s="9"/>
      <c r="J12" s="10">
        <f t="shared" si="0"/>
        <v>1100</v>
      </c>
      <c r="K12" s="10" t="s">
        <v>17</v>
      </c>
      <c r="L12" s="10"/>
      <c r="M12" s="19"/>
    </row>
    <row r="13" spans="1:13" x14ac:dyDescent="0.25">
      <c r="A13" s="8" t="s">
        <v>21</v>
      </c>
      <c r="B13" s="9"/>
      <c r="C13" s="9"/>
      <c r="D13" s="9"/>
      <c r="E13" s="9"/>
      <c r="F13" s="9"/>
      <c r="G13" s="9"/>
      <c r="H13" s="9">
        <v>500</v>
      </c>
      <c r="I13" s="9"/>
      <c r="J13" s="10">
        <f t="shared" si="0"/>
        <v>500</v>
      </c>
      <c r="K13" s="10" t="s">
        <v>17</v>
      </c>
      <c r="L13" s="10"/>
      <c r="M13" s="19"/>
    </row>
    <row r="14" spans="1:13" ht="31.5" x14ac:dyDescent="0.25">
      <c r="A14" s="8" t="s">
        <v>22</v>
      </c>
      <c r="B14" s="9"/>
      <c r="C14" s="9"/>
      <c r="D14" s="9"/>
      <c r="E14" s="9"/>
      <c r="F14" s="9"/>
      <c r="G14" s="9"/>
      <c r="H14" s="9">
        <v>800</v>
      </c>
      <c r="I14" s="9"/>
      <c r="J14" s="10">
        <f t="shared" si="0"/>
        <v>800</v>
      </c>
      <c r="K14" s="10" t="s">
        <v>17</v>
      </c>
      <c r="L14" s="10"/>
      <c r="M14" s="19"/>
    </row>
    <row r="15" spans="1:13" ht="31.5" x14ac:dyDescent="0.25">
      <c r="A15" s="8" t="s">
        <v>23</v>
      </c>
      <c r="B15" s="9"/>
      <c r="C15" s="9"/>
      <c r="D15" s="9"/>
      <c r="E15" s="9"/>
      <c r="F15" s="9"/>
      <c r="G15" s="9"/>
      <c r="H15" s="9">
        <v>250</v>
      </c>
      <c r="I15" s="9"/>
      <c r="J15" s="10">
        <f t="shared" si="0"/>
        <v>250</v>
      </c>
      <c r="K15" s="10" t="s">
        <v>17</v>
      </c>
      <c r="L15" s="10"/>
      <c r="M15" s="19"/>
    </row>
    <row r="16" spans="1:13" ht="63" x14ac:dyDescent="0.25">
      <c r="A16" s="8" t="s">
        <v>24</v>
      </c>
      <c r="B16" s="9">
        <v>16.5</v>
      </c>
      <c r="C16" s="9"/>
      <c r="D16" s="9">
        <v>16.5</v>
      </c>
      <c r="E16" s="9">
        <v>16.5</v>
      </c>
      <c r="F16" s="9"/>
      <c r="G16" s="9"/>
      <c r="H16" s="9">
        <v>-49.5</v>
      </c>
      <c r="I16" s="9"/>
      <c r="J16" s="10">
        <f t="shared" si="0"/>
        <v>0</v>
      </c>
      <c r="K16" s="10" t="s">
        <v>17</v>
      </c>
      <c r="L16" s="10"/>
      <c r="M16" s="19"/>
    </row>
    <row r="17" spans="1:13" ht="76.5" customHeight="1" x14ac:dyDescent="0.25">
      <c r="A17" s="17" t="s">
        <v>63</v>
      </c>
      <c r="B17" s="9">
        <v>2000</v>
      </c>
      <c r="C17" s="9"/>
      <c r="D17" s="9"/>
      <c r="E17" s="9"/>
      <c r="F17" s="9"/>
      <c r="G17" s="9"/>
      <c r="H17" s="9"/>
      <c r="I17" s="9">
        <v>-2000</v>
      </c>
      <c r="J17" s="10">
        <f>SUM(B17:I17)</f>
        <v>0</v>
      </c>
      <c r="K17" s="10"/>
      <c r="L17" s="10"/>
      <c r="M17" s="19"/>
    </row>
    <row r="18" spans="1:13" ht="78.75" x14ac:dyDescent="0.25">
      <c r="A18" s="8" t="s">
        <v>64</v>
      </c>
      <c r="B18" s="9">
        <v>250</v>
      </c>
      <c r="C18" s="9"/>
      <c r="D18" s="9"/>
      <c r="E18" s="9"/>
      <c r="F18" s="9"/>
      <c r="G18" s="9"/>
      <c r="H18" s="9"/>
      <c r="I18" s="9">
        <v>-250</v>
      </c>
      <c r="J18" s="10">
        <f t="shared" si="0"/>
        <v>0</v>
      </c>
      <c r="K18" s="10" t="s">
        <v>17</v>
      </c>
      <c r="L18" s="10"/>
      <c r="M18" s="19"/>
    </row>
    <row r="19" spans="1:13" ht="63" x14ac:dyDescent="0.25">
      <c r="A19" s="17" t="s">
        <v>25</v>
      </c>
      <c r="B19" s="9"/>
      <c r="C19" s="9"/>
      <c r="D19" s="9"/>
      <c r="E19" s="9"/>
      <c r="F19" s="9"/>
      <c r="G19" s="9"/>
      <c r="H19" s="9"/>
      <c r="I19" s="11">
        <f>-80-288.3-37.5-14.2-327.2</f>
        <v>-747.2</v>
      </c>
      <c r="J19" s="10">
        <f t="shared" si="0"/>
        <v>-747.2</v>
      </c>
      <c r="K19" s="10" t="s">
        <v>17</v>
      </c>
      <c r="L19" s="10"/>
      <c r="M19" s="19"/>
    </row>
    <row r="20" spans="1:13" x14ac:dyDescent="0.25">
      <c r="A20" s="17" t="s">
        <v>26</v>
      </c>
      <c r="B20" s="9">
        <v>80</v>
      </c>
      <c r="C20" s="9"/>
      <c r="D20" s="9"/>
      <c r="E20" s="9"/>
      <c r="F20" s="9"/>
      <c r="G20" s="9"/>
      <c r="H20" s="9"/>
      <c r="I20" s="11"/>
      <c r="J20" s="10">
        <f t="shared" si="0"/>
        <v>80</v>
      </c>
      <c r="K20" s="10" t="s">
        <v>17</v>
      </c>
      <c r="L20" s="10"/>
      <c r="M20" s="19"/>
    </row>
    <row r="21" spans="1:13" x14ac:dyDescent="0.25">
      <c r="A21" s="17" t="s">
        <v>27</v>
      </c>
      <c r="B21" s="9"/>
      <c r="C21" s="9"/>
      <c r="D21" s="9"/>
      <c r="E21" s="9"/>
      <c r="F21" s="9"/>
      <c r="G21" s="9"/>
      <c r="H21" s="9"/>
      <c r="I21" s="11">
        <v>327.2</v>
      </c>
      <c r="J21" s="10">
        <f t="shared" si="0"/>
        <v>327.2</v>
      </c>
      <c r="K21" s="10" t="s">
        <v>17</v>
      </c>
      <c r="L21" s="10"/>
      <c r="M21" s="19"/>
    </row>
    <row r="22" spans="1:13" ht="47.25" x14ac:dyDescent="0.25">
      <c r="A22" s="17" t="s">
        <v>28</v>
      </c>
      <c r="B22" s="9">
        <v>288.3</v>
      </c>
      <c r="C22" s="9"/>
      <c r="D22" s="9"/>
      <c r="E22" s="9"/>
      <c r="F22" s="9"/>
      <c r="G22" s="9"/>
      <c r="H22" s="9"/>
      <c r="I22" s="9"/>
      <c r="J22" s="10">
        <f t="shared" si="0"/>
        <v>288.3</v>
      </c>
      <c r="K22" s="10" t="s">
        <v>17</v>
      </c>
      <c r="L22" s="10"/>
      <c r="M22" s="19"/>
    </row>
    <row r="23" spans="1:13" x14ac:dyDescent="0.25">
      <c r="A23" s="17" t="s">
        <v>29</v>
      </c>
      <c r="B23" s="9"/>
      <c r="C23" s="9"/>
      <c r="D23" s="9"/>
      <c r="E23" s="9"/>
      <c r="F23" s="9"/>
      <c r="G23" s="9"/>
      <c r="H23" s="9">
        <f>37.5+14.2</f>
        <v>51.7</v>
      </c>
      <c r="I23" s="9"/>
      <c r="J23" s="10">
        <f t="shared" si="0"/>
        <v>51.7</v>
      </c>
      <c r="K23" s="10" t="s">
        <v>17</v>
      </c>
      <c r="L23" s="10"/>
      <c r="M23" s="19"/>
    </row>
    <row r="24" spans="1:13" ht="47.25" x14ac:dyDescent="0.25">
      <c r="A24" s="17" t="s">
        <v>30</v>
      </c>
      <c r="B24" s="9"/>
      <c r="C24" s="9"/>
      <c r="D24" s="9"/>
      <c r="E24" s="9"/>
      <c r="F24" s="9"/>
      <c r="G24" s="9"/>
      <c r="H24" s="9">
        <v>-1978.8</v>
      </c>
      <c r="I24" s="9"/>
      <c r="J24" s="10">
        <f t="shared" si="0"/>
        <v>-1978.8</v>
      </c>
      <c r="K24" s="10" t="s">
        <v>17</v>
      </c>
      <c r="L24" s="10"/>
      <c r="M24" s="19"/>
    </row>
    <row r="25" spans="1:13" x14ac:dyDescent="0.25">
      <c r="A25" s="12" t="s">
        <v>31</v>
      </c>
      <c r="B25" s="9"/>
      <c r="C25" s="9"/>
      <c r="D25" s="9"/>
      <c r="E25" s="9"/>
      <c r="F25" s="9"/>
      <c r="G25" s="9"/>
      <c r="H25" s="9">
        <v>409</v>
      </c>
      <c r="I25" s="9"/>
      <c r="J25" s="10">
        <f t="shared" si="0"/>
        <v>409</v>
      </c>
      <c r="K25" s="10" t="s">
        <v>17</v>
      </c>
      <c r="L25" s="10"/>
      <c r="M25" s="19"/>
    </row>
    <row r="26" spans="1:13" ht="31.5" x14ac:dyDescent="0.25">
      <c r="A26" s="12" t="s">
        <v>32</v>
      </c>
      <c r="B26" s="9"/>
      <c r="C26" s="9"/>
      <c r="D26" s="9"/>
      <c r="E26" s="9"/>
      <c r="F26" s="9"/>
      <c r="G26" s="9"/>
      <c r="H26" s="9">
        <v>295.10000000000002</v>
      </c>
      <c r="I26" s="9"/>
      <c r="J26" s="10">
        <f t="shared" si="0"/>
        <v>295.10000000000002</v>
      </c>
      <c r="K26" s="10" t="s">
        <v>17</v>
      </c>
      <c r="L26" s="10"/>
      <c r="M26" s="19"/>
    </row>
    <row r="27" spans="1:13" x14ac:dyDescent="0.25">
      <c r="A27" s="12" t="s">
        <v>33</v>
      </c>
      <c r="B27" s="9"/>
      <c r="C27" s="9"/>
      <c r="D27" s="9"/>
      <c r="E27" s="9"/>
      <c r="F27" s="9"/>
      <c r="G27" s="9"/>
      <c r="H27" s="9">
        <v>72.8</v>
      </c>
      <c r="I27" s="9"/>
      <c r="J27" s="10">
        <f t="shared" si="0"/>
        <v>72.8</v>
      </c>
      <c r="K27" s="10" t="s">
        <v>17</v>
      </c>
      <c r="L27" s="10"/>
      <c r="M27" s="19"/>
    </row>
    <row r="28" spans="1:13" ht="31.5" x14ac:dyDescent="0.25">
      <c r="A28" s="12" t="s">
        <v>34</v>
      </c>
      <c r="B28" s="9"/>
      <c r="C28" s="9"/>
      <c r="D28" s="9"/>
      <c r="E28" s="9"/>
      <c r="F28" s="9"/>
      <c r="G28" s="9"/>
      <c r="H28" s="9">
        <v>42.6</v>
      </c>
      <c r="I28" s="9"/>
      <c r="J28" s="10">
        <f t="shared" si="0"/>
        <v>42.6</v>
      </c>
      <c r="K28" s="10" t="s">
        <v>17</v>
      </c>
      <c r="L28" s="10"/>
      <c r="M28" s="19"/>
    </row>
    <row r="29" spans="1:13" x14ac:dyDescent="0.25">
      <c r="A29" s="12" t="s">
        <v>35</v>
      </c>
      <c r="B29" s="9"/>
      <c r="C29" s="9"/>
      <c r="D29" s="9"/>
      <c r="E29" s="9"/>
      <c r="F29" s="9"/>
      <c r="G29" s="9"/>
      <c r="H29" s="9">
        <v>1159.3</v>
      </c>
      <c r="I29" s="9"/>
      <c r="J29" s="10">
        <f t="shared" si="0"/>
        <v>1159.3</v>
      </c>
      <c r="K29" s="10" t="s">
        <v>17</v>
      </c>
      <c r="L29" s="10"/>
      <c r="M29" s="19"/>
    </row>
    <row r="30" spans="1:13" ht="33.75" customHeight="1" x14ac:dyDescent="0.25">
      <c r="A30" s="24" t="s">
        <v>36</v>
      </c>
      <c r="B30" s="9"/>
      <c r="C30" s="9"/>
      <c r="D30" s="9"/>
      <c r="E30" s="9"/>
      <c r="F30" s="9"/>
      <c r="G30" s="9"/>
      <c r="H30" s="9">
        <v>-1400</v>
      </c>
      <c r="I30" s="9"/>
      <c r="J30" s="10">
        <f t="shared" si="0"/>
        <v>-1400</v>
      </c>
      <c r="K30" s="10" t="s">
        <v>17</v>
      </c>
      <c r="L30" s="10"/>
      <c r="M30" s="19"/>
    </row>
    <row r="31" spans="1:13" ht="48" customHeight="1" x14ac:dyDescent="0.25">
      <c r="A31" s="25"/>
      <c r="B31" s="9"/>
      <c r="C31" s="9"/>
      <c r="D31" s="9"/>
      <c r="E31" s="9"/>
      <c r="F31" s="9"/>
      <c r="G31" s="9"/>
      <c r="H31" s="9">
        <v>1400</v>
      </c>
      <c r="I31" s="9"/>
      <c r="J31" s="10">
        <f t="shared" si="0"/>
        <v>1400</v>
      </c>
      <c r="K31" s="10" t="s">
        <v>17</v>
      </c>
      <c r="L31" s="10"/>
      <c r="M31" s="19"/>
    </row>
    <row r="32" spans="1:13" ht="37.5" customHeight="1" x14ac:dyDescent="0.25">
      <c r="A32" s="24" t="s">
        <v>37</v>
      </c>
      <c r="B32" s="9"/>
      <c r="C32" s="9"/>
      <c r="D32" s="9"/>
      <c r="E32" s="9"/>
      <c r="F32" s="9"/>
      <c r="G32" s="9"/>
      <c r="H32" s="9">
        <v>-53</v>
      </c>
      <c r="I32" s="9"/>
      <c r="J32" s="10">
        <f t="shared" si="0"/>
        <v>-53</v>
      </c>
      <c r="K32" s="10" t="s">
        <v>17</v>
      </c>
      <c r="L32" s="10"/>
      <c r="M32" s="19"/>
    </row>
    <row r="33" spans="1:13" ht="37.5" customHeight="1" x14ac:dyDescent="0.25">
      <c r="A33" s="25"/>
      <c r="B33" s="9"/>
      <c r="C33" s="9"/>
      <c r="D33" s="9"/>
      <c r="E33" s="9"/>
      <c r="F33" s="9"/>
      <c r="G33" s="9"/>
      <c r="H33" s="9">
        <v>53</v>
      </c>
      <c r="I33" s="9"/>
      <c r="J33" s="10">
        <f t="shared" si="0"/>
        <v>53</v>
      </c>
      <c r="K33" s="10" t="s">
        <v>17</v>
      </c>
      <c r="L33" s="10"/>
      <c r="M33" s="19"/>
    </row>
    <row r="34" spans="1:13" ht="37.5" customHeight="1" x14ac:dyDescent="0.25">
      <c r="A34" s="24" t="s">
        <v>38</v>
      </c>
      <c r="B34" s="9"/>
      <c r="C34" s="9"/>
      <c r="D34" s="9"/>
      <c r="E34" s="9"/>
      <c r="F34" s="9"/>
      <c r="G34" s="9"/>
      <c r="H34" s="9">
        <v>-25</v>
      </c>
      <c r="I34" s="9"/>
      <c r="J34" s="10">
        <f t="shared" si="0"/>
        <v>-25</v>
      </c>
      <c r="K34" s="10" t="s">
        <v>17</v>
      </c>
      <c r="L34" s="10"/>
      <c r="M34" s="19"/>
    </row>
    <row r="35" spans="1:13" ht="37.5" customHeight="1" x14ac:dyDescent="0.25">
      <c r="A35" s="25"/>
      <c r="B35" s="9"/>
      <c r="C35" s="9"/>
      <c r="D35" s="9"/>
      <c r="E35" s="9"/>
      <c r="F35" s="9"/>
      <c r="G35" s="9"/>
      <c r="H35" s="9">
        <v>25</v>
      </c>
      <c r="I35" s="9"/>
      <c r="J35" s="10">
        <f t="shared" si="0"/>
        <v>25</v>
      </c>
      <c r="K35" s="10" t="s">
        <v>17</v>
      </c>
      <c r="L35" s="10"/>
      <c r="M35" s="19"/>
    </row>
    <row r="36" spans="1:13" ht="70.5" customHeight="1" x14ac:dyDescent="0.25">
      <c r="A36" s="21" t="s">
        <v>39</v>
      </c>
      <c r="B36" s="9"/>
      <c r="C36" s="9"/>
      <c r="D36" s="9"/>
      <c r="E36" s="9"/>
      <c r="F36" s="9"/>
      <c r="G36" s="9"/>
      <c r="H36" s="9">
        <v>-2800</v>
      </c>
      <c r="I36" s="9"/>
      <c r="J36" s="10">
        <f t="shared" si="0"/>
        <v>-2800</v>
      </c>
      <c r="K36" s="10" t="s">
        <v>17</v>
      </c>
      <c r="L36" s="10"/>
      <c r="M36" s="19"/>
    </row>
    <row r="37" spans="1:13" ht="54.75" customHeight="1" x14ac:dyDescent="0.25">
      <c r="A37" s="21"/>
      <c r="B37" s="9"/>
      <c r="C37" s="9"/>
      <c r="D37" s="9"/>
      <c r="E37" s="9"/>
      <c r="F37" s="9"/>
      <c r="G37" s="9"/>
      <c r="H37" s="9">
        <v>2800</v>
      </c>
      <c r="I37" s="9"/>
      <c r="J37" s="10">
        <f t="shared" si="0"/>
        <v>2800</v>
      </c>
      <c r="K37" s="10" t="s">
        <v>17</v>
      </c>
      <c r="L37" s="10"/>
      <c r="M37" s="19"/>
    </row>
    <row r="38" spans="1:13" ht="75" customHeight="1" x14ac:dyDescent="0.25">
      <c r="A38" s="24" t="s">
        <v>40</v>
      </c>
      <c r="B38" s="9"/>
      <c r="C38" s="9"/>
      <c r="D38" s="9"/>
      <c r="E38" s="9"/>
      <c r="F38" s="9"/>
      <c r="G38" s="9"/>
      <c r="H38" s="9">
        <v>-87.4</v>
      </c>
      <c r="I38" s="9"/>
      <c r="J38" s="10">
        <f t="shared" si="0"/>
        <v>-87.4</v>
      </c>
      <c r="K38" s="10" t="s">
        <v>17</v>
      </c>
      <c r="L38" s="10"/>
      <c r="M38" s="19"/>
    </row>
    <row r="39" spans="1:13" ht="64.5" customHeight="1" x14ac:dyDescent="0.25">
      <c r="A39" s="25"/>
      <c r="B39" s="9"/>
      <c r="C39" s="9"/>
      <c r="D39" s="9"/>
      <c r="E39" s="9"/>
      <c r="F39" s="9"/>
      <c r="G39" s="9"/>
      <c r="H39" s="9">
        <v>87.4</v>
      </c>
      <c r="I39" s="9"/>
      <c r="J39" s="10">
        <f t="shared" si="0"/>
        <v>87.4</v>
      </c>
      <c r="K39" s="10" t="s">
        <v>17</v>
      </c>
      <c r="L39" s="10"/>
      <c r="M39" s="19"/>
    </row>
    <row r="40" spans="1:13" ht="94.5" customHeight="1" x14ac:dyDescent="0.25">
      <c r="A40" s="24" t="s">
        <v>41</v>
      </c>
      <c r="B40" s="9"/>
      <c r="C40" s="9"/>
      <c r="D40" s="9"/>
      <c r="E40" s="9"/>
      <c r="F40" s="9"/>
      <c r="G40" s="9"/>
      <c r="H40" s="9">
        <v>-320.89999999999998</v>
      </c>
      <c r="I40" s="9"/>
      <c r="J40" s="10">
        <f t="shared" si="0"/>
        <v>-320.89999999999998</v>
      </c>
      <c r="K40" s="10" t="s">
        <v>17</v>
      </c>
      <c r="L40" s="10"/>
      <c r="M40" s="19"/>
    </row>
    <row r="41" spans="1:13" ht="78.75" customHeight="1" x14ac:dyDescent="0.25">
      <c r="A41" s="25"/>
      <c r="B41" s="9"/>
      <c r="C41" s="9"/>
      <c r="D41" s="9"/>
      <c r="E41" s="9"/>
      <c r="F41" s="9"/>
      <c r="G41" s="9"/>
      <c r="H41" s="9">
        <v>320.89999999999998</v>
      </c>
      <c r="I41" s="9"/>
      <c r="J41" s="10">
        <f t="shared" si="0"/>
        <v>320.89999999999998</v>
      </c>
      <c r="K41" s="10" t="s">
        <v>17</v>
      </c>
      <c r="L41" s="10"/>
      <c r="M41" s="19"/>
    </row>
    <row r="42" spans="1:13" ht="78.75" customHeight="1" x14ac:dyDescent="0.25">
      <c r="A42" s="24" t="s">
        <v>42</v>
      </c>
      <c r="B42" s="9"/>
      <c r="C42" s="9"/>
      <c r="D42" s="9"/>
      <c r="E42" s="9"/>
      <c r="F42" s="9"/>
      <c r="G42" s="9"/>
      <c r="H42" s="9">
        <v>-297</v>
      </c>
      <c r="I42" s="9"/>
      <c r="J42" s="10">
        <f t="shared" si="0"/>
        <v>-297</v>
      </c>
      <c r="K42" s="10" t="s">
        <v>17</v>
      </c>
      <c r="L42" s="10"/>
      <c r="M42" s="19"/>
    </row>
    <row r="43" spans="1:13" ht="86.25" customHeight="1" x14ac:dyDescent="0.25">
      <c r="A43" s="25"/>
      <c r="B43" s="9"/>
      <c r="C43" s="9"/>
      <c r="D43" s="9"/>
      <c r="E43" s="9"/>
      <c r="F43" s="9"/>
      <c r="G43" s="9"/>
      <c r="H43" s="9">
        <v>297</v>
      </c>
      <c r="I43" s="9"/>
      <c r="J43" s="10">
        <f t="shared" si="0"/>
        <v>297</v>
      </c>
      <c r="K43" s="10" t="s">
        <v>17</v>
      </c>
      <c r="L43" s="10"/>
      <c r="M43" s="19"/>
    </row>
    <row r="44" spans="1:13" ht="46.5" customHeight="1" x14ac:dyDescent="0.25">
      <c r="A44" s="21" t="s">
        <v>43</v>
      </c>
      <c r="B44" s="9">
        <v>-64.7</v>
      </c>
      <c r="C44" s="9"/>
      <c r="D44" s="9"/>
      <c r="E44" s="9"/>
      <c r="F44" s="9"/>
      <c r="G44" s="9"/>
      <c r="H44" s="9"/>
      <c r="I44" s="9"/>
      <c r="J44" s="10">
        <f t="shared" si="0"/>
        <v>-64.7</v>
      </c>
      <c r="K44" s="10" t="s">
        <v>17</v>
      </c>
      <c r="L44" s="10"/>
      <c r="M44" s="19"/>
    </row>
    <row r="45" spans="1:13" ht="29.25" customHeight="1" x14ac:dyDescent="0.25">
      <c r="A45" s="21"/>
      <c r="B45" s="9">
        <f>-B44</f>
        <v>64.7</v>
      </c>
      <c r="C45" s="9"/>
      <c r="D45" s="9"/>
      <c r="E45" s="9"/>
      <c r="F45" s="9"/>
      <c r="G45" s="9"/>
      <c r="H45" s="9"/>
      <c r="I45" s="9"/>
      <c r="J45" s="10">
        <f t="shared" ref="J45" si="1">SUM(B45:I45)</f>
        <v>64.7</v>
      </c>
      <c r="K45" s="10" t="s">
        <v>17</v>
      </c>
      <c r="L45" s="10"/>
      <c r="M45" s="19"/>
    </row>
    <row r="46" spans="1:13" ht="46.5" customHeight="1" x14ac:dyDescent="0.25">
      <c r="A46" s="21" t="s">
        <v>44</v>
      </c>
      <c r="B46" s="9">
        <v>-770.2</v>
      </c>
      <c r="C46" s="9"/>
      <c r="D46" s="9"/>
      <c r="E46" s="9"/>
      <c r="F46" s="9"/>
      <c r="G46" s="9"/>
      <c r="H46" s="9"/>
      <c r="I46" s="9"/>
      <c r="J46" s="10">
        <f t="shared" ref="J46:J59" si="2">SUM(B46:I46)</f>
        <v>-770.2</v>
      </c>
      <c r="K46" s="10" t="s">
        <v>17</v>
      </c>
      <c r="L46" s="10"/>
      <c r="M46" s="19"/>
    </row>
    <row r="47" spans="1:13" ht="52.5" customHeight="1" x14ac:dyDescent="0.25">
      <c r="A47" s="21"/>
      <c r="B47" s="9">
        <f>-B46</f>
        <v>770.2</v>
      </c>
      <c r="C47" s="9"/>
      <c r="D47" s="9"/>
      <c r="E47" s="9"/>
      <c r="F47" s="9"/>
      <c r="G47" s="9"/>
      <c r="H47" s="9"/>
      <c r="I47" s="9"/>
      <c r="J47" s="10">
        <f t="shared" si="2"/>
        <v>770.2</v>
      </c>
      <c r="K47" s="10" t="s">
        <v>17</v>
      </c>
      <c r="L47" s="10"/>
      <c r="M47" s="19"/>
    </row>
    <row r="48" spans="1:13" ht="28.5" customHeight="1" x14ac:dyDescent="0.25">
      <c r="A48" s="29" t="s">
        <v>45</v>
      </c>
      <c r="B48" s="9">
        <v>-120.2</v>
      </c>
      <c r="C48" s="9"/>
      <c r="D48" s="9"/>
      <c r="E48" s="9"/>
      <c r="F48" s="9"/>
      <c r="G48" s="9"/>
      <c r="H48" s="9"/>
      <c r="I48" s="9"/>
      <c r="J48" s="10">
        <f t="shared" si="2"/>
        <v>-120.2</v>
      </c>
      <c r="K48" s="10" t="s">
        <v>17</v>
      </c>
      <c r="L48" s="10"/>
      <c r="M48" s="19"/>
    </row>
    <row r="49" spans="1:13" ht="28.5" customHeight="1" x14ac:dyDescent="0.25">
      <c r="A49" s="29"/>
      <c r="B49" s="9">
        <f>-B48</f>
        <v>120.2</v>
      </c>
      <c r="C49" s="9"/>
      <c r="D49" s="9"/>
      <c r="E49" s="9"/>
      <c r="F49" s="9"/>
      <c r="G49" s="9"/>
      <c r="H49" s="9"/>
      <c r="I49" s="9"/>
      <c r="J49" s="10">
        <f t="shared" si="2"/>
        <v>120.2</v>
      </c>
      <c r="K49" s="10" t="s">
        <v>17</v>
      </c>
      <c r="L49" s="10"/>
      <c r="M49" s="19"/>
    </row>
    <row r="50" spans="1:13" ht="32.25" customHeight="1" x14ac:dyDescent="0.25">
      <c r="A50" s="21" t="s">
        <v>46</v>
      </c>
      <c r="B50" s="9">
        <v>-84.3</v>
      </c>
      <c r="C50" s="9"/>
      <c r="D50" s="9"/>
      <c r="E50" s="9"/>
      <c r="F50" s="9"/>
      <c r="G50" s="9"/>
      <c r="H50" s="9"/>
      <c r="I50" s="9"/>
      <c r="J50" s="10">
        <f t="shared" si="2"/>
        <v>-84.3</v>
      </c>
      <c r="K50" s="10" t="s">
        <v>17</v>
      </c>
      <c r="L50" s="10"/>
      <c r="M50" s="19"/>
    </row>
    <row r="51" spans="1:13" ht="29.25" customHeight="1" x14ac:dyDescent="0.25">
      <c r="A51" s="21"/>
      <c r="B51" s="9">
        <f>-B50</f>
        <v>84.3</v>
      </c>
      <c r="C51" s="9"/>
      <c r="D51" s="9"/>
      <c r="E51" s="9"/>
      <c r="F51" s="9"/>
      <c r="G51" s="9"/>
      <c r="H51" s="9"/>
      <c r="I51" s="9"/>
      <c r="J51" s="10">
        <f t="shared" si="2"/>
        <v>84.3</v>
      </c>
      <c r="K51" s="10" t="s">
        <v>17</v>
      </c>
      <c r="L51" s="10"/>
      <c r="M51" s="19"/>
    </row>
    <row r="52" spans="1:13" ht="32.25" customHeight="1" x14ac:dyDescent="0.25">
      <c r="A52" s="21" t="s">
        <v>47</v>
      </c>
      <c r="B52" s="9">
        <v>-24.6</v>
      </c>
      <c r="C52" s="9"/>
      <c r="D52" s="9"/>
      <c r="E52" s="9"/>
      <c r="F52" s="9"/>
      <c r="G52" s="9"/>
      <c r="H52" s="9"/>
      <c r="I52" s="9"/>
      <c r="J52" s="10">
        <f t="shared" si="2"/>
        <v>-24.6</v>
      </c>
      <c r="K52" s="10" t="s">
        <v>17</v>
      </c>
      <c r="L52" s="10"/>
      <c r="M52" s="19"/>
    </row>
    <row r="53" spans="1:13" ht="26.25" customHeight="1" x14ac:dyDescent="0.25">
      <c r="A53" s="21"/>
      <c r="B53" s="9">
        <f>-B52</f>
        <v>24.6</v>
      </c>
      <c r="C53" s="9"/>
      <c r="D53" s="9"/>
      <c r="E53" s="9"/>
      <c r="F53" s="9"/>
      <c r="G53" s="9"/>
      <c r="H53" s="9"/>
      <c r="I53" s="9"/>
      <c r="J53" s="10">
        <f t="shared" si="2"/>
        <v>24.6</v>
      </c>
      <c r="K53" s="10" t="s">
        <v>17</v>
      </c>
      <c r="L53" s="10"/>
      <c r="M53" s="19"/>
    </row>
    <row r="54" spans="1:13" ht="70.5" customHeight="1" x14ac:dyDescent="0.25">
      <c r="A54" s="21" t="s">
        <v>48</v>
      </c>
      <c r="B54" s="9">
        <v>-90</v>
      </c>
      <c r="C54" s="9"/>
      <c r="D54" s="9"/>
      <c r="E54" s="9"/>
      <c r="F54" s="9"/>
      <c r="G54" s="9"/>
      <c r="H54" s="9"/>
      <c r="I54" s="9"/>
      <c r="J54" s="10">
        <f t="shared" si="2"/>
        <v>-90</v>
      </c>
      <c r="K54" s="10" t="s">
        <v>17</v>
      </c>
      <c r="L54" s="10"/>
      <c r="M54" s="19"/>
    </row>
    <row r="55" spans="1:13" ht="70.5" customHeight="1" x14ac:dyDescent="0.25">
      <c r="A55" s="21"/>
      <c r="B55" s="9">
        <f>-B54</f>
        <v>90</v>
      </c>
      <c r="C55" s="9"/>
      <c r="D55" s="9"/>
      <c r="E55" s="9"/>
      <c r="F55" s="9"/>
      <c r="G55" s="9"/>
      <c r="H55" s="9"/>
      <c r="I55" s="9"/>
      <c r="J55" s="10">
        <f t="shared" si="2"/>
        <v>90</v>
      </c>
      <c r="K55" s="10" t="s">
        <v>17</v>
      </c>
      <c r="L55" s="10"/>
      <c r="M55" s="19"/>
    </row>
    <row r="56" spans="1:13" ht="69" customHeight="1" x14ac:dyDescent="0.25">
      <c r="A56" s="24" t="s">
        <v>49</v>
      </c>
      <c r="B56" s="9">
        <v>-260</v>
      </c>
      <c r="C56" s="9"/>
      <c r="D56" s="9"/>
      <c r="E56" s="9"/>
      <c r="F56" s="9"/>
      <c r="G56" s="9"/>
      <c r="H56" s="9"/>
      <c r="I56" s="9"/>
      <c r="J56" s="10">
        <f t="shared" si="2"/>
        <v>-260</v>
      </c>
      <c r="K56" s="10" t="s">
        <v>17</v>
      </c>
      <c r="L56" s="10"/>
      <c r="M56" s="19"/>
    </row>
    <row r="57" spans="1:13" ht="63.75" customHeight="1" x14ac:dyDescent="0.25">
      <c r="A57" s="25"/>
      <c r="B57" s="9">
        <f>-B56</f>
        <v>260</v>
      </c>
      <c r="C57" s="9"/>
      <c r="D57" s="9"/>
      <c r="E57" s="9"/>
      <c r="F57" s="9"/>
      <c r="G57" s="9"/>
      <c r="H57" s="9"/>
      <c r="I57" s="9"/>
      <c r="J57" s="10">
        <f t="shared" si="2"/>
        <v>260</v>
      </c>
      <c r="K57" s="10" t="s">
        <v>17</v>
      </c>
      <c r="L57" s="10"/>
      <c r="M57" s="19"/>
    </row>
    <row r="58" spans="1:13" ht="35.25" customHeight="1" x14ac:dyDescent="0.25">
      <c r="A58" s="24" t="s">
        <v>66</v>
      </c>
      <c r="B58" s="9">
        <v>-36.700000000000003</v>
      </c>
      <c r="C58" s="9"/>
      <c r="D58" s="9"/>
      <c r="E58" s="9"/>
      <c r="F58" s="9"/>
      <c r="G58" s="9"/>
      <c r="H58" s="9"/>
      <c r="I58" s="9"/>
      <c r="J58" s="10">
        <f t="shared" si="2"/>
        <v>-36.700000000000003</v>
      </c>
      <c r="K58" s="10" t="s">
        <v>17</v>
      </c>
      <c r="L58" s="10"/>
      <c r="M58" s="19"/>
    </row>
    <row r="59" spans="1:13" ht="35.25" customHeight="1" x14ac:dyDescent="0.25">
      <c r="A59" s="25"/>
      <c r="B59" s="9">
        <v>36.700000000000003</v>
      </c>
      <c r="C59" s="9"/>
      <c r="D59" s="9"/>
      <c r="E59" s="9"/>
      <c r="F59" s="9"/>
      <c r="G59" s="9"/>
      <c r="H59" s="9"/>
      <c r="I59" s="9"/>
      <c r="J59" s="10">
        <f t="shared" si="2"/>
        <v>36.700000000000003</v>
      </c>
      <c r="K59" s="10" t="s">
        <v>17</v>
      </c>
      <c r="L59" s="10"/>
      <c r="M59" s="19"/>
    </row>
    <row r="60" spans="1:13" ht="35.25" customHeight="1" x14ac:dyDescent="0.25">
      <c r="A60" s="21" t="s">
        <v>50</v>
      </c>
      <c r="B60" s="9"/>
      <c r="C60" s="9"/>
      <c r="D60" s="9"/>
      <c r="E60" s="9">
        <v>-65.099999999999994</v>
      </c>
      <c r="F60" s="9"/>
      <c r="G60" s="9"/>
      <c r="H60" s="9"/>
      <c r="I60" s="9"/>
      <c r="J60" s="10">
        <f t="shared" si="0"/>
        <v>-65.099999999999994</v>
      </c>
      <c r="K60" s="10" t="s">
        <v>17</v>
      </c>
      <c r="L60" s="10"/>
      <c r="M60" s="19"/>
    </row>
    <row r="61" spans="1:13" ht="35.25" customHeight="1" x14ac:dyDescent="0.25">
      <c r="A61" s="21"/>
      <c r="B61" s="9"/>
      <c r="C61" s="9"/>
      <c r="D61" s="9"/>
      <c r="E61" s="9">
        <f>-E60</f>
        <v>65.099999999999994</v>
      </c>
      <c r="F61" s="9"/>
      <c r="G61" s="9"/>
      <c r="H61" s="9"/>
      <c r="I61" s="9"/>
      <c r="J61" s="10">
        <f t="shared" si="0"/>
        <v>65.099999999999994</v>
      </c>
      <c r="K61" s="10" t="s">
        <v>17</v>
      </c>
      <c r="L61" s="10"/>
      <c r="M61" s="19"/>
    </row>
    <row r="62" spans="1:13" ht="48" customHeight="1" x14ac:dyDescent="0.25">
      <c r="A62" s="21" t="s">
        <v>51</v>
      </c>
      <c r="B62" s="9"/>
      <c r="C62" s="9"/>
      <c r="D62" s="9"/>
      <c r="E62" s="9">
        <v>-79.400000000000006</v>
      </c>
      <c r="F62" s="9"/>
      <c r="G62" s="9"/>
      <c r="H62" s="9"/>
      <c r="I62" s="9"/>
      <c r="J62" s="10">
        <f t="shared" si="0"/>
        <v>-79.400000000000006</v>
      </c>
      <c r="K62" s="10" t="s">
        <v>17</v>
      </c>
      <c r="L62" s="10"/>
      <c r="M62" s="19"/>
    </row>
    <row r="63" spans="1:13" ht="50.25" customHeight="1" x14ac:dyDescent="0.25">
      <c r="A63" s="21"/>
      <c r="B63" s="9"/>
      <c r="C63" s="9"/>
      <c r="D63" s="9"/>
      <c r="E63" s="9">
        <f>-E62</f>
        <v>79.400000000000006</v>
      </c>
      <c r="F63" s="9"/>
      <c r="G63" s="9"/>
      <c r="H63" s="9"/>
      <c r="I63" s="9"/>
      <c r="J63" s="10">
        <f t="shared" si="0"/>
        <v>79.400000000000006</v>
      </c>
      <c r="K63" s="10" t="s">
        <v>17</v>
      </c>
      <c r="L63" s="10"/>
      <c r="M63" s="19"/>
    </row>
    <row r="64" spans="1:13" ht="35.450000000000003" customHeight="1" x14ac:dyDescent="0.25">
      <c r="A64" s="21" t="s">
        <v>52</v>
      </c>
      <c r="B64" s="9"/>
      <c r="C64" s="9"/>
      <c r="D64" s="9"/>
      <c r="E64" s="9">
        <v>-11</v>
      </c>
      <c r="F64" s="9"/>
      <c r="G64" s="9"/>
      <c r="H64" s="9"/>
      <c r="I64" s="9"/>
      <c r="J64" s="10">
        <f t="shared" si="0"/>
        <v>-11</v>
      </c>
      <c r="K64" s="10" t="s">
        <v>17</v>
      </c>
      <c r="L64" s="10"/>
      <c r="M64" s="19"/>
    </row>
    <row r="65" spans="1:13" ht="19.899999999999999" customHeight="1" x14ac:dyDescent="0.25">
      <c r="A65" s="21"/>
      <c r="B65" s="9"/>
      <c r="C65" s="9"/>
      <c r="D65" s="9"/>
      <c r="E65" s="9">
        <v>11</v>
      </c>
      <c r="F65" s="9"/>
      <c r="G65" s="9"/>
      <c r="H65" s="9"/>
      <c r="I65" s="9"/>
      <c r="J65" s="10">
        <f t="shared" si="0"/>
        <v>11</v>
      </c>
      <c r="K65" s="10" t="s">
        <v>17</v>
      </c>
      <c r="L65" s="10"/>
      <c r="M65" s="19"/>
    </row>
    <row r="66" spans="1:13" ht="19.899999999999999" customHeight="1" x14ac:dyDescent="0.25">
      <c r="A66" s="21" t="s">
        <v>53</v>
      </c>
      <c r="B66" s="9"/>
      <c r="C66" s="9"/>
      <c r="D66" s="9"/>
      <c r="E66" s="9">
        <v>-7</v>
      </c>
      <c r="F66" s="9"/>
      <c r="G66" s="9"/>
      <c r="H66" s="9"/>
      <c r="I66" s="9"/>
      <c r="J66" s="10">
        <f t="shared" si="0"/>
        <v>-7</v>
      </c>
      <c r="K66" s="10" t="s">
        <v>17</v>
      </c>
      <c r="L66" s="10"/>
      <c r="M66" s="19"/>
    </row>
    <row r="67" spans="1:13" ht="32.25" customHeight="1" x14ac:dyDescent="0.25">
      <c r="A67" s="21"/>
      <c r="B67" s="9"/>
      <c r="C67" s="9"/>
      <c r="D67" s="9"/>
      <c r="E67" s="9">
        <v>7</v>
      </c>
      <c r="F67" s="9"/>
      <c r="G67" s="9"/>
      <c r="H67" s="9"/>
      <c r="I67" s="9"/>
      <c r="J67" s="10">
        <f t="shared" si="0"/>
        <v>7</v>
      </c>
      <c r="K67" s="10" t="s">
        <v>17</v>
      </c>
      <c r="L67" s="10"/>
      <c r="M67" s="19"/>
    </row>
    <row r="68" spans="1:13" ht="30.6" customHeight="1" x14ac:dyDescent="0.25">
      <c r="A68" s="21" t="s">
        <v>54</v>
      </c>
      <c r="B68" s="9"/>
      <c r="C68" s="9"/>
      <c r="D68" s="9"/>
      <c r="E68" s="9">
        <v>-147.69999999999999</v>
      </c>
      <c r="F68" s="9"/>
      <c r="G68" s="9"/>
      <c r="H68" s="9"/>
      <c r="I68" s="9"/>
      <c r="J68" s="10">
        <f t="shared" si="0"/>
        <v>-147.69999999999999</v>
      </c>
      <c r="K68" s="10" t="s">
        <v>17</v>
      </c>
      <c r="L68" s="10"/>
      <c r="M68" s="19"/>
    </row>
    <row r="69" spans="1:13" ht="21" customHeight="1" x14ac:dyDescent="0.25">
      <c r="A69" s="21"/>
      <c r="B69" s="9"/>
      <c r="C69" s="9"/>
      <c r="D69" s="9"/>
      <c r="E69" s="9">
        <v>147.69999999999999</v>
      </c>
      <c r="F69" s="9"/>
      <c r="G69" s="9"/>
      <c r="H69" s="9"/>
      <c r="I69" s="9"/>
      <c r="J69" s="10">
        <f t="shared" si="0"/>
        <v>147.69999999999999</v>
      </c>
      <c r="K69" s="10" t="s">
        <v>17</v>
      </c>
      <c r="L69" s="10"/>
      <c r="M69" s="19"/>
    </row>
    <row r="70" spans="1:13" ht="28.5" customHeight="1" x14ac:dyDescent="0.25">
      <c r="A70" s="21" t="s">
        <v>55</v>
      </c>
      <c r="B70" s="9"/>
      <c r="C70" s="9"/>
      <c r="D70" s="9"/>
      <c r="E70" s="9">
        <v>-194.9</v>
      </c>
      <c r="F70" s="9"/>
      <c r="G70" s="9"/>
      <c r="H70" s="9"/>
      <c r="I70" s="9"/>
      <c r="J70" s="10">
        <f t="shared" si="0"/>
        <v>-194.9</v>
      </c>
      <c r="K70" s="10" t="s">
        <v>17</v>
      </c>
      <c r="L70" s="10"/>
      <c r="M70" s="19"/>
    </row>
    <row r="71" spans="1:13" ht="18.75" customHeight="1" x14ac:dyDescent="0.25">
      <c r="A71" s="21"/>
      <c r="B71" s="9"/>
      <c r="C71" s="9"/>
      <c r="D71" s="9"/>
      <c r="E71" s="9">
        <v>194.9</v>
      </c>
      <c r="F71" s="9"/>
      <c r="G71" s="9"/>
      <c r="H71" s="9"/>
      <c r="I71" s="9"/>
      <c r="J71" s="10">
        <f t="shared" si="0"/>
        <v>194.9</v>
      </c>
      <c r="K71" s="10" t="s">
        <v>17</v>
      </c>
      <c r="L71" s="10"/>
      <c r="M71" s="19"/>
    </row>
    <row r="72" spans="1:13" ht="24.75" customHeight="1" x14ac:dyDescent="0.25">
      <c r="A72" s="21" t="s">
        <v>67</v>
      </c>
      <c r="B72" s="9"/>
      <c r="C72" s="9"/>
      <c r="D72" s="9"/>
      <c r="E72" s="9">
        <v>-696.9</v>
      </c>
      <c r="F72" s="9"/>
      <c r="G72" s="9"/>
      <c r="H72" s="9"/>
      <c r="I72" s="9"/>
      <c r="J72" s="10">
        <f t="shared" si="0"/>
        <v>-696.9</v>
      </c>
      <c r="K72" s="10"/>
      <c r="L72" s="10"/>
      <c r="M72" s="19"/>
    </row>
    <row r="73" spans="1:13" ht="29.25" customHeight="1" x14ac:dyDescent="0.25">
      <c r="A73" s="21"/>
      <c r="B73" s="9"/>
      <c r="C73" s="9"/>
      <c r="D73" s="9"/>
      <c r="E73" s="9">
        <v>696.9</v>
      </c>
      <c r="F73" s="9"/>
      <c r="G73" s="9"/>
      <c r="H73" s="9"/>
      <c r="I73" s="9"/>
      <c r="J73" s="10">
        <f t="shared" si="0"/>
        <v>696.9</v>
      </c>
      <c r="K73" s="10"/>
      <c r="L73" s="10"/>
      <c r="M73" s="19"/>
    </row>
    <row r="74" spans="1:13" ht="15.75" customHeight="1" x14ac:dyDescent="0.25">
      <c r="A74" s="21" t="s">
        <v>56</v>
      </c>
      <c r="B74" s="9"/>
      <c r="C74" s="9">
        <v>-80.2</v>
      </c>
      <c r="D74" s="9"/>
      <c r="E74" s="9"/>
      <c r="F74" s="9"/>
      <c r="G74" s="9"/>
      <c r="H74" s="9"/>
      <c r="I74" s="9"/>
      <c r="J74" s="10">
        <f t="shared" si="0"/>
        <v>-80.2</v>
      </c>
      <c r="K74" s="10" t="s">
        <v>17</v>
      </c>
      <c r="L74" s="10"/>
      <c r="M74" s="19"/>
    </row>
    <row r="75" spans="1:13" ht="15.75" customHeight="1" x14ac:dyDescent="0.25">
      <c r="A75" s="21"/>
      <c r="B75" s="9"/>
      <c r="C75" s="9">
        <f>-C74</f>
        <v>80.2</v>
      </c>
      <c r="D75" s="9"/>
      <c r="E75" s="9"/>
      <c r="F75" s="9"/>
      <c r="G75" s="9"/>
      <c r="H75" s="9"/>
      <c r="I75" s="9"/>
      <c r="J75" s="10">
        <f t="shared" ref="J75:J79" si="3">SUM(B75:I75)</f>
        <v>80.2</v>
      </c>
      <c r="K75" s="10" t="s">
        <v>17</v>
      </c>
      <c r="L75" s="10"/>
      <c r="M75" s="19"/>
    </row>
    <row r="76" spans="1:13" x14ac:dyDescent="0.25">
      <c r="A76" s="21" t="s">
        <v>57</v>
      </c>
      <c r="B76" s="9"/>
      <c r="C76" s="9"/>
      <c r="D76" s="9">
        <v>-53.7</v>
      </c>
      <c r="E76" s="9"/>
      <c r="F76" s="9"/>
      <c r="G76" s="9"/>
      <c r="H76" s="9"/>
      <c r="I76" s="9"/>
      <c r="J76" s="10">
        <f t="shared" si="3"/>
        <v>-53.7</v>
      </c>
      <c r="K76" s="10" t="s">
        <v>17</v>
      </c>
      <c r="L76" s="10"/>
      <c r="M76" s="19"/>
    </row>
    <row r="77" spans="1:13" ht="15.75" customHeight="1" x14ac:dyDescent="0.25">
      <c r="A77" s="21"/>
      <c r="B77" s="9"/>
      <c r="C77" s="9"/>
      <c r="D77" s="9">
        <f>-D76</f>
        <v>53.7</v>
      </c>
      <c r="E77" s="9"/>
      <c r="F77" s="9"/>
      <c r="G77" s="9"/>
      <c r="H77" s="9"/>
      <c r="I77" s="9"/>
      <c r="J77" s="10">
        <f t="shared" si="3"/>
        <v>53.7</v>
      </c>
      <c r="K77" s="10" t="s">
        <v>17</v>
      </c>
      <c r="L77" s="10"/>
      <c r="M77" s="19"/>
    </row>
    <row r="78" spans="1:13" x14ac:dyDescent="0.25">
      <c r="A78" s="21" t="s">
        <v>58</v>
      </c>
      <c r="B78" s="9"/>
      <c r="C78" s="9"/>
      <c r="D78" s="9">
        <v>-66.099999999999994</v>
      </c>
      <c r="E78" s="9"/>
      <c r="F78" s="9"/>
      <c r="G78" s="9"/>
      <c r="H78" s="9"/>
      <c r="I78" s="9"/>
      <c r="J78" s="10">
        <f t="shared" si="3"/>
        <v>-66.099999999999994</v>
      </c>
      <c r="K78" s="10" t="s">
        <v>17</v>
      </c>
      <c r="L78" s="10"/>
      <c r="M78" s="19"/>
    </row>
    <row r="79" spans="1:13" x14ac:dyDescent="0.25">
      <c r="A79" s="21"/>
      <c r="B79" s="9"/>
      <c r="C79" s="9"/>
      <c r="D79" s="9">
        <f>-D78</f>
        <v>66.099999999999994</v>
      </c>
      <c r="E79" s="9"/>
      <c r="F79" s="9"/>
      <c r="G79" s="9"/>
      <c r="H79" s="9"/>
      <c r="I79" s="9"/>
      <c r="J79" s="10">
        <f t="shared" si="3"/>
        <v>66.099999999999994</v>
      </c>
      <c r="K79" s="10" t="s">
        <v>17</v>
      </c>
      <c r="L79" s="10"/>
      <c r="M79" s="19"/>
    </row>
    <row r="80" spans="1:13" ht="15.75" customHeight="1" x14ac:dyDescent="0.25">
      <c r="A80" s="13" t="s">
        <v>59</v>
      </c>
      <c r="B80" s="10">
        <f>SUM(B5:B79)</f>
        <v>2879.5</v>
      </c>
      <c r="C80" s="10">
        <f t="shared" ref="C80:M80" si="4">SUM(C5:C79)</f>
        <v>0</v>
      </c>
      <c r="D80" s="10">
        <f t="shared" si="4"/>
        <v>281.5</v>
      </c>
      <c r="E80" s="10">
        <f t="shared" si="4"/>
        <v>1116.5</v>
      </c>
      <c r="F80" s="10">
        <f t="shared" si="4"/>
        <v>0</v>
      </c>
      <c r="G80" s="10">
        <f t="shared" si="4"/>
        <v>0</v>
      </c>
      <c r="H80" s="10">
        <f t="shared" si="4"/>
        <v>-1607.5</v>
      </c>
      <c r="I80" s="10">
        <f t="shared" si="4"/>
        <v>-2670</v>
      </c>
      <c r="J80" s="10">
        <f t="shared" si="4"/>
        <v>0</v>
      </c>
      <c r="K80" s="10">
        <f t="shared" si="4"/>
        <v>0</v>
      </c>
      <c r="L80" s="10"/>
      <c r="M80" s="10">
        <f t="shared" si="4"/>
        <v>0</v>
      </c>
    </row>
    <row r="81" spans="1:13" ht="15.75" customHeight="1" x14ac:dyDescent="0.25"/>
    <row r="82" spans="1:13" ht="15.75" customHeight="1" x14ac:dyDescent="0.25">
      <c r="A82" s="2"/>
      <c r="B82" s="2"/>
      <c r="C82" s="14"/>
      <c r="D82" s="15"/>
      <c r="E82" s="2"/>
      <c r="F82" s="2"/>
      <c r="G82" s="2"/>
      <c r="H82" s="2"/>
      <c r="I82" s="2"/>
      <c r="J82" s="2"/>
      <c r="K82" s="2"/>
      <c r="L82" s="2"/>
    </row>
    <row r="83" spans="1:13" ht="15.75" customHeight="1" x14ac:dyDescent="0.25">
      <c r="A83" s="2"/>
      <c r="B83" s="2"/>
      <c r="C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</sheetData>
  <mergeCells count="29">
    <mergeCell ref="A78:A79"/>
    <mergeCell ref="A1:H1"/>
    <mergeCell ref="A3:A4"/>
    <mergeCell ref="B3:J3"/>
    <mergeCell ref="A70:A71"/>
    <mergeCell ref="A76:A77"/>
    <mergeCell ref="A68:A6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72:A73"/>
    <mergeCell ref="A74:A75"/>
    <mergeCell ref="K3:K4"/>
    <mergeCell ref="A58:A59"/>
    <mergeCell ref="A60:A61"/>
    <mergeCell ref="A62:A63"/>
    <mergeCell ref="A64:A65"/>
    <mergeCell ref="A66:A67"/>
    <mergeCell ref="A50:A51"/>
    <mergeCell ref="A52:A53"/>
    <mergeCell ref="A54:A55"/>
    <mergeCell ref="A56:A57"/>
  </mergeCells>
  <pageMargins left="0.51181102362204722" right="0.31496062992125984" top="0.19685039370078741" bottom="0" header="0.31496062992125984" footer="0.31496062992125984"/>
  <pageSetup paperSize="9" scale="80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 3</vt:lpstr>
      <vt:lpstr>'Прилож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2019-10-17T11:43:22Z</cp:lastPrinted>
  <dcterms:created xsi:type="dcterms:W3CDTF">2019-10-16T06:44:11Z</dcterms:created>
  <dcterms:modified xsi:type="dcterms:W3CDTF">2019-10-18T09:46:45Z</dcterms:modified>
</cp:coreProperties>
</file>