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75" windowWidth="24915" windowHeight="11310"/>
  </bookViews>
  <sheets>
    <sheet name="прил 1" sheetId="1" r:id="rId1"/>
  </sheets>
  <definedNames>
    <definedName name="_xlnm.Print_Titles" localSheetId="0">'прил 1'!$8:$8</definedName>
    <definedName name="_xlnm.Print_Area" localSheetId="0">'прил 1'!$A$1:$C$212</definedName>
  </definedNames>
  <calcPr calcId="125725"/>
</workbook>
</file>

<file path=xl/calcChain.xml><?xml version="1.0" encoding="utf-8"?>
<calcChain xmlns="http://schemas.openxmlformats.org/spreadsheetml/2006/main">
  <c r="I207" i="1"/>
  <c r="C206"/>
  <c r="C209" s="1"/>
  <c r="C203"/>
  <c r="C158"/>
  <c r="C131"/>
  <c r="C127"/>
  <c r="C126" s="1"/>
  <c r="C121"/>
  <c r="C112"/>
  <c r="C90"/>
  <c r="C81"/>
  <c r="C75"/>
  <c r="C72"/>
  <c r="C71"/>
  <c r="C65"/>
  <c r="C64" s="1"/>
  <c r="C57"/>
  <c r="C49"/>
  <c r="C39"/>
  <c r="C36"/>
  <c r="C34"/>
  <c r="C26"/>
  <c r="C25" s="1"/>
  <c r="C16"/>
  <c r="C11"/>
  <c r="C9" s="1"/>
  <c r="C10"/>
  <c r="C48" l="1"/>
  <c r="C124"/>
  <c r="C125" s="1"/>
  <c r="C210" s="1"/>
</calcChain>
</file>

<file path=xl/sharedStrings.xml><?xml version="1.0" encoding="utf-8"?>
<sst xmlns="http://schemas.openxmlformats.org/spreadsheetml/2006/main" count="401" uniqueCount="343">
  <si>
    <t>Миасского городского округа</t>
  </si>
  <si>
    <t>Объем бюджета Миасского городского округа по доходам на 2019 год</t>
  </si>
  <si>
    <t>Коды бюджетной классификации</t>
  </si>
  <si>
    <t>Наименование доходов</t>
  </si>
  <si>
    <t xml:space="preserve">Сумма  на     2019 год </t>
  </si>
  <si>
    <t xml:space="preserve"> 000 101 02000 01 0000 110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</si>
  <si>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</si>
  <si>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u/>
        <sz val="12"/>
        <color indexed="8"/>
        <rFont val="Times New Roman"/>
        <family val="1"/>
        <charset val="204"/>
      </rPr>
      <t>2019 год</t>
    </r>
    <r>
      <rPr>
        <sz val="12"/>
        <color indexed="8"/>
        <rFont val="Times New Roman"/>
        <family val="1"/>
        <charset val="204"/>
      </rPr>
      <t xml:space="preserve"> = 14,52 % , </t>
    </r>
    <r>
      <rPr>
        <u/>
        <sz val="12"/>
        <color indexed="8"/>
        <rFont val="Times New Roman"/>
        <family val="1"/>
        <charset val="204"/>
      </rPr>
      <t xml:space="preserve">2020 год </t>
    </r>
    <r>
      <rPr>
        <sz val="12"/>
        <color indexed="8"/>
        <rFont val="Times New Roman"/>
        <family val="1"/>
        <charset val="204"/>
      </rPr>
      <t xml:space="preserve">=16,54 %, </t>
    </r>
    <r>
      <rPr>
        <u/>
        <sz val="12"/>
        <color indexed="8"/>
        <rFont val="Times New Roman"/>
        <family val="1"/>
        <charset val="204"/>
      </rPr>
      <t>2021 год</t>
    </r>
    <r>
      <rPr>
        <sz val="12"/>
        <color indexed="8"/>
        <rFont val="Times New Roman"/>
        <family val="1"/>
        <charset val="204"/>
      </rPr>
      <t xml:space="preserve"> = 15,90 %</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</si>
  <si>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</si>
  <si>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</si>
  <si>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</si>
  <si>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</si>
  <si>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</si>
  <si>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</si>
  <si>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</si>
  <si>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</si>
  <si>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</si>
  <si>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</si>
  <si>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</si>
  <si>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</si>
  <si>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</si>
  <si>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</si>
  <si>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</si>
  <si>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</si>
  <si>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</si>
  <si>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</si>
  <si>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</si>
  <si>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</si>
  <si>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</si>
  <si>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</si>
  <si>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</si>
  <si>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</si>
  <si>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</si>
  <si>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</si>
  <si>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</si>
  <si>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</si>
  <si>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</si>
  <si>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</si>
  <si>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</si>
  <si>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</si>
  <si>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</si>
  <si>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</si>
  <si>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</si>
  <si>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</si>
  <si>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</si>
  <si>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</si>
  <si>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</si>
  <si>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</si>
  <si>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</si>
  <si>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</si>
  <si>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</si>
  <si>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</si>
  <si>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</si>
  <si>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</si>
  <si>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</si>
  <si>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</si>
  <si>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</si>
  <si>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</si>
  <si>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</si>
  <si>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</si>
  <si>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</si>
  <si>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</si>
  <si>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</si>
  <si>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</si>
  <si>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</si>
  <si>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</si>
  <si>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</si>
  <si>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</si>
  <si>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</si>
  <si>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</si>
  <si>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</si>
  <si>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</si>
  <si>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</si>
  <si>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</si>
  <si>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</si>
  <si>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</si>
  <si>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</si>
  <si>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</si>
  <si>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</si>
  <si>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</si>
  <si>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</si>
  <si>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</si>
  <si>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</si>
  <si>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</si>
  <si>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</si>
  <si>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</si>
  <si>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</si>
  <si>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</si>
  <si>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</si>
  <si>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</si>
  <si>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</si>
  <si>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</si>
  <si>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</si>
  <si>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</si>
  <si>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</si>
  <si>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</si>
  <si>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</si>
  <si>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</si>
  <si>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</si>
  <si>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</si>
  <si>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</si>
  <si>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</si>
  <si>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</si>
  <si>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</si>
  <si>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</si>
  <si>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</si>
  <si>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</si>
  <si>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Плата за размещение твердых коммунальных отходов</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</si>
  <si>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</si>
  <si>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</si>
  <si>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</si>
  <si>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</si>
  <si>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</si>
  <si>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Прочие доходы от оказания платных услуг (работ) получателями средств бюджетов городских округов</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</si>
  <si>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</si>
  <si>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</si>
  <si>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</si>
  <si>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</si>
  <si>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</si>
  <si>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</si>
  <si>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000 113 02000 04 0000 130</t>
  </si>
  <si>
    <t>Прочие доходы от компенсаций затрат государства</t>
  </si>
  <si>
    <t>000 113 02064 04 0000 130</t>
  </si>
  <si>
    <t>Доходы, поступающие в порядке возмещения расходов, понесенных в связи с эксплуатацией имущества городских округов</t>
  </si>
  <si>
    <t>283 113 02064 04 0000 130</t>
  </si>
  <si>
    <t>= Администрация МГО</t>
  </si>
  <si>
    <t>288 113 02064 04 0000 130</t>
  </si>
  <si>
    <t xml:space="preserve"> = Управление образования Администрации МГО</t>
  </si>
  <si>
    <t>000 113 02994 04 0000 130</t>
  </si>
  <si>
    <t>283 113 02994 04 0000 130</t>
  </si>
  <si>
    <t>284 113 02994 04 0000 130</t>
  </si>
  <si>
    <t>285 113 02994 04 0000 130</t>
  </si>
  <si>
    <t>288 113 02994 04 0000 130</t>
  </si>
  <si>
    <t>292 113 02994 04 0000 130</t>
  </si>
  <si>
    <t>000 114 00000 00 0000  000</t>
  </si>
  <si>
    <t>Доходы от продажи материальных и нематеральных активов</t>
  </si>
  <si>
    <t>289 114 02042 04 0000 410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</si>
  <si>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</si>
  <si>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285 114 02042 04 0000 440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</si>
  <si>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</si>
  <si>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288 114 02042 04 0000 440</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</si>
  <si>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</si>
  <si>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</si>
  <si>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</si>
  <si>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</si>
  <si>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</si>
  <si>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</si>
  <si>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</si>
  <si>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</si>
  <si>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</si>
  <si>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</si>
  <si>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</si>
  <si>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</si>
  <si>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</si>
  <si>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</si>
  <si>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</si>
  <si>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</si>
  <si>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</si>
  <si>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</si>
  <si>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</si>
  <si>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</si>
  <si>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</si>
  <si>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</si>
  <si>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</si>
  <si>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285 11623041040000140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</si>
  <si>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</si>
  <si>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</si>
  <si>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</si>
  <si>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</si>
  <si>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</si>
  <si>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</si>
  <si>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</si>
  <si>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</si>
  <si>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</si>
  <si>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</si>
  <si>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</si>
  <si>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</si>
  <si>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</si>
  <si>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</si>
  <si>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</si>
  <si>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</si>
  <si>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</si>
  <si>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</si>
  <si>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</si>
  <si>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</si>
  <si>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</si>
  <si>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</si>
  <si>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</si>
  <si>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</si>
  <si>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</si>
  <si>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</si>
  <si>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</si>
  <si>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Министерство сельского хозяйства Челябинской области</t>
  </si>
  <si>
    <t>011 116 90040 04 0000 140</t>
  </si>
  <si>
    <t>Министерство строительства и  инфраструктуры Челябинской области</t>
  </si>
  <si>
    <t>141 116 90040 04 0000 140</t>
  </si>
  <si>
    <t>Управление Федеральной службы по надзору в сфере защиты прав потребителей и благополучия человека по Челябинской области</t>
  </si>
  <si>
    <t>177 116 90040 04 0000 140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</si>
  <si>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</si>
  <si>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188 116 90040 04 0000 140</t>
  </si>
  <si>
    <t>Главное управление Министерства внутренних дел Российской Федерации по Челябинской области</t>
  </si>
  <si>
    <t>283 116 90040 04 0000 140</t>
  </si>
  <si>
    <t>Администрация МГО</t>
  </si>
  <si>
    <t>288 116 90040 04 0000 140</t>
  </si>
  <si>
    <t>Управление образования Администрации МГО</t>
  </si>
  <si>
    <t>415 116 90040 04 0000 140</t>
  </si>
  <si>
    <t>Прокуратура Челябинской области</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</si>
  <si>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</si>
  <si>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</si>
  <si>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</si>
  <si>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</si>
  <si>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</si>
  <si>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</si>
  <si>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</si>
  <si>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</si>
  <si>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</si>
  <si>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</si>
  <si>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000 202 10000 00 0000 150</t>
  </si>
  <si>
    <t>Дотации бюджетам субъектов Российской Федерации и муниципальных образований</t>
  </si>
  <si>
    <t>284 202 15001 04 0000 150</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</si>
  <si>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</si>
  <si>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</si>
  <si>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284 202 15002 04 0000 150</t>
  </si>
  <si>
    <t xml:space="preserve">Дотации бюджетам городских округов на поддержку мер по обеспечению сбалансированности местных бюджетов </t>
  </si>
  <si>
    <t>000 202 20000 00 0000 150</t>
  </si>
  <si>
    <t>Субсидии бюджетам бюджетной системы Российской Федерации (межбюджетные субсидии)</t>
  </si>
  <si>
    <t>283 2 02 25497 04 0000 150</t>
  </si>
  <si>
    <t>Субсидии бюджетам городских округов на реализацию мероприятий по обеспечению жильем молодых семей на приобретение жилого помещения эконом-класса или создание объекта индивидуального жилищного строительства эконом-класса</t>
  </si>
  <si>
    <t>Субсидии бюджетам городских округов на реализацию мероприятий по обеспечению жильем молодых семей при рождении (усыновлении) одного ребенка</t>
  </si>
  <si>
    <t>289 202 25519 04 0000 150</t>
  </si>
  <si>
    <t>Субсидия бюджетам городских округов на поддержку отрасли культуры (на комплектование книжных фондов муниципальных общедоступных библиотек)</t>
  </si>
  <si>
    <t xml:space="preserve">283 202 25555 04 0000 150 </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</si>
  <si>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</si>
  <si>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283 202 27112 04 0000 150</t>
  </si>
  <si>
    <t xml:space="preserve">Субсидии бюджетам городских округов на софинансирование капитальных вложений в объекты муниципальной собственности  в объекты культуры </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</si>
  <si>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</si>
  <si>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</si>
  <si>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283 202 29999 04 0000 150</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</si>
  <si>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</si>
  <si>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</si>
  <si>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284 202 29999 04 0000 150</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</si>
  <si>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</si>
  <si>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285 202 29999 04 0000 150</t>
  </si>
  <si>
    <t>Прочие субсидии бюджетам городских округов 
(на организацию работы органов УСЗН МО)</t>
  </si>
  <si>
    <t>287 202 29999 04 0000 150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</si>
  <si>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</si>
  <si>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</si>
  <si>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</si>
  <si>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</si>
  <si>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</si>
  <si>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</si>
  <si>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</si>
  <si>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</si>
  <si>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</si>
  <si>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</si>
  <si>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</si>
  <si>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</si>
  <si>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</si>
  <si>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</si>
  <si>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289 202 29999 04 0000 150</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</si>
  <si>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</si>
  <si>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000 202 30000 00 0000 150</t>
  </si>
  <si>
    <t>Субвенции бюджетам субъектов Российской Федерации и муниципальных образований</t>
  </si>
  <si>
    <t>285 202 30013 04 0000 150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</si>
  <si>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</si>
  <si>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285 202 30022 04 0000 150</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</si>
  <si>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</si>
  <si>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</si>
  <si>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283 202 30024 04 0000 150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</si>
  <si>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</si>
  <si>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</si>
  <si>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</si>
  <si>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</si>
  <si>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</si>
  <si>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285 202 30024 04 0000 150</t>
  </si>
  <si>
    <t>Субвенции бюджетам городских округов на выполнение передаваемых полномочий субъектов Российской Федерации на  компенсацию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</si>
  <si>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</si>
  <si>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</si>
  <si>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</si>
  <si>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</si>
  <si>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</si>
  <si>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</si>
  <si>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</si>
  <si>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</si>
  <si>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</si>
  <si>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</si>
  <si>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</si>
  <si>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</si>
  <si>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</si>
  <si>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</si>
  <si>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</si>
  <si>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288 202 30024 04 0000 150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</si>
  <si>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</si>
  <si>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2"/>
        <rFont val="Times New Roman"/>
        <family val="1"/>
        <charset val="204"/>
      </rPr>
      <t xml:space="preserve">частных </t>
    </r>
    <r>
      <rPr>
        <sz val="12"/>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</si>
  <si>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</si>
  <si>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</si>
  <si>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</si>
  <si>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</si>
  <si>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</si>
  <si>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</si>
  <si>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</si>
  <si>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</si>
  <si>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</si>
  <si>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</si>
  <si>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285 2 02 35084 00 0000 150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</si>
  <si>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</si>
  <si>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283 202 35120 04 0000 150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</si>
  <si>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</si>
  <si>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285 202 35137 04 0000 150</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</si>
  <si>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</si>
  <si>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</si>
  <si>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</si>
  <si>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285 202 35250 04 0000 150
</t>
  </si>
  <si>
    <t>Субвенции бюджетам городских округов на оплату жилищно-коммунальных услуг отдельным категориям граждан</t>
  </si>
  <si>
    <t xml:space="preserve">285 202 35280 04 0000 150
</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</si>
  <si>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</si>
  <si>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285 202 35380 04 0000 150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</si>
  <si>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</si>
  <si>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285 202 35462 04 0000 150</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</si>
  <si>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</si>
  <si>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283 202 35930 04 0000 150
</t>
  </si>
  <si>
    <t>Субвенции бюджетам городских округов на государственную регистрацию актов гражданского состояния</t>
  </si>
  <si>
    <t>283 202 39999 04 0000 150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</si>
  <si>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</si>
  <si>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000 202 40000 00 0000 150</t>
  </si>
  <si>
    <t>Иные межбюджетные трансферты</t>
  </si>
  <si>
    <t>000 204 00000 00 0000 000</t>
  </si>
  <si>
    <t>Безвозмезные поступления от негосударственных организаций</t>
  </si>
  <si>
    <t>287 204 04020 04 0000 150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</si>
  <si>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</si>
  <si>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288 204 04020 04 0000 150</t>
  </si>
  <si>
    <t>000 207 00000 00 0000 000</t>
  </si>
  <si>
    <t>Прочие безвозмездные поступления</t>
  </si>
  <si>
    <t>288 207 04020 04 0000 150</t>
  </si>
  <si>
    <t>Поступления от денежных пожертвований, предоставляемых физическими лицами получателям средств бюджетов городских округов</t>
  </si>
  <si>
    <t>283 207 04 05004 0000 150</t>
  </si>
  <si>
    <t>Прочие безвозмездные поступления  в бюджеты городских округов</t>
  </si>
  <si>
    <t>000 200 00000 00  0000 000</t>
  </si>
  <si>
    <t>БЕЗВОЗМЕЗДНЫЕ ПОСТУПЛЕНИЯ</t>
  </si>
  <si>
    <t>ВСЕГО ДОХОДОВ</t>
  </si>
  <si>
    <t>ПРИЛОЖЕНИЕ 1</t>
  </si>
  <si>
    <t>к  Решению Собрания депутатов</t>
  </si>
  <si>
    <t>от 24.05.2019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</si>
</sst>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family val="2"/>
      <charset val="204"/>
    </font>
    <font>
      <sz val="12"/>
      <color indexed="8"/>
      <name val="Times New Roman"/>
      <family val="1"/>
      <charset val="204"/>
    </font>
    <font>
      <sz val="11"/>
      <color indexed="8"/>
      <name val="Times New Roman"/>
      <family val="1"/>
      <charset val="204"/>
    </font>
    <font>
      <sz val="10"/>
      <name val="Arial Cyr"/>
      <charset val="204"/>
    </font>
    <font>
      <b/>
      <sz val="12"/>
      <name val="Times New Roman"/>
      <family val="1"/>
      <charset val="204"/>
    </font>
    <font>
      <sz val="11"/>
      <name val="Times New Roman"/>
      <family val="1"/>
      <charset val="204"/>
    </font>
    <font>
      <sz val="12"/>
      <name val="Times New Roman"/>
      <family val="1"/>
      <charset val="204"/>
    </font>
    <font>
      <b/>
      <sz val="11"/>
      <name val="Times New Roman"/>
      <family val="1"/>
      <charset val="204"/>
    </font>
    <font>
      <sz val="12"/>
      <color theme="1"/>
      <name val="Times New Roman"/>
      <family val="1"/>
      <charset val="204"/>
    </font>
    <font>
      <u/>
      <sz val="12"/>
      <color indexed="8"/>
      <name val="Times New Roman"/>
      <family val="1"/>
      <charset val="204"/>
    </font>
    <font>
      <sz val="11"/>
      <color rgb="FFFF0000"/>
      <name val="Times New Roman"/>
      <family val="1"/>
      <charset val="204"/>
    </font>
    <font>
      <sz val="11"/>
      <name val="Arial Cyr"/>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4">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applyFont="0" applyFill="0" applyBorder="0" applyAlignment="0" applyProtection="0"/>
    <xf numFmtId="0" fontId="1" fillId="0" borderId="0"/>
    <xf numFmtId="0" fontId="1"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15" fillId="0" borderId="0" applyFont="0" applyFill="0" applyBorder="0" applyAlignment="0" applyProtection="0"/>
  </cellStyleXfs>
  <cellXfs count="77">
    <xf numFmtId="0" fontId="0" fillId="0" borderId="0" xfId="0"/>
    <xf numFmtId="0" fontId="2" fillId="2" borderId="0" xfId="1" applyFont="1" applyFill="1" applyAlignment="1">
      <alignment horizontal="center" vertical="center" wrapText="1"/>
    </xf>
    <xf numFmtId="0" fontId="3" fillId="2" borderId="0" xfId="1" applyFont="1" applyFill="1"/>
    <xf numFmtId="0" fontId="3" fillId="3" borderId="0" xfId="1" applyFont="1" applyFill="1"/>
    <xf numFmtId="164" fontId="5" fillId="2" borderId="0" xfId="2" applyNumberFormat="1" applyFont="1" applyFill="1" applyBorder="1" applyAlignment="1">
      <alignment horizontal="center" vertical="center" wrapText="1"/>
    </xf>
    <xf numFmtId="0" fontId="6" fillId="2" borderId="0" xfId="2" applyFont="1" applyFill="1" applyAlignment="1">
      <alignment vertical="center" wrapText="1"/>
    </xf>
    <xf numFmtId="164" fontId="5" fillId="2" borderId="1" xfId="2" applyNumberFormat="1" applyFont="1" applyFill="1" applyBorder="1" applyAlignment="1">
      <alignment horizontal="center" vertical="center" wrapText="1"/>
    </xf>
    <xf numFmtId="164" fontId="5" fillId="2" borderId="1" xfId="2" applyNumberFormat="1" applyFont="1" applyFill="1" applyBorder="1" applyAlignment="1">
      <alignment horizontal="justify" vertical="center" wrapText="1"/>
    </xf>
    <xf numFmtId="164" fontId="7" fillId="2" borderId="0" xfId="2" applyNumberFormat="1" applyFont="1" applyFill="1" applyBorder="1" applyAlignment="1">
      <alignment horizontal="right"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top" wrapText="1"/>
    </xf>
    <xf numFmtId="0" fontId="5" fillId="2" borderId="3" xfId="2" applyFont="1" applyFill="1" applyBorder="1" applyAlignment="1">
      <alignment horizontal="center" vertical="center" wrapText="1"/>
    </xf>
    <xf numFmtId="0" fontId="5" fillId="2" borderId="3" xfId="2" applyFont="1" applyFill="1" applyBorder="1" applyAlignment="1">
      <alignment horizontal="justify" vertical="center" wrapText="1"/>
    </xf>
    <xf numFmtId="165" fontId="5" fillId="2" borderId="3" xfId="3" applyNumberFormat="1" applyFont="1" applyFill="1" applyBorder="1" applyAlignment="1">
      <alignment horizontal="center" vertical="center" wrapText="1"/>
    </xf>
    <xf numFmtId="0" fontId="8" fillId="2" borderId="0" xfId="2" applyFont="1" applyFill="1" applyAlignment="1">
      <alignment vertical="center" wrapText="1"/>
    </xf>
    <xf numFmtId="0" fontId="7" fillId="2" borderId="2" xfId="2" applyFont="1" applyFill="1" applyBorder="1" applyAlignment="1">
      <alignment horizontal="center" vertical="center" wrapText="1"/>
    </xf>
    <xf numFmtId="0" fontId="9" fillId="2" borderId="3" xfId="2" applyFont="1" applyFill="1" applyBorder="1" applyAlignment="1">
      <alignment horizontal="justify" vertical="center" wrapText="1"/>
    </xf>
    <xf numFmtId="165" fontId="7" fillId="2" borderId="3" xfId="4" applyNumberFormat="1" applyFont="1" applyFill="1" applyBorder="1" applyAlignment="1">
      <alignment horizontal="center" vertical="center" wrapText="1"/>
    </xf>
    <xf numFmtId="0" fontId="11" fillId="2" borderId="0" xfId="2" applyFont="1" applyFill="1" applyAlignment="1">
      <alignment vertical="center" wrapText="1"/>
    </xf>
    <xf numFmtId="0" fontId="7" fillId="2" borderId="3" xfId="2" applyFont="1" applyFill="1" applyBorder="1" applyAlignment="1">
      <alignment horizontal="justify" vertical="center" wrapText="1"/>
    </xf>
    <xf numFmtId="165" fontId="7" fillId="2" borderId="3" xfId="3" applyNumberFormat="1" applyFont="1" applyFill="1" applyBorder="1" applyAlignment="1">
      <alignment horizontal="center" vertical="center" wrapText="1"/>
    </xf>
    <xf numFmtId="3" fontId="7" fillId="2" borderId="3" xfId="2" applyNumberFormat="1" applyFont="1" applyFill="1" applyBorder="1" applyAlignment="1">
      <alignment horizontal="center" vertical="center" wrapText="1"/>
    </xf>
    <xf numFmtId="3" fontId="7" fillId="2" borderId="3" xfId="2" applyNumberFormat="1" applyFont="1" applyFill="1" applyBorder="1" applyAlignment="1">
      <alignment horizontal="justify" vertical="center" wrapText="1"/>
    </xf>
    <xf numFmtId="3" fontId="5" fillId="2" borderId="3" xfId="2" applyNumberFormat="1" applyFont="1" applyFill="1" applyBorder="1" applyAlignment="1">
      <alignment horizontal="center" vertical="center" wrapText="1"/>
    </xf>
    <xf numFmtId="3" fontId="5" fillId="2" borderId="3" xfId="2" applyNumberFormat="1" applyFont="1" applyFill="1" applyBorder="1" applyAlignment="1">
      <alignment horizontal="justify" vertical="center" wrapText="1"/>
    </xf>
    <xf numFmtId="0" fontId="5" fillId="2" borderId="3" xfId="2" quotePrefix="1" applyFont="1" applyFill="1" applyBorder="1" applyAlignment="1">
      <alignment horizontal="justify" vertical="center" wrapText="1"/>
    </xf>
    <xf numFmtId="0" fontId="6" fillId="4" borderId="0" xfId="2" applyFont="1" applyFill="1" applyAlignment="1">
      <alignment vertical="center" wrapText="1"/>
    </xf>
    <xf numFmtId="0" fontId="7" fillId="2" borderId="3" xfId="2" applyFont="1" applyFill="1" applyBorder="1" applyAlignment="1">
      <alignment horizontal="center" vertical="center" wrapText="1"/>
    </xf>
    <xf numFmtId="165" fontId="9" fillId="2" borderId="3" xfId="3" applyNumberFormat="1" applyFont="1" applyFill="1" applyBorder="1" applyAlignment="1">
      <alignment horizontal="center" vertical="center" wrapText="1"/>
    </xf>
    <xf numFmtId="49" fontId="7" fillId="2" borderId="3" xfId="5" applyNumberFormat="1" applyFont="1" applyFill="1" applyBorder="1" applyAlignment="1">
      <alignment horizontal="center" vertical="center" wrapText="1"/>
    </xf>
    <xf numFmtId="0" fontId="7" fillId="2" borderId="3" xfId="5" applyNumberFormat="1" applyFont="1" applyFill="1" applyBorder="1" applyAlignment="1">
      <alignment horizontal="justify" vertical="center" wrapText="1"/>
    </xf>
    <xf numFmtId="0" fontId="7" fillId="2" borderId="3" xfId="2" applyNumberFormat="1" applyFont="1" applyFill="1" applyBorder="1" applyAlignment="1">
      <alignment horizontal="justify" vertical="center" wrapText="1"/>
    </xf>
    <xf numFmtId="0" fontId="12" fillId="0" borderId="0" xfId="2" applyFont="1"/>
    <xf numFmtId="49" fontId="7" fillId="2" borderId="3" xfId="2" applyNumberFormat="1" applyFont="1" applyFill="1" applyBorder="1" applyAlignment="1">
      <alignment horizontal="justify" vertical="center" wrapText="1"/>
    </xf>
    <xf numFmtId="165" fontId="5" fillId="2" borderId="3" xfId="2" applyNumberFormat="1" applyFont="1" applyFill="1" applyBorder="1" applyAlignment="1">
      <alignment horizontal="center" vertical="center" wrapText="1"/>
    </xf>
    <xf numFmtId="0" fontId="7" fillId="2" borderId="7" xfId="2" applyFont="1" applyFill="1" applyBorder="1" applyAlignment="1">
      <alignment horizontal="justify" vertical="center" wrapText="1"/>
    </xf>
    <xf numFmtId="49" fontId="7" fillId="2" borderId="3" xfId="2" applyNumberFormat="1" applyFont="1" applyFill="1" applyBorder="1" applyAlignment="1">
      <alignment horizontal="center" vertical="center" wrapText="1"/>
    </xf>
    <xf numFmtId="0" fontId="6" fillId="0" borderId="0" xfId="2" applyFont="1" applyFill="1" applyAlignment="1">
      <alignment vertical="center" wrapText="1"/>
    </xf>
    <xf numFmtId="165" fontId="7" fillId="2" borderId="3" xfId="6" applyNumberFormat="1" applyFont="1" applyFill="1" applyBorder="1" applyAlignment="1">
      <alignment horizontal="center" vertical="center" wrapText="1"/>
    </xf>
    <xf numFmtId="0" fontId="7" fillId="2" borderId="3" xfId="5" applyNumberFormat="1" applyFont="1" applyFill="1" applyBorder="1" applyAlignment="1">
      <alignment horizontal="justify" vertical="center"/>
    </xf>
    <xf numFmtId="0" fontId="7" fillId="2" borderId="4" xfId="5" applyNumberFormat="1" applyFont="1" applyFill="1" applyBorder="1" applyAlignment="1">
      <alignment horizontal="justify" vertical="center" wrapText="1"/>
    </xf>
    <xf numFmtId="0" fontId="6" fillId="2" borderId="0" xfId="2" applyFont="1" applyFill="1" applyAlignment="1">
      <alignment horizontal="left" vertical="center" wrapText="1"/>
    </xf>
    <xf numFmtId="0" fontId="13" fillId="2" borderId="0" xfId="2" applyFont="1" applyFill="1" applyAlignment="1">
      <alignment vertical="center" wrapText="1"/>
    </xf>
    <xf numFmtId="0" fontId="7" fillId="2" borderId="2" xfId="2" applyFont="1" applyFill="1" applyBorder="1" applyAlignment="1">
      <alignment horizontal="justify" vertical="center" wrapText="1"/>
    </xf>
    <xf numFmtId="0" fontId="7" fillId="2" borderId="4" xfId="2" applyFont="1" applyFill="1" applyBorder="1" applyAlignment="1">
      <alignment horizontal="justify" vertical="center" wrapText="1"/>
    </xf>
    <xf numFmtId="165" fontId="7" fillId="2" borderId="2" xfId="3" applyNumberFormat="1" applyFont="1" applyFill="1" applyBorder="1" applyAlignment="1">
      <alignment horizontal="center" vertical="center" wrapText="1"/>
    </xf>
    <xf numFmtId="0" fontId="8" fillId="0" borderId="0" xfId="2" applyFont="1" applyFill="1" applyAlignment="1">
      <alignment vertical="center" wrapText="1"/>
    </xf>
    <xf numFmtId="0" fontId="13" fillId="0" borderId="0" xfId="2" applyFont="1" applyFill="1" applyAlignment="1">
      <alignment vertical="center" wrapText="1"/>
    </xf>
    <xf numFmtId="49" fontId="5" fillId="2" borderId="8" xfId="5" applyNumberFormat="1" applyFont="1" applyFill="1" applyBorder="1" applyAlignment="1">
      <alignment horizontal="justify" vertical="center" wrapText="1"/>
    </xf>
    <xf numFmtId="49" fontId="7" fillId="2" borderId="3" xfId="2" applyNumberFormat="1" applyFont="1" applyFill="1" applyBorder="1" applyAlignment="1" applyProtection="1">
      <alignment horizontal="center" vertical="center" wrapText="1"/>
    </xf>
    <xf numFmtId="49" fontId="9" fillId="2" borderId="3" xfId="2" applyNumberFormat="1" applyFont="1" applyFill="1" applyBorder="1" applyAlignment="1" applyProtection="1">
      <alignment horizontal="justify" vertical="center" wrapText="1"/>
    </xf>
    <xf numFmtId="0" fontId="7" fillId="2" borderId="3" xfId="2" applyFont="1" applyFill="1" applyBorder="1" applyAlignment="1">
      <alignment horizontal="center" vertical="center"/>
    </xf>
    <xf numFmtId="0" fontId="6" fillId="2" borderId="0" xfId="2" applyFont="1" applyFill="1" applyAlignment="1">
      <alignment horizontal="center" vertical="center" wrapText="1"/>
    </xf>
    <xf numFmtId="49" fontId="7" fillId="2" borderId="7" xfId="2" applyNumberFormat="1" applyFont="1" applyFill="1" applyBorder="1" applyAlignment="1" applyProtection="1">
      <alignment horizontal="center" vertical="center" wrapText="1"/>
    </xf>
    <xf numFmtId="0" fontId="9" fillId="2" borderId="4" xfId="2" applyFont="1" applyFill="1" applyBorder="1" applyAlignment="1">
      <alignment horizontal="justify" vertical="center" wrapText="1"/>
    </xf>
    <xf numFmtId="165" fontId="7" fillId="2" borderId="4" xfId="3" applyNumberFormat="1" applyFont="1" applyFill="1" applyBorder="1" applyAlignment="1">
      <alignment horizontal="center" vertical="center" wrapText="1"/>
    </xf>
    <xf numFmtId="49" fontId="9" fillId="2" borderId="7" xfId="2" applyNumberFormat="1" applyFont="1" applyFill="1" applyBorder="1" applyAlignment="1" applyProtection="1">
      <alignment horizontal="justify" vertical="center" wrapText="1"/>
    </xf>
    <xf numFmtId="0" fontId="9" fillId="2" borderId="3" xfId="2" applyFont="1" applyFill="1" applyBorder="1" applyAlignment="1">
      <alignment horizontal="center" vertical="center"/>
    </xf>
    <xf numFmtId="0" fontId="9" fillId="2" borderId="3" xfId="2" applyNumberFormat="1" applyFont="1" applyFill="1" applyBorder="1" applyAlignment="1">
      <alignment horizontal="justify" vertical="center" wrapText="1"/>
    </xf>
    <xf numFmtId="2" fontId="7" fillId="2" borderId="3" xfId="2" applyNumberFormat="1" applyFont="1" applyFill="1" applyBorder="1" applyAlignment="1">
      <alignment horizontal="center" vertical="center" wrapText="1"/>
    </xf>
    <xf numFmtId="164" fontId="7" fillId="2" borderId="3" xfId="2" applyNumberFormat="1" applyFont="1" applyFill="1" applyBorder="1" applyAlignment="1">
      <alignment horizontal="center" vertical="center" wrapText="1"/>
    </xf>
    <xf numFmtId="165" fontId="6" fillId="2" borderId="0" xfId="2" applyNumberFormat="1" applyFont="1" applyFill="1" applyAlignment="1">
      <alignment vertical="center" wrapText="1"/>
    </xf>
    <xf numFmtId="0" fontId="7" fillId="2" borderId="0" xfId="2" applyFont="1" applyFill="1" applyAlignment="1">
      <alignment vertical="center" wrapText="1"/>
    </xf>
    <xf numFmtId="0" fontId="7" fillId="2" borderId="0" xfId="2" applyFont="1" applyFill="1" applyAlignment="1">
      <alignment horizontal="justify" vertical="center" wrapText="1"/>
    </xf>
    <xf numFmtId="2" fontId="7" fillId="2" borderId="0" xfId="2" applyNumberFormat="1" applyFont="1" applyFill="1" applyAlignment="1">
      <alignment horizontal="center" vertical="center" wrapText="1"/>
    </xf>
    <xf numFmtId="0" fontId="7" fillId="2" borderId="0" xfId="2" applyFont="1" applyFill="1" applyAlignment="1">
      <alignment horizontal="center" vertical="center" wrapText="1"/>
    </xf>
    <xf numFmtId="49" fontId="5" fillId="2" borderId="3" xfId="5" applyNumberFormat="1" applyFont="1" applyFill="1" applyBorder="1" applyAlignment="1">
      <alignment horizontal="left"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0" fontId="7" fillId="2" borderId="2" xfId="2" applyFont="1" applyFill="1" applyBorder="1" applyAlignment="1">
      <alignment horizontal="justify" vertical="center" wrapText="1"/>
    </xf>
    <xf numFmtId="0" fontId="7" fillId="2" borderId="4" xfId="2" applyFont="1" applyFill="1" applyBorder="1" applyAlignment="1">
      <alignment horizontal="justify" vertical="center" wrapText="1"/>
    </xf>
    <xf numFmtId="0" fontId="7" fillId="2" borderId="7" xfId="2" applyFont="1" applyFill="1" applyBorder="1" applyAlignment="1">
      <alignment horizontal="justify" vertical="center" wrapText="1"/>
    </xf>
    <xf numFmtId="3" fontId="7" fillId="2" borderId="2" xfId="2" applyNumberFormat="1" applyFont="1" applyFill="1" applyBorder="1" applyAlignment="1">
      <alignment horizontal="center" vertical="center" wrapText="1"/>
    </xf>
    <xf numFmtId="3" fontId="7" fillId="2" borderId="4"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5" fillId="2" borderId="0" xfId="2" applyNumberFormat="1" applyFont="1" applyFill="1" applyBorder="1" applyAlignment="1">
      <alignment horizontal="center" vertical="center" wrapText="1"/>
    </xf>
  </cellXfs>
  <cellStyles count="14">
    <cellStyle name="Обычный" xfId="0" builtinId="0"/>
    <cellStyle name="Обычный 2" xfId="1"/>
    <cellStyle name="Обычный 2 2" xfId="2"/>
    <cellStyle name="Обычный 2 3" xfId="7"/>
    <cellStyle name="Обычный 3" xfId="8"/>
    <cellStyle name="Обычный_Лист2" xfId="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6"/>
    <cellStyle name="Финансовый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D314"/>
  <sheetViews>
    <sheetView tabSelected="1" topLeftCell="A61" zoomScaleNormal="100" workbookViewId="0">
      <selection activeCell="B4" sqref="B4:C4"/>
    </sheetView>
  </sheetViews>
  <sheetFormatPr defaultRowHeight="15.75"/>
  <cols>
    <col min="1" max="1" width="29.28515625" style="65" customWidth="1"/>
    <col min="2" max="2" width="65.7109375" style="63" customWidth="1"/>
    <col min="3" max="3" width="18.140625" style="65" customWidth="1"/>
    <col min="4" max="254" width="9.140625" style="5"/>
    <col min="255" max="255" width="30.140625" style="5" customWidth="1"/>
    <col min="256" max="256" width="65.7109375" style="5" customWidth="1"/>
    <col min="257" max="257" width="17.28515625" style="5" customWidth="1"/>
    <col min="258" max="510" width="9.140625" style="5"/>
    <col min="511" max="511" width="30.140625" style="5" customWidth="1"/>
    <col min="512" max="512" width="65.7109375" style="5" customWidth="1"/>
    <col min="513" max="513" width="17.28515625" style="5" customWidth="1"/>
    <col min="514" max="766" width="9.140625" style="5"/>
    <col min="767" max="767" width="30.140625" style="5" customWidth="1"/>
    <col min="768" max="768" width="65.7109375" style="5" customWidth="1"/>
    <col min="769" max="769" width="17.28515625" style="5" customWidth="1"/>
    <col min="770" max="1022" width="9.140625" style="5"/>
    <col min="1023" max="1023" width="30.140625" style="5" customWidth="1"/>
    <col min="1024" max="1024" width="65.7109375" style="5" customWidth="1"/>
    <col min="1025" max="1025" width="17.28515625" style="5" customWidth="1"/>
    <col min="1026" max="1278" width="9.140625" style="5"/>
    <col min="1279" max="1279" width="30.140625" style="5" customWidth="1"/>
    <col min="1280" max="1280" width="65.7109375" style="5" customWidth="1"/>
    <col min="1281" max="1281" width="17.28515625" style="5" customWidth="1"/>
    <col min="1282" max="1534" width="9.140625" style="5"/>
    <col min="1535" max="1535" width="30.140625" style="5" customWidth="1"/>
    <col min="1536" max="1536" width="65.7109375" style="5" customWidth="1"/>
    <col min="1537" max="1537" width="17.28515625" style="5" customWidth="1"/>
    <col min="1538" max="1790" width="9.140625" style="5"/>
    <col min="1791" max="1791" width="30.140625" style="5" customWidth="1"/>
    <col min="1792" max="1792" width="65.7109375" style="5" customWidth="1"/>
    <col min="1793" max="1793" width="17.28515625" style="5" customWidth="1"/>
    <col min="1794" max="2046" width="9.140625" style="5"/>
    <col min="2047" max="2047" width="30.140625" style="5" customWidth="1"/>
    <col min="2048" max="2048" width="65.7109375" style="5" customWidth="1"/>
    <col min="2049" max="2049" width="17.28515625" style="5" customWidth="1"/>
    <col min="2050" max="2302" width="9.140625" style="5"/>
    <col min="2303" max="2303" width="30.140625" style="5" customWidth="1"/>
    <col min="2304" max="2304" width="65.7109375" style="5" customWidth="1"/>
    <col min="2305" max="2305" width="17.28515625" style="5" customWidth="1"/>
    <col min="2306" max="2558" width="9.140625" style="5"/>
    <col min="2559" max="2559" width="30.140625" style="5" customWidth="1"/>
    <col min="2560" max="2560" width="65.7109375" style="5" customWidth="1"/>
    <col min="2561" max="2561" width="17.28515625" style="5" customWidth="1"/>
    <col min="2562" max="2814" width="9.140625" style="5"/>
    <col min="2815" max="2815" width="30.140625" style="5" customWidth="1"/>
    <col min="2816" max="2816" width="65.7109375" style="5" customWidth="1"/>
    <col min="2817" max="2817" width="17.28515625" style="5" customWidth="1"/>
    <col min="2818" max="3070" width="9.140625" style="5"/>
    <col min="3071" max="3071" width="30.140625" style="5" customWidth="1"/>
    <col min="3072" max="3072" width="65.7109375" style="5" customWidth="1"/>
    <col min="3073" max="3073" width="17.28515625" style="5" customWidth="1"/>
    <col min="3074" max="3326" width="9.140625" style="5"/>
    <col min="3327" max="3327" width="30.140625" style="5" customWidth="1"/>
    <col min="3328" max="3328" width="65.7109375" style="5" customWidth="1"/>
    <col min="3329" max="3329" width="17.28515625" style="5" customWidth="1"/>
    <col min="3330" max="3582" width="9.140625" style="5"/>
    <col min="3583" max="3583" width="30.140625" style="5" customWidth="1"/>
    <col min="3584" max="3584" width="65.7109375" style="5" customWidth="1"/>
    <col min="3585" max="3585" width="17.28515625" style="5" customWidth="1"/>
    <col min="3586" max="3838" width="9.140625" style="5"/>
    <col min="3839" max="3839" width="30.140625" style="5" customWidth="1"/>
    <col min="3840" max="3840" width="65.7109375" style="5" customWidth="1"/>
    <col min="3841" max="3841" width="17.28515625" style="5" customWidth="1"/>
    <col min="3842" max="4094" width="9.140625" style="5"/>
    <col min="4095" max="4095" width="30.140625" style="5" customWidth="1"/>
    <col min="4096" max="4096" width="65.7109375" style="5" customWidth="1"/>
    <col min="4097" max="4097" width="17.28515625" style="5" customWidth="1"/>
    <col min="4098" max="4350" width="9.140625" style="5"/>
    <col min="4351" max="4351" width="30.140625" style="5" customWidth="1"/>
    <col min="4352" max="4352" width="65.7109375" style="5" customWidth="1"/>
    <col min="4353" max="4353" width="17.28515625" style="5" customWidth="1"/>
    <col min="4354" max="4606" width="9.140625" style="5"/>
    <col min="4607" max="4607" width="30.140625" style="5" customWidth="1"/>
    <col min="4608" max="4608" width="65.7109375" style="5" customWidth="1"/>
    <col min="4609" max="4609" width="17.28515625" style="5" customWidth="1"/>
    <col min="4610" max="4862" width="9.140625" style="5"/>
    <col min="4863" max="4863" width="30.140625" style="5" customWidth="1"/>
    <col min="4864" max="4864" width="65.7109375" style="5" customWidth="1"/>
    <col min="4865" max="4865" width="17.28515625" style="5" customWidth="1"/>
    <col min="4866" max="5118" width="9.140625" style="5"/>
    <col min="5119" max="5119" width="30.140625" style="5" customWidth="1"/>
    <col min="5120" max="5120" width="65.7109375" style="5" customWidth="1"/>
    <col min="5121" max="5121" width="17.28515625" style="5" customWidth="1"/>
    <col min="5122" max="5374" width="9.140625" style="5"/>
    <col min="5375" max="5375" width="30.140625" style="5" customWidth="1"/>
    <col min="5376" max="5376" width="65.7109375" style="5" customWidth="1"/>
    <col min="5377" max="5377" width="17.28515625" style="5" customWidth="1"/>
    <col min="5378" max="5630" width="9.140625" style="5"/>
    <col min="5631" max="5631" width="30.140625" style="5" customWidth="1"/>
    <col min="5632" max="5632" width="65.7109375" style="5" customWidth="1"/>
    <col min="5633" max="5633" width="17.28515625" style="5" customWidth="1"/>
    <col min="5634" max="5886" width="9.140625" style="5"/>
    <col min="5887" max="5887" width="30.140625" style="5" customWidth="1"/>
    <col min="5888" max="5888" width="65.7109375" style="5" customWidth="1"/>
    <col min="5889" max="5889" width="17.28515625" style="5" customWidth="1"/>
    <col min="5890" max="6142" width="9.140625" style="5"/>
    <col min="6143" max="6143" width="30.140625" style="5" customWidth="1"/>
    <col min="6144" max="6144" width="65.7109375" style="5" customWidth="1"/>
    <col min="6145" max="6145" width="17.28515625" style="5" customWidth="1"/>
    <col min="6146" max="6398" width="9.140625" style="5"/>
    <col min="6399" max="6399" width="30.140625" style="5" customWidth="1"/>
    <col min="6400" max="6400" width="65.7109375" style="5" customWidth="1"/>
    <col min="6401" max="6401" width="17.28515625" style="5" customWidth="1"/>
    <col min="6402" max="6654" width="9.140625" style="5"/>
    <col min="6655" max="6655" width="30.140625" style="5" customWidth="1"/>
    <col min="6656" max="6656" width="65.7109375" style="5" customWidth="1"/>
    <col min="6657" max="6657" width="17.28515625" style="5" customWidth="1"/>
    <col min="6658" max="6910" width="9.140625" style="5"/>
    <col min="6911" max="6911" width="30.140625" style="5" customWidth="1"/>
    <col min="6912" max="6912" width="65.7109375" style="5" customWidth="1"/>
    <col min="6913" max="6913" width="17.28515625" style="5" customWidth="1"/>
    <col min="6914" max="7166" width="9.140625" style="5"/>
    <col min="7167" max="7167" width="30.140625" style="5" customWidth="1"/>
    <col min="7168" max="7168" width="65.7109375" style="5" customWidth="1"/>
    <col min="7169" max="7169" width="17.28515625" style="5" customWidth="1"/>
    <col min="7170" max="7422" width="9.140625" style="5"/>
    <col min="7423" max="7423" width="30.140625" style="5" customWidth="1"/>
    <col min="7424" max="7424" width="65.7109375" style="5" customWidth="1"/>
    <col min="7425" max="7425" width="17.28515625" style="5" customWidth="1"/>
    <col min="7426" max="7678" width="9.140625" style="5"/>
    <col min="7679" max="7679" width="30.140625" style="5" customWidth="1"/>
    <col min="7680" max="7680" width="65.7109375" style="5" customWidth="1"/>
    <col min="7681" max="7681" width="17.28515625" style="5" customWidth="1"/>
    <col min="7682" max="7934" width="9.140625" style="5"/>
    <col min="7935" max="7935" width="30.140625" style="5" customWidth="1"/>
    <col min="7936" max="7936" width="65.7109375" style="5" customWidth="1"/>
    <col min="7937" max="7937" width="17.28515625" style="5" customWidth="1"/>
    <col min="7938" max="8190" width="9.140625" style="5"/>
    <col min="8191" max="8191" width="30.140625" style="5" customWidth="1"/>
    <col min="8192" max="8192" width="65.7109375" style="5" customWidth="1"/>
    <col min="8193" max="8193" width="17.28515625" style="5" customWidth="1"/>
    <col min="8194" max="8446" width="9.140625" style="5"/>
    <col min="8447" max="8447" width="30.140625" style="5" customWidth="1"/>
    <col min="8448" max="8448" width="65.7109375" style="5" customWidth="1"/>
    <col min="8449" max="8449" width="17.28515625" style="5" customWidth="1"/>
    <col min="8450" max="8702" width="9.140625" style="5"/>
    <col min="8703" max="8703" width="30.140625" style="5" customWidth="1"/>
    <col min="8704" max="8704" width="65.7109375" style="5" customWidth="1"/>
    <col min="8705" max="8705" width="17.28515625" style="5" customWidth="1"/>
    <col min="8706" max="8958" width="9.140625" style="5"/>
    <col min="8959" max="8959" width="30.140625" style="5" customWidth="1"/>
    <col min="8960" max="8960" width="65.7109375" style="5" customWidth="1"/>
    <col min="8961" max="8961" width="17.28515625" style="5" customWidth="1"/>
    <col min="8962" max="9214" width="9.140625" style="5"/>
    <col min="9215" max="9215" width="30.140625" style="5" customWidth="1"/>
    <col min="9216" max="9216" width="65.7109375" style="5" customWidth="1"/>
    <col min="9217" max="9217" width="17.28515625" style="5" customWidth="1"/>
    <col min="9218" max="9470" width="9.140625" style="5"/>
    <col min="9471" max="9471" width="30.140625" style="5" customWidth="1"/>
    <col min="9472" max="9472" width="65.7109375" style="5" customWidth="1"/>
    <col min="9473" max="9473" width="17.28515625" style="5" customWidth="1"/>
    <col min="9474" max="9726" width="9.140625" style="5"/>
    <col min="9727" max="9727" width="30.140625" style="5" customWidth="1"/>
    <col min="9728" max="9728" width="65.7109375" style="5" customWidth="1"/>
    <col min="9729" max="9729" width="17.28515625" style="5" customWidth="1"/>
    <col min="9730" max="9982" width="9.140625" style="5"/>
    <col min="9983" max="9983" width="30.140625" style="5" customWidth="1"/>
    <col min="9984" max="9984" width="65.7109375" style="5" customWidth="1"/>
    <col min="9985" max="9985" width="17.28515625" style="5" customWidth="1"/>
    <col min="9986" max="10238" width="9.140625" style="5"/>
    <col min="10239" max="10239" width="30.140625" style="5" customWidth="1"/>
    <col min="10240" max="10240" width="65.7109375" style="5" customWidth="1"/>
    <col min="10241" max="10241" width="17.28515625" style="5" customWidth="1"/>
    <col min="10242" max="10494" width="9.140625" style="5"/>
    <col min="10495" max="10495" width="30.140625" style="5" customWidth="1"/>
    <col min="10496" max="10496" width="65.7109375" style="5" customWidth="1"/>
    <col min="10497" max="10497" width="17.28515625" style="5" customWidth="1"/>
    <col min="10498" max="10750" width="9.140625" style="5"/>
    <col min="10751" max="10751" width="30.140625" style="5" customWidth="1"/>
    <col min="10752" max="10752" width="65.7109375" style="5" customWidth="1"/>
    <col min="10753" max="10753" width="17.28515625" style="5" customWidth="1"/>
    <col min="10754" max="11006" width="9.140625" style="5"/>
    <col min="11007" max="11007" width="30.140625" style="5" customWidth="1"/>
    <col min="11008" max="11008" width="65.7109375" style="5" customWidth="1"/>
    <col min="11009" max="11009" width="17.28515625" style="5" customWidth="1"/>
    <col min="11010" max="11262" width="9.140625" style="5"/>
    <col min="11263" max="11263" width="30.140625" style="5" customWidth="1"/>
    <col min="11264" max="11264" width="65.7109375" style="5" customWidth="1"/>
    <col min="11265" max="11265" width="17.28515625" style="5" customWidth="1"/>
    <col min="11266" max="11518" width="9.140625" style="5"/>
    <col min="11519" max="11519" width="30.140625" style="5" customWidth="1"/>
    <col min="11520" max="11520" width="65.7109375" style="5" customWidth="1"/>
    <col min="11521" max="11521" width="17.28515625" style="5" customWidth="1"/>
    <col min="11522" max="11774" width="9.140625" style="5"/>
    <col min="11775" max="11775" width="30.140625" style="5" customWidth="1"/>
    <col min="11776" max="11776" width="65.7109375" style="5" customWidth="1"/>
    <col min="11777" max="11777" width="17.28515625" style="5" customWidth="1"/>
    <col min="11778" max="12030" width="9.140625" style="5"/>
    <col min="12031" max="12031" width="30.140625" style="5" customWidth="1"/>
    <col min="12032" max="12032" width="65.7109375" style="5" customWidth="1"/>
    <col min="12033" max="12033" width="17.28515625" style="5" customWidth="1"/>
    <col min="12034" max="12286" width="9.140625" style="5"/>
    <col min="12287" max="12287" width="30.140625" style="5" customWidth="1"/>
    <col min="12288" max="12288" width="65.7109375" style="5" customWidth="1"/>
    <col min="12289" max="12289" width="17.28515625" style="5" customWidth="1"/>
    <col min="12290" max="12542" width="9.140625" style="5"/>
    <col min="12543" max="12543" width="30.140625" style="5" customWidth="1"/>
    <col min="12544" max="12544" width="65.7109375" style="5" customWidth="1"/>
    <col min="12545" max="12545" width="17.28515625" style="5" customWidth="1"/>
    <col min="12546" max="12798" width="9.140625" style="5"/>
    <col min="12799" max="12799" width="30.140625" style="5" customWidth="1"/>
    <col min="12800" max="12800" width="65.7109375" style="5" customWidth="1"/>
    <col min="12801" max="12801" width="17.28515625" style="5" customWidth="1"/>
    <col min="12802" max="13054" width="9.140625" style="5"/>
    <col min="13055" max="13055" width="30.140625" style="5" customWidth="1"/>
    <col min="13056" max="13056" width="65.7109375" style="5" customWidth="1"/>
    <col min="13057" max="13057" width="17.28515625" style="5" customWidth="1"/>
    <col min="13058" max="13310" width="9.140625" style="5"/>
    <col min="13311" max="13311" width="30.140625" style="5" customWidth="1"/>
    <col min="13312" max="13312" width="65.7109375" style="5" customWidth="1"/>
    <col min="13313" max="13313" width="17.28515625" style="5" customWidth="1"/>
    <col min="13314" max="13566" width="9.140625" style="5"/>
    <col min="13567" max="13567" width="30.140625" style="5" customWidth="1"/>
    <col min="13568" max="13568" width="65.7109375" style="5" customWidth="1"/>
    <col min="13569" max="13569" width="17.28515625" style="5" customWidth="1"/>
    <col min="13570" max="13822" width="9.140625" style="5"/>
    <col min="13823" max="13823" width="30.140625" style="5" customWidth="1"/>
    <col min="13824" max="13824" width="65.7109375" style="5" customWidth="1"/>
    <col min="13825" max="13825" width="17.28515625" style="5" customWidth="1"/>
    <col min="13826" max="14078" width="9.140625" style="5"/>
    <col min="14079" max="14079" width="30.140625" style="5" customWidth="1"/>
    <col min="14080" max="14080" width="65.7109375" style="5" customWidth="1"/>
    <col min="14081" max="14081" width="17.28515625" style="5" customWidth="1"/>
    <col min="14082" max="14334" width="9.140625" style="5"/>
    <col min="14335" max="14335" width="30.140625" style="5" customWidth="1"/>
    <col min="14336" max="14336" width="65.7109375" style="5" customWidth="1"/>
    <col min="14337" max="14337" width="17.28515625" style="5" customWidth="1"/>
    <col min="14338" max="14590" width="9.140625" style="5"/>
    <col min="14591" max="14591" width="30.140625" style="5" customWidth="1"/>
    <col min="14592" max="14592" width="65.7109375" style="5" customWidth="1"/>
    <col min="14593" max="14593" width="17.28515625" style="5" customWidth="1"/>
    <col min="14594" max="14846" width="9.140625" style="5"/>
    <col min="14847" max="14847" width="30.140625" style="5" customWidth="1"/>
    <col min="14848" max="14848" width="65.7109375" style="5" customWidth="1"/>
    <col min="14849" max="14849" width="17.28515625" style="5" customWidth="1"/>
    <col min="14850" max="15102" width="9.140625" style="5"/>
    <col min="15103" max="15103" width="30.140625" style="5" customWidth="1"/>
    <col min="15104" max="15104" width="65.7109375" style="5" customWidth="1"/>
    <col min="15105" max="15105" width="17.28515625" style="5" customWidth="1"/>
    <col min="15106" max="15358" width="9.140625" style="5"/>
    <col min="15359" max="15359" width="30.140625" style="5" customWidth="1"/>
    <col min="15360" max="15360" width="65.7109375" style="5" customWidth="1"/>
    <col min="15361" max="15361" width="17.28515625" style="5" customWidth="1"/>
    <col min="15362" max="15614" width="9.140625" style="5"/>
    <col min="15615" max="15615" width="30.140625" style="5" customWidth="1"/>
    <col min="15616" max="15616" width="65.7109375" style="5" customWidth="1"/>
    <col min="15617" max="15617" width="17.28515625" style="5" customWidth="1"/>
    <col min="15618" max="15870" width="9.140625" style="5"/>
    <col min="15871" max="15871" width="30.140625" style="5" customWidth="1"/>
    <col min="15872" max="15872" width="65.7109375" style="5" customWidth="1"/>
    <col min="15873" max="15873" width="17.28515625" style="5" customWidth="1"/>
    <col min="15874" max="16126" width="9.140625" style="5"/>
    <col min="16127" max="16127" width="30.140625" style="5" customWidth="1"/>
    <col min="16128" max="16128" width="65.7109375" style="5" customWidth="1"/>
    <col min="16129" max="16129" width="17.28515625" style="5" customWidth="1"/>
    <col min="16130" max="16384" width="9.140625" style="5"/>
  </cols>
  <sheetData>
    <row r="1" spans="1:238" s="3" customFormat="1">
      <c r="A1" s="1"/>
      <c r="B1" s="74" t="s">
        <v>340</v>
      </c>
      <c r="C1" s="74"/>
      <c r="D1" s="2"/>
    </row>
    <row r="2" spans="1:238" s="3" customFormat="1">
      <c r="A2" s="1"/>
      <c r="B2" s="74" t="s">
        <v>341</v>
      </c>
      <c r="C2" s="74"/>
      <c r="D2" s="2"/>
    </row>
    <row r="3" spans="1:238" s="3" customFormat="1">
      <c r="A3" s="1"/>
      <c r="B3" s="74" t="s">
        <v>0</v>
      </c>
      <c r="C3" s="74"/>
      <c r="D3" s="2"/>
    </row>
    <row r="4" spans="1:238" s="3" customFormat="1">
      <c r="A4" s="1"/>
      <c r="B4" s="75" t="s">
        <v>342</v>
      </c>
      <c r="C4" s="75"/>
      <c r="D4" s="2"/>
    </row>
    <row r="5" spans="1:238">
      <c r="A5" s="76" t="s">
        <v>1</v>
      </c>
      <c r="B5" s="76"/>
      <c r="C5" s="4"/>
    </row>
    <row r="6" spans="1:238">
      <c r="A6" s="76"/>
      <c r="B6" s="76"/>
      <c r="C6" s="4"/>
    </row>
    <row r="7" spans="1:238">
      <c r="A7" s="6"/>
      <c r="B7" s="7"/>
      <c r="C7" s="8"/>
    </row>
    <row r="8" spans="1:238" ht="31.5">
      <c r="A8" s="9" t="s">
        <v>2</v>
      </c>
      <c r="B8" s="9" t="s">
        <v>3</v>
      </c>
      <c r="C8" s="10" t="s">
        <v>4</v>
      </c>
    </row>
    <row r="9" spans="1:238" s="14" customFormat="1">
      <c r="A9" s="11" t="s">
        <v>5</v>
      </c>
      <c r="B9" s="12" t="s">
        <v>6</v>
      </c>
      <c r="C9" s="13">
        <f>SUM(C11:C15)</f>
        <v>845131.10000000009</v>
      </c>
    </row>
    <row r="10" spans="1:238" s="18" customFormat="1" ht="47.25">
      <c r="A10" s="15"/>
      <c r="B10" s="16" t="s">
        <v>7</v>
      </c>
      <c r="C10" s="17">
        <f>(C11+C12+C13+C14)*14.52/29.52+C15</f>
        <v>417095.88658536586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row>
    <row r="11" spans="1:238" ht="78.75">
      <c r="A11" s="72" t="s">
        <v>8</v>
      </c>
      <c r="B11" s="19" t="s">
        <v>9</v>
      </c>
      <c r="C11" s="20">
        <f>788321+3750-138.2+0.3</f>
        <v>791933.10000000009</v>
      </c>
    </row>
    <row r="12" spans="1:238" ht="47.25">
      <c r="A12" s="73"/>
      <c r="B12" s="19" t="s">
        <v>10</v>
      </c>
      <c r="C12" s="20">
        <v>33618.5</v>
      </c>
    </row>
    <row r="13" spans="1:238" ht="110.25">
      <c r="A13" s="21" t="s">
        <v>11</v>
      </c>
      <c r="B13" s="22" t="s">
        <v>12</v>
      </c>
      <c r="C13" s="20">
        <v>10821.7</v>
      </c>
    </row>
    <row r="14" spans="1:238" ht="47.25">
      <c r="A14" s="21" t="s">
        <v>13</v>
      </c>
      <c r="B14" s="19" t="s">
        <v>14</v>
      </c>
      <c r="C14" s="20">
        <v>6000</v>
      </c>
    </row>
    <row r="15" spans="1:238" ht="94.5">
      <c r="A15" s="21" t="s">
        <v>15</v>
      </c>
      <c r="B15" s="22" t="s">
        <v>16</v>
      </c>
      <c r="C15" s="20">
        <v>2757.8</v>
      </c>
    </row>
    <row r="16" spans="1:238" s="14" customFormat="1" ht="31.5">
      <c r="A16" s="23" t="s">
        <v>17</v>
      </c>
      <c r="B16" s="24" t="s">
        <v>18</v>
      </c>
      <c r="C16" s="13">
        <f>SUM(C17:C24)</f>
        <v>22925.200000000004</v>
      </c>
    </row>
    <row r="17" spans="1:238" ht="78.75">
      <c r="A17" s="21" t="s">
        <v>19</v>
      </c>
      <c r="B17" s="22" t="s">
        <v>20</v>
      </c>
      <c r="C17" s="20">
        <v>0</v>
      </c>
    </row>
    <row r="18" spans="1:238" ht="110.25">
      <c r="A18" s="21" t="s">
        <v>21</v>
      </c>
      <c r="B18" s="22" t="s">
        <v>22</v>
      </c>
      <c r="C18" s="20">
        <v>10125.700000000001</v>
      </c>
    </row>
    <row r="19" spans="1:238" ht="94.5">
      <c r="A19" s="21" t="s">
        <v>23</v>
      </c>
      <c r="B19" s="22" t="s">
        <v>24</v>
      </c>
      <c r="C19" s="20">
        <v>0</v>
      </c>
    </row>
    <row r="20" spans="1:238" ht="126">
      <c r="A20" s="21" t="s">
        <v>25</v>
      </c>
      <c r="B20" s="22" t="s">
        <v>26</v>
      </c>
      <c r="C20" s="20">
        <v>81.5</v>
      </c>
    </row>
    <row r="21" spans="1:238" ht="78.75">
      <c r="A21" s="21" t="s">
        <v>27</v>
      </c>
      <c r="B21" s="22" t="s">
        <v>28</v>
      </c>
      <c r="C21" s="20">
        <v>0</v>
      </c>
    </row>
    <row r="22" spans="1:238" ht="126">
      <c r="A22" s="21" t="s">
        <v>29</v>
      </c>
      <c r="B22" s="22" t="s">
        <v>30</v>
      </c>
      <c r="C22" s="20">
        <v>15012.1</v>
      </c>
    </row>
    <row r="23" spans="1:238" ht="78.75">
      <c r="A23" s="21" t="s">
        <v>31</v>
      </c>
      <c r="B23" s="22" t="s">
        <v>32</v>
      </c>
      <c r="C23" s="20">
        <v>0</v>
      </c>
    </row>
    <row r="24" spans="1:238" ht="126">
      <c r="A24" s="21" t="s">
        <v>33</v>
      </c>
      <c r="B24" s="22" t="s">
        <v>34</v>
      </c>
      <c r="C24" s="20">
        <v>-2294.1</v>
      </c>
    </row>
    <row r="25" spans="1:238" s="14" customFormat="1">
      <c r="A25" s="11" t="s">
        <v>35</v>
      </c>
      <c r="B25" s="25" t="s">
        <v>36</v>
      </c>
      <c r="C25" s="13">
        <f>C26+C31+C32+C33</f>
        <v>243324.4</v>
      </c>
    </row>
    <row r="26" spans="1:238" s="26" customFormat="1" ht="31.5">
      <c r="A26" s="11" t="s">
        <v>37</v>
      </c>
      <c r="B26" s="19" t="s">
        <v>38</v>
      </c>
      <c r="C26" s="13">
        <f t="shared" ref="C26" si="0">C27+C28+C29+C30</f>
        <v>175064.7</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row>
    <row r="27" spans="1:238" s="26" customFormat="1" ht="31.5">
      <c r="A27" s="27" t="s">
        <v>39</v>
      </c>
      <c r="B27" s="19" t="s">
        <v>40</v>
      </c>
      <c r="C27" s="20">
        <v>134394.70000000001</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row>
    <row r="28" spans="1:238" s="26" customFormat="1" ht="47.25">
      <c r="A28" s="27" t="s">
        <v>41</v>
      </c>
      <c r="B28" s="19" t="s">
        <v>42</v>
      </c>
      <c r="C28" s="20">
        <v>70</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row>
    <row r="29" spans="1:238" s="26" customFormat="1" ht="63">
      <c r="A29" s="27" t="s">
        <v>43</v>
      </c>
      <c r="B29" s="19" t="s">
        <v>44</v>
      </c>
      <c r="C29" s="20">
        <v>40500</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row>
    <row r="30" spans="1:238" s="26" customFormat="1" ht="47.25">
      <c r="A30" s="27" t="s">
        <v>45</v>
      </c>
      <c r="B30" s="19" t="s">
        <v>46</v>
      </c>
      <c r="C30" s="20">
        <v>100</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row>
    <row r="31" spans="1:238" s="26" customFormat="1" ht="31.5">
      <c r="A31" s="27" t="s">
        <v>47</v>
      </c>
      <c r="B31" s="19" t="s">
        <v>48</v>
      </c>
      <c r="C31" s="20">
        <v>60491</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row>
    <row r="32" spans="1:238" s="26" customFormat="1">
      <c r="A32" s="27" t="s">
        <v>49</v>
      </c>
      <c r="B32" s="19" t="s">
        <v>50</v>
      </c>
      <c r="C32" s="20">
        <v>353.3</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row>
    <row r="33" spans="1:238" ht="31.5">
      <c r="A33" s="27" t="s">
        <v>51</v>
      </c>
      <c r="B33" s="19" t="s">
        <v>52</v>
      </c>
      <c r="C33" s="20">
        <v>7415.4</v>
      </c>
    </row>
    <row r="34" spans="1:238">
      <c r="A34" s="11" t="s">
        <v>53</v>
      </c>
      <c r="B34" s="25" t="s">
        <v>54</v>
      </c>
      <c r="C34" s="13">
        <f>C35+C36</f>
        <v>166601.4</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row>
    <row r="35" spans="1:238" ht="47.25">
      <c r="A35" s="27" t="s">
        <v>55</v>
      </c>
      <c r="B35" s="19" t="s">
        <v>56</v>
      </c>
      <c r="C35" s="20">
        <v>40498</v>
      </c>
    </row>
    <row r="36" spans="1:238">
      <c r="A36" s="27" t="s">
        <v>57</v>
      </c>
      <c r="B36" s="19" t="s">
        <v>58</v>
      </c>
      <c r="C36" s="13">
        <f>C37+C38</f>
        <v>126103.4</v>
      </c>
    </row>
    <row r="37" spans="1:238" s="14" customFormat="1" ht="31.5">
      <c r="A37" s="27" t="s">
        <v>59</v>
      </c>
      <c r="B37" s="19" t="s">
        <v>60</v>
      </c>
      <c r="C37" s="20">
        <v>115103.4</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row>
    <row r="38" spans="1:238" ht="31.5">
      <c r="A38" s="27" t="s">
        <v>61</v>
      </c>
      <c r="B38" s="19" t="s">
        <v>62</v>
      </c>
      <c r="C38" s="20">
        <v>11000</v>
      </c>
    </row>
    <row r="39" spans="1:238" s="14" customFormat="1">
      <c r="A39" s="11" t="s">
        <v>63</v>
      </c>
      <c r="B39" s="12" t="s">
        <v>64</v>
      </c>
      <c r="C39" s="13">
        <f>SUM(C40:C47)</f>
        <v>38738.9</v>
      </c>
    </row>
    <row r="40" spans="1:238" s="14" customFormat="1" ht="47.25">
      <c r="A40" s="27" t="s">
        <v>65</v>
      </c>
      <c r="B40" s="19" t="s">
        <v>66</v>
      </c>
      <c r="C40" s="28">
        <v>19978.900000000001</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row>
    <row r="41" spans="1:238" s="14" customFormat="1" ht="78.75">
      <c r="A41" s="27" t="s">
        <v>67</v>
      </c>
      <c r="B41" s="19" t="s">
        <v>68</v>
      </c>
      <c r="C41" s="20">
        <v>374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row>
    <row r="42" spans="1:238" s="14" customFormat="1" ht="94.5">
      <c r="A42" s="21" t="s">
        <v>69</v>
      </c>
      <c r="B42" s="19" t="s">
        <v>70</v>
      </c>
      <c r="C42" s="20">
        <v>12</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row>
    <row r="43" spans="1:238" s="14" customFormat="1" ht="47.25">
      <c r="A43" s="27" t="s">
        <v>71</v>
      </c>
      <c r="B43" s="19" t="s">
        <v>72</v>
      </c>
      <c r="C43" s="20">
        <v>17000</v>
      </c>
    </row>
    <row r="44" spans="1:238" ht="31.5">
      <c r="A44" s="27" t="s">
        <v>73</v>
      </c>
      <c r="B44" s="19" t="s">
        <v>74</v>
      </c>
      <c r="C44" s="20">
        <v>720</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row>
    <row r="45" spans="1:238" ht="78.75">
      <c r="A45" s="27" t="s">
        <v>75</v>
      </c>
      <c r="B45" s="19" t="s">
        <v>76</v>
      </c>
      <c r="C45" s="20">
        <v>600</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row>
    <row r="46" spans="1:238" ht="31.5">
      <c r="A46" s="27" t="s">
        <v>77</v>
      </c>
      <c r="B46" s="19" t="s">
        <v>78</v>
      </c>
      <c r="C46" s="20">
        <v>30</v>
      </c>
    </row>
    <row r="47" spans="1:238" s="14" customFormat="1" ht="94.5">
      <c r="A47" s="27" t="s">
        <v>79</v>
      </c>
      <c r="B47" s="19" t="s">
        <v>80</v>
      </c>
      <c r="C47" s="20">
        <v>24</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row>
    <row r="48" spans="1:238" s="14" customFormat="1">
      <c r="A48" s="67" t="s">
        <v>81</v>
      </c>
      <c r="B48" s="68"/>
      <c r="C48" s="13">
        <f>C9+C16+C25+C34+C39</f>
        <v>1316720.9999999998</v>
      </c>
    </row>
    <row r="49" spans="1:238" ht="31.5">
      <c r="A49" s="11" t="s">
        <v>82</v>
      </c>
      <c r="B49" s="25" t="s">
        <v>83</v>
      </c>
      <c r="C49" s="13">
        <f>SUM(C50:C56)</f>
        <v>94446.400000000009</v>
      </c>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row>
    <row r="50" spans="1:238" s="26" customFormat="1" ht="78.75">
      <c r="A50" s="29" t="s">
        <v>84</v>
      </c>
      <c r="B50" s="30" t="s">
        <v>85</v>
      </c>
      <c r="C50" s="20">
        <v>71000</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row>
    <row r="51" spans="1:238" s="26" customFormat="1" ht="78.75">
      <c r="A51" s="29" t="s">
        <v>86</v>
      </c>
      <c r="B51" s="30" t="s">
        <v>87</v>
      </c>
      <c r="C51" s="20">
        <v>7600</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row>
    <row r="52" spans="1:238" ht="78.75">
      <c r="A52" s="29" t="s">
        <v>88</v>
      </c>
      <c r="B52" s="30" t="s">
        <v>89</v>
      </c>
      <c r="C52" s="20">
        <v>115.2</v>
      </c>
    </row>
    <row r="53" spans="1:238" ht="78.75">
      <c r="A53" s="29" t="s">
        <v>90</v>
      </c>
      <c r="B53" s="30" t="s">
        <v>89</v>
      </c>
      <c r="C53" s="20">
        <v>144</v>
      </c>
    </row>
    <row r="54" spans="1:238" s="26" customFormat="1" ht="31.5">
      <c r="A54" s="29" t="s">
        <v>91</v>
      </c>
      <c r="B54" s="31" t="s">
        <v>92</v>
      </c>
      <c r="C54" s="20">
        <v>11220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row>
    <row r="55" spans="1:238" s="26" customFormat="1" ht="47.25">
      <c r="A55" s="29" t="s">
        <v>93</v>
      </c>
      <c r="B55" s="30" t="s">
        <v>94</v>
      </c>
      <c r="C55" s="20">
        <v>157.6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row>
    <row r="56" spans="1:238" s="26" customFormat="1" ht="78.75">
      <c r="A56" s="29" t="s">
        <v>95</v>
      </c>
      <c r="B56" s="19" t="s">
        <v>96</v>
      </c>
      <c r="C56" s="20">
        <v>4209.6000000000004</v>
      </c>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row>
    <row r="57" spans="1:238" s="14" customFormat="1">
      <c r="A57" s="11" t="s">
        <v>97</v>
      </c>
      <c r="B57" s="12" t="s">
        <v>98</v>
      </c>
      <c r="C57" s="13">
        <f>SUM(C58:C63)</f>
        <v>4629.8999999999996</v>
      </c>
    </row>
    <row r="58" spans="1:238" s="14" customFormat="1" ht="31.5">
      <c r="A58" s="27" t="s">
        <v>99</v>
      </c>
      <c r="B58" s="19" t="s">
        <v>100</v>
      </c>
      <c r="C58" s="20">
        <v>653.4</v>
      </c>
    </row>
    <row r="59" spans="1:238" s="14" customFormat="1" ht="31.5">
      <c r="A59" s="27" t="s">
        <v>101</v>
      </c>
      <c r="B59" s="19" t="s">
        <v>102</v>
      </c>
      <c r="C59" s="20">
        <v>0</v>
      </c>
    </row>
    <row r="60" spans="1:238" s="14" customFormat="1">
      <c r="A60" s="27" t="s">
        <v>103</v>
      </c>
      <c r="B60" s="19" t="s">
        <v>104</v>
      </c>
      <c r="C60" s="20">
        <v>2607</v>
      </c>
    </row>
    <row r="61" spans="1:238" s="14" customFormat="1">
      <c r="A61" s="27" t="s">
        <v>105</v>
      </c>
      <c r="B61" s="19" t="s">
        <v>106</v>
      </c>
      <c r="C61" s="20">
        <v>1342</v>
      </c>
    </row>
    <row r="62" spans="1:238" s="14" customFormat="1">
      <c r="A62" s="21">
        <v>4.8112010412009996E+19</v>
      </c>
      <c r="B62" s="19" t="s">
        <v>107</v>
      </c>
      <c r="C62" s="20">
        <v>27.5</v>
      </c>
    </row>
    <row r="63" spans="1:238" s="14" customFormat="1" ht="47.25">
      <c r="A63" s="27" t="s">
        <v>108</v>
      </c>
      <c r="B63" s="19" t="s">
        <v>109</v>
      </c>
      <c r="C63" s="20">
        <v>0</v>
      </c>
    </row>
    <row r="64" spans="1:238" s="14" customFormat="1" ht="31.5">
      <c r="A64" s="11" t="s">
        <v>110</v>
      </c>
      <c r="B64" s="12" t="s">
        <v>111</v>
      </c>
      <c r="C64" s="13">
        <f>C65+C71</f>
        <v>26324.6</v>
      </c>
    </row>
    <row r="65" spans="1:237" s="32" customFormat="1" ht="31.5">
      <c r="A65" s="27" t="s">
        <v>112</v>
      </c>
      <c r="B65" s="19" t="s">
        <v>113</v>
      </c>
      <c r="C65" s="13">
        <f>C66+C67+C68+C70+C69</f>
        <v>23743.399999999998</v>
      </c>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row>
    <row r="66" spans="1:237" s="32" customFormat="1" ht="31.5">
      <c r="A66" s="27" t="s">
        <v>114</v>
      </c>
      <c r="B66" s="19" t="s">
        <v>113</v>
      </c>
      <c r="C66" s="20">
        <v>34.799999999999997</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row>
    <row r="67" spans="1:237" s="32" customFormat="1" ht="31.5">
      <c r="A67" s="27" t="s">
        <v>115</v>
      </c>
      <c r="B67" s="19" t="s">
        <v>113</v>
      </c>
      <c r="C67" s="20">
        <v>2810</v>
      </c>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row>
    <row r="68" spans="1:237" s="32" customFormat="1" ht="31.5">
      <c r="A68" s="27" t="s">
        <v>116</v>
      </c>
      <c r="B68" s="19" t="s">
        <v>113</v>
      </c>
      <c r="C68" s="20">
        <v>235.3</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row>
    <row r="69" spans="1:237" s="32" customFormat="1" ht="63">
      <c r="A69" s="27" t="s">
        <v>117</v>
      </c>
      <c r="B69" s="19" t="s">
        <v>118</v>
      </c>
      <c r="C69" s="20">
        <v>19920.099999999999</v>
      </c>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row>
    <row r="70" spans="1:237" s="32" customFormat="1" ht="31.5">
      <c r="A70" s="27" t="s">
        <v>119</v>
      </c>
      <c r="B70" s="19" t="s">
        <v>113</v>
      </c>
      <c r="C70" s="20">
        <v>743.2</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row>
    <row r="71" spans="1:237" s="32" customFormat="1">
      <c r="A71" s="27" t="s">
        <v>120</v>
      </c>
      <c r="B71" s="19" t="s">
        <v>121</v>
      </c>
      <c r="C71" s="13">
        <f>C72+C75</f>
        <v>2581.1999999999998</v>
      </c>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row>
    <row r="72" spans="1:237" s="32" customFormat="1" ht="47.25">
      <c r="A72" s="27" t="s">
        <v>122</v>
      </c>
      <c r="B72" s="19" t="s">
        <v>123</v>
      </c>
      <c r="C72" s="20">
        <f>C73+C74</f>
        <v>1912.4</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row>
    <row r="73" spans="1:237" s="32" customFormat="1">
      <c r="A73" s="27" t="s">
        <v>124</v>
      </c>
      <c r="B73" s="33" t="s">
        <v>125</v>
      </c>
      <c r="C73" s="20">
        <v>16.5</v>
      </c>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row>
    <row r="74" spans="1:237" s="32" customFormat="1">
      <c r="A74" s="27" t="s">
        <v>126</v>
      </c>
      <c r="B74" s="19" t="s">
        <v>127</v>
      </c>
      <c r="C74" s="20">
        <v>1895.9</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row>
    <row r="75" spans="1:237" s="32" customFormat="1">
      <c r="A75" s="27" t="s">
        <v>128</v>
      </c>
      <c r="B75" s="19" t="s">
        <v>121</v>
      </c>
      <c r="C75" s="20">
        <f t="shared" ref="C75" si="1">C76+C77+C78+C79+C80</f>
        <v>668.8</v>
      </c>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row>
    <row r="76" spans="1:237" s="32" customFormat="1">
      <c r="A76" s="27" t="s">
        <v>129</v>
      </c>
      <c r="B76" s="19" t="s">
        <v>121</v>
      </c>
      <c r="C76" s="20">
        <v>180</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row>
    <row r="77" spans="1:237" s="32" customFormat="1">
      <c r="A77" s="27" t="s">
        <v>130</v>
      </c>
      <c r="B77" s="19" t="s">
        <v>121</v>
      </c>
      <c r="C77" s="20">
        <v>6.7</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row>
    <row r="78" spans="1:237" s="32" customFormat="1">
      <c r="A78" s="27" t="s">
        <v>131</v>
      </c>
      <c r="B78" s="19" t="s">
        <v>121</v>
      </c>
      <c r="C78" s="20">
        <v>210</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row>
    <row r="79" spans="1:237" s="32" customFormat="1">
      <c r="A79" s="27" t="s">
        <v>132</v>
      </c>
      <c r="B79" s="19" t="s">
        <v>121</v>
      </c>
      <c r="C79" s="20">
        <v>271.10000000000002</v>
      </c>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row>
    <row r="80" spans="1:237" s="32" customFormat="1">
      <c r="A80" s="27" t="s">
        <v>133</v>
      </c>
      <c r="B80" s="19" t="s">
        <v>121</v>
      </c>
      <c r="C80" s="20">
        <v>1</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row>
    <row r="81" spans="1:238" ht="31.5">
      <c r="A81" s="11" t="s">
        <v>134</v>
      </c>
      <c r="B81" s="12" t="s">
        <v>135</v>
      </c>
      <c r="C81" s="13">
        <f t="shared" ref="C81" si="2">SUM(C82:C89)</f>
        <v>32769.5</v>
      </c>
    </row>
    <row r="82" spans="1:238" ht="78.75">
      <c r="A82" s="21" t="s">
        <v>136</v>
      </c>
      <c r="B82" s="19" t="s">
        <v>137</v>
      </c>
      <c r="C82" s="20">
        <v>3.1</v>
      </c>
    </row>
    <row r="83" spans="1:238" ht="94.5">
      <c r="A83" s="21" t="s">
        <v>138</v>
      </c>
      <c r="B83" s="19" t="s">
        <v>139</v>
      </c>
      <c r="C83" s="20">
        <v>5.7</v>
      </c>
    </row>
    <row r="84" spans="1:238" ht="94.5">
      <c r="A84" s="21" t="s">
        <v>140</v>
      </c>
      <c r="B84" s="31" t="s">
        <v>139</v>
      </c>
      <c r="C84" s="20">
        <v>3.5</v>
      </c>
    </row>
    <row r="85" spans="1:238" ht="94.5">
      <c r="A85" s="27" t="s">
        <v>141</v>
      </c>
      <c r="B85" s="19" t="s">
        <v>142</v>
      </c>
      <c r="C85" s="20">
        <v>10000</v>
      </c>
    </row>
    <row r="86" spans="1:238" ht="94.5">
      <c r="A86" s="27" t="s">
        <v>143</v>
      </c>
      <c r="B86" s="19" t="s">
        <v>144</v>
      </c>
      <c r="C86" s="20">
        <v>86.6</v>
      </c>
    </row>
    <row r="87" spans="1:238" ht="47.25">
      <c r="A87" s="29" t="s">
        <v>145</v>
      </c>
      <c r="B87" s="19" t="s">
        <v>146</v>
      </c>
      <c r="C87" s="20">
        <v>20250</v>
      </c>
    </row>
    <row r="88" spans="1:238" ht="63">
      <c r="A88" s="29" t="s">
        <v>147</v>
      </c>
      <c r="B88" s="19" t="s">
        <v>148</v>
      </c>
      <c r="C88" s="20">
        <v>1800</v>
      </c>
    </row>
    <row r="89" spans="1:238" ht="78.75">
      <c r="A89" s="29" t="s">
        <v>149</v>
      </c>
      <c r="B89" s="31" t="s">
        <v>150</v>
      </c>
      <c r="C89" s="20">
        <v>620.6</v>
      </c>
    </row>
    <row r="90" spans="1:238">
      <c r="A90" s="11" t="s">
        <v>151</v>
      </c>
      <c r="B90" s="12" t="s">
        <v>152</v>
      </c>
      <c r="C90" s="34">
        <f>SUM(C91:C112)</f>
        <v>8623.9</v>
      </c>
    </row>
    <row r="91" spans="1:238" ht="78.75">
      <c r="A91" s="27" t="s">
        <v>153</v>
      </c>
      <c r="B91" s="19" t="s">
        <v>154</v>
      </c>
      <c r="C91" s="20">
        <v>900</v>
      </c>
    </row>
    <row r="92" spans="1:238" ht="63">
      <c r="A92" s="27" t="s">
        <v>155</v>
      </c>
      <c r="B92" s="19" t="s">
        <v>156</v>
      </c>
      <c r="C92" s="20">
        <v>50</v>
      </c>
    </row>
    <row r="93" spans="1:238">
      <c r="A93" s="27" t="s">
        <v>157</v>
      </c>
      <c r="B93" s="69" t="s">
        <v>158</v>
      </c>
      <c r="C93" s="20">
        <v>150</v>
      </c>
    </row>
    <row r="94" spans="1:238">
      <c r="A94" s="27" t="s">
        <v>159</v>
      </c>
      <c r="B94" s="70"/>
      <c r="C94" s="20">
        <v>600</v>
      </c>
    </row>
    <row r="95" spans="1:238" ht="94.5">
      <c r="A95" s="27" t="s">
        <v>160</v>
      </c>
      <c r="B95" s="35" t="s">
        <v>161</v>
      </c>
      <c r="C95" s="20">
        <v>20</v>
      </c>
    </row>
    <row r="96" spans="1:238" s="26" customFormat="1" ht="94.5">
      <c r="A96" s="27" t="s">
        <v>162</v>
      </c>
      <c r="B96" s="19" t="s">
        <v>163</v>
      </c>
      <c r="C96" s="20">
        <v>900</v>
      </c>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row>
    <row r="97" spans="1:238" s="37" customFormat="1" ht="63">
      <c r="A97" s="36" t="s">
        <v>164</v>
      </c>
      <c r="B97" s="19" t="s">
        <v>165</v>
      </c>
      <c r="C97" s="20">
        <v>23.9</v>
      </c>
      <c r="D97" s="5"/>
    </row>
    <row r="98" spans="1:238" s="14" customFormat="1">
      <c r="A98" s="36" t="s">
        <v>166</v>
      </c>
      <c r="B98" s="69" t="s">
        <v>167</v>
      </c>
      <c r="C98" s="38">
        <v>6</v>
      </c>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row>
    <row r="99" spans="1:238" s="14" customFormat="1">
      <c r="A99" s="36" t="s">
        <v>168</v>
      </c>
      <c r="B99" s="70"/>
      <c r="C99" s="38">
        <v>140</v>
      </c>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row>
    <row r="100" spans="1:238" s="14" customFormat="1" ht="31.5">
      <c r="A100" s="29" t="s">
        <v>169</v>
      </c>
      <c r="B100" s="39" t="s">
        <v>170</v>
      </c>
      <c r="C100" s="38">
        <v>10</v>
      </c>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row>
    <row r="101" spans="1:238" ht="47.25">
      <c r="A101" s="29" t="s">
        <v>171</v>
      </c>
      <c r="B101" s="40" t="s">
        <v>172</v>
      </c>
      <c r="C101" s="38">
        <v>20</v>
      </c>
    </row>
    <row r="102" spans="1:238" ht="31.5">
      <c r="A102" s="29" t="s">
        <v>173</v>
      </c>
      <c r="B102" s="30" t="s">
        <v>174</v>
      </c>
      <c r="C102" s="38">
        <v>300</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4"/>
      <c r="HU102" s="14"/>
      <c r="HV102" s="14"/>
      <c r="HW102" s="14"/>
      <c r="HX102" s="14"/>
      <c r="HY102" s="14"/>
      <c r="HZ102" s="14"/>
      <c r="IA102" s="14"/>
      <c r="IB102" s="14"/>
      <c r="IC102" s="14"/>
      <c r="ID102" s="14"/>
    </row>
    <row r="103" spans="1:238" s="14" customFormat="1">
      <c r="A103" s="27" t="s">
        <v>175</v>
      </c>
      <c r="B103" s="69" t="s">
        <v>176</v>
      </c>
      <c r="C103" s="38">
        <v>780</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c r="EI103" s="41"/>
      <c r="EJ103" s="41"/>
      <c r="EK103" s="41"/>
      <c r="EL103" s="41"/>
      <c r="EM103" s="41"/>
      <c r="EN103" s="41"/>
      <c r="EO103" s="41"/>
      <c r="EP103" s="41"/>
      <c r="EQ103" s="41"/>
      <c r="ER103" s="41"/>
      <c r="ES103" s="41"/>
      <c r="ET103" s="41"/>
      <c r="EU103" s="41"/>
      <c r="EV103" s="41"/>
      <c r="EW103" s="41"/>
      <c r="EX103" s="41"/>
      <c r="EY103" s="41"/>
      <c r="EZ103" s="41"/>
      <c r="FA103" s="41"/>
      <c r="FB103" s="41"/>
      <c r="FC103" s="41"/>
      <c r="FD103" s="41"/>
      <c r="FE103" s="41"/>
      <c r="FF103" s="41"/>
      <c r="FG103" s="41"/>
      <c r="FH103" s="41"/>
      <c r="FI103" s="41"/>
      <c r="FJ103" s="41"/>
      <c r="FK103" s="41"/>
      <c r="FL103" s="41"/>
      <c r="FM103" s="41"/>
      <c r="FN103" s="41"/>
      <c r="FO103" s="41"/>
      <c r="FP103" s="41"/>
      <c r="FQ103" s="41"/>
      <c r="FR103" s="41"/>
      <c r="FS103" s="41"/>
      <c r="FT103" s="41"/>
      <c r="FU103" s="41"/>
      <c r="FV103" s="41"/>
      <c r="FW103" s="41"/>
      <c r="FX103" s="41"/>
      <c r="FY103" s="41"/>
      <c r="FZ103" s="41"/>
      <c r="GA103" s="41"/>
      <c r="GB103" s="41"/>
      <c r="GC103" s="41"/>
      <c r="GD103" s="41"/>
      <c r="GE103" s="41"/>
      <c r="GF103" s="41"/>
      <c r="GG103" s="41"/>
      <c r="GH103" s="41"/>
      <c r="GI103" s="41"/>
      <c r="GJ103" s="41"/>
      <c r="GK103" s="41"/>
      <c r="GL103" s="41"/>
      <c r="GM103" s="41"/>
      <c r="GN103" s="41"/>
      <c r="GO103" s="41"/>
      <c r="GP103" s="41"/>
      <c r="GQ103" s="41"/>
      <c r="GR103" s="41"/>
      <c r="GS103" s="41"/>
      <c r="GT103" s="41"/>
      <c r="GU103" s="41"/>
      <c r="GV103" s="41"/>
      <c r="GW103" s="41"/>
      <c r="GX103" s="41"/>
      <c r="GY103" s="41"/>
      <c r="GZ103" s="41"/>
      <c r="HA103" s="41"/>
      <c r="HB103" s="41"/>
      <c r="HC103" s="41"/>
      <c r="HD103" s="41"/>
      <c r="HE103" s="41"/>
      <c r="HF103" s="41"/>
      <c r="HG103" s="41"/>
      <c r="HH103" s="41"/>
      <c r="HI103" s="41"/>
      <c r="HJ103" s="41"/>
      <c r="HK103" s="41"/>
      <c r="HL103" s="41"/>
      <c r="HM103" s="41"/>
      <c r="HN103" s="41"/>
      <c r="HO103" s="41"/>
      <c r="HP103" s="41"/>
      <c r="HQ103" s="41"/>
      <c r="HR103" s="41"/>
      <c r="HS103" s="41"/>
      <c r="HT103" s="41"/>
      <c r="HU103" s="41"/>
      <c r="HV103" s="41"/>
      <c r="HW103" s="41"/>
      <c r="HX103" s="41"/>
      <c r="HY103" s="41"/>
      <c r="HZ103" s="41"/>
      <c r="IA103" s="41"/>
      <c r="IB103" s="41"/>
      <c r="IC103" s="41"/>
      <c r="ID103" s="41"/>
    </row>
    <row r="104" spans="1:238" s="14" customFormat="1">
      <c r="A104" s="27" t="s">
        <v>177</v>
      </c>
      <c r="B104" s="71"/>
      <c r="C104" s="20">
        <v>5</v>
      </c>
    </row>
    <row r="105" spans="1:238" s="14" customFormat="1">
      <c r="A105" s="27" t="s">
        <v>178</v>
      </c>
      <c r="B105" s="70"/>
      <c r="C105" s="20">
        <v>50</v>
      </c>
    </row>
    <row r="106" spans="1:238" s="42" customFormat="1" ht="31.5">
      <c r="A106" s="27" t="s">
        <v>179</v>
      </c>
      <c r="B106" s="19" t="s">
        <v>180</v>
      </c>
      <c r="C106" s="20">
        <v>960</v>
      </c>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c r="FQ106" s="14"/>
      <c r="FR106" s="14"/>
      <c r="FS106" s="14"/>
      <c r="FT106" s="14"/>
      <c r="FU106" s="14"/>
      <c r="FV106" s="14"/>
      <c r="FW106" s="14"/>
      <c r="FX106" s="14"/>
      <c r="FY106" s="14"/>
      <c r="FZ106" s="14"/>
      <c r="GA106" s="14"/>
      <c r="GB106" s="14"/>
      <c r="GC106" s="14"/>
      <c r="GD106" s="14"/>
      <c r="GE106" s="14"/>
      <c r="GF106" s="14"/>
      <c r="GG106" s="14"/>
      <c r="GH106" s="14"/>
      <c r="GI106" s="14"/>
      <c r="GJ106" s="14"/>
      <c r="GK106" s="14"/>
      <c r="GL106" s="14"/>
      <c r="GM106" s="14"/>
      <c r="GN106" s="14"/>
      <c r="GO106" s="14"/>
      <c r="GP106" s="14"/>
      <c r="GQ106" s="14"/>
      <c r="GR106" s="14"/>
      <c r="GS106" s="14"/>
      <c r="GT106" s="14"/>
      <c r="GU106" s="14"/>
      <c r="GV106" s="14"/>
      <c r="GW106" s="14"/>
      <c r="GX106" s="14"/>
      <c r="GY106" s="14"/>
      <c r="GZ106" s="14"/>
      <c r="HA106" s="14"/>
      <c r="HB106" s="14"/>
      <c r="HC106" s="14"/>
      <c r="HD106" s="14"/>
      <c r="HE106" s="14"/>
      <c r="HF106" s="14"/>
      <c r="HG106" s="14"/>
      <c r="HH106" s="14"/>
      <c r="HI106" s="14"/>
      <c r="HJ106" s="14"/>
      <c r="HK106" s="14"/>
      <c r="HL106" s="14"/>
      <c r="HM106" s="14"/>
      <c r="HN106" s="14"/>
      <c r="HO106" s="14"/>
      <c r="HP106" s="14"/>
      <c r="HQ106" s="14"/>
      <c r="HR106" s="14"/>
      <c r="HS106" s="14"/>
      <c r="HT106" s="14"/>
      <c r="HU106" s="14"/>
      <c r="HV106" s="14"/>
      <c r="HW106" s="14"/>
      <c r="HX106" s="14"/>
      <c r="HY106" s="14"/>
      <c r="HZ106" s="14"/>
      <c r="IA106" s="14"/>
      <c r="IB106" s="14"/>
      <c r="IC106" s="14"/>
      <c r="ID106" s="14"/>
    </row>
    <row r="107" spans="1:238" s="42" customFormat="1" ht="63">
      <c r="A107" s="21" t="s">
        <v>181</v>
      </c>
      <c r="B107" s="43" t="s">
        <v>182</v>
      </c>
      <c r="C107" s="20">
        <v>145</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14"/>
      <c r="GJ107" s="14"/>
      <c r="GK107" s="14"/>
      <c r="GL107" s="14"/>
      <c r="GM107" s="14"/>
      <c r="GN107" s="14"/>
      <c r="GO107" s="14"/>
      <c r="GP107" s="14"/>
      <c r="GQ107" s="14"/>
      <c r="GR107" s="14"/>
      <c r="GS107" s="14"/>
      <c r="GT107" s="14"/>
      <c r="GU107" s="14"/>
      <c r="GV107" s="14"/>
      <c r="GW107" s="14"/>
      <c r="GX107" s="14"/>
      <c r="GY107" s="14"/>
      <c r="GZ107" s="14"/>
      <c r="HA107" s="14"/>
      <c r="HB107" s="14"/>
      <c r="HC107" s="14"/>
      <c r="HD107" s="14"/>
      <c r="HE107" s="14"/>
      <c r="HF107" s="14"/>
      <c r="HG107" s="14"/>
      <c r="HH107" s="14"/>
      <c r="HI107" s="14"/>
      <c r="HJ107" s="14"/>
      <c r="HK107" s="14"/>
      <c r="HL107" s="14"/>
      <c r="HM107" s="14"/>
      <c r="HN107" s="14"/>
      <c r="HO107" s="14"/>
      <c r="HP107" s="14"/>
      <c r="HQ107" s="14"/>
      <c r="HR107" s="14"/>
      <c r="HS107" s="14"/>
      <c r="HT107" s="14"/>
      <c r="HU107" s="14"/>
      <c r="HV107" s="14"/>
      <c r="HW107" s="14"/>
      <c r="HX107" s="14"/>
      <c r="HY107" s="14"/>
      <c r="HZ107" s="14"/>
      <c r="IA107" s="14"/>
      <c r="IB107" s="14"/>
      <c r="IC107" s="14"/>
      <c r="ID107" s="14"/>
    </row>
    <row r="108" spans="1:238" s="42" customFormat="1" ht="63">
      <c r="A108" s="21" t="s">
        <v>183</v>
      </c>
      <c r="B108" s="43" t="s">
        <v>182</v>
      </c>
      <c r="C108" s="20">
        <v>9</v>
      </c>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14"/>
      <c r="GJ108" s="14"/>
      <c r="GK108" s="14"/>
      <c r="GL108" s="14"/>
      <c r="GM108" s="14"/>
      <c r="GN108" s="14"/>
      <c r="GO108" s="14"/>
      <c r="GP108" s="14"/>
      <c r="GQ108" s="14"/>
      <c r="GR108" s="14"/>
      <c r="GS108" s="14"/>
      <c r="GT108" s="14"/>
      <c r="GU108" s="14"/>
      <c r="GV108" s="14"/>
      <c r="GW108" s="14"/>
      <c r="GX108" s="14"/>
      <c r="GY108" s="14"/>
      <c r="GZ108" s="14"/>
      <c r="HA108" s="14"/>
      <c r="HB108" s="14"/>
      <c r="HC108" s="14"/>
      <c r="HD108" s="14"/>
      <c r="HE108" s="14"/>
      <c r="HF108" s="14"/>
      <c r="HG108" s="14"/>
      <c r="HH108" s="14"/>
      <c r="HI108" s="14"/>
      <c r="HJ108" s="14"/>
      <c r="HK108" s="14"/>
      <c r="HL108" s="14"/>
      <c r="HM108" s="14"/>
      <c r="HN108" s="14"/>
      <c r="HO108" s="14"/>
      <c r="HP108" s="14"/>
      <c r="HQ108" s="14"/>
      <c r="HR108" s="14"/>
      <c r="HS108" s="14"/>
      <c r="HT108" s="14"/>
      <c r="HU108" s="14"/>
      <c r="HV108" s="14"/>
      <c r="HW108" s="14"/>
      <c r="HX108" s="14"/>
      <c r="HY108" s="14"/>
      <c r="HZ108" s="14"/>
      <c r="IA108" s="14"/>
      <c r="IB108" s="14"/>
      <c r="IC108" s="14"/>
      <c r="ID108" s="14"/>
    </row>
    <row r="109" spans="1:238" s="42" customFormat="1">
      <c r="A109" s="27" t="s">
        <v>184</v>
      </c>
      <c r="B109" s="69" t="s">
        <v>185</v>
      </c>
      <c r="C109" s="20">
        <v>20</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14"/>
      <c r="GJ109" s="14"/>
      <c r="GK109" s="14"/>
      <c r="GL109" s="14"/>
      <c r="GM109" s="14"/>
      <c r="GN109" s="14"/>
      <c r="GO109" s="14"/>
      <c r="GP109" s="14"/>
      <c r="GQ109" s="14"/>
      <c r="GR109" s="14"/>
      <c r="GS109" s="14"/>
      <c r="GT109" s="14"/>
      <c r="GU109" s="14"/>
      <c r="GV109" s="14"/>
      <c r="GW109" s="14"/>
      <c r="GX109" s="14"/>
      <c r="GY109" s="14"/>
      <c r="GZ109" s="14"/>
      <c r="HA109" s="14"/>
      <c r="HB109" s="14"/>
      <c r="HC109" s="14"/>
      <c r="HD109" s="14"/>
      <c r="HE109" s="14"/>
      <c r="HF109" s="14"/>
      <c r="HG109" s="14"/>
      <c r="HH109" s="14"/>
      <c r="HI109" s="14"/>
      <c r="HJ109" s="14"/>
      <c r="HK109" s="14"/>
      <c r="HL109" s="14"/>
      <c r="HM109" s="14"/>
      <c r="HN109" s="14"/>
      <c r="HO109" s="14"/>
      <c r="HP109" s="14"/>
      <c r="HQ109" s="14"/>
      <c r="HR109" s="14"/>
      <c r="HS109" s="14"/>
      <c r="HT109" s="14"/>
      <c r="HU109" s="14"/>
      <c r="HV109" s="14"/>
      <c r="HW109" s="14"/>
      <c r="HX109" s="14"/>
      <c r="HY109" s="14"/>
      <c r="HZ109" s="14"/>
      <c r="IA109" s="14"/>
      <c r="IB109" s="14"/>
      <c r="IC109" s="14"/>
      <c r="ID109" s="14"/>
    </row>
    <row r="110" spans="1:238" s="42" customFormat="1">
      <c r="A110" s="27" t="s">
        <v>186</v>
      </c>
      <c r="B110" s="71"/>
      <c r="C110" s="20">
        <v>350</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row>
    <row r="111" spans="1:238" s="42" customFormat="1" ht="31.5">
      <c r="A111" s="27" t="s">
        <v>187</v>
      </c>
      <c r="B111" s="44" t="s">
        <v>188</v>
      </c>
      <c r="C111" s="20">
        <v>200</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row>
    <row r="112" spans="1:238" s="42" customFormat="1" ht="47.25">
      <c r="A112" s="21" t="s">
        <v>189</v>
      </c>
      <c r="B112" s="19" t="s">
        <v>190</v>
      </c>
      <c r="C112" s="13">
        <f>SUM(C113:C120)</f>
        <v>2985</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row>
    <row r="113" spans="1:238" s="42" customFormat="1">
      <c r="A113" s="21" t="s">
        <v>191</v>
      </c>
      <c r="B113" s="19" t="s">
        <v>192</v>
      </c>
      <c r="C113" s="20">
        <v>5</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4"/>
      <c r="HU113" s="14"/>
      <c r="HV113" s="14"/>
      <c r="HW113" s="14"/>
      <c r="HX113" s="14"/>
      <c r="HY113" s="14"/>
      <c r="HZ113" s="14"/>
      <c r="IA113" s="14"/>
      <c r="IB113" s="14"/>
      <c r="IC113" s="14"/>
      <c r="ID113" s="14"/>
    </row>
    <row r="114" spans="1:238" s="42" customFormat="1" ht="31.5">
      <c r="A114" s="21" t="s">
        <v>193</v>
      </c>
      <c r="B114" s="19" t="s">
        <v>194</v>
      </c>
      <c r="C114" s="20">
        <v>300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4"/>
      <c r="HU114" s="14"/>
      <c r="HV114" s="14"/>
      <c r="HW114" s="14"/>
      <c r="HX114" s="14"/>
      <c r="HY114" s="14"/>
      <c r="HZ114" s="14"/>
      <c r="IA114" s="14"/>
      <c r="IB114" s="14"/>
      <c r="IC114" s="14"/>
      <c r="ID114" s="14"/>
    </row>
    <row r="115" spans="1:238" s="42" customFormat="1" ht="47.25">
      <c r="A115" s="21" t="s">
        <v>195</v>
      </c>
      <c r="B115" s="19" t="s">
        <v>196</v>
      </c>
      <c r="C115" s="20">
        <v>65</v>
      </c>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14"/>
      <c r="GJ115" s="14"/>
      <c r="GK115" s="14"/>
      <c r="GL115" s="14"/>
      <c r="GM115" s="14"/>
      <c r="GN115" s="14"/>
      <c r="GO115" s="14"/>
      <c r="GP115" s="14"/>
      <c r="GQ115" s="14"/>
      <c r="GR115" s="14"/>
      <c r="GS115" s="14"/>
      <c r="GT115" s="14"/>
      <c r="GU115" s="14"/>
      <c r="GV115" s="14"/>
      <c r="GW115" s="14"/>
      <c r="GX115" s="14"/>
      <c r="GY115" s="14"/>
      <c r="GZ115" s="14"/>
      <c r="HA115" s="14"/>
      <c r="HB115" s="14"/>
      <c r="HC115" s="14"/>
      <c r="HD115" s="14"/>
      <c r="HE115" s="14"/>
      <c r="HF115" s="14"/>
      <c r="HG115" s="14"/>
      <c r="HH115" s="14"/>
      <c r="HI115" s="14"/>
      <c r="HJ115" s="14"/>
      <c r="HK115" s="14"/>
      <c r="HL115" s="14"/>
      <c r="HM115" s="14"/>
      <c r="HN115" s="14"/>
      <c r="HO115" s="14"/>
      <c r="HP115" s="14"/>
      <c r="HQ115" s="14"/>
      <c r="HR115" s="14"/>
      <c r="HS115" s="14"/>
      <c r="HT115" s="14"/>
      <c r="HU115" s="14"/>
      <c r="HV115" s="14"/>
      <c r="HW115" s="14"/>
      <c r="HX115" s="14"/>
      <c r="HY115" s="14"/>
      <c r="HZ115" s="14"/>
      <c r="IA115" s="14"/>
      <c r="IB115" s="14"/>
      <c r="IC115" s="14"/>
      <c r="ID115" s="14"/>
    </row>
    <row r="116" spans="1:238" s="42" customFormat="1" ht="63">
      <c r="A116" s="21" t="s">
        <v>197</v>
      </c>
      <c r="B116" s="19" t="s">
        <v>198</v>
      </c>
      <c r="C116" s="20">
        <v>30</v>
      </c>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14"/>
      <c r="GJ116" s="14"/>
      <c r="GK116" s="14"/>
      <c r="GL116" s="14"/>
      <c r="GM116" s="14"/>
      <c r="GN116" s="14"/>
      <c r="GO116" s="14"/>
      <c r="GP116" s="14"/>
      <c r="GQ116" s="14"/>
      <c r="GR116" s="14"/>
      <c r="GS116" s="14"/>
      <c r="GT116" s="14"/>
      <c r="GU116" s="14"/>
      <c r="GV116" s="14"/>
      <c r="GW116" s="14"/>
      <c r="GX116" s="14"/>
      <c r="GY116" s="14"/>
      <c r="GZ116" s="14"/>
      <c r="HA116" s="14"/>
      <c r="HB116" s="14"/>
      <c r="HC116" s="14"/>
      <c r="HD116" s="14"/>
      <c r="HE116" s="14"/>
      <c r="HF116" s="14"/>
      <c r="HG116" s="14"/>
      <c r="HH116" s="14"/>
      <c r="HI116" s="14"/>
      <c r="HJ116" s="14"/>
      <c r="HK116" s="14"/>
      <c r="HL116" s="14"/>
      <c r="HM116" s="14"/>
      <c r="HN116" s="14"/>
      <c r="HO116" s="14"/>
      <c r="HP116" s="14"/>
      <c r="HQ116" s="14"/>
      <c r="HR116" s="14"/>
      <c r="HS116" s="14"/>
      <c r="HT116" s="14"/>
      <c r="HU116" s="14"/>
      <c r="HV116" s="14"/>
      <c r="HW116" s="14"/>
      <c r="HX116" s="14"/>
      <c r="HY116" s="14"/>
      <c r="HZ116" s="14"/>
      <c r="IA116" s="14"/>
      <c r="IB116" s="14"/>
      <c r="IC116" s="14"/>
      <c r="ID116" s="14"/>
    </row>
    <row r="117" spans="1:238" s="47" customFormat="1" ht="31.5">
      <c r="A117" s="21" t="s">
        <v>199</v>
      </c>
      <c r="B117" s="19" t="s">
        <v>200</v>
      </c>
      <c r="C117" s="45">
        <v>1500</v>
      </c>
      <c r="D117" s="14"/>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c r="ED117" s="46"/>
      <c r="EE117" s="46"/>
      <c r="EF117" s="46"/>
      <c r="EG117" s="46"/>
      <c r="EH117" s="46"/>
      <c r="EI117" s="46"/>
      <c r="EJ117" s="46"/>
      <c r="EK117" s="46"/>
      <c r="EL117" s="46"/>
      <c r="EM117" s="46"/>
      <c r="EN117" s="46"/>
      <c r="EO117" s="46"/>
      <c r="EP117" s="46"/>
      <c r="EQ117" s="46"/>
      <c r="ER117" s="46"/>
      <c r="ES117" s="46"/>
      <c r="ET117" s="46"/>
      <c r="EU117" s="46"/>
      <c r="EV117" s="46"/>
      <c r="EW117" s="46"/>
      <c r="EX117" s="46"/>
      <c r="EY117" s="46"/>
      <c r="EZ117" s="46"/>
      <c r="FA117" s="46"/>
      <c r="FB117" s="46"/>
      <c r="FC117" s="46"/>
      <c r="FD117" s="46"/>
      <c r="FE117" s="46"/>
      <c r="FF117" s="46"/>
      <c r="FG117" s="46"/>
      <c r="FH117" s="46"/>
      <c r="FI117" s="46"/>
      <c r="FJ117" s="46"/>
      <c r="FK117" s="46"/>
      <c r="FL117" s="46"/>
      <c r="FM117" s="46"/>
      <c r="FN117" s="46"/>
      <c r="FO117" s="46"/>
      <c r="FP117" s="46"/>
      <c r="FQ117" s="46"/>
      <c r="FR117" s="46"/>
      <c r="FS117" s="46"/>
      <c r="FT117" s="46"/>
      <c r="FU117" s="46"/>
      <c r="FV117" s="46"/>
      <c r="FW117" s="46"/>
      <c r="FX117" s="46"/>
      <c r="FY117" s="46"/>
      <c r="FZ117" s="46"/>
      <c r="GA117" s="46"/>
      <c r="GB117" s="46"/>
      <c r="GC117" s="46"/>
      <c r="GD117" s="46"/>
      <c r="GE117" s="46"/>
      <c r="GF117" s="46"/>
      <c r="GG117" s="46"/>
      <c r="GH117" s="46"/>
      <c r="GI117" s="46"/>
      <c r="GJ117" s="46"/>
      <c r="GK117" s="46"/>
      <c r="GL117" s="46"/>
      <c r="GM117" s="46"/>
      <c r="GN117" s="46"/>
      <c r="GO117" s="46"/>
      <c r="GP117" s="46"/>
      <c r="GQ117" s="46"/>
      <c r="GR117" s="46"/>
      <c r="GS117" s="46"/>
      <c r="GT117" s="46"/>
      <c r="GU117" s="46"/>
      <c r="GV117" s="46"/>
      <c r="GW117" s="46"/>
      <c r="GX117" s="46"/>
      <c r="GY117" s="46"/>
      <c r="GZ117" s="46"/>
      <c r="HA117" s="46"/>
      <c r="HB117" s="46"/>
      <c r="HC117" s="46"/>
      <c r="HD117" s="46"/>
      <c r="HE117" s="46"/>
      <c r="HF117" s="46"/>
      <c r="HG117" s="46"/>
      <c r="HH117" s="46"/>
      <c r="HI117" s="46"/>
      <c r="HJ117" s="46"/>
      <c r="HK117" s="46"/>
      <c r="HL117" s="46"/>
      <c r="HM117" s="46"/>
      <c r="HN117" s="46"/>
      <c r="HO117" s="46"/>
      <c r="HP117" s="46"/>
      <c r="HQ117" s="46"/>
      <c r="HR117" s="46"/>
      <c r="HS117" s="46"/>
      <c r="HT117" s="46"/>
      <c r="HU117" s="46"/>
      <c r="HV117" s="46"/>
      <c r="HW117" s="46"/>
      <c r="HX117" s="46"/>
      <c r="HY117" s="46"/>
      <c r="HZ117" s="46"/>
      <c r="IA117" s="46"/>
      <c r="IB117" s="46"/>
      <c r="IC117" s="46"/>
      <c r="ID117" s="46"/>
    </row>
    <row r="118" spans="1:238" s="42" customFormat="1">
      <c r="A118" s="21" t="s">
        <v>201</v>
      </c>
      <c r="B118" s="19" t="s">
        <v>202</v>
      </c>
      <c r="C118" s="20">
        <v>950</v>
      </c>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14"/>
      <c r="GJ118" s="14"/>
      <c r="GK118" s="14"/>
      <c r="GL118" s="14"/>
      <c r="GM118" s="14"/>
      <c r="GN118" s="14"/>
      <c r="GO118" s="14"/>
      <c r="GP118" s="14"/>
      <c r="GQ118" s="14"/>
      <c r="GR118" s="14"/>
      <c r="GS118" s="14"/>
      <c r="GT118" s="14"/>
      <c r="GU118" s="14"/>
      <c r="GV118" s="14"/>
      <c r="GW118" s="14"/>
      <c r="GX118" s="14"/>
      <c r="GY118" s="14"/>
      <c r="GZ118" s="14"/>
      <c r="HA118" s="14"/>
      <c r="HB118" s="14"/>
      <c r="HC118" s="14"/>
      <c r="HD118" s="14"/>
      <c r="HE118" s="14"/>
      <c r="HF118" s="14"/>
      <c r="HG118" s="14"/>
      <c r="HH118" s="14"/>
      <c r="HI118" s="14"/>
      <c r="HJ118" s="14"/>
      <c r="HK118" s="14"/>
      <c r="HL118" s="14"/>
      <c r="HM118" s="14"/>
      <c r="HN118" s="14"/>
      <c r="HO118" s="14"/>
      <c r="HP118" s="14"/>
      <c r="HQ118" s="14"/>
      <c r="HR118" s="14"/>
      <c r="HS118" s="14"/>
      <c r="HT118" s="14"/>
      <c r="HU118" s="14"/>
      <c r="HV118" s="14"/>
      <c r="HW118" s="14"/>
      <c r="HX118" s="14"/>
      <c r="HY118" s="14"/>
      <c r="HZ118" s="14"/>
      <c r="IA118" s="14"/>
      <c r="IB118" s="14"/>
      <c r="IC118" s="14"/>
      <c r="ID118" s="14"/>
    </row>
    <row r="119" spans="1:238" s="42" customFormat="1">
      <c r="A119" s="21" t="s">
        <v>203</v>
      </c>
      <c r="B119" s="19" t="s">
        <v>204</v>
      </c>
      <c r="C119" s="20">
        <v>85</v>
      </c>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14"/>
      <c r="GJ119" s="14"/>
      <c r="GK119" s="14"/>
      <c r="GL119" s="14"/>
      <c r="GM119" s="14"/>
      <c r="GN119" s="14"/>
      <c r="GO119" s="14"/>
      <c r="GP119" s="14"/>
      <c r="GQ119" s="14"/>
      <c r="GR119" s="14"/>
      <c r="GS119" s="14"/>
      <c r="GT119" s="14"/>
      <c r="GU119" s="14"/>
      <c r="GV119" s="14"/>
      <c r="GW119" s="14"/>
      <c r="GX119" s="14"/>
      <c r="GY119" s="14"/>
      <c r="GZ119" s="14"/>
      <c r="HA119" s="14"/>
      <c r="HB119" s="14"/>
      <c r="HC119" s="14"/>
      <c r="HD119" s="14"/>
      <c r="HE119" s="14"/>
      <c r="HF119" s="14"/>
      <c r="HG119" s="14"/>
      <c r="HH119" s="14"/>
      <c r="HI119" s="14"/>
      <c r="HJ119" s="14"/>
      <c r="HK119" s="14"/>
      <c r="HL119" s="14"/>
      <c r="HM119" s="14"/>
      <c r="HN119" s="14"/>
      <c r="HO119" s="14"/>
      <c r="HP119" s="14"/>
      <c r="HQ119" s="14"/>
      <c r="HR119" s="14"/>
      <c r="HS119" s="14"/>
      <c r="HT119" s="14"/>
      <c r="HU119" s="14"/>
      <c r="HV119" s="14"/>
      <c r="HW119" s="14"/>
      <c r="HX119" s="14"/>
      <c r="HY119" s="14"/>
      <c r="HZ119" s="14"/>
      <c r="IA119" s="14"/>
      <c r="IB119" s="14"/>
      <c r="IC119" s="14"/>
      <c r="ID119" s="14"/>
    </row>
    <row r="120" spans="1:238" s="42" customFormat="1">
      <c r="A120" s="21" t="s">
        <v>205</v>
      </c>
      <c r="B120" s="19" t="s">
        <v>206</v>
      </c>
      <c r="C120" s="20">
        <v>50</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4"/>
      <c r="HU120" s="14"/>
      <c r="HV120" s="14"/>
      <c r="HW120" s="14"/>
      <c r="HX120" s="14"/>
      <c r="HY120" s="14"/>
      <c r="HZ120" s="14"/>
      <c r="IA120" s="14"/>
      <c r="IB120" s="14"/>
      <c r="IC120" s="14"/>
      <c r="ID120" s="14"/>
    </row>
    <row r="121" spans="1:238" s="42" customFormat="1">
      <c r="A121" s="11" t="s">
        <v>207</v>
      </c>
      <c r="B121" s="12" t="s">
        <v>208</v>
      </c>
      <c r="C121" s="13">
        <f>C122+C123</f>
        <v>2896.1</v>
      </c>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c r="ID121" s="14"/>
    </row>
    <row r="122" spans="1:238" s="42" customFormat="1">
      <c r="A122" s="27" t="s">
        <v>209</v>
      </c>
      <c r="B122" s="19" t="s">
        <v>202</v>
      </c>
      <c r="C122" s="20">
        <v>2865.5</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c r="GZ122" s="14"/>
      <c r="HA122" s="14"/>
      <c r="HB122" s="14"/>
      <c r="HC122" s="14"/>
      <c r="HD122" s="14"/>
      <c r="HE122" s="14"/>
      <c r="HF122" s="14"/>
      <c r="HG122" s="14"/>
      <c r="HH122" s="14"/>
      <c r="HI122" s="14"/>
      <c r="HJ122" s="14"/>
      <c r="HK122" s="14"/>
      <c r="HL122" s="14"/>
      <c r="HM122" s="14"/>
      <c r="HN122" s="14"/>
      <c r="HO122" s="14"/>
      <c r="HP122" s="14"/>
      <c r="HQ122" s="14"/>
      <c r="HR122" s="14"/>
      <c r="HS122" s="14"/>
      <c r="HT122" s="14"/>
      <c r="HU122" s="14"/>
      <c r="HV122" s="14"/>
      <c r="HW122" s="14"/>
      <c r="HX122" s="14"/>
      <c r="HY122" s="14"/>
      <c r="HZ122" s="14"/>
      <c r="IA122" s="14"/>
      <c r="IB122" s="14"/>
      <c r="IC122" s="14"/>
      <c r="ID122" s="14"/>
    </row>
    <row r="123" spans="1:238" s="42" customFormat="1">
      <c r="A123" s="27" t="s">
        <v>210</v>
      </c>
      <c r="B123" s="19" t="s">
        <v>211</v>
      </c>
      <c r="C123" s="20">
        <v>30.6</v>
      </c>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14"/>
      <c r="GJ123" s="14"/>
      <c r="GK123" s="14"/>
      <c r="GL123" s="14"/>
      <c r="GM123" s="14"/>
      <c r="GN123" s="14"/>
      <c r="GO123" s="14"/>
      <c r="GP123" s="14"/>
      <c r="GQ123" s="14"/>
      <c r="GR123" s="14"/>
      <c r="GS123" s="14"/>
      <c r="GT123" s="14"/>
      <c r="GU123" s="14"/>
      <c r="GV123" s="14"/>
      <c r="GW123" s="14"/>
      <c r="GX123" s="14"/>
      <c r="GY123" s="14"/>
      <c r="GZ123" s="14"/>
      <c r="HA123" s="14"/>
      <c r="HB123" s="14"/>
      <c r="HC123" s="14"/>
      <c r="HD123" s="14"/>
      <c r="HE123" s="14"/>
      <c r="HF123" s="14"/>
      <c r="HG123" s="14"/>
      <c r="HH123" s="14"/>
      <c r="HI123" s="14"/>
      <c r="HJ123" s="14"/>
      <c r="HK123" s="14"/>
      <c r="HL123" s="14"/>
      <c r="HM123" s="14"/>
      <c r="HN123" s="14"/>
      <c r="HO123" s="14"/>
      <c r="HP123" s="14"/>
      <c r="HQ123" s="14"/>
      <c r="HR123" s="14"/>
      <c r="HS123" s="14"/>
      <c r="HT123" s="14"/>
      <c r="HU123" s="14"/>
      <c r="HV123" s="14"/>
      <c r="HW123" s="14"/>
      <c r="HX123" s="14"/>
      <c r="HY123" s="14"/>
      <c r="HZ123" s="14"/>
      <c r="IA123" s="14"/>
      <c r="IB123" s="14"/>
      <c r="IC123" s="14"/>
      <c r="ID123" s="14"/>
    </row>
    <row r="124" spans="1:238" s="42" customFormat="1">
      <c r="A124" s="67" t="s">
        <v>212</v>
      </c>
      <c r="B124" s="68"/>
      <c r="C124" s="13">
        <f>C121+C90+C81+C64+C57+C49</f>
        <v>169690.40000000002</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14"/>
      <c r="GJ124" s="14"/>
      <c r="GK124" s="14"/>
      <c r="GL124" s="14"/>
      <c r="GM124" s="14"/>
      <c r="GN124" s="14"/>
      <c r="GO124" s="14"/>
      <c r="GP124" s="14"/>
      <c r="GQ124" s="14"/>
      <c r="GR124" s="14"/>
      <c r="GS124" s="14"/>
      <c r="GT124" s="14"/>
      <c r="GU124" s="14"/>
      <c r="GV124" s="14"/>
      <c r="GW124" s="14"/>
      <c r="GX124" s="14"/>
      <c r="GY124" s="14"/>
      <c r="GZ124" s="14"/>
      <c r="HA124" s="14"/>
      <c r="HB124" s="14"/>
      <c r="HC124" s="14"/>
      <c r="HD124" s="14"/>
      <c r="HE124" s="14"/>
      <c r="HF124" s="14"/>
      <c r="HG124" s="14"/>
      <c r="HH124" s="14"/>
      <c r="HI124" s="14"/>
      <c r="HJ124" s="14"/>
      <c r="HK124" s="14"/>
      <c r="HL124" s="14"/>
      <c r="HM124" s="14"/>
      <c r="HN124" s="14"/>
      <c r="HO124" s="14"/>
      <c r="HP124" s="14"/>
      <c r="HQ124" s="14"/>
      <c r="HR124" s="14"/>
      <c r="HS124" s="14"/>
      <c r="HT124" s="14"/>
      <c r="HU124" s="14"/>
      <c r="HV124" s="14"/>
      <c r="HW124" s="14"/>
      <c r="HX124" s="14"/>
      <c r="HY124" s="14"/>
      <c r="HZ124" s="14"/>
      <c r="IA124" s="14"/>
      <c r="IB124" s="14"/>
      <c r="IC124" s="14"/>
      <c r="ID124" s="14"/>
    </row>
    <row r="125" spans="1:238" s="42" customFormat="1">
      <c r="A125" s="11" t="s">
        <v>213</v>
      </c>
      <c r="B125" s="48" t="s">
        <v>214</v>
      </c>
      <c r="C125" s="13">
        <f>C124+C48</f>
        <v>1486411.4</v>
      </c>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14"/>
      <c r="GJ125" s="14"/>
      <c r="GK125" s="14"/>
      <c r="GL125" s="14"/>
      <c r="GM125" s="14"/>
      <c r="GN125" s="14"/>
      <c r="GO125" s="14"/>
      <c r="GP125" s="14"/>
      <c r="GQ125" s="14"/>
      <c r="GR125" s="14"/>
      <c r="GS125" s="14"/>
      <c r="GT125" s="14"/>
      <c r="GU125" s="14"/>
      <c r="GV125" s="14"/>
      <c r="GW125" s="14"/>
      <c r="GX125" s="14"/>
      <c r="GY125" s="14"/>
      <c r="GZ125" s="14"/>
      <c r="HA125" s="14"/>
      <c r="HB125" s="14"/>
      <c r="HC125" s="14"/>
      <c r="HD125" s="14"/>
      <c r="HE125" s="14"/>
      <c r="HF125" s="14"/>
      <c r="HG125" s="14"/>
      <c r="HH125" s="14"/>
      <c r="HI125" s="14"/>
      <c r="HJ125" s="14"/>
      <c r="HK125" s="14"/>
      <c r="HL125" s="14"/>
      <c r="HM125" s="14"/>
      <c r="HN125" s="14"/>
      <c r="HO125" s="14"/>
      <c r="HP125" s="14"/>
      <c r="HQ125" s="14"/>
      <c r="HR125" s="14"/>
      <c r="HS125" s="14"/>
      <c r="HT125" s="14"/>
      <c r="HU125" s="14"/>
      <c r="HV125" s="14"/>
      <c r="HW125" s="14"/>
      <c r="HX125" s="14"/>
      <c r="HY125" s="14"/>
      <c r="HZ125" s="14"/>
      <c r="IA125" s="14"/>
      <c r="IB125" s="14"/>
      <c r="IC125" s="14"/>
      <c r="ID125" s="14"/>
    </row>
    <row r="126" spans="1:238" s="42" customFormat="1" ht="47.25">
      <c r="A126" s="11" t="s">
        <v>215</v>
      </c>
      <c r="B126" s="48" t="s">
        <v>216</v>
      </c>
      <c r="C126" s="13">
        <f>C127+C131+C158+C202</f>
        <v>3222742.1000000006</v>
      </c>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4"/>
      <c r="HU126" s="14"/>
      <c r="HV126" s="14"/>
      <c r="HW126" s="14"/>
      <c r="HX126" s="14"/>
      <c r="HY126" s="14"/>
      <c r="HZ126" s="14"/>
      <c r="IA126" s="14"/>
      <c r="IB126" s="14"/>
      <c r="IC126" s="14"/>
      <c r="ID126" s="14"/>
    </row>
    <row r="127" spans="1:238" s="42" customFormat="1" ht="31.5">
      <c r="A127" s="11" t="s">
        <v>217</v>
      </c>
      <c r="B127" s="12" t="s">
        <v>218</v>
      </c>
      <c r="C127" s="13">
        <f>C128+C129+C130</f>
        <v>330606.90000000002</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14"/>
      <c r="GJ127" s="14"/>
      <c r="GK127" s="14"/>
      <c r="GL127" s="14"/>
      <c r="GM127" s="14"/>
      <c r="GN127" s="14"/>
      <c r="GO127" s="14"/>
      <c r="GP127" s="14"/>
      <c r="GQ127" s="14"/>
      <c r="GR127" s="14"/>
      <c r="GS127" s="14"/>
      <c r="GT127" s="14"/>
      <c r="GU127" s="14"/>
      <c r="GV127" s="14"/>
      <c r="GW127" s="14"/>
      <c r="GX127" s="14"/>
      <c r="GY127" s="14"/>
      <c r="GZ127" s="14"/>
      <c r="HA127" s="14"/>
      <c r="HB127" s="14"/>
      <c r="HC127" s="14"/>
      <c r="HD127" s="14"/>
      <c r="HE127" s="14"/>
      <c r="HF127" s="14"/>
      <c r="HG127" s="14"/>
      <c r="HH127" s="14"/>
      <c r="HI127" s="14"/>
      <c r="HJ127" s="14"/>
      <c r="HK127" s="14"/>
      <c r="HL127" s="14"/>
      <c r="HM127" s="14"/>
      <c r="HN127" s="14"/>
      <c r="HO127" s="14"/>
      <c r="HP127" s="14"/>
      <c r="HQ127" s="14"/>
      <c r="HR127" s="14"/>
      <c r="HS127" s="14"/>
      <c r="HT127" s="14"/>
      <c r="HU127" s="14"/>
      <c r="HV127" s="14"/>
      <c r="HW127" s="14"/>
      <c r="HX127" s="14"/>
      <c r="HY127" s="14"/>
      <c r="HZ127" s="14"/>
      <c r="IA127" s="14"/>
      <c r="IB127" s="14"/>
      <c r="IC127" s="14"/>
      <c r="ID127" s="14"/>
    </row>
    <row r="128" spans="1:238" s="42" customFormat="1" ht="47.25">
      <c r="A128" s="27" t="s">
        <v>219</v>
      </c>
      <c r="B128" s="19" t="s">
        <v>220</v>
      </c>
      <c r="C128" s="20">
        <v>121486</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c r="FG128" s="14"/>
      <c r="FH128" s="14"/>
      <c r="FI128" s="14"/>
      <c r="FJ128" s="14"/>
      <c r="FK128" s="14"/>
      <c r="FL128" s="14"/>
      <c r="FM128" s="14"/>
      <c r="FN128" s="14"/>
      <c r="FO128" s="14"/>
      <c r="FP128" s="14"/>
      <c r="FQ128" s="14"/>
      <c r="FR128" s="14"/>
      <c r="FS128" s="14"/>
      <c r="FT128" s="14"/>
      <c r="FU128" s="14"/>
      <c r="FV128" s="14"/>
      <c r="FW128" s="14"/>
      <c r="FX128" s="14"/>
      <c r="FY128" s="14"/>
      <c r="FZ128" s="14"/>
      <c r="GA128" s="14"/>
      <c r="GB128" s="14"/>
      <c r="GC128" s="14"/>
      <c r="GD128" s="14"/>
      <c r="GE128" s="14"/>
      <c r="GF128" s="14"/>
      <c r="GG128" s="14"/>
      <c r="GH128" s="14"/>
      <c r="GI128" s="14"/>
      <c r="GJ128" s="14"/>
      <c r="GK128" s="14"/>
      <c r="GL128" s="14"/>
      <c r="GM128" s="14"/>
      <c r="GN128" s="14"/>
      <c r="GO128" s="14"/>
      <c r="GP128" s="14"/>
      <c r="GQ128" s="14"/>
      <c r="GR128" s="14"/>
      <c r="GS128" s="14"/>
      <c r="GT128" s="14"/>
      <c r="GU128" s="14"/>
      <c r="GV128" s="14"/>
      <c r="GW128" s="14"/>
      <c r="GX128" s="14"/>
      <c r="GY128" s="14"/>
      <c r="GZ128" s="14"/>
      <c r="HA128" s="14"/>
      <c r="HB128" s="14"/>
      <c r="HC128" s="14"/>
      <c r="HD128" s="14"/>
      <c r="HE128" s="14"/>
      <c r="HF128" s="14"/>
      <c r="HG128" s="14"/>
      <c r="HH128" s="14"/>
      <c r="HI128" s="14"/>
      <c r="HJ128" s="14"/>
      <c r="HK128" s="14"/>
      <c r="HL128" s="14"/>
      <c r="HM128" s="14"/>
      <c r="HN128" s="14"/>
      <c r="HO128" s="14"/>
      <c r="HP128" s="14"/>
      <c r="HQ128" s="14"/>
      <c r="HR128" s="14"/>
      <c r="HS128" s="14"/>
      <c r="HT128" s="14"/>
      <c r="HU128" s="14"/>
      <c r="HV128" s="14"/>
      <c r="HW128" s="14"/>
      <c r="HX128" s="14"/>
      <c r="HY128" s="14"/>
      <c r="HZ128" s="14"/>
      <c r="IA128" s="14"/>
      <c r="IB128" s="14"/>
      <c r="IC128" s="14"/>
      <c r="ID128" s="14"/>
    </row>
    <row r="129" spans="1:238" s="42" customFormat="1" ht="63">
      <c r="A129" s="27" t="s">
        <v>219</v>
      </c>
      <c r="B129" s="19" t="s">
        <v>221</v>
      </c>
      <c r="C129" s="20">
        <v>139344</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c r="EQ129" s="14"/>
      <c r="ER129" s="14"/>
      <c r="ES129" s="14"/>
      <c r="ET129" s="14"/>
      <c r="EU129" s="14"/>
      <c r="EV129" s="14"/>
      <c r="EW129" s="14"/>
      <c r="EX129" s="14"/>
      <c r="EY129" s="14"/>
      <c r="EZ129" s="14"/>
      <c r="FA129" s="14"/>
      <c r="FB129" s="14"/>
      <c r="FC129" s="14"/>
      <c r="FD129" s="14"/>
      <c r="FE129" s="14"/>
      <c r="FF129" s="14"/>
      <c r="FG129" s="14"/>
      <c r="FH129" s="14"/>
      <c r="FI129" s="14"/>
      <c r="FJ129" s="14"/>
      <c r="FK129" s="14"/>
      <c r="FL129" s="14"/>
      <c r="FM129" s="14"/>
      <c r="FN129" s="14"/>
      <c r="FO129" s="14"/>
      <c r="FP129" s="14"/>
      <c r="FQ129" s="14"/>
      <c r="FR129" s="14"/>
      <c r="FS129" s="14"/>
      <c r="FT129" s="14"/>
      <c r="FU129" s="14"/>
      <c r="FV129" s="14"/>
      <c r="FW129" s="14"/>
      <c r="FX129" s="14"/>
      <c r="FY129" s="14"/>
      <c r="FZ129" s="14"/>
      <c r="GA129" s="14"/>
      <c r="GB129" s="14"/>
      <c r="GC129" s="14"/>
      <c r="GD129" s="14"/>
      <c r="GE129" s="14"/>
      <c r="GF129" s="14"/>
      <c r="GG129" s="14"/>
      <c r="GH129" s="14"/>
      <c r="GI129" s="14"/>
      <c r="GJ129" s="14"/>
      <c r="GK129" s="14"/>
      <c r="GL129" s="14"/>
      <c r="GM129" s="14"/>
      <c r="GN129" s="14"/>
      <c r="GO129" s="14"/>
      <c r="GP129" s="14"/>
      <c r="GQ129" s="14"/>
      <c r="GR129" s="14"/>
      <c r="GS129" s="14"/>
      <c r="GT129" s="14"/>
      <c r="GU129" s="14"/>
      <c r="GV129" s="14"/>
      <c r="GW129" s="14"/>
      <c r="GX129" s="14"/>
      <c r="GY129" s="14"/>
      <c r="GZ129" s="14"/>
      <c r="HA129" s="14"/>
      <c r="HB129" s="14"/>
      <c r="HC129" s="14"/>
      <c r="HD129" s="14"/>
      <c r="HE129" s="14"/>
      <c r="HF129" s="14"/>
      <c r="HG129" s="14"/>
      <c r="HH129" s="14"/>
      <c r="HI129" s="14"/>
      <c r="HJ129" s="14"/>
      <c r="HK129" s="14"/>
      <c r="HL129" s="14"/>
      <c r="HM129" s="14"/>
      <c r="HN129" s="14"/>
      <c r="HO129" s="14"/>
      <c r="HP129" s="14"/>
      <c r="HQ129" s="14"/>
      <c r="HR129" s="14"/>
      <c r="HS129" s="14"/>
      <c r="HT129" s="14"/>
      <c r="HU129" s="14"/>
      <c r="HV129" s="14"/>
      <c r="HW129" s="14"/>
      <c r="HX129" s="14"/>
      <c r="HY129" s="14"/>
      <c r="HZ129" s="14"/>
      <c r="IA129" s="14"/>
      <c r="IB129" s="14"/>
      <c r="IC129" s="14"/>
      <c r="ID129" s="14"/>
    </row>
    <row r="130" spans="1:238" s="42" customFormat="1" ht="31.5">
      <c r="A130" s="27" t="s">
        <v>222</v>
      </c>
      <c r="B130" s="19" t="s">
        <v>223</v>
      </c>
      <c r="C130" s="20">
        <v>69776.899999999994</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c r="EQ130" s="14"/>
      <c r="ER130" s="14"/>
      <c r="ES130" s="14"/>
      <c r="ET130" s="14"/>
      <c r="EU130" s="14"/>
      <c r="EV130" s="14"/>
      <c r="EW130" s="14"/>
      <c r="EX130" s="14"/>
      <c r="EY130" s="14"/>
      <c r="EZ130" s="14"/>
      <c r="FA130" s="14"/>
      <c r="FB130" s="14"/>
      <c r="FC130" s="14"/>
      <c r="FD130" s="14"/>
      <c r="FE130" s="14"/>
      <c r="FF130" s="14"/>
      <c r="FG130" s="14"/>
      <c r="FH130" s="14"/>
      <c r="FI130" s="14"/>
      <c r="FJ130" s="14"/>
      <c r="FK130" s="14"/>
      <c r="FL130" s="14"/>
      <c r="FM130" s="14"/>
      <c r="FN130" s="14"/>
      <c r="FO130" s="14"/>
      <c r="FP130" s="14"/>
      <c r="FQ130" s="14"/>
      <c r="FR130" s="14"/>
      <c r="FS130" s="14"/>
      <c r="FT130" s="14"/>
      <c r="FU130" s="14"/>
      <c r="FV130" s="14"/>
      <c r="FW130" s="14"/>
      <c r="FX130" s="14"/>
      <c r="FY130" s="14"/>
      <c r="FZ130" s="14"/>
      <c r="GA130" s="14"/>
      <c r="GB130" s="14"/>
      <c r="GC130" s="14"/>
      <c r="GD130" s="14"/>
      <c r="GE130" s="14"/>
      <c r="GF130" s="14"/>
      <c r="GG130" s="14"/>
      <c r="GH130" s="14"/>
      <c r="GI130" s="14"/>
      <c r="GJ130" s="14"/>
      <c r="GK130" s="14"/>
      <c r="GL130" s="14"/>
      <c r="GM130" s="14"/>
      <c r="GN130" s="14"/>
      <c r="GO130" s="14"/>
      <c r="GP130" s="14"/>
      <c r="GQ130" s="14"/>
      <c r="GR130" s="14"/>
      <c r="GS130" s="14"/>
      <c r="GT130" s="14"/>
      <c r="GU130" s="14"/>
      <c r="GV130" s="14"/>
      <c r="GW130" s="14"/>
      <c r="GX130" s="14"/>
      <c r="GY130" s="14"/>
      <c r="GZ130" s="14"/>
      <c r="HA130" s="14"/>
      <c r="HB130" s="14"/>
      <c r="HC130" s="14"/>
      <c r="HD130" s="14"/>
      <c r="HE130" s="14"/>
      <c r="HF130" s="14"/>
      <c r="HG130" s="14"/>
      <c r="HH130" s="14"/>
      <c r="HI130" s="14"/>
      <c r="HJ130" s="14"/>
      <c r="HK130" s="14"/>
      <c r="HL130" s="14"/>
      <c r="HM130" s="14"/>
      <c r="HN130" s="14"/>
      <c r="HO130" s="14"/>
      <c r="HP130" s="14"/>
      <c r="HQ130" s="14"/>
      <c r="HR130" s="14"/>
      <c r="HS130" s="14"/>
      <c r="HT130" s="14"/>
      <c r="HU130" s="14"/>
      <c r="HV130" s="14"/>
      <c r="HW130" s="14"/>
      <c r="HX130" s="14"/>
      <c r="HY130" s="14"/>
      <c r="HZ130" s="14"/>
      <c r="IA130" s="14"/>
      <c r="IB130" s="14"/>
      <c r="IC130" s="14"/>
      <c r="ID130" s="14"/>
    </row>
    <row r="131" spans="1:238" s="42" customFormat="1" ht="31.5">
      <c r="A131" s="11" t="s">
        <v>224</v>
      </c>
      <c r="B131" s="12" t="s">
        <v>225</v>
      </c>
      <c r="C131" s="13">
        <f>SUM(C132:C157)</f>
        <v>314940.10000000003</v>
      </c>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c r="ID131" s="14"/>
    </row>
    <row r="132" spans="1:238" s="42" customFormat="1" ht="78.75">
      <c r="A132" s="27" t="s">
        <v>226</v>
      </c>
      <c r="B132" s="19" t="s">
        <v>227</v>
      </c>
      <c r="C132" s="20">
        <v>1237.3</v>
      </c>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c r="ID132" s="14"/>
    </row>
    <row r="133" spans="1:238" s="42" customFormat="1" ht="47.25">
      <c r="A133" s="27" t="s">
        <v>226</v>
      </c>
      <c r="B133" s="19" t="s">
        <v>228</v>
      </c>
      <c r="C133" s="20">
        <v>0</v>
      </c>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4"/>
      <c r="HU133" s="14"/>
      <c r="HV133" s="14"/>
      <c r="HW133" s="14"/>
      <c r="HX133" s="14"/>
      <c r="HY133" s="14"/>
      <c r="HZ133" s="14"/>
      <c r="IA133" s="14"/>
      <c r="IB133" s="14"/>
      <c r="IC133" s="14"/>
      <c r="ID133" s="14"/>
    </row>
    <row r="134" spans="1:238" s="42" customFormat="1" ht="47.25">
      <c r="A134" s="49" t="s">
        <v>229</v>
      </c>
      <c r="B134" s="50" t="s">
        <v>230</v>
      </c>
      <c r="C134" s="20">
        <v>77</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row>
    <row r="135" spans="1:238" s="42" customFormat="1" ht="63">
      <c r="A135" s="51" t="s">
        <v>231</v>
      </c>
      <c r="B135" s="31" t="s">
        <v>232</v>
      </c>
      <c r="C135" s="20">
        <v>59996.7</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row>
    <row r="136" spans="1:238" s="42" customFormat="1" ht="47.25">
      <c r="A136" s="27" t="s">
        <v>233</v>
      </c>
      <c r="B136" s="16" t="s">
        <v>234</v>
      </c>
      <c r="C136" s="20">
        <v>49395.7</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row>
    <row r="137" spans="1:238" s="42" customFormat="1" ht="47.25">
      <c r="A137" s="27" t="s">
        <v>233</v>
      </c>
      <c r="B137" s="16" t="s">
        <v>235</v>
      </c>
      <c r="C137" s="20">
        <v>21800</v>
      </c>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row>
    <row r="138" spans="1:238" s="42" customFormat="1" ht="110.25">
      <c r="A138" s="27" t="s">
        <v>233</v>
      </c>
      <c r="B138" s="16" t="s">
        <v>236</v>
      </c>
      <c r="C138" s="20">
        <v>1425</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row>
    <row r="139" spans="1:238" s="18" customFormat="1" ht="47.25">
      <c r="A139" s="51" t="s">
        <v>237</v>
      </c>
      <c r="B139" s="19" t="s">
        <v>238</v>
      </c>
      <c r="C139" s="20">
        <v>265</v>
      </c>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row>
    <row r="140" spans="1:238" s="42" customFormat="1" ht="47.25">
      <c r="A140" s="27" t="s">
        <v>226</v>
      </c>
      <c r="B140" s="19" t="s">
        <v>228</v>
      </c>
      <c r="C140" s="20">
        <v>134.69999999999999</v>
      </c>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row>
    <row r="141" spans="1:238" s="18" customFormat="1" ht="47.25">
      <c r="A141" s="51" t="s">
        <v>237</v>
      </c>
      <c r="B141" s="19" t="s">
        <v>239</v>
      </c>
      <c r="C141" s="20">
        <v>302</v>
      </c>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row>
    <row r="142" spans="1:238" ht="63">
      <c r="A142" s="27" t="s">
        <v>240</v>
      </c>
      <c r="B142" s="19" t="s">
        <v>241</v>
      </c>
      <c r="C142" s="20">
        <v>109894.8</v>
      </c>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row>
    <row r="143" spans="1:238" ht="31.5">
      <c r="A143" s="27" t="s">
        <v>242</v>
      </c>
      <c r="B143" s="19" t="s">
        <v>243</v>
      </c>
      <c r="C143" s="20">
        <v>18409.099999999999</v>
      </c>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4"/>
      <c r="HU143" s="14"/>
      <c r="HV143" s="14"/>
      <c r="HW143" s="14"/>
      <c r="HX143" s="14"/>
      <c r="HY143" s="14"/>
      <c r="HZ143" s="14"/>
      <c r="IA143" s="14"/>
      <c r="IB143" s="14"/>
      <c r="IC143" s="14"/>
      <c r="ID143" s="14"/>
    </row>
    <row r="144" spans="1:238" s="42" customFormat="1" ht="47.25">
      <c r="A144" s="27" t="s">
        <v>244</v>
      </c>
      <c r="B144" s="16" t="s">
        <v>245</v>
      </c>
      <c r="C144" s="20">
        <v>1584.7</v>
      </c>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row>
    <row r="145" spans="1:238" ht="47.25">
      <c r="A145" s="27" t="s">
        <v>244</v>
      </c>
      <c r="B145" s="16" t="s">
        <v>246</v>
      </c>
      <c r="C145" s="20">
        <v>2147.3000000000002</v>
      </c>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row>
    <row r="146" spans="1:238" ht="63">
      <c r="A146" s="27" t="s">
        <v>244</v>
      </c>
      <c r="B146" s="19" t="s">
        <v>247</v>
      </c>
      <c r="C146" s="20">
        <v>7250.6</v>
      </c>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c r="HM146" s="14"/>
      <c r="HN146" s="14"/>
      <c r="HO146" s="14"/>
      <c r="HP146" s="14"/>
      <c r="HQ146" s="14"/>
      <c r="HR146" s="14"/>
      <c r="HS146" s="14"/>
      <c r="HT146" s="14"/>
      <c r="HU146" s="14"/>
      <c r="HV146" s="14"/>
      <c r="HW146" s="14"/>
      <c r="HX146" s="14"/>
      <c r="HY146" s="14"/>
      <c r="HZ146" s="14"/>
      <c r="IA146" s="14"/>
      <c r="IB146" s="14"/>
      <c r="IC146" s="14"/>
      <c r="ID146" s="14"/>
    </row>
    <row r="147" spans="1:238" ht="63">
      <c r="A147" s="27" t="s">
        <v>244</v>
      </c>
      <c r="B147" s="19" t="s">
        <v>248</v>
      </c>
      <c r="C147" s="20">
        <v>2000</v>
      </c>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c r="HM147" s="14"/>
      <c r="HN147" s="14"/>
      <c r="HO147" s="14"/>
      <c r="HP147" s="14"/>
      <c r="HQ147" s="14"/>
      <c r="HR147" s="14"/>
      <c r="HS147" s="14"/>
      <c r="HT147" s="14"/>
      <c r="HU147" s="14"/>
      <c r="HV147" s="14"/>
      <c r="HW147" s="14"/>
      <c r="HX147" s="14"/>
      <c r="HY147" s="14"/>
      <c r="HZ147" s="14"/>
      <c r="IA147" s="14"/>
      <c r="IB147" s="14"/>
      <c r="IC147" s="14"/>
      <c r="ID147" s="14"/>
    </row>
    <row r="148" spans="1:238" ht="47.25">
      <c r="A148" s="27" t="s">
        <v>244</v>
      </c>
      <c r="B148" s="16" t="s">
        <v>249</v>
      </c>
      <c r="C148" s="20">
        <v>0</v>
      </c>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c r="HM148" s="14"/>
      <c r="HN148" s="14"/>
      <c r="HO148" s="14"/>
      <c r="HP148" s="14"/>
      <c r="HQ148" s="14"/>
      <c r="HR148" s="14"/>
      <c r="HS148" s="14"/>
      <c r="HT148" s="14"/>
      <c r="HU148" s="14"/>
      <c r="HV148" s="14"/>
      <c r="HW148" s="14"/>
      <c r="HX148" s="14"/>
      <c r="HY148" s="14"/>
      <c r="HZ148" s="14"/>
      <c r="IA148" s="14"/>
      <c r="IB148" s="14"/>
      <c r="IC148" s="14"/>
      <c r="ID148" s="14"/>
    </row>
    <row r="149" spans="1:238" ht="63">
      <c r="A149" s="27" t="s">
        <v>244</v>
      </c>
      <c r="B149" s="19" t="s">
        <v>250</v>
      </c>
      <c r="C149" s="20">
        <v>880.4</v>
      </c>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c r="HM149" s="14"/>
      <c r="HN149" s="14"/>
      <c r="HO149" s="14"/>
      <c r="HP149" s="14"/>
      <c r="HQ149" s="14"/>
      <c r="HR149" s="14"/>
      <c r="HS149" s="14"/>
      <c r="HT149" s="14"/>
      <c r="HU149" s="14"/>
      <c r="HV149" s="14"/>
      <c r="HW149" s="14"/>
      <c r="HX149" s="14"/>
      <c r="HY149" s="14"/>
      <c r="HZ149" s="14"/>
      <c r="IA149" s="14"/>
      <c r="IB149" s="14"/>
      <c r="IC149" s="14"/>
      <c r="ID149" s="14"/>
    </row>
    <row r="150" spans="1:238" ht="31.5">
      <c r="A150" s="51" t="s">
        <v>251</v>
      </c>
      <c r="B150" s="19" t="s">
        <v>252</v>
      </c>
      <c r="C150" s="20">
        <v>19861.5</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c r="HM150" s="14"/>
      <c r="HN150" s="14"/>
      <c r="HO150" s="14"/>
      <c r="HP150" s="14"/>
      <c r="HQ150" s="14"/>
      <c r="HR150" s="14"/>
      <c r="HS150" s="14"/>
      <c r="HT150" s="14"/>
      <c r="HU150" s="14"/>
      <c r="HV150" s="14"/>
      <c r="HW150" s="14"/>
      <c r="HX150" s="14"/>
      <c r="HY150" s="14"/>
      <c r="HZ150" s="14"/>
      <c r="IA150" s="14"/>
      <c r="IB150" s="14"/>
      <c r="IC150" s="14"/>
      <c r="ID150" s="14"/>
    </row>
    <row r="151" spans="1:238" s="52" customFormat="1" ht="63">
      <c r="A151" s="51" t="s">
        <v>251</v>
      </c>
      <c r="B151" s="19" t="s">
        <v>253</v>
      </c>
      <c r="C151" s="20">
        <v>503.4</v>
      </c>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c r="HM151" s="14"/>
      <c r="HN151" s="14"/>
      <c r="HO151" s="14"/>
      <c r="HP151" s="14"/>
      <c r="HQ151" s="14"/>
      <c r="HR151" s="14"/>
      <c r="HS151" s="14"/>
      <c r="HT151" s="14"/>
      <c r="HU151" s="14"/>
      <c r="HV151" s="14"/>
      <c r="HW151" s="14"/>
      <c r="HX151" s="14"/>
      <c r="HY151" s="14"/>
      <c r="HZ151" s="14"/>
      <c r="IA151" s="14"/>
      <c r="IB151" s="14"/>
      <c r="IC151" s="14"/>
      <c r="ID151" s="14"/>
    </row>
    <row r="152" spans="1:238" ht="63">
      <c r="A152" s="51" t="s">
        <v>251</v>
      </c>
      <c r="B152" s="19" t="s">
        <v>254</v>
      </c>
      <c r="C152" s="20">
        <v>2832.7</v>
      </c>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c r="HM152" s="14"/>
      <c r="HN152" s="14"/>
      <c r="HO152" s="14"/>
      <c r="HP152" s="14"/>
      <c r="HQ152" s="14"/>
      <c r="HR152" s="14"/>
      <c r="HS152" s="14"/>
      <c r="HT152" s="14"/>
      <c r="HU152" s="14"/>
      <c r="HV152" s="14"/>
      <c r="HW152" s="14"/>
      <c r="HX152" s="14"/>
      <c r="HY152" s="14"/>
      <c r="HZ152" s="14"/>
      <c r="IA152" s="14"/>
      <c r="IB152" s="14"/>
      <c r="IC152" s="14"/>
      <c r="ID152" s="14"/>
    </row>
    <row r="153" spans="1:238" ht="94.5">
      <c r="A153" s="51" t="s">
        <v>251</v>
      </c>
      <c r="B153" s="19" t="s">
        <v>255</v>
      </c>
      <c r="C153" s="20">
        <v>7294.7</v>
      </c>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c r="HM153" s="14"/>
      <c r="HN153" s="14"/>
      <c r="HO153" s="14"/>
      <c r="HP153" s="14"/>
      <c r="HQ153" s="14"/>
      <c r="HR153" s="14"/>
      <c r="HS153" s="14"/>
      <c r="HT153" s="14"/>
      <c r="HU153" s="14"/>
      <c r="HV153" s="14"/>
      <c r="HW153" s="14"/>
      <c r="HX153" s="14"/>
      <c r="HY153" s="14"/>
      <c r="HZ153" s="14"/>
      <c r="IA153" s="14"/>
      <c r="IB153" s="14"/>
      <c r="IC153" s="14"/>
      <c r="ID153" s="14"/>
    </row>
    <row r="154" spans="1:238" ht="31.5">
      <c r="A154" s="51" t="s">
        <v>251</v>
      </c>
      <c r="B154" s="19" t="s">
        <v>256</v>
      </c>
      <c r="C154" s="20">
        <v>296.39999999999998</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c r="HM154" s="14"/>
      <c r="HN154" s="14"/>
      <c r="HO154" s="14"/>
      <c r="HP154" s="14"/>
      <c r="HQ154" s="14"/>
      <c r="HR154" s="14"/>
      <c r="HS154" s="14"/>
      <c r="HT154" s="14"/>
      <c r="HU154" s="14"/>
      <c r="HV154" s="14"/>
      <c r="HW154" s="14"/>
      <c r="HX154" s="14"/>
      <c r="HY154" s="14"/>
      <c r="HZ154" s="14"/>
      <c r="IA154" s="14"/>
      <c r="IB154" s="14"/>
      <c r="IC154" s="14"/>
      <c r="ID154" s="14"/>
    </row>
    <row r="155" spans="1:238" ht="47.25">
      <c r="A155" s="53" t="s">
        <v>251</v>
      </c>
      <c r="B155" s="54" t="s">
        <v>257</v>
      </c>
      <c r="C155" s="55">
        <v>1120</v>
      </c>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c r="HM155" s="14"/>
      <c r="HN155" s="14"/>
      <c r="HO155" s="14"/>
      <c r="HP155" s="14"/>
      <c r="HQ155" s="14"/>
      <c r="HR155" s="14"/>
      <c r="HS155" s="14"/>
      <c r="HT155" s="14"/>
      <c r="HU155" s="14"/>
      <c r="HV155" s="14"/>
      <c r="HW155" s="14"/>
      <c r="HX155" s="14"/>
      <c r="HY155" s="14"/>
      <c r="HZ155" s="14"/>
      <c r="IA155" s="14"/>
      <c r="IB155" s="14"/>
      <c r="IC155" s="14"/>
      <c r="ID155" s="14"/>
    </row>
    <row r="156" spans="1:238" ht="126">
      <c r="A156" s="51" t="s">
        <v>251</v>
      </c>
      <c r="B156" s="19" t="s">
        <v>258</v>
      </c>
      <c r="C156" s="20">
        <v>1040.0999999999999</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4"/>
      <c r="HU156" s="14"/>
      <c r="HV156" s="14"/>
      <c r="HW156" s="14"/>
      <c r="HX156" s="14"/>
      <c r="HY156" s="14"/>
      <c r="HZ156" s="14"/>
      <c r="IA156" s="14"/>
      <c r="IB156" s="14"/>
      <c r="IC156" s="14"/>
      <c r="ID156" s="14"/>
    </row>
    <row r="157" spans="1:238" ht="63">
      <c r="A157" s="49" t="s">
        <v>259</v>
      </c>
      <c r="B157" s="56" t="s">
        <v>260</v>
      </c>
      <c r="C157" s="20">
        <v>5191</v>
      </c>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4"/>
      <c r="HU157" s="14"/>
      <c r="HV157" s="14"/>
      <c r="HW157" s="14"/>
      <c r="HX157" s="14"/>
      <c r="HY157" s="14"/>
      <c r="HZ157" s="14"/>
      <c r="IA157" s="14"/>
      <c r="IB157" s="14"/>
      <c r="IC157" s="14"/>
      <c r="ID157" s="14"/>
    </row>
    <row r="158" spans="1:238" ht="31.5">
      <c r="A158" s="11" t="s">
        <v>261</v>
      </c>
      <c r="B158" s="12" t="s">
        <v>262</v>
      </c>
      <c r="C158" s="13">
        <f>SUM(C159:C201)</f>
        <v>2577195.1000000006</v>
      </c>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c r="HM158" s="14"/>
      <c r="HN158" s="14"/>
      <c r="HO158" s="14"/>
      <c r="HP158" s="14"/>
      <c r="HQ158" s="14"/>
      <c r="HR158" s="14"/>
      <c r="HS158" s="14"/>
      <c r="HT158" s="14"/>
      <c r="HU158" s="14"/>
      <c r="HV158" s="14"/>
      <c r="HW158" s="14"/>
      <c r="HX158" s="14"/>
      <c r="HY158" s="14"/>
      <c r="HZ158" s="14"/>
      <c r="IA158" s="14"/>
      <c r="IB158" s="14"/>
      <c r="IC158" s="14"/>
      <c r="ID158" s="14"/>
    </row>
    <row r="159" spans="1:238" ht="63">
      <c r="A159" s="27" t="s">
        <v>263</v>
      </c>
      <c r="B159" s="19" t="s">
        <v>264</v>
      </c>
      <c r="C159" s="20">
        <v>9555.1</v>
      </c>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c r="HM159" s="14"/>
      <c r="HN159" s="14"/>
      <c r="HO159" s="14"/>
      <c r="HP159" s="14"/>
      <c r="HQ159" s="14"/>
      <c r="HR159" s="14"/>
      <c r="HS159" s="14"/>
      <c r="HT159" s="14"/>
      <c r="HU159" s="14"/>
      <c r="HV159" s="14"/>
      <c r="HW159" s="14"/>
      <c r="HX159" s="14"/>
      <c r="HY159" s="14"/>
      <c r="HZ159" s="14"/>
      <c r="IA159" s="14"/>
      <c r="IB159" s="14"/>
      <c r="IC159" s="14"/>
      <c r="ID159" s="14"/>
    </row>
    <row r="160" spans="1:238" ht="47.25">
      <c r="A160" s="27" t="s">
        <v>265</v>
      </c>
      <c r="B160" s="19" t="s">
        <v>266</v>
      </c>
      <c r="C160" s="20">
        <v>222120.1</v>
      </c>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4"/>
      <c r="HU160" s="14"/>
      <c r="HV160" s="14"/>
      <c r="HW160" s="14"/>
      <c r="HX160" s="14"/>
      <c r="HY160" s="14"/>
      <c r="HZ160" s="14"/>
      <c r="IA160" s="14"/>
      <c r="IB160" s="14"/>
      <c r="IC160" s="14"/>
      <c r="ID160" s="14"/>
    </row>
    <row r="161" spans="1:238" ht="63">
      <c r="A161" s="51" t="s">
        <v>265</v>
      </c>
      <c r="B161" s="31" t="s">
        <v>267</v>
      </c>
      <c r="C161" s="20">
        <v>0</v>
      </c>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4"/>
      <c r="HU161" s="14"/>
      <c r="HV161" s="14"/>
      <c r="HW161" s="14"/>
      <c r="HX161" s="14"/>
      <c r="HY161" s="14"/>
      <c r="HZ161" s="14"/>
      <c r="IA161" s="14"/>
      <c r="IB161" s="14"/>
      <c r="IC161" s="14"/>
      <c r="ID161" s="14"/>
    </row>
    <row r="162" spans="1:238" ht="63">
      <c r="A162" s="27" t="s">
        <v>268</v>
      </c>
      <c r="B162" s="19" t="s">
        <v>269</v>
      </c>
      <c r="C162" s="20">
        <v>1447.3</v>
      </c>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4"/>
      <c r="HU162" s="14"/>
      <c r="HV162" s="14"/>
      <c r="HW162" s="14"/>
      <c r="HX162" s="14"/>
      <c r="HY162" s="14"/>
      <c r="HZ162" s="14"/>
      <c r="IA162" s="14"/>
      <c r="IB162" s="14"/>
      <c r="IC162" s="14"/>
      <c r="ID162" s="14"/>
    </row>
    <row r="163" spans="1:238" ht="63">
      <c r="A163" s="27" t="s">
        <v>268</v>
      </c>
      <c r="B163" s="19" t="s">
        <v>270</v>
      </c>
      <c r="C163" s="20">
        <v>226.3</v>
      </c>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row>
    <row r="164" spans="1:238" ht="78.75">
      <c r="A164" s="27" t="s">
        <v>268</v>
      </c>
      <c r="B164" s="19" t="s">
        <v>271</v>
      </c>
      <c r="C164" s="20">
        <v>99.2</v>
      </c>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row>
    <row r="165" spans="1:238" ht="63">
      <c r="A165" s="27" t="s">
        <v>268</v>
      </c>
      <c r="B165" s="19" t="s">
        <v>272</v>
      </c>
      <c r="C165" s="20">
        <v>378</v>
      </c>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c r="HM165" s="14"/>
      <c r="HN165" s="14"/>
      <c r="HO165" s="14"/>
      <c r="HP165" s="14"/>
      <c r="HQ165" s="14"/>
      <c r="HR165" s="14"/>
      <c r="HS165" s="14"/>
      <c r="HT165" s="14"/>
      <c r="HU165" s="14"/>
      <c r="HV165" s="14"/>
      <c r="HW165" s="14"/>
      <c r="HX165" s="14"/>
      <c r="HY165" s="14"/>
      <c r="HZ165" s="14"/>
      <c r="IA165" s="14"/>
      <c r="IB165" s="14"/>
      <c r="IC165" s="14"/>
      <c r="ID165" s="14"/>
    </row>
    <row r="166" spans="1:238" ht="94.5">
      <c r="A166" s="27" t="s">
        <v>268</v>
      </c>
      <c r="B166" s="19" t="s">
        <v>273</v>
      </c>
      <c r="C166" s="20">
        <v>401.2</v>
      </c>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c r="ID166" s="14"/>
    </row>
    <row r="167" spans="1:238" ht="110.25">
      <c r="A167" s="27" t="s">
        <v>274</v>
      </c>
      <c r="B167" s="19" t="s">
        <v>275</v>
      </c>
      <c r="C167" s="20">
        <v>4730.2</v>
      </c>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c r="HM167" s="14"/>
      <c r="HN167" s="14"/>
      <c r="HO167" s="14"/>
      <c r="HP167" s="14"/>
      <c r="HQ167" s="14"/>
      <c r="HR167" s="14"/>
      <c r="HS167" s="14"/>
      <c r="HT167" s="14"/>
      <c r="HU167" s="14"/>
      <c r="HV167" s="14"/>
      <c r="HW167" s="14"/>
      <c r="HX167" s="14"/>
      <c r="HY167" s="14"/>
      <c r="HZ167" s="14"/>
      <c r="IA167" s="14"/>
      <c r="IB167" s="14"/>
      <c r="IC167" s="14"/>
      <c r="ID167" s="14"/>
    </row>
    <row r="168" spans="1:238" ht="47.25">
      <c r="A168" s="51" t="s">
        <v>274</v>
      </c>
      <c r="B168" s="31" t="s">
        <v>276</v>
      </c>
      <c r="C168" s="20">
        <v>69.3</v>
      </c>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4"/>
      <c r="HU168" s="14"/>
      <c r="HV168" s="14"/>
      <c r="HW168" s="14"/>
      <c r="HX168" s="14"/>
      <c r="HY168" s="14"/>
      <c r="HZ168" s="14"/>
      <c r="IA168" s="14"/>
      <c r="IB168" s="14"/>
      <c r="IC168" s="14"/>
      <c r="ID168" s="14"/>
    </row>
    <row r="169" spans="1:238" ht="63">
      <c r="A169" s="27" t="s">
        <v>274</v>
      </c>
      <c r="B169" s="19" t="s">
        <v>277</v>
      </c>
      <c r="C169" s="20">
        <v>5901.6</v>
      </c>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c r="HM169" s="14"/>
      <c r="HN169" s="14"/>
      <c r="HO169" s="14"/>
      <c r="HP169" s="14"/>
      <c r="HQ169" s="14"/>
      <c r="HR169" s="14"/>
      <c r="HS169" s="14"/>
      <c r="HT169" s="14"/>
      <c r="HU169" s="14"/>
      <c r="HV169" s="14"/>
      <c r="HW169" s="14"/>
      <c r="HX169" s="14"/>
      <c r="HY169" s="14"/>
      <c r="HZ169" s="14"/>
      <c r="IA169" s="14"/>
      <c r="IB169" s="14"/>
      <c r="IC169" s="14"/>
      <c r="ID169" s="14"/>
    </row>
    <row r="170" spans="1:238" ht="78.75">
      <c r="A170" s="27" t="s">
        <v>274</v>
      </c>
      <c r="B170" s="19" t="s">
        <v>278</v>
      </c>
      <c r="C170" s="20">
        <v>8561.5</v>
      </c>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4"/>
      <c r="HU170" s="14"/>
      <c r="HV170" s="14"/>
      <c r="HW170" s="14"/>
      <c r="HX170" s="14"/>
      <c r="HY170" s="14"/>
      <c r="HZ170" s="14"/>
      <c r="IA170" s="14"/>
      <c r="IB170" s="14"/>
      <c r="IC170" s="14"/>
      <c r="ID170" s="14"/>
    </row>
    <row r="171" spans="1:238" ht="63">
      <c r="A171" s="27" t="s">
        <v>274</v>
      </c>
      <c r="B171" s="19" t="s">
        <v>279</v>
      </c>
      <c r="C171" s="20">
        <v>5874.4</v>
      </c>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c r="HM171" s="14"/>
      <c r="HN171" s="14"/>
      <c r="HO171" s="14"/>
      <c r="HP171" s="14"/>
      <c r="HQ171" s="14"/>
      <c r="HR171" s="14"/>
      <c r="HS171" s="14"/>
      <c r="HT171" s="14"/>
      <c r="HU171" s="14"/>
      <c r="HV171" s="14"/>
      <c r="HW171" s="14"/>
      <c r="HX171" s="14"/>
      <c r="HY171" s="14"/>
      <c r="HZ171" s="14"/>
      <c r="IA171" s="14"/>
      <c r="IB171" s="14"/>
      <c r="IC171" s="14"/>
      <c r="ID171" s="14"/>
    </row>
    <row r="172" spans="1:238" ht="47.25">
      <c r="A172" s="27" t="s">
        <v>274</v>
      </c>
      <c r="B172" s="19" t="s">
        <v>280</v>
      </c>
      <c r="C172" s="20">
        <v>57984.7</v>
      </c>
    </row>
    <row r="173" spans="1:238" ht="63">
      <c r="A173" s="27" t="s">
        <v>274</v>
      </c>
      <c r="B173" s="19" t="s">
        <v>281</v>
      </c>
      <c r="C173" s="20">
        <v>1983.4</v>
      </c>
    </row>
    <row r="174" spans="1:238" ht="63">
      <c r="A174" s="51" t="s">
        <v>274</v>
      </c>
      <c r="B174" s="31" t="s">
        <v>282</v>
      </c>
      <c r="C174" s="20">
        <v>743.7</v>
      </c>
    </row>
    <row r="175" spans="1:238" ht="63">
      <c r="A175" s="27" t="s">
        <v>274</v>
      </c>
      <c r="B175" s="19" t="s">
        <v>283</v>
      </c>
      <c r="C175" s="20">
        <v>18059.900000000001</v>
      </c>
    </row>
    <row r="176" spans="1:238" ht="78.75">
      <c r="A176" s="27" t="s">
        <v>274</v>
      </c>
      <c r="B176" s="19" t="s">
        <v>284</v>
      </c>
      <c r="C176" s="20">
        <v>190720.7</v>
      </c>
    </row>
    <row r="177" spans="1:238" ht="78.75">
      <c r="A177" s="27" t="s">
        <v>274</v>
      </c>
      <c r="B177" s="19" t="s">
        <v>285</v>
      </c>
      <c r="C177" s="20">
        <v>111779.9</v>
      </c>
    </row>
    <row r="178" spans="1:238" ht="78.75">
      <c r="A178" s="27" t="s">
        <v>274</v>
      </c>
      <c r="B178" s="19" t="s">
        <v>286</v>
      </c>
      <c r="C178" s="20">
        <v>72510</v>
      </c>
    </row>
    <row r="179" spans="1:238" ht="94.5">
      <c r="A179" s="27" t="s">
        <v>274</v>
      </c>
      <c r="B179" s="19" t="s">
        <v>287</v>
      </c>
      <c r="C179" s="20">
        <v>619.79999999999995</v>
      </c>
    </row>
    <row r="180" spans="1:238" ht="94.5">
      <c r="A180" s="27" t="s">
        <v>274</v>
      </c>
      <c r="B180" s="19" t="s">
        <v>288</v>
      </c>
      <c r="C180" s="20">
        <v>51.8</v>
      </c>
    </row>
    <row r="181" spans="1:238" ht="94.5">
      <c r="A181" s="27" t="s">
        <v>274</v>
      </c>
      <c r="B181" s="19" t="s">
        <v>289</v>
      </c>
      <c r="C181" s="20">
        <v>16011.5</v>
      </c>
    </row>
    <row r="182" spans="1:238" ht="63">
      <c r="A182" s="27" t="s">
        <v>274</v>
      </c>
      <c r="B182" s="19" t="s">
        <v>290</v>
      </c>
      <c r="C182" s="20">
        <v>78126.600000000006</v>
      </c>
    </row>
    <row r="183" spans="1:238" ht="110.25">
      <c r="A183" s="27" t="s">
        <v>291</v>
      </c>
      <c r="B183" s="19" t="s">
        <v>292</v>
      </c>
      <c r="C183" s="20">
        <v>2977.9</v>
      </c>
    </row>
    <row r="184" spans="1:238" ht="78.75">
      <c r="A184" s="27" t="s">
        <v>291</v>
      </c>
      <c r="B184" s="19" t="s">
        <v>293</v>
      </c>
      <c r="C184" s="20">
        <v>7180.6</v>
      </c>
    </row>
    <row r="185" spans="1:238" ht="141.75">
      <c r="A185" s="27" t="s">
        <v>291</v>
      </c>
      <c r="B185" s="19" t="s">
        <v>294</v>
      </c>
      <c r="C185" s="20">
        <v>42915.9</v>
      </c>
    </row>
    <row r="186" spans="1:238" ht="110.25">
      <c r="A186" s="27" t="s">
        <v>291</v>
      </c>
      <c r="B186" s="19" t="s">
        <v>295</v>
      </c>
      <c r="C186" s="20">
        <v>748674.1</v>
      </c>
    </row>
    <row r="187" spans="1:238" ht="78.75">
      <c r="A187" s="27" t="s">
        <v>291</v>
      </c>
      <c r="B187" s="19" t="s">
        <v>296</v>
      </c>
      <c r="C187" s="20">
        <v>567406.1</v>
      </c>
    </row>
    <row r="188" spans="1:238" ht="78.75">
      <c r="A188" s="27" t="s">
        <v>291</v>
      </c>
      <c r="B188" s="19" t="s">
        <v>297</v>
      </c>
      <c r="C188" s="20">
        <v>22335</v>
      </c>
    </row>
    <row r="189" spans="1:238" ht="47.25">
      <c r="A189" s="27" t="s">
        <v>298</v>
      </c>
      <c r="B189" s="19" t="s">
        <v>299</v>
      </c>
      <c r="C189" s="20">
        <v>59446.6</v>
      </c>
    </row>
    <row r="190" spans="1:238" ht="78.75">
      <c r="A190" s="27" t="s">
        <v>300</v>
      </c>
      <c r="B190" s="19" t="s">
        <v>301</v>
      </c>
      <c r="C190" s="20">
        <v>31687.8</v>
      </c>
    </row>
    <row r="191" spans="1:238" ht="63">
      <c r="A191" s="27" t="s">
        <v>302</v>
      </c>
      <c r="B191" s="19" t="s">
        <v>303</v>
      </c>
      <c r="C191" s="20">
        <v>50370.5</v>
      </c>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c r="HM191" s="14"/>
      <c r="HN191" s="14"/>
      <c r="HO191" s="14"/>
      <c r="HP191" s="14"/>
      <c r="HQ191" s="14"/>
      <c r="HR191" s="14"/>
      <c r="HS191" s="14"/>
      <c r="HT191" s="14"/>
      <c r="HU191" s="14"/>
      <c r="HV191" s="14"/>
      <c r="HW191" s="14"/>
      <c r="HX191" s="14"/>
      <c r="HY191" s="14"/>
      <c r="HZ191" s="14"/>
      <c r="IA191" s="14"/>
      <c r="IB191" s="14"/>
      <c r="IC191" s="14"/>
      <c r="ID191" s="14"/>
    </row>
    <row r="192" spans="1:238" ht="63">
      <c r="A192" s="27" t="s">
        <v>304</v>
      </c>
      <c r="B192" s="19" t="s">
        <v>305</v>
      </c>
      <c r="C192" s="20">
        <v>0</v>
      </c>
    </row>
    <row r="193" spans="1:9" ht="63">
      <c r="A193" s="27" t="s">
        <v>306</v>
      </c>
      <c r="B193" s="19" t="s">
        <v>307</v>
      </c>
      <c r="C193" s="20">
        <v>23.1</v>
      </c>
    </row>
    <row r="194" spans="1:9" ht="63">
      <c r="A194" s="27" t="s">
        <v>308</v>
      </c>
      <c r="B194" s="19" t="s">
        <v>309</v>
      </c>
      <c r="C194" s="20">
        <v>1985.7</v>
      </c>
    </row>
    <row r="195" spans="1:9" ht="63">
      <c r="A195" s="27" t="s">
        <v>310</v>
      </c>
      <c r="B195" s="19" t="s">
        <v>311</v>
      </c>
      <c r="C195" s="20">
        <v>14057.2</v>
      </c>
    </row>
    <row r="196" spans="1:9" ht="31.5">
      <c r="A196" s="27" t="s">
        <v>312</v>
      </c>
      <c r="B196" s="19" t="s">
        <v>313</v>
      </c>
      <c r="C196" s="20">
        <v>113334.7</v>
      </c>
    </row>
    <row r="197" spans="1:9" ht="63">
      <c r="A197" s="27" t="s">
        <v>314</v>
      </c>
      <c r="B197" s="19" t="s">
        <v>315</v>
      </c>
      <c r="C197" s="20">
        <v>34.299999999999997</v>
      </c>
    </row>
    <row r="198" spans="1:9" ht="94.5">
      <c r="A198" s="27" t="s">
        <v>316</v>
      </c>
      <c r="B198" s="19" t="s">
        <v>317</v>
      </c>
      <c r="C198" s="20">
        <v>84026</v>
      </c>
    </row>
    <row r="199" spans="1:9" ht="78.75">
      <c r="A199" s="27" t="s">
        <v>318</v>
      </c>
      <c r="B199" s="19" t="s">
        <v>319</v>
      </c>
      <c r="C199" s="20">
        <v>14190.3</v>
      </c>
    </row>
    <row r="200" spans="1:9" ht="31.5">
      <c r="A200" s="27" t="s">
        <v>320</v>
      </c>
      <c r="B200" s="19" t="s">
        <v>321</v>
      </c>
      <c r="C200" s="20">
        <v>8444.2000000000007</v>
      </c>
    </row>
    <row r="201" spans="1:9" ht="47.25">
      <c r="A201" s="57" t="s">
        <v>322</v>
      </c>
      <c r="B201" s="58" t="s">
        <v>323</v>
      </c>
      <c r="C201" s="20">
        <v>148.9</v>
      </c>
    </row>
    <row r="202" spans="1:9">
      <c r="A202" s="11" t="s">
        <v>324</v>
      </c>
      <c r="B202" s="12" t="s">
        <v>325</v>
      </c>
      <c r="C202" s="13">
        <v>0</v>
      </c>
    </row>
    <row r="203" spans="1:9" ht="31.5">
      <c r="A203" s="11" t="s">
        <v>326</v>
      </c>
      <c r="B203" s="12" t="s">
        <v>327</v>
      </c>
      <c r="C203" s="13">
        <f>C204+C205</f>
        <v>28.299999999999997</v>
      </c>
    </row>
    <row r="204" spans="1:9" ht="47.25">
      <c r="A204" s="27" t="s">
        <v>328</v>
      </c>
      <c r="B204" s="19" t="s">
        <v>329</v>
      </c>
      <c r="C204" s="20">
        <v>0.9</v>
      </c>
    </row>
    <row r="205" spans="1:9" ht="47.25">
      <c r="A205" s="21" t="s">
        <v>330</v>
      </c>
      <c r="B205" s="19" t="s">
        <v>329</v>
      </c>
      <c r="C205" s="59">
        <v>27.4</v>
      </c>
    </row>
    <row r="206" spans="1:9">
      <c r="A206" s="11" t="s">
        <v>331</v>
      </c>
      <c r="B206" s="12" t="s">
        <v>332</v>
      </c>
      <c r="C206" s="34">
        <f>C208+C207</f>
        <v>245.7</v>
      </c>
    </row>
    <row r="207" spans="1:9" ht="47.25">
      <c r="A207" s="27" t="s">
        <v>333</v>
      </c>
      <c r="B207" s="19" t="s">
        <v>334</v>
      </c>
      <c r="C207" s="60">
        <v>237.7</v>
      </c>
      <c r="I207" s="61" t="e">
        <f>#REF!+#REF!+#REF!+#REF!</f>
        <v>#REF!</v>
      </c>
    </row>
    <row r="208" spans="1:9" ht="31.5">
      <c r="A208" s="27" t="s">
        <v>335</v>
      </c>
      <c r="B208" s="19" t="s">
        <v>336</v>
      </c>
      <c r="C208" s="60">
        <v>8</v>
      </c>
    </row>
    <row r="209" spans="1:3">
      <c r="A209" s="11" t="s">
        <v>337</v>
      </c>
      <c r="B209" s="12" t="s">
        <v>338</v>
      </c>
      <c r="C209" s="13">
        <f>C206+C203+C202+C158+C131+C127</f>
        <v>3223016.1000000006</v>
      </c>
    </row>
    <row r="210" spans="1:3">
      <c r="A210" s="66" t="s">
        <v>339</v>
      </c>
      <c r="B210" s="66"/>
      <c r="C210" s="13">
        <f>C209+C125</f>
        <v>4709427.5</v>
      </c>
    </row>
    <row r="211" spans="1:3">
      <c r="A211" s="62"/>
      <c r="C211" s="64"/>
    </row>
    <row r="212" spans="1:3">
      <c r="A212" s="62"/>
      <c r="C212" s="64"/>
    </row>
    <row r="213" spans="1:3">
      <c r="A213" s="62"/>
      <c r="C213" s="64"/>
    </row>
    <row r="214" spans="1:3">
      <c r="A214" s="62"/>
      <c r="C214" s="64"/>
    </row>
    <row r="215" spans="1:3">
      <c r="A215" s="62"/>
      <c r="C215" s="64"/>
    </row>
    <row r="216" spans="1:3">
      <c r="A216" s="62"/>
      <c r="C216" s="64"/>
    </row>
    <row r="217" spans="1:3">
      <c r="A217" s="62"/>
      <c r="C217" s="64"/>
    </row>
    <row r="218" spans="1:3">
      <c r="A218" s="62"/>
      <c r="C218" s="64"/>
    </row>
    <row r="219" spans="1:3">
      <c r="A219" s="62"/>
      <c r="C219" s="64"/>
    </row>
    <row r="220" spans="1:3">
      <c r="A220" s="62"/>
      <c r="C220" s="64"/>
    </row>
    <row r="221" spans="1:3">
      <c r="A221" s="62"/>
      <c r="C221" s="64"/>
    </row>
    <row r="222" spans="1:3">
      <c r="A222" s="62"/>
      <c r="C222" s="64"/>
    </row>
    <row r="223" spans="1:3">
      <c r="A223" s="62"/>
      <c r="C223" s="64"/>
    </row>
    <row r="224" spans="1:3">
      <c r="A224" s="62"/>
      <c r="C224" s="64"/>
    </row>
    <row r="225" spans="1:3">
      <c r="A225" s="62"/>
      <c r="C225" s="64"/>
    </row>
    <row r="226" spans="1:3">
      <c r="A226" s="62"/>
      <c r="C226" s="64"/>
    </row>
    <row r="227" spans="1:3">
      <c r="A227" s="62"/>
      <c r="C227" s="64"/>
    </row>
    <row r="228" spans="1:3">
      <c r="A228" s="62"/>
      <c r="C228" s="64"/>
    </row>
    <row r="229" spans="1:3">
      <c r="A229" s="62"/>
      <c r="C229" s="64"/>
    </row>
    <row r="230" spans="1:3">
      <c r="A230" s="62"/>
      <c r="C230" s="64"/>
    </row>
    <row r="231" spans="1:3">
      <c r="A231" s="62"/>
      <c r="C231" s="64"/>
    </row>
    <row r="232" spans="1:3">
      <c r="A232" s="62"/>
      <c r="C232" s="64"/>
    </row>
    <row r="233" spans="1:3">
      <c r="A233" s="62"/>
      <c r="C233" s="64"/>
    </row>
    <row r="234" spans="1:3">
      <c r="A234" s="62"/>
      <c r="C234" s="64"/>
    </row>
    <row r="235" spans="1:3">
      <c r="A235" s="62"/>
      <c r="C235" s="64"/>
    </row>
    <row r="236" spans="1:3">
      <c r="A236" s="62"/>
      <c r="C236" s="64"/>
    </row>
    <row r="237" spans="1:3">
      <c r="A237" s="62"/>
      <c r="C237" s="64"/>
    </row>
    <row r="238" spans="1:3">
      <c r="A238" s="62"/>
      <c r="C238" s="64"/>
    </row>
    <row r="239" spans="1:3">
      <c r="A239" s="62"/>
      <c r="C239" s="64"/>
    </row>
    <row r="240" spans="1:3">
      <c r="A240" s="62"/>
      <c r="C240" s="64"/>
    </row>
    <row r="241" spans="1:3">
      <c r="A241" s="62"/>
      <c r="C241" s="64"/>
    </row>
    <row r="242" spans="1:3">
      <c r="A242" s="62"/>
      <c r="C242" s="64"/>
    </row>
    <row r="243" spans="1:3">
      <c r="A243" s="62"/>
      <c r="C243" s="64"/>
    </row>
    <row r="244" spans="1:3">
      <c r="A244" s="62"/>
      <c r="C244" s="64"/>
    </row>
    <row r="245" spans="1:3">
      <c r="A245" s="62"/>
      <c r="C245" s="64"/>
    </row>
    <row r="246" spans="1:3">
      <c r="A246" s="62"/>
      <c r="C246" s="64"/>
    </row>
    <row r="247" spans="1:3">
      <c r="A247" s="62"/>
      <c r="C247" s="64"/>
    </row>
    <row r="248" spans="1:3">
      <c r="A248" s="62"/>
      <c r="C248" s="64"/>
    </row>
    <row r="249" spans="1:3">
      <c r="A249" s="62"/>
      <c r="C249" s="64"/>
    </row>
    <row r="250" spans="1:3">
      <c r="A250" s="62"/>
      <c r="C250" s="64"/>
    </row>
    <row r="251" spans="1:3">
      <c r="A251" s="62"/>
      <c r="C251" s="64"/>
    </row>
    <row r="252" spans="1:3">
      <c r="A252" s="62"/>
      <c r="C252" s="64"/>
    </row>
    <row r="253" spans="1:3">
      <c r="A253" s="62"/>
      <c r="C253" s="64"/>
    </row>
    <row r="254" spans="1:3">
      <c r="A254" s="62"/>
      <c r="C254" s="64"/>
    </row>
    <row r="255" spans="1:3">
      <c r="A255" s="62"/>
      <c r="C255" s="64"/>
    </row>
    <row r="256" spans="1:3">
      <c r="A256" s="62"/>
      <c r="C256" s="64"/>
    </row>
    <row r="257" spans="1:3">
      <c r="A257" s="62"/>
      <c r="C257" s="64"/>
    </row>
    <row r="258" spans="1:3">
      <c r="A258" s="62"/>
      <c r="C258" s="64"/>
    </row>
    <row r="259" spans="1:3">
      <c r="A259" s="62"/>
      <c r="C259" s="64"/>
    </row>
    <row r="260" spans="1:3">
      <c r="A260" s="62"/>
      <c r="C260" s="64"/>
    </row>
    <row r="261" spans="1:3">
      <c r="A261" s="62"/>
      <c r="C261" s="64"/>
    </row>
    <row r="262" spans="1:3">
      <c r="A262" s="62"/>
      <c r="C262" s="64"/>
    </row>
    <row r="263" spans="1:3">
      <c r="A263" s="62"/>
      <c r="C263" s="64"/>
    </row>
    <row r="264" spans="1:3">
      <c r="A264" s="62"/>
      <c r="C264" s="64"/>
    </row>
    <row r="265" spans="1:3">
      <c r="A265" s="62"/>
      <c r="C265" s="64"/>
    </row>
    <row r="266" spans="1:3">
      <c r="A266" s="62"/>
      <c r="C266" s="64"/>
    </row>
    <row r="267" spans="1:3">
      <c r="A267" s="62"/>
      <c r="C267" s="64"/>
    </row>
    <row r="268" spans="1:3">
      <c r="A268" s="62"/>
      <c r="C268" s="64"/>
    </row>
    <row r="269" spans="1:3">
      <c r="A269" s="62"/>
      <c r="C269" s="64"/>
    </row>
    <row r="270" spans="1:3">
      <c r="A270" s="62"/>
      <c r="C270" s="64"/>
    </row>
    <row r="271" spans="1:3">
      <c r="A271" s="62"/>
      <c r="C271" s="64"/>
    </row>
    <row r="272" spans="1:3">
      <c r="A272" s="62"/>
      <c r="C272" s="64"/>
    </row>
    <row r="273" spans="1:3">
      <c r="A273" s="62"/>
      <c r="C273" s="64"/>
    </row>
    <row r="274" spans="1:3">
      <c r="A274" s="62"/>
      <c r="C274" s="64"/>
    </row>
    <row r="275" spans="1:3">
      <c r="A275" s="62"/>
      <c r="C275" s="64"/>
    </row>
    <row r="276" spans="1:3">
      <c r="A276" s="62"/>
      <c r="C276" s="64"/>
    </row>
    <row r="277" spans="1:3">
      <c r="A277" s="62"/>
      <c r="C277" s="64"/>
    </row>
    <row r="278" spans="1:3">
      <c r="A278" s="62"/>
      <c r="C278" s="64"/>
    </row>
    <row r="279" spans="1:3">
      <c r="A279" s="62"/>
      <c r="C279" s="64"/>
    </row>
    <row r="280" spans="1:3">
      <c r="A280" s="62"/>
      <c r="C280" s="64"/>
    </row>
    <row r="281" spans="1:3">
      <c r="A281" s="62"/>
      <c r="C281" s="64"/>
    </row>
    <row r="282" spans="1:3">
      <c r="A282" s="62"/>
      <c r="C282" s="64"/>
    </row>
    <row r="283" spans="1:3">
      <c r="A283" s="62"/>
      <c r="C283" s="64"/>
    </row>
    <row r="284" spans="1:3">
      <c r="A284" s="62"/>
      <c r="C284" s="64"/>
    </row>
    <row r="285" spans="1:3">
      <c r="A285" s="62"/>
      <c r="C285" s="64"/>
    </row>
    <row r="286" spans="1:3">
      <c r="A286" s="62"/>
      <c r="C286" s="64"/>
    </row>
    <row r="287" spans="1:3">
      <c r="A287" s="62"/>
      <c r="C287" s="64"/>
    </row>
    <row r="288" spans="1:3">
      <c r="A288" s="62"/>
      <c r="C288" s="64"/>
    </row>
    <row r="289" spans="1:3">
      <c r="A289" s="62"/>
      <c r="C289" s="64"/>
    </row>
    <row r="290" spans="1:3">
      <c r="A290" s="62"/>
      <c r="C290" s="64"/>
    </row>
    <row r="291" spans="1:3">
      <c r="A291" s="62"/>
      <c r="C291" s="64"/>
    </row>
    <row r="292" spans="1:3">
      <c r="A292" s="62"/>
      <c r="C292" s="64"/>
    </row>
    <row r="293" spans="1:3">
      <c r="A293" s="62"/>
      <c r="C293" s="64"/>
    </row>
    <row r="294" spans="1:3">
      <c r="A294" s="62"/>
      <c r="C294" s="64"/>
    </row>
    <row r="295" spans="1:3">
      <c r="A295" s="62"/>
      <c r="C295" s="64"/>
    </row>
    <row r="296" spans="1:3">
      <c r="A296" s="62"/>
      <c r="C296" s="64"/>
    </row>
    <row r="297" spans="1:3">
      <c r="A297" s="62"/>
      <c r="C297" s="64"/>
    </row>
    <row r="298" spans="1:3">
      <c r="A298" s="62"/>
      <c r="C298" s="64"/>
    </row>
    <row r="299" spans="1:3">
      <c r="A299" s="62"/>
      <c r="C299" s="64"/>
    </row>
    <row r="300" spans="1:3">
      <c r="A300" s="62"/>
      <c r="C300" s="64"/>
    </row>
    <row r="301" spans="1:3">
      <c r="A301" s="62"/>
      <c r="C301" s="64"/>
    </row>
    <row r="302" spans="1:3">
      <c r="A302" s="62"/>
      <c r="C302" s="64"/>
    </row>
    <row r="303" spans="1:3">
      <c r="A303" s="62"/>
      <c r="C303" s="64"/>
    </row>
    <row r="304" spans="1:3">
      <c r="A304" s="62"/>
      <c r="C304" s="64"/>
    </row>
    <row r="305" spans="1:3">
      <c r="A305" s="62"/>
      <c r="C305" s="64"/>
    </row>
    <row r="306" spans="1:3">
      <c r="A306" s="62"/>
      <c r="C306" s="64"/>
    </row>
    <row r="307" spans="1:3">
      <c r="A307" s="62"/>
      <c r="C307" s="64"/>
    </row>
    <row r="308" spans="1:3">
      <c r="A308" s="62"/>
      <c r="C308" s="64"/>
    </row>
    <row r="309" spans="1:3">
      <c r="A309" s="62"/>
      <c r="C309" s="64"/>
    </row>
    <row r="310" spans="1:3">
      <c r="A310" s="62"/>
      <c r="C310" s="64"/>
    </row>
    <row r="311" spans="1:3">
      <c r="A311" s="62"/>
      <c r="C311" s="64"/>
    </row>
    <row r="312" spans="1:3">
      <c r="A312" s="62"/>
      <c r="C312" s="64"/>
    </row>
    <row r="313" spans="1:3">
      <c r="A313" s="62"/>
      <c r="C313" s="64"/>
    </row>
    <row r="314" spans="1:3">
      <c r="A314" s="62"/>
      <c r="C314" s="64"/>
    </row>
  </sheetData>
  <mergeCells count="13">
    <mergeCell ref="A11:A12"/>
    <mergeCell ref="B1:C1"/>
    <mergeCell ref="B2:C2"/>
    <mergeCell ref="B3:C3"/>
    <mergeCell ref="B4:C4"/>
    <mergeCell ref="A5:B6"/>
    <mergeCell ref="A210:B210"/>
    <mergeCell ref="A48:B48"/>
    <mergeCell ref="B93:B94"/>
    <mergeCell ref="B98:B99"/>
    <mergeCell ref="B103:B105"/>
    <mergeCell ref="B109:B110"/>
    <mergeCell ref="A124:B124"/>
  </mergeCells>
  <pageMargins left="0.70866141732283472" right="0.70866141732283472" top="0.43307086614173229" bottom="0.35433070866141736" header="0.39370078740157483" footer="0.39370078740157483"/>
  <pageSetup paperSize="9" scale="77" orientation="portrait" r:id="rId1"/>
  <colBreaks count="1" manualBreakCount="1">
    <brk id="3" max="3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1</vt:lpstr>
      <vt:lpstr>'прил 1'!Заголовки_для_печати</vt:lpstr>
      <vt:lpstr>'прил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Julia</cp:lastModifiedBy>
  <cp:lastPrinted>2019-05-20T06:31:06Z</cp:lastPrinted>
  <dcterms:created xsi:type="dcterms:W3CDTF">2019-05-17T09:41:45Z</dcterms:created>
  <dcterms:modified xsi:type="dcterms:W3CDTF">2019-05-24T07:42:26Z</dcterms:modified>
</cp:coreProperties>
</file>