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27555" windowHeight="119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E13" i="1" l="1"/>
  <c r="E12" i="1"/>
  <c r="E14" i="1"/>
  <c r="E11" i="1"/>
  <c r="E10" i="1"/>
  <c r="E9" i="1"/>
  <c r="E8" i="1"/>
  <c r="E7" i="1"/>
  <c r="F29" i="1" l="1"/>
  <c r="E29" i="1"/>
  <c r="F20" i="1"/>
  <c r="E20" i="1"/>
  <c r="E6" i="1"/>
  <c r="F6" i="1"/>
  <c r="F31" i="1" s="1"/>
  <c r="E31" i="1" l="1"/>
  <c r="E34" i="1" s="1"/>
</calcChain>
</file>

<file path=xl/sharedStrings.xml><?xml version="1.0" encoding="utf-8"?>
<sst xmlns="http://schemas.openxmlformats.org/spreadsheetml/2006/main" count="55" uniqueCount="46">
  <si>
    <t>№</t>
  </si>
  <si>
    <t>Наименование расходов</t>
  </si>
  <si>
    <t>ГРБС</t>
  </si>
  <si>
    <t>Предложения к уточнению</t>
  </si>
  <si>
    <t>Примечание</t>
  </si>
  <si>
    <t>Содержание муниципальных учереждений</t>
  </si>
  <si>
    <t>Предложения к уточнению (тыс. рублей)</t>
  </si>
  <si>
    <t xml:space="preserve">Распределение дополнительных доходов  (без учета изменений объема безвозмездных поступлений) </t>
  </si>
  <si>
    <t xml:space="preserve">На заработную плату и начисления на нее </t>
  </si>
  <si>
    <t>Приложение 3 к реестру</t>
  </si>
  <si>
    <t>Администрация МГО</t>
  </si>
  <si>
    <t>Управление образования Администрации МГО</t>
  </si>
  <si>
    <t>Управление культуры Администрации МГО</t>
  </si>
  <si>
    <t>Управление социальной защиты населения Администрации МГО</t>
  </si>
  <si>
    <t>Управление по физической  культуре и спорту Администрации МГО</t>
  </si>
  <si>
    <t xml:space="preserve">На прочие расходы для обеспечения деятельности </t>
  </si>
  <si>
    <t xml:space="preserve">На оплату  исполнительных листов и штрафов </t>
  </si>
  <si>
    <t>В зарезервированные средства на ликвидацию объектов накопленного вреда окружающей среде (в соответствии с Постановлением Правительства РФ от 02.08.2022 г. № 1370)</t>
  </si>
  <si>
    <t>до 01.08, при наличии экономии до 01.09</t>
  </si>
  <si>
    <t>ЖКХ, транспорт, капитальное строительство</t>
  </si>
  <si>
    <t>Субсидии предприятиям автотранспорта по городским, пригородным автобусным маршрутам</t>
  </si>
  <si>
    <t xml:space="preserve">Для обеспечения перевозок по пригородным и городским маршрутам в октябре-ноябре 2023г. (с учетом доп.маршрутов №№31, 33 и доп. рейсов) </t>
  </si>
  <si>
    <t>Проведение осенних субботников</t>
  </si>
  <si>
    <t>Дополнительно на проведение осенних субботников</t>
  </si>
  <si>
    <t>Озеленение</t>
  </si>
  <si>
    <t>На проведение мероприятий по сносу деревьев в связи с многочисленными обращениями граждан</t>
  </si>
  <si>
    <t>Мероприятия по программам, прочие расходы</t>
  </si>
  <si>
    <t>ИТОГО</t>
  </si>
  <si>
    <t>Начисления на ФОТ за  декабрь  2023 года, восстановление перемещенных ассигнований (на пассажирские перевозки автотранспортом, восстановление контейнерных площадок)</t>
  </si>
  <si>
    <t>Начисления на ФОТ за  декабрь  2023 года, фактическая потребность для достижения целевых показателей отплаты труда  по педагогическим работникам доп.образования, медицинским работникам  в ДОУ, дополнительные ставки специалистов по закупкам в дошкольные учреждения и т.д.</t>
  </si>
  <si>
    <t xml:space="preserve">Начисления на ФОТ за  декабрь  2023 года, фактическая потребность для достижения целевых показателей отплаты труда  работникам  культуры и доп. образования,  потребность на оплату труда 7-ми специалистов учреждений культуры и 8-ми педагогов ДШИ </t>
  </si>
  <si>
    <t>Начисления на ФОТ за  декабрь  2023 года,  увеличение ФОТ в соответствии с решениями Собрания депутатов МГО от  31.03.2023г. № 3,  4</t>
  </si>
  <si>
    <t>Начисления на ФОТ за  декабрь  2023 года, фактическая потребность для достижения целевых показателей отплаты труда  тренеров-преподавателей, потребность на дополнительные ставки МБУ ДО "СШОР №2", МБУ ДО "СШОР №4"</t>
  </si>
  <si>
    <t>На аренду спортсооружений  для отделения триатлон, гарантии муниципальным служащим</t>
  </si>
  <si>
    <t>Техническое обслуживае установок наружного освещения</t>
  </si>
  <si>
    <t xml:space="preserve"> Потребность при составлении бюджета на 2023 год заявлена 22000 тыс.руб. Ассигнования 18354,8 тыс.руб. Потребность 3645,2 тыс. рублей для оплаты за ноябрь 2023г.</t>
  </si>
  <si>
    <t>МП "Развитие системы образования", в т.ч. мероприятия по подпрограмме: Повышение эффективности  реализации молодежной политики в МГО</t>
  </si>
  <si>
    <t>Транспортные расходы по подвозу детей на мероприятия из г. Ясиноватая - 200,0 тыс.рублей, проведение межмуниципальной площадки по обмену опытом для руководителей органов местного самоуправления осуществляющих управление в сфере образования - 150,0 тыс.рублей</t>
  </si>
  <si>
    <t xml:space="preserve">На прочие расходы </t>
  </si>
  <si>
    <t>Финансовое управление Администрации МГО</t>
  </si>
  <si>
    <t>На подвоз учащихся, ремонт складских помещений МБДОУ № 17 по предписанию Роспотребнадзора, по предписаниям (противопожарные мероприятия, ограждение территории, безопасность ОО) для МАОУ "Гимназия № 26", МКДОУ №70, приобретение мебели, сейфов в учреждения образования  и т.д.</t>
  </si>
  <si>
    <t>Восстановление автоматической системы пожарной сигнализации в МБУ "ГКМ", подготовка ПСД для проектирования капремонта систем вентиляции и электроснабжения ДК "Бригантина", приобретение мебели, сейфов в учреждения образования</t>
  </si>
  <si>
    <t xml:space="preserve">На  расходы учреждений за счет средств, полученных от оказания платных услуг и  доходов, поступающих от платежей по искам о возмещении вреда, причиненного окружающей среде </t>
  </si>
  <si>
    <t>На ремонт автомобиля</t>
  </si>
  <si>
    <t>На выплату заработной платы и начислений,  возмещение расходов за коммунальные услуги</t>
  </si>
  <si>
    <t>На приобретение расходных материалов, канцтоваров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</si>
</sst>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.5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color theme="1"/>
      <name val="Calibri"/>
      <family val="2"/>
      <charset val="204"/>
      <scheme val="minor"/>
    </font>
    <font>
      <i/>
      <sz val="12.5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2.5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justify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justify" vertical="center"/>
    </xf>
    <xf numFmtId="0" fontId="5" fillId="0" borderId="0" xfId="0" applyFont="1" applyAlignment="1">
      <alignment vertical="center" wrapText="1"/>
    </xf>
    <xf numFmtId="164" fontId="2" fillId="2" borderId="1" xfId="0" applyNumberFormat="1" applyFont="1" applyFill="1" applyBorder="1" applyAlignment="1">
      <alignment horizontal="justify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  <xf numFmtId="4" fontId="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justify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workbookViewId="0">
      <pane xSplit="3" ySplit="5" topLeftCell="D19" activePane="bottomRight" state="frozen"/>
      <selection pane="topRight" activeCell="D1" sqref="D1"/>
      <selection pane="bottomLeft" activeCell="A6" sqref="A6"/>
      <selection pane="bottomRight" activeCell="G39" sqref="G39"/>
    </sheetView>
  </sheetViews>
  <sheetFormatPr defaultColWidth="9.140625" defaultRowHeight="16.5" x14ac:dyDescent="0.25"/>
  <cols>
    <col min="1" max="1" width="1.5703125" style="1" customWidth="1"/>
    <col min="2" max="2" width="4.28515625" style="15" customWidth="1"/>
    <col min="3" max="3" width="42.7109375" style="2" customWidth="1"/>
    <col min="4" max="4" width="29.28515625" style="2" customWidth="1"/>
    <col min="5" max="5" width="15.28515625" style="15" customWidth="1"/>
    <col min="6" max="6" width="14.140625" style="15" hidden="1" customWidth="1"/>
    <col min="7" max="7" width="78.140625" style="2" customWidth="1"/>
    <col min="8" max="8" width="15" style="1" hidden="1" customWidth="1"/>
    <col min="9" max="9" width="9.140625" style="1"/>
    <col min="10" max="10" width="17.42578125" style="1" customWidth="1"/>
    <col min="11" max="16384" width="9.140625" style="1"/>
  </cols>
  <sheetData>
    <row r="1" spans="2:7" x14ac:dyDescent="0.25">
      <c r="F1" s="19" t="s">
        <v>9</v>
      </c>
      <c r="G1" s="19"/>
    </row>
    <row r="2" spans="2:7" ht="6" customHeight="1" x14ac:dyDescent="0.25">
      <c r="F2" s="20"/>
      <c r="G2" s="20"/>
    </row>
    <row r="3" spans="2:7" ht="17.25" x14ac:dyDescent="0.25">
      <c r="C3" s="21" t="s">
        <v>7</v>
      </c>
      <c r="D3" s="21"/>
      <c r="E3" s="22"/>
      <c r="F3" s="23"/>
      <c r="G3" s="23"/>
    </row>
    <row r="4" spans="2:7" ht="7.5" customHeight="1" x14ac:dyDescent="0.25">
      <c r="G4" s="14"/>
    </row>
    <row r="5" spans="2:7" ht="49.5" x14ac:dyDescent="0.25">
      <c r="B5" s="3" t="s">
        <v>0</v>
      </c>
      <c r="C5" s="11" t="s">
        <v>1</v>
      </c>
      <c r="D5" s="3" t="s">
        <v>2</v>
      </c>
      <c r="E5" s="4" t="s">
        <v>6</v>
      </c>
      <c r="F5" s="4" t="s">
        <v>3</v>
      </c>
      <c r="G5" s="4" t="s">
        <v>4</v>
      </c>
    </row>
    <row r="6" spans="2:7" ht="33" x14ac:dyDescent="0.25">
      <c r="B6" s="5">
        <v>1</v>
      </c>
      <c r="C6" s="6" t="s">
        <v>5</v>
      </c>
      <c r="D6" s="13"/>
      <c r="E6" s="7">
        <f>SUM(E7:E19)</f>
        <v>96439.999999999985</v>
      </c>
      <c r="F6" s="7" t="e">
        <f>SUM(#REF!)</f>
        <v>#REF!</v>
      </c>
      <c r="G6" s="8"/>
    </row>
    <row r="7" spans="2:7" ht="49.5" x14ac:dyDescent="0.25">
      <c r="B7" s="17"/>
      <c r="C7" s="25" t="s">
        <v>8</v>
      </c>
      <c r="D7" s="10" t="s">
        <v>10</v>
      </c>
      <c r="E7" s="9">
        <f>5161.3+28122</f>
        <v>33283.300000000003</v>
      </c>
      <c r="F7" s="9"/>
      <c r="G7" s="10" t="s">
        <v>28</v>
      </c>
    </row>
    <row r="8" spans="2:7" ht="82.5" x14ac:dyDescent="0.25">
      <c r="B8" s="24"/>
      <c r="C8" s="26"/>
      <c r="D8" s="12" t="s">
        <v>11</v>
      </c>
      <c r="E8" s="9">
        <f>3800+5698.7+12533.6+1487.2</f>
        <v>23519.500000000004</v>
      </c>
      <c r="F8" s="9"/>
      <c r="G8" s="10" t="s">
        <v>29</v>
      </c>
    </row>
    <row r="9" spans="2:7" ht="66" x14ac:dyDescent="0.25">
      <c r="B9" s="24"/>
      <c r="C9" s="26"/>
      <c r="D9" s="12" t="s">
        <v>12</v>
      </c>
      <c r="E9" s="9">
        <f>2533+14565.2+5801.9</f>
        <v>22900.1</v>
      </c>
      <c r="F9" s="9"/>
      <c r="G9" s="10" t="s">
        <v>30</v>
      </c>
    </row>
    <row r="10" spans="2:7" ht="49.5" x14ac:dyDescent="0.25">
      <c r="B10" s="24"/>
      <c r="C10" s="26"/>
      <c r="D10" s="13" t="s">
        <v>13</v>
      </c>
      <c r="E10" s="9">
        <f>507.1+1543.6</f>
        <v>2050.6999999999998</v>
      </c>
      <c r="F10" s="9"/>
      <c r="G10" s="10" t="s">
        <v>31</v>
      </c>
    </row>
    <row r="11" spans="2:7" ht="66" x14ac:dyDescent="0.25">
      <c r="B11" s="18"/>
      <c r="C11" s="27"/>
      <c r="D11" s="10" t="s">
        <v>14</v>
      </c>
      <c r="E11" s="9">
        <f>240+1474.4+5128.8</f>
        <v>6843.2000000000007</v>
      </c>
      <c r="F11" s="9"/>
      <c r="G11" s="10" t="s">
        <v>32</v>
      </c>
    </row>
    <row r="12" spans="2:7" ht="82.5" x14ac:dyDescent="0.25">
      <c r="B12" s="17"/>
      <c r="C12" s="25" t="s">
        <v>15</v>
      </c>
      <c r="D12" s="12" t="s">
        <v>11</v>
      </c>
      <c r="E12" s="9">
        <f>20+15.7+589.9+2429.8+1146.5</f>
        <v>4201.8999999999996</v>
      </c>
      <c r="F12" s="9"/>
      <c r="G12" s="29" t="s">
        <v>40</v>
      </c>
    </row>
    <row r="13" spans="2:7" ht="66" x14ac:dyDescent="0.25">
      <c r="B13" s="24"/>
      <c r="C13" s="26"/>
      <c r="D13" s="12" t="s">
        <v>12</v>
      </c>
      <c r="E13" s="9">
        <f>420+350+593.1</f>
        <v>1363.1</v>
      </c>
      <c r="F13" s="9"/>
      <c r="G13" s="29" t="s">
        <v>41</v>
      </c>
    </row>
    <row r="14" spans="2:7" ht="49.5" x14ac:dyDescent="0.25">
      <c r="B14" s="18"/>
      <c r="C14" s="27"/>
      <c r="D14" s="10" t="s">
        <v>14</v>
      </c>
      <c r="E14" s="9">
        <f>236+8.1</f>
        <v>244.1</v>
      </c>
      <c r="F14" s="9"/>
      <c r="G14" s="29" t="s">
        <v>33</v>
      </c>
    </row>
    <row r="15" spans="2:7" ht="37.5" customHeight="1" x14ac:dyDescent="0.25">
      <c r="B15" s="16"/>
      <c r="C15" s="13" t="s">
        <v>38</v>
      </c>
      <c r="D15" s="10" t="s">
        <v>39</v>
      </c>
      <c r="E15" s="9">
        <v>1700</v>
      </c>
      <c r="F15" s="9"/>
      <c r="G15" s="29" t="s">
        <v>16</v>
      </c>
    </row>
    <row r="16" spans="2:7" ht="48.75" customHeight="1" x14ac:dyDescent="0.25">
      <c r="B16" s="16"/>
      <c r="C16" s="25" t="s">
        <v>42</v>
      </c>
      <c r="D16" s="12" t="s">
        <v>11</v>
      </c>
      <c r="E16" s="9">
        <v>31.9</v>
      </c>
      <c r="F16" s="9"/>
      <c r="G16" s="29" t="s">
        <v>45</v>
      </c>
    </row>
    <row r="17" spans="2:10" ht="48.75" customHeight="1" x14ac:dyDescent="0.25">
      <c r="B17" s="16"/>
      <c r="C17" s="26"/>
      <c r="D17" s="10" t="s">
        <v>39</v>
      </c>
      <c r="E17" s="9">
        <v>40.200000000000003</v>
      </c>
      <c r="F17" s="9"/>
      <c r="G17" s="10" t="s">
        <v>17</v>
      </c>
    </row>
    <row r="18" spans="2:10" ht="48.75" customHeight="1" x14ac:dyDescent="0.25">
      <c r="B18" s="16"/>
      <c r="C18" s="26"/>
      <c r="D18" s="12" t="s">
        <v>12</v>
      </c>
      <c r="E18" s="9">
        <v>67.5</v>
      </c>
      <c r="F18" s="9"/>
      <c r="G18" s="29" t="s">
        <v>44</v>
      </c>
    </row>
    <row r="19" spans="2:10" ht="54.75" customHeight="1" x14ac:dyDescent="0.25">
      <c r="B19" s="3"/>
      <c r="C19" s="27"/>
      <c r="D19" s="10" t="s">
        <v>14</v>
      </c>
      <c r="E19" s="9">
        <v>194.5</v>
      </c>
      <c r="F19" s="28"/>
      <c r="G19" s="10" t="s">
        <v>43</v>
      </c>
      <c r="H19" s="30" t="s">
        <v>18</v>
      </c>
    </row>
    <row r="20" spans="2:10" ht="31.5" customHeight="1" x14ac:dyDescent="0.25">
      <c r="B20" s="5">
        <v>2</v>
      </c>
      <c r="C20" s="6" t="s">
        <v>19</v>
      </c>
      <c r="D20" s="13"/>
      <c r="E20" s="7">
        <f>SUM(E21:E27)</f>
        <v>3645.2</v>
      </c>
      <c r="F20" s="7">
        <f>SUM(F21:F21)</f>
        <v>0</v>
      </c>
      <c r="G20" s="31"/>
    </row>
    <row r="21" spans="2:10" ht="49.5" hidden="1" x14ac:dyDescent="0.25">
      <c r="B21" s="3"/>
      <c r="C21" s="13" t="s">
        <v>20</v>
      </c>
      <c r="D21" s="25" t="s">
        <v>10</v>
      </c>
      <c r="E21" s="32"/>
      <c r="F21" s="28"/>
      <c r="G21" s="33" t="s">
        <v>21</v>
      </c>
    </row>
    <row r="22" spans="2:10" ht="51" customHeight="1" x14ac:dyDescent="0.25">
      <c r="B22" s="3"/>
      <c r="C22" s="13" t="s">
        <v>34</v>
      </c>
      <c r="D22" s="34"/>
      <c r="E22" s="35">
        <v>3645.2</v>
      </c>
      <c r="F22" s="28"/>
      <c r="G22" s="10" t="s">
        <v>35</v>
      </c>
    </row>
    <row r="23" spans="2:10" hidden="1" x14ac:dyDescent="0.25">
      <c r="B23" s="3"/>
      <c r="C23" s="13" t="s">
        <v>22</v>
      </c>
      <c r="D23" s="34"/>
      <c r="E23" s="35"/>
      <c r="F23" s="28"/>
      <c r="G23" s="33" t="s">
        <v>23</v>
      </c>
    </row>
    <row r="24" spans="2:10" ht="33" hidden="1" x14ac:dyDescent="0.25">
      <c r="B24" s="3"/>
      <c r="C24" s="13" t="s">
        <v>24</v>
      </c>
      <c r="D24" s="27"/>
      <c r="E24" s="35"/>
      <c r="F24" s="28"/>
      <c r="G24" s="33" t="s">
        <v>25</v>
      </c>
    </row>
    <row r="25" spans="2:10" hidden="1" x14ac:dyDescent="0.25">
      <c r="B25" s="3"/>
      <c r="C25" s="13"/>
      <c r="D25" s="13"/>
      <c r="E25" s="35"/>
      <c r="F25" s="28"/>
      <c r="G25" s="33"/>
    </row>
    <row r="26" spans="2:10" hidden="1" x14ac:dyDescent="0.25">
      <c r="B26" s="3"/>
      <c r="C26" s="13"/>
      <c r="D26" s="13"/>
      <c r="E26" s="35"/>
      <c r="F26" s="28"/>
      <c r="G26" s="33"/>
    </row>
    <row r="27" spans="2:10" hidden="1" x14ac:dyDescent="0.25">
      <c r="B27" s="3"/>
      <c r="C27" s="13"/>
      <c r="D27" s="13"/>
      <c r="E27" s="35"/>
      <c r="F27" s="28"/>
      <c r="G27" s="33"/>
    </row>
    <row r="28" spans="2:10" hidden="1" x14ac:dyDescent="0.25">
      <c r="B28" s="3"/>
      <c r="C28" s="13"/>
      <c r="D28" s="13"/>
      <c r="E28" s="35"/>
      <c r="F28" s="28"/>
      <c r="G28" s="33"/>
    </row>
    <row r="29" spans="2:10" ht="33" x14ac:dyDescent="0.25">
      <c r="B29" s="5">
        <v>3</v>
      </c>
      <c r="C29" s="6" t="s">
        <v>26</v>
      </c>
      <c r="D29" s="6"/>
      <c r="E29" s="7">
        <f>SUM(E30:E30)</f>
        <v>400</v>
      </c>
      <c r="F29" s="7" t="e">
        <f>SUM(#REF!)</f>
        <v>#REF!</v>
      </c>
      <c r="G29" s="31"/>
    </row>
    <row r="30" spans="2:10" ht="82.5" x14ac:dyDescent="0.25">
      <c r="B30" s="3"/>
      <c r="C30" s="12" t="s">
        <v>36</v>
      </c>
      <c r="D30" s="12" t="s">
        <v>11</v>
      </c>
      <c r="E30" s="9">
        <v>400</v>
      </c>
      <c r="F30" s="28"/>
      <c r="G30" s="36" t="s">
        <v>37</v>
      </c>
    </row>
    <row r="31" spans="2:10" x14ac:dyDescent="0.25">
      <c r="B31" s="3"/>
      <c r="C31" s="37" t="s">
        <v>27</v>
      </c>
      <c r="D31" s="5"/>
      <c r="E31" s="7">
        <f>SUM(E6+E20+E29)</f>
        <v>100485.19999999998</v>
      </c>
      <c r="F31" s="7" t="e">
        <f>SUM(#REF!+#REF!+F6+#REF!)+#REF!</f>
        <v>#REF!</v>
      </c>
      <c r="G31" s="8"/>
      <c r="J31" s="38"/>
    </row>
    <row r="32" spans="2:10" ht="10.5" customHeight="1" x14ac:dyDescent="0.25">
      <c r="B32" s="39"/>
      <c r="C32" s="40"/>
      <c r="D32" s="40"/>
      <c r="E32" s="41"/>
      <c r="F32" s="41"/>
      <c r="G32" s="42"/>
    </row>
    <row r="33" spans="2:7" hidden="1" x14ac:dyDescent="0.25">
      <c r="E33" s="15">
        <v>73335.199999999997</v>
      </c>
    </row>
    <row r="34" spans="2:7" hidden="1" x14ac:dyDescent="0.25">
      <c r="B34" s="1"/>
      <c r="C34" s="1"/>
      <c r="D34" s="1"/>
      <c r="E34" s="43">
        <f>SUM(E33-E31)</f>
        <v>-27149.999999999985</v>
      </c>
      <c r="F34" s="1"/>
      <c r="G34" s="1"/>
    </row>
  </sheetData>
  <mergeCells count="9">
    <mergeCell ref="C16:C19"/>
    <mergeCell ref="D21:D24"/>
    <mergeCell ref="F1:G1"/>
    <mergeCell ref="F2:G2"/>
    <mergeCell ref="C3:G3"/>
    <mergeCell ref="B7:B11"/>
    <mergeCell ref="C7:C11"/>
    <mergeCell ref="B12:B14"/>
    <mergeCell ref="C12:C14"/>
  </mergeCells>
  <pageMargins left="0.31496062992125984" right="0.11811023622047245" top="0.35433070866141736" bottom="0.15748031496062992" header="0.31496062992125984" footer="0.31496062992125984"/>
  <pageSetup paperSize="9" scale="80" fitToHeight="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Молчанова</dc:creator>
  <cp:lastModifiedBy>Мария Молчанова</cp:lastModifiedBy>
  <cp:lastPrinted>2023-08-09T09:57:34Z</cp:lastPrinted>
  <dcterms:created xsi:type="dcterms:W3CDTF">2021-08-09T05:03:38Z</dcterms:created>
  <dcterms:modified xsi:type="dcterms:W3CDTF">2023-11-14T12:22:35Z</dcterms:modified>
</cp:coreProperties>
</file>