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27555" windowHeight="119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E21" i="1" l="1"/>
  <c r="E6" i="1"/>
  <c r="E19" i="1"/>
  <c r="E36" i="1"/>
  <c r="E8" i="1" l="1"/>
  <c r="E31" i="1" l="1"/>
  <c r="E23" i="1"/>
  <c r="F23" i="1" l="1"/>
  <c r="F36" i="1" l="1"/>
  <c r="E46" i="1" l="1"/>
  <c r="E49" i="1" s="1"/>
  <c r="F6" i="1" l="1"/>
  <c r="F46" i="1" l="1"/>
</calcChain>
</file>

<file path=xl/sharedStrings.xml><?xml version="1.0" encoding="utf-8"?>
<sst xmlns="http://schemas.openxmlformats.org/spreadsheetml/2006/main" count="82" uniqueCount="68">
  <si>
    <t>№</t>
  </si>
  <si>
    <t>Наименование расходов</t>
  </si>
  <si>
    <t>ГРБС</t>
  </si>
  <si>
    <t>Предложения к уточнению</t>
  </si>
  <si>
    <t>Примечание</t>
  </si>
  <si>
    <t>ИТОГО</t>
  </si>
  <si>
    <t>Приложение 3 к реестру</t>
  </si>
  <si>
    <t>Содержание муниципальных учереждений</t>
  </si>
  <si>
    <t>Предложения к уточнению (тыс. рублей)</t>
  </si>
  <si>
    <t xml:space="preserve">Распределение дополнительных доходов  (без учета изменений объема безвозмездных поступлений) </t>
  </si>
  <si>
    <t>Обслуживание и содержание муниципального имуществ, земельные отношения</t>
  </si>
  <si>
    <t>Мероприятия по программам, прочие расходы</t>
  </si>
  <si>
    <t>до 01.08, при наличии экономии до 01.09</t>
  </si>
  <si>
    <t xml:space="preserve">На заработную плату и начисления на нее </t>
  </si>
  <si>
    <t>Управление образования Администрации МГО</t>
  </si>
  <si>
    <t>Управление по физической  культуре и спорту Администрации МГО</t>
  </si>
  <si>
    <t xml:space="preserve">На ФОТ дополнительных работников в  МБУ ДО "СШОР №2" в целях обеспечения деятельности нового объекта по адресу: ул. Вернадского, 1а </t>
  </si>
  <si>
    <t xml:space="preserve">Собрание депутатов </t>
  </si>
  <si>
    <t>Управление социальной защиты населения Администрации МГО</t>
  </si>
  <si>
    <t>Администрация МГО</t>
  </si>
  <si>
    <t>На оплату налогов (имущество, земельный и т.д.)</t>
  </si>
  <si>
    <t>На выплату пенсий, пособий</t>
  </si>
  <si>
    <t>Управление культуры Администрации МГО</t>
  </si>
  <si>
    <t>На оплату налогов за 3 кв. 2023 года - 15962,9 тыс. рублей, в том числе МАОУ "Образовательный центр" - 5214,3 тыс. рублей</t>
  </si>
  <si>
    <t>На оплату налогов за 3 кв. 2023 года - 795,9 тыс.рублей</t>
  </si>
  <si>
    <t>На оплату налогов за 3 кв. 2023 года - 1665,9 тыс.рублей,  передача земельного участка СШФ Торпедо в сумме 234,5 тыс. рублей (ИБ "Строительство мини-футбольного поля "Строитель")</t>
  </si>
  <si>
    <t>На оплату за топливно-энергетические ресурсы</t>
  </si>
  <si>
    <t>На теплоснабжение помещений Ленина 3, ул. Романенко, 50а, ул. Романенко, 26, ул. Орловская, 34, ул. Романенко, 32, пр. Автозаводцев, 35 (с октября)</t>
  </si>
  <si>
    <t>На приобретение продуктов питания</t>
  </si>
  <si>
    <t>На проведение медицинского осмотра работников</t>
  </si>
  <si>
    <t>На оплату аренды спортсооружений</t>
  </si>
  <si>
    <t xml:space="preserve">Для обеспечения физической охраной по предписанию ДК Динамо (паспорт безопасности учреждения от 01.09.2022 года) </t>
  </si>
  <si>
    <t>На прочие расходы для обеспечения деятельности муниципальных учреждений</t>
  </si>
  <si>
    <t>Субсидии предприятиям автотранспорта по городским, пригородным автобусным маршрутам</t>
  </si>
  <si>
    <t xml:space="preserve">Для обеспечения перевозок по пригородным и городским маршрутам в октябре-ноябре 2023г. (с учетом доп.маршрутов №№31, 33 и доп. рейсов) </t>
  </si>
  <si>
    <t>Содержание автомобильных дорог</t>
  </si>
  <si>
    <t>На содержание дорог в зимний период с 15.10.2023 по 30.11.2023</t>
  </si>
  <si>
    <t>Проведение осенних субботников</t>
  </si>
  <si>
    <t>Дополнительно на проведение осенних субботников</t>
  </si>
  <si>
    <t>Озеленение</t>
  </si>
  <si>
    <t>На проведение мероприятий по сносу деревьев в связи с многочисленными обращениями граждан</t>
  </si>
  <si>
    <t>Оформление бесхозяйных объектов, оценка</t>
  </si>
  <si>
    <t>Исполнение решений суда по искам прокуратуры с целью постановки на ГКУ с одновременной постановкой на учет в  Росреестре  объектов электроэнергетики</t>
  </si>
  <si>
    <t>Ремонт и обслуживание муниципального имущества</t>
  </si>
  <si>
    <t>На подготовку к отопительному сезону</t>
  </si>
  <si>
    <t>Содержание и обслуживание АГРС</t>
  </si>
  <si>
    <t>На проведение экспертизы промышленной безопасности - 3000,0 тыс. рублей, обслуживание - 1000,0 тыс. рублей</t>
  </si>
  <si>
    <t>МП"Градостроительство, архитектура и городская среда Миасского городского округа"</t>
  </si>
  <si>
    <t>МП "Развитие информационного общества в Миасском городском округе"</t>
  </si>
  <si>
    <t>МП "Развитие физической культуры и спорта в МГО"</t>
  </si>
  <si>
    <t>МП "Развитие культуры в Миасском городском округе" (мероприятия КИТ)</t>
  </si>
  <si>
    <t xml:space="preserve">МП "Развитие системы образования", в т.ч. мероприятия по подпрограмме: Повышение эффективности  реализации молодежной политики в МГО </t>
  </si>
  <si>
    <t>МП "Предоставление дополнительных мер социальной поддержки в сфере здравоохранения Миасского городского округа"</t>
  </si>
  <si>
    <t>Для приобретение сервера</t>
  </si>
  <si>
    <t>На разработку  дизайн проекта единого архитектурно-художественного облика Миасского городского округа</t>
  </si>
  <si>
    <t xml:space="preserve"> На проведение спортивно – массовых мероприятий до конца года, командировочные расходы</t>
  </si>
  <si>
    <t>На проведение  мероприятий к Дню города (250 лет)</t>
  </si>
  <si>
    <t>На содержание муниципального имущества (в том числе ремонтные работы)</t>
  </si>
  <si>
    <t>Для оплаты: обслуживания АПС  и видеонаблюдения  в сентябре-октябре в сумме  1233,3 тыс. рублей;  обеспечения физической охраной для устранения замечаний прокуратуры г. Миасса по антитеррористической безопасности МКОУ «СОШ № 9», МАОУ «Гимназия № 26» в сумме 769,84 тыс. рублей; приобретение приборов учета тепла (дооснащение узлов учета тепла) в сумме 3097,7 тыс. рублей;  дополнительные работы по капитальному ремонту МАОУ "СОШ №17" в сумме 1507,5 тыс.рублей</t>
  </si>
  <si>
    <t>На расходные материалы - 726,3 тыс. рублей, на приобретение лицензии для Управления по имуществу - 175,0 тыс. рублей, выплаты гарантий мун. служащим (восстановление ассигнований) - 325,0 тыс. рублей,  членские взносы в ассоциацию "Горный Урал" - 329,8 тыс. рублей, оплата по сполнительным листам и  штрафы - 1335,3 тыс. рублей</t>
  </si>
  <si>
    <t>ЖКХ, транспорт, капитальное строительство</t>
  </si>
  <si>
    <t>На обеспечение выплат  4-м специалистам (онколог, кардиолог, акушер-гинеколог, невролог)</t>
  </si>
  <si>
    <t>На повышение заработной платы не муниципальным служащим в соответствии с решением Собрания депутатов МГО от 31.03.2023г. № 3</t>
  </si>
  <si>
    <t>В целях приведения оплаты труда работников ЦБ в соответствие с п.36 Раздела IX " Особенности формирования систем оплаты труда работников сферы образования" Единых рекомендаций  по установлению на федеральном, региональном и местном уровнях систем оплаты труда работников государственных и муниципальных учреждений на 2023 год - 3025,5 тыс.рублей , на повышение заработной платы не муниципальным служащим - 1528,8 тыс. рублей (в соответствии с решением Собрания депутатов МГО от 31.03.2023г. № 3)</t>
  </si>
  <si>
    <t xml:space="preserve">На обеспечение выплат  новым получателям и повышение на 10% с 01.03.2023 года в соответствии с решением Собрания депутатов МГО от 31.03.2023г. №3 </t>
  </si>
  <si>
    <t>На проведение медсмотров специалистов в соответствии с законодательством РФ</t>
  </si>
  <si>
    <t xml:space="preserve">Для оплаты аренды на сентябрь, октябрь 2023 года. Рост расходов в связи с  увеличением: стоимости арендной платы, количества занятий и занимающихся по другим поставщикам услуг. </t>
  </si>
  <si>
    <t>Для выполнения натуральных норм по питанию в ДОУ в целях соблюдения сбалансированности, питательности и полезности детского рациона в соответствии с СанПиН 2.3/2.4.3590-20 (частично)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</si>
</sst>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theme="1"/>
      <name val="Calibri"/>
      <family val="2"/>
      <charset val="204"/>
      <scheme val="minor"/>
    </font>
    <font>
      <i/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2.5"/>
      <color rgb="FFFF0000"/>
      <name val="Times New Roman"/>
      <family val="1"/>
      <charset val="204"/>
    </font>
    <font>
      <i/>
      <sz val="12.5"/>
      <color rgb="FFFF0000"/>
      <name val="Times New Roman"/>
      <family val="1"/>
      <charset val="204"/>
    </font>
    <font>
      <b/>
      <sz val="12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justify" vertical="center"/>
    </xf>
    <xf numFmtId="164" fontId="8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justify" vertical="center" wrapText="1"/>
    </xf>
    <xf numFmtId="164" fontId="9" fillId="2" borderId="1" xfId="0" applyNumberFormat="1" applyFont="1" applyFill="1" applyBorder="1" applyAlignment="1">
      <alignment horizontal="justify" vertical="center" wrapText="1"/>
    </xf>
    <xf numFmtId="164" fontId="9" fillId="2" borderId="1" xfId="0" applyNumberFormat="1" applyFont="1" applyFill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165" fontId="1" fillId="0" borderId="1" xfId="0" applyNumberFormat="1" applyFont="1" applyFill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165" fontId="1" fillId="2" borderId="1" xfId="0" applyNumberFormat="1" applyFont="1" applyFill="1" applyBorder="1" applyAlignment="1">
      <alignment horizontal="justify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tabSelected="1" topLeftCell="A7" workbookViewId="0">
      <selection activeCell="K8" sqref="K8"/>
    </sheetView>
  </sheetViews>
  <sheetFormatPr defaultColWidth="9.140625" defaultRowHeight="16.5" x14ac:dyDescent="0.25"/>
  <cols>
    <col min="1" max="1" width="1.5703125" style="1" customWidth="1"/>
    <col min="2" max="2" width="4.28515625" style="2" customWidth="1"/>
    <col min="3" max="3" width="42.7109375" style="3" customWidth="1"/>
    <col min="4" max="4" width="26.140625" style="3" customWidth="1"/>
    <col min="5" max="5" width="15.28515625" style="2" customWidth="1"/>
    <col min="6" max="6" width="14.140625" style="2" hidden="1" customWidth="1"/>
    <col min="7" max="7" width="78.140625" style="3" customWidth="1"/>
    <col min="8" max="8" width="15" style="1" hidden="1" customWidth="1"/>
    <col min="9" max="9" width="9.140625" style="1"/>
    <col min="10" max="10" width="17.42578125" style="1" customWidth="1"/>
    <col min="11" max="16384" width="9.140625" style="1"/>
  </cols>
  <sheetData>
    <row r="1" spans="2:7" x14ac:dyDescent="0.25">
      <c r="F1" s="49" t="s">
        <v>6</v>
      </c>
      <c r="G1" s="49"/>
    </row>
    <row r="2" spans="2:7" x14ac:dyDescent="0.25">
      <c r="F2" s="50"/>
      <c r="G2" s="50"/>
    </row>
    <row r="3" spans="2:7" ht="17.25" x14ac:dyDescent="0.25">
      <c r="C3" s="51" t="s">
        <v>9</v>
      </c>
      <c r="D3" s="51"/>
      <c r="E3" s="52"/>
      <c r="F3" s="53"/>
      <c r="G3" s="53"/>
    </row>
    <row r="4" spans="2:7" x14ac:dyDescent="0.25">
      <c r="G4" s="4"/>
    </row>
    <row r="5" spans="2:7" ht="49.5" x14ac:dyDescent="0.25">
      <c r="B5" s="5" t="s">
        <v>0</v>
      </c>
      <c r="C5" s="30" t="s">
        <v>1</v>
      </c>
      <c r="D5" s="5" t="s">
        <v>2</v>
      </c>
      <c r="E5" s="6" t="s">
        <v>8</v>
      </c>
      <c r="F5" s="6" t="s">
        <v>3</v>
      </c>
      <c r="G5" s="6" t="s">
        <v>4</v>
      </c>
    </row>
    <row r="6" spans="2:7" ht="33" x14ac:dyDescent="0.25">
      <c r="B6" s="7">
        <v>1</v>
      </c>
      <c r="C6" s="8" t="s">
        <v>7</v>
      </c>
      <c r="D6" s="9"/>
      <c r="E6" s="10">
        <f>SUM(E7:E22)</f>
        <v>58483.299999999996</v>
      </c>
      <c r="F6" s="10" t="e">
        <f>SUM(#REF!)</f>
        <v>#REF!</v>
      </c>
      <c r="G6" s="11"/>
    </row>
    <row r="7" spans="2:7" ht="33" x14ac:dyDescent="0.25">
      <c r="B7" s="47"/>
      <c r="C7" s="43" t="s">
        <v>13</v>
      </c>
      <c r="D7" s="31" t="s">
        <v>17</v>
      </c>
      <c r="E7" s="13">
        <v>63.8</v>
      </c>
      <c r="F7" s="13"/>
      <c r="G7" s="14" t="s">
        <v>62</v>
      </c>
    </row>
    <row r="8" spans="2:7" ht="132" x14ac:dyDescent="0.25">
      <c r="B8" s="54"/>
      <c r="C8" s="56"/>
      <c r="D8" s="31" t="s">
        <v>14</v>
      </c>
      <c r="E8" s="13">
        <f>3329.4+1528.8</f>
        <v>4858.2</v>
      </c>
      <c r="F8" s="13"/>
      <c r="G8" s="14" t="s">
        <v>63</v>
      </c>
    </row>
    <row r="9" spans="2:7" ht="66" x14ac:dyDescent="0.25">
      <c r="B9" s="48"/>
      <c r="C9" s="45"/>
      <c r="D9" s="14" t="s">
        <v>15</v>
      </c>
      <c r="E9" s="13">
        <v>3750</v>
      </c>
      <c r="F9" s="13"/>
      <c r="G9" s="14" t="s">
        <v>16</v>
      </c>
    </row>
    <row r="10" spans="2:7" ht="49.5" x14ac:dyDescent="0.25">
      <c r="B10" s="33"/>
      <c r="C10" s="34" t="s">
        <v>21</v>
      </c>
      <c r="D10" s="32" t="s">
        <v>18</v>
      </c>
      <c r="E10" s="13">
        <v>1776.3</v>
      </c>
      <c r="F10" s="13"/>
      <c r="G10" s="14" t="s">
        <v>64</v>
      </c>
    </row>
    <row r="11" spans="2:7" ht="49.5" x14ac:dyDescent="0.25">
      <c r="B11" s="38"/>
      <c r="C11" s="37" t="s">
        <v>26</v>
      </c>
      <c r="D11" s="14" t="s">
        <v>19</v>
      </c>
      <c r="E11" s="13">
        <v>1000</v>
      </c>
      <c r="F11" s="13"/>
      <c r="G11" s="14" t="s">
        <v>27</v>
      </c>
    </row>
    <row r="12" spans="2:7" ht="37.5" customHeight="1" x14ac:dyDescent="0.25">
      <c r="B12" s="47"/>
      <c r="C12" s="57" t="s">
        <v>20</v>
      </c>
      <c r="D12" s="31" t="s">
        <v>14</v>
      </c>
      <c r="E12" s="13">
        <v>15962.9</v>
      </c>
      <c r="F12" s="13"/>
      <c r="G12" s="35" t="s">
        <v>23</v>
      </c>
    </row>
    <row r="13" spans="2:7" ht="39" customHeight="1" x14ac:dyDescent="0.25">
      <c r="B13" s="54"/>
      <c r="C13" s="58"/>
      <c r="D13" s="31" t="s">
        <v>22</v>
      </c>
      <c r="E13" s="13">
        <v>795.6</v>
      </c>
      <c r="F13" s="13"/>
      <c r="G13" s="36" t="s">
        <v>24</v>
      </c>
    </row>
    <row r="14" spans="2:7" ht="66" x14ac:dyDescent="0.25">
      <c r="B14" s="55"/>
      <c r="C14" s="59"/>
      <c r="D14" s="14" t="s">
        <v>15</v>
      </c>
      <c r="E14" s="13">
        <v>1900.4</v>
      </c>
      <c r="F14" s="13"/>
      <c r="G14" s="36" t="s">
        <v>25</v>
      </c>
    </row>
    <row r="15" spans="2:7" ht="49.5" x14ac:dyDescent="0.25">
      <c r="B15" s="39"/>
      <c r="C15" s="32" t="s">
        <v>28</v>
      </c>
      <c r="D15" s="31" t="s">
        <v>14</v>
      </c>
      <c r="E15" s="13">
        <v>15000</v>
      </c>
      <c r="F15" s="15"/>
      <c r="G15" s="31" t="s">
        <v>67</v>
      </c>
    </row>
    <row r="16" spans="2:7" ht="49.5" x14ac:dyDescent="0.25">
      <c r="B16" s="47"/>
      <c r="C16" s="43" t="s">
        <v>29</v>
      </c>
      <c r="D16" s="31" t="s">
        <v>14</v>
      </c>
      <c r="E16" s="13">
        <v>1210</v>
      </c>
      <c r="F16" s="13"/>
      <c r="G16" s="36" t="s">
        <v>65</v>
      </c>
    </row>
    <row r="17" spans="2:8" ht="49.5" x14ac:dyDescent="0.25">
      <c r="B17" s="48"/>
      <c r="C17" s="45"/>
      <c r="D17" s="32" t="s">
        <v>18</v>
      </c>
      <c r="E17" s="13">
        <v>150</v>
      </c>
      <c r="F17" s="13"/>
      <c r="G17" s="36" t="s">
        <v>65</v>
      </c>
    </row>
    <row r="18" spans="2:8" ht="66" x14ac:dyDescent="0.25">
      <c r="B18" s="39"/>
      <c r="C18" s="40" t="s">
        <v>30</v>
      </c>
      <c r="D18" s="14" t="s">
        <v>15</v>
      </c>
      <c r="E18" s="13">
        <v>2500</v>
      </c>
      <c r="F18" s="13"/>
      <c r="G18" s="36" t="s">
        <v>66</v>
      </c>
    </row>
    <row r="19" spans="2:8" ht="110.25" x14ac:dyDescent="0.25">
      <c r="B19" s="47"/>
      <c r="C19" s="43" t="s">
        <v>57</v>
      </c>
      <c r="D19" s="31" t="s">
        <v>14</v>
      </c>
      <c r="E19" s="13">
        <f>1233.3+769.8+3097.7+1507.5</f>
        <v>6608.2999999999993</v>
      </c>
      <c r="F19" s="13"/>
      <c r="G19" s="36" t="s">
        <v>58</v>
      </c>
    </row>
    <row r="20" spans="2:8" ht="33" x14ac:dyDescent="0.25">
      <c r="B20" s="48"/>
      <c r="C20" s="45"/>
      <c r="D20" s="31" t="s">
        <v>22</v>
      </c>
      <c r="E20" s="13">
        <v>346.2</v>
      </c>
      <c r="F20" s="13"/>
      <c r="G20" s="36" t="s">
        <v>31</v>
      </c>
    </row>
    <row r="21" spans="2:8" ht="78.75" x14ac:dyDescent="0.25">
      <c r="B21" s="39"/>
      <c r="C21" s="40" t="s">
        <v>32</v>
      </c>
      <c r="D21" s="14" t="s">
        <v>19</v>
      </c>
      <c r="E21" s="13">
        <f>500+726.3+329.8+1005.5</f>
        <v>2561.6</v>
      </c>
      <c r="F21" s="13"/>
      <c r="G21" s="36" t="s">
        <v>59</v>
      </c>
    </row>
    <row r="22" spans="2:8" ht="19.5" hidden="1" customHeight="1" x14ac:dyDescent="0.25">
      <c r="B22" s="5"/>
      <c r="C22" s="32"/>
      <c r="D22" s="31"/>
      <c r="E22" s="13"/>
      <c r="F22" s="15"/>
      <c r="G22" s="31"/>
      <c r="H22" s="29" t="s">
        <v>12</v>
      </c>
    </row>
    <row r="23" spans="2:8" ht="33" x14ac:dyDescent="0.25">
      <c r="B23" s="7">
        <v>2</v>
      </c>
      <c r="C23" s="8" t="s">
        <v>60</v>
      </c>
      <c r="D23" s="9"/>
      <c r="E23" s="10">
        <f>SUM(E24:E30)</f>
        <v>37326.700000000004</v>
      </c>
      <c r="F23" s="10">
        <f>SUM(F24:F24)</f>
        <v>0</v>
      </c>
      <c r="G23" s="11"/>
    </row>
    <row r="24" spans="2:8" ht="49.5" x14ac:dyDescent="0.25">
      <c r="B24" s="5"/>
      <c r="C24" s="32" t="s">
        <v>33</v>
      </c>
      <c r="D24" s="43" t="s">
        <v>19</v>
      </c>
      <c r="E24" s="17">
        <v>22912.400000000001</v>
      </c>
      <c r="F24" s="15"/>
      <c r="G24" s="32" t="s">
        <v>34</v>
      </c>
    </row>
    <row r="25" spans="2:8" x14ac:dyDescent="0.25">
      <c r="B25" s="5"/>
      <c r="C25" s="28" t="s">
        <v>35</v>
      </c>
      <c r="D25" s="44"/>
      <c r="E25" s="16">
        <v>10600</v>
      </c>
      <c r="F25" s="15"/>
      <c r="G25" s="31" t="s">
        <v>36</v>
      </c>
    </row>
    <row r="26" spans="2:8" x14ac:dyDescent="0.25">
      <c r="B26" s="5"/>
      <c r="C26" s="32" t="s">
        <v>37</v>
      </c>
      <c r="D26" s="44"/>
      <c r="E26" s="16">
        <v>1814.3</v>
      </c>
      <c r="F26" s="15"/>
      <c r="G26" s="12" t="s">
        <v>38</v>
      </c>
    </row>
    <row r="27" spans="2:8" ht="33" x14ac:dyDescent="0.25">
      <c r="B27" s="5"/>
      <c r="C27" s="28" t="s">
        <v>39</v>
      </c>
      <c r="D27" s="45"/>
      <c r="E27" s="16">
        <v>2000</v>
      </c>
      <c r="F27" s="15"/>
      <c r="G27" s="12" t="s">
        <v>40</v>
      </c>
    </row>
    <row r="28" spans="2:8" hidden="1" x14ac:dyDescent="0.25">
      <c r="B28" s="5"/>
      <c r="C28" s="28"/>
      <c r="D28" s="9"/>
      <c r="E28" s="16"/>
      <c r="F28" s="15"/>
      <c r="G28" s="12"/>
    </row>
    <row r="29" spans="2:8" hidden="1" x14ac:dyDescent="0.25">
      <c r="B29" s="5"/>
      <c r="C29" s="28"/>
      <c r="D29" s="9"/>
      <c r="E29" s="16"/>
      <c r="F29" s="15"/>
      <c r="G29" s="12"/>
    </row>
    <row r="30" spans="2:8" hidden="1" x14ac:dyDescent="0.25">
      <c r="B30" s="5"/>
      <c r="C30" s="28"/>
      <c r="D30" s="9"/>
      <c r="E30" s="16"/>
      <c r="F30" s="15"/>
      <c r="G30" s="12"/>
    </row>
    <row r="31" spans="2:8" ht="49.5" x14ac:dyDescent="0.25">
      <c r="B31" s="7">
        <v>3</v>
      </c>
      <c r="C31" s="8" t="s">
        <v>10</v>
      </c>
      <c r="D31" s="9"/>
      <c r="E31" s="26">
        <f>SUM(E32:E35)</f>
        <v>9200</v>
      </c>
      <c r="F31" s="15"/>
      <c r="G31" s="12"/>
    </row>
    <row r="32" spans="2:8" ht="53.25" customHeight="1" x14ac:dyDescent="0.25">
      <c r="B32" s="7"/>
      <c r="C32" s="32" t="s">
        <v>41</v>
      </c>
      <c r="D32" s="43" t="s">
        <v>19</v>
      </c>
      <c r="E32" s="16">
        <v>700</v>
      </c>
      <c r="F32" s="15"/>
      <c r="G32" s="31" t="s">
        <v>42</v>
      </c>
    </row>
    <row r="33" spans="2:10" ht="33" x14ac:dyDescent="0.25">
      <c r="B33" s="5"/>
      <c r="C33" s="28" t="s">
        <v>43</v>
      </c>
      <c r="D33" s="44"/>
      <c r="E33" s="16">
        <v>4500</v>
      </c>
      <c r="F33" s="15"/>
      <c r="G33" s="12" t="s">
        <v>44</v>
      </c>
    </row>
    <row r="34" spans="2:10" ht="33" x14ac:dyDescent="0.25">
      <c r="B34" s="5"/>
      <c r="C34" s="28" t="s">
        <v>45</v>
      </c>
      <c r="D34" s="45"/>
      <c r="E34" s="16">
        <v>4000</v>
      </c>
      <c r="F34" s="15"/>
      <c r="G34" s="12" t="s">
        <v>46</v>
      </c>
    </row>
    <row r="35" spans="2:10" hidden="1" x14ac:dyDescent="0.25">
      <c r="B35" s="5"/>
      <c r="C35" s="28"/>
      <c r="D35" s="9"/>
      <c r="E35" s="16"/>
      <c r="F35" s="15"/>
      <c r="G35" s="12"/>
    </row>
    <row r="36" spans="2:10" ht="33" x14ac:dyDescent="0.25">
      <c r="B36" s="7">
        <v>4</v>
      </c>
      <c r="C36" s="8" t="s">
        <v>11</v>
      </c>
      <c r="D36" s="8"/>
      <c r="E36" s="10">
        <f>SUM(E37:E45)</f>
        <v>11050</v>
      </c>
      <c r="F36" s="10">
        <f>SUM(F42:F43)</f>
        <v>0</v>
      </c>
      <c r="G36" s="11"/>
    </row>
    <row r="37" spans="2:10" ht="49.5" x14ac:dyDescent="0.25">
      <c r="B37" s="5"/>
      <c r="C37" s="41" t="s">
        <v>47</v>
      </c>
      <c r="D37" s="43" t="s">
        <v>19</v>
      </c>
      <c r="E37" s="15">
        <v>300</v>
      </c>
      <c r="F37" s="15"/>
      <c r="G37" s="60" t="s">
        <v>54</v>
      </c>
    </row>
    <row r="38" spans="2:10" ht="49.5" x14ac:dyDescent="0.25">
      <c r="B38" s="5"/>
      <c r="C38" s="41" t="s">
        <v>48</v>
      </c>
      <c r="D38" s="46"/>
      <c r="E38" s="15">
        <v>1500</v>
      </c>
      <c r="F38" s="15"/>
      <c r="G38" s="42" t="s">
        <v>53</v>
      </c>
    </row>
    <row r="39" spans="2:10" ht="33" x14ac:dyDescent="0.25">
      <c r="B39" s="5"/>
      <c r="C39" s="41" t="s">
        <v>49</v>
      </c>
      <c r="D39" s="32"/>
      <c r="E39" s="15">
        <v>1500</v>
      </c>
      <c r="F39" s="15"/>
      <c r="G39" s="18" t="s">
        <v>55</v>
      </c>
    </row>
    <row r="40" spans="2:10" ht="49.5" x14ac:dyDescent="0.25">
      <c r="B40" s="5"/>
      <c r="C40" s="41" t="s">
        <v>50</v>
      </c>
      <c r="D40" s="32"/>
      <c r="E40" s="15">
        <v>3500</v>
      </c>
      <c r="F40" s="15"/>
      <c r="G40" s="18" t="s">
        <v>56</v>
      </c>
    </row>
    <row r="41" spans="2:10" ht="82.5" x14ac:dyDescent="0.25">
      <c r="B41" s="5"/>
      <c r="C41" s="41" t="s">
        <v>51</v>
      </c>
      <c r="D41" s="32"/>
      <c r="E41" s="15">
        <v>250</v>
      </c>
      <c r="F41" s="15"/>
      <c r="G41" s="18" t="s">
        <v>56</v>
      </c>
    </row>
    <row r="42" spans="2:10" ht="66" x14ac:dyDescent="0.25">
      <c r="B42" s="5"/>
      <c r="C42" s="41" t="s">
        <v>52</v>
      </c>
      <c r="D42" s="14"/>
      <c r="E42" s="13">
        <v>4000</v>
      </c>
      <c r="F42" s="13"/>
      <c r="G42" s="19" t="s">
        <v>61</v>
      </c>
    </row>
    <row r="43" spans="2:10" hidden="1" x14ac:dyDescent="0.25">
      <c r="B43" s="5"/>
      <c r="C43" s="27"/>
      <c r="D43" s="14"/>
      <c r="E43" s="13"/>
      <c r="F43" s="15"/>
      <c r="G43" s="14"/>
    </row>
    <row r="44" spans="2:10" hidden="1" x14ac:dyDescent="0.25">
      <c r="B44" s="5"/>
      <c r="C44" s="27"/>
      <c r="D44" s="14"/>
      <c r="E44" s="13"/>
      <c r="F44" s="15"/>
      <c r="G44" s="14"/>
    </row>
    <row r="45" spans="2:10" hidden="1" x14ac:dyDescent="0.25">
      <c r="B45" s="5"/>
      <c r="C45" s="27"/>
      <c r="D45" s="12"/>
      <c r="E45" s="13"/>
      <c r="F45" s="15"/>
      <c r="G45" s="19"/>
    </row>
    <row r="46" spans="2:10" x14ac:dyDescent="0.25">
      <c r="B46" s="5"/>
      <c r="C46" s="20" t="s">
        <v>5</v>
      </c>
      <c r="D46" s="7"/>
      <c r="E46" s="10">
        <f>SUM(E6+E23+E31+E36)</f>
        <v>116060</v>
      </c>
      <c r="F46" s="10" t="e">
        <f>SUM(#REF!+#REF!+F6+#REF!)+#REF!</f>
        <v>#REF!</v>
      </c>
      <c r="G46" s="11"/>
      <c r="J46" s="21"/>
    </row>
    <row r="47" spans="2:10" ht="12.75" customHeight="1" x14ac:dyDescent="0.25">
      <c r="B47" s="22"/>
      <c r="C47" s="23"/>
      <c r="D47" s="23"/>
      <c r="E47" s="24"/>
      <c r="F47" s="24"/>
      <c r="G47" s="25"/>
    </row>
    <row r="48" spans="2:10" hidden="1" x14ac:dyDescent="0.25">
      <c r="E48" s="2">
        <v>116060</v>
      </c>
    </row>
    <row r="49" spans="5:5" hidden="1" x14ac:dyDescent="0.25">
      <c r="E49" s="61">
        <f>SUM(E48-E46)</f>
        <v>0</v>
      </c>
    </row>
  </sheetData>
  <mergeCells count="14">
    <mergeCell ref="F1:G1"/>
    <mergeCell ref="F2:G2"/>
    <mergeCell ref="C3:G3"/>
    <mergeCell ref="B12:B14"/>
    <mergeCell ref="B7:B9"/>
    <mergeCell ref="C7:C9"/>
    <mergeCell ref="C12:C14"/>
    <mergeCell ref="D32:D34"/>
    <mergeCell ref="D37:D38"/>
    <mergeCell ref="B16:B17"/>
    <mergeCell ref="C16:C17"/>
    <mergeCell ref="B19:B20"/>
    <mergeCell ref="C19:C20"/>
    <mergeCell ref="D24:D27"/>
  </mergeCells>
  <pageMargins left="0.31496062992125984" right="0.11811023622047245" top="0.35433070866141736" bottom="0.15748031496062992" header="0.31496062992125984" footer="0.31496062992125984"/>
  <pageSetup paperSize="9" scale="80" fitToHeight="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Молчанова</dc:creator>
  <cp:lastModifiedBy>Мария Молчанова</cp:lastModifiedBy>
  <cp:lastPrinted>2023-08-09T09:57:34Z</cp:lastPrinted>
  <dcterms:created xsi:type="dcterms:W3CDTF">2021-08-09T05:03:38Z</dcterms:created>
  <dcterms:modified xsi:type="dcterms:W3CDTF">2023-08-09T12:30:58Z</dcterms:modified>
</cp:coreProperties>
</file>