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 windowWidth="27795" windowHeight="11565"/>
  </bookViews>
  <sheets>
    <sheet name="прил 2" sheetId="1" r:id="rId1"/>
  </sheets>
  <definedNames>
    <definedName name="_xlnm.Print_Titles" localSheetId="0">'прил 2'!$9:$9</definedName>
    <definedName name="_xlnm.Print_Area" localSheetId="0">'прил 2'!$A$1:$E$216</definedName>
  </definedNames>
  <calcPr calcId="125725"/>
</workbook>
</file>

<file path=xl/calcChain.xml><?xml version="1.0" encoding="utf-8"?>
<calcChain xmlns="http://schemas.openxmlformats.org/spreadsheetml/2006/main">
  <c r="C10" i="1"/>
  <c r="D10"/>
  <c r="E10"/>
  <c r="C11"/>
  <c r="D11"/>
  <c r="E11"/>
  <c r="C18"/>
  <c r="D18"/>
  <c r="E18"/>
  <c r="E23"/>
  <c r="E40" s="1"/>
  <c r="C24"/>
  <c r="C23" s="1"/>
  <c r="C40" s="1"/>
  <c r="D24"/>
  <c r="D23" s="1"/>
  <c r="E24"/>
  <c r="C31"/>
  <c r="C33"/>
  <c r="D33"/>
  <c r="D31" s="1"/>
  <c r="E33"/>
  <c r="E31" s="1"/>
  <c r="C36"/>
  <c r="D36"/>
  <c r="E36"/>
  <c r="C41"/>
  <c r="D41"/>
  <c r="E41"/>
  <c r="C52"/>
  <c r="D52"/>
  <c r="E52"/>
  <c r="C57"/>
  <c r="C56" s="1"/>
  <c r="D57"/>
  <c r="E57"/>
  <c r="C60"/>
  <c r="C61"/>
  <c r="D61"/>
  <c r="D60" s="1"/>
  <c r="E61"/>
  <c r="E60" s="1"/>
  <c r="E56" s="1"/>
  <c r="E109" s="1"/>
  <c r="E110" s="1"/>
  <c r="C66"/>
  <c r="D66"/>
  <c r="E66"/>
  <c r="C69"/>
  <c r="D69"/>
  <c r="E69"/>
  <c r="C78"/>
  <c r="C109" s="1"/>
  <c r="C110" s="1"/>
  <c r="D78"/>
  <c r="E78"/>
  <c r="C107"/>
  <c r="D107"/>
  <c r="E107"/>
  <c r="C112"/>
  <c r="D112"/>
  <c r="D111" s="1"/>
  <c r="D214" s="1"/>
  <c r="E112"/>
  <c r="E111" s="1"/>
  <c r="E214" s="1"/>
  <c r="E215" s="1"/>
  <c r="C115"/>
  <c r="D115"/>
  <c r="E115"/>
  <c r="C165"/>
  <c r="D165"/>
  <c r="E165"/>
  <c r="C206"/>
  <c r="C111" s="1"/>
  <c r="C214" s="1"/>
  <c r="D206"/>
  <c r="E206"/>
  <c r="C215" l="1"/>
  <c r="D56"/>
  <c r="D109" s="1"/>
  <c r="D110" s="1"/>
  <c r="D215" s="1"/>
  <c r="D40"/>
</calcChain>
</file>

<file path=xl/sharedStrings.xml><?xml version="1.0" encoding="utf-8"?>
<sst xmlns="http://schemas.openxmlformats.org/spreadsheetml/2006/main" count="418" uniqueCount="339">
  <si>
    <t>ВСЕГО ДОХОДОВ</t>
  </si>
  <si>
    <t>БЕЗВОЗМЕЗДНЫЕ ПОСТУПЛЕНИЯ</t>
  </si>
  <si>
    <t>000 2 00 00000 00 0000 000</t>
  </si>
  <si>
    <t>Прочие безвозмездные поступления</t>
  </si>
  <si>
    <t>000 2 07 00000 00 0000 000</t>
  </si>
  <si>
    <t>Безвозмездные поступления от негосударственных организаций</t>
  </si>
  <si>
    <t>000 2 04 00000 00 0000 000</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</si>
  <si>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</si>
  <si>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</si>
  <si>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</si>
  <si>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Межбюджетные трансферты, передаваемые бюджетам городских округов на создание виртуальных концертных залов</t>
  </si>
  <si>
    <t>289 2 02 45453 04 0000 150</t>
  </si>
  <si>
    <t>288 2 02 45303 04 0000 150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</si>
  <si>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</si>
  <si>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288 2 02 45179 04 0000 150</t>
  </si>
  <si>
    <t>Иные межбюджетные трансферты</t>
  </si>
  <si>
    <t>000 2 02 40000 00 0000 150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</si>
  <si>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</si>
  <si>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</si>
  <si>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</si>
  <si>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Субвенции бюджетам городских округов на государственную регистрацию актов гражданского состояния</t>
  </si>
  <si>
    <t>283 2 02 35930 04 0000 150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</si>
  <si>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</si>
  <si>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285 2 02 35462 04 0000 150 </t>
  </si>
  <si>
    <t>Субвенции бюджетам городских округов на оплату жилищно-коммунальных услуг отдельным категориям граждан</t>
  </si>
  <si>
    <t>285 2 02 35250 04 0000 150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</si>
  <si>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</si>
  <si>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</si>
  <si>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</si>
  <si>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283 2 02 35120 04 0000 150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</si>
  <si>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</si>
  <si>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283 2 02 35082 04 0000 150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</si>
  <si>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</si>
  <si>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288 2 02 30029 04 0000 150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</si>
  <si>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</si>
  <si>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285 2 02 30027 04 0000 150</t>
  </si>
  <si>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</si>
  <si>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288 2 02 30024 04 0000 150</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</si>
  <si>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</si>
  <si>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</si>
  <si>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</si>
  <si>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</si>
  <si>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</si>
  <si>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</si>
  <si>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285 2 02 30024 04 0000 150</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</si>
  <si>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</si>
  <si>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</si>
  <si>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</si>
  <si>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</si>
  <si>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</si>
  <si>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</si>
  <si>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</si>
  <si>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</si>
  <si>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</si>
  <si>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</si>
  <si>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</si>
  <si>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</si>
  <si>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</si>
  <si>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</si>
  <si>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</si>
  <si>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</si>
  <si>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</si>
  <si>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283 2 02 30024 04 0000 150</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</si>
  <si>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</si>
  <si>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</si>
  <si>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</si>
  <si>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</si>
  <si>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предоставление гражданам субсидий на оплату жилого помещения и коммунальных услуг</t>
  </si>
  <si>
    <t>285 2 02 30022 04 0000 150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</si>
  <si>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</si>
  <si>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285 2 02 30013 04 0000 150</t>
  </si>
  <si>
    <t>Субвенции бюджетам бюджетной системы Российской Федерации</t>
  </si>
  <si>
    <t>000 2 02 30000 00 0000 150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</si>
  <si>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</si>
  <si>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289 2 02 29999 04 0000 150</t>
  </si>
  <si>
    <t>Прочие субсидии бюджетам городских округовна создание и модернизацию муниципальных учреждений культурно-досугового типа в сельской местности, включая обеспечение объектов инфраструкту</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</si>
  <si>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</si>
  <si>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288 2 02 29999 04 0000 150</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</si>
  <si>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</si>
  <si>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</si>
  <si>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</si>
  <si>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</si>
  <si>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288 202 29999 04 0000 150</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</si>
  <si>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</si>
  <si>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</si>
  <si>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</si>
  <si>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</si>
  <si>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</si>
  <si>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</si>
  <si>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</si>
  <si>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образовательных организаций 1,2 категории квалифицированной охраной </t>
  </si>
  <si>
    <t xml:space="preserve">Прочие субсидии бюджетам городских округов на организацию профильных смен для детей, состоящих на профилактическом учете </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</si>
  <si>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</si>
  <si>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</si>
  <si>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287 2 02 29999 04 0000 150</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</si>
  <si>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</si>
  <si>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</si>
  <si>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</si>
  <si>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</si>
  <si>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</si>
  <si>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</si>
  <si>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</si>
  <si>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</si>
  <si>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</si>
  <si>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</si>
  <si>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</si>
  <si>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285 2 02 29999 04 0000 150</t>
  </si>
  <si>
    <t>Прочие субсидии бюджетам городских округов на ликвидацию несанкционированых свалок отходов</t>
  </si>
  <si>
    <t>283 2 02 29999 04 0000 150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</si>
  <si>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</si>
  <si>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</si>
  <si>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</si>
  <si>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</si>
  <si>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</si>
  <si>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</si>
  <si>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</si>
  <si>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</si>
  <si>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</si>
  <si>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реализацию мероприятий по модернизации школьных систем образовани</t>
  </si>
  <si>
    <t>288 2 02 25750 04 0000 150</t>
  </si>
  <si>
    <t>Субсидии бюджетам городских округов на реализацию программ формирования современной городской среды</t>
  </si>
  <si>
    <t xml:space="preserve">283 2 02 25555 04 0000 150 </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</si>
  <si>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</si>
  <si>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289 2 02 25519 04 0000 150</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</si>
  <si>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</si>
  <si>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</si>
  <si>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проведение комплексных кадастровых работ</t>
  </si>
  <si>
    <t>283 2 02 25511 04 0000 150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</si>
  <si>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</si>
  <si>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289 2 02 25467 04 0000 150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</si>
  <si>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</si>
  <si>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288 2 02 25304 04 0000 150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</si>
  <si>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</si>
  <si>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288 2 02 25187 04 0000 150 </t>
  </si>
  <si>
    <t>Субсидии бюджетам городских округов на создание детских технопарков "Кванториум"</t>
  </si>
  <si>
    <t>288 2 02 25173 04 0000 150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</si>
  <si>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</si>
  <si>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283 2 02 20041 04 0000 150</t>
  </si>
  <si>
    <t>Субсидии бюджетам бюджетной системы Российской Федерации (межбюджетные субсидии)</t>
  </si>
  <si>
    <t>000 2 02 20000 00 0000 150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</si>
  <si>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</si>
  <si>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284 2 02 15009 04 0000 150</t>
  </si>
  <si>
    <t>Дотации бюджетам городских округов на выравнивание бюджетной обеспеченности из бюджета субъекта Российской Федерации</t>
  </si>
  <si>
    <t>284 2 02 15001 04 0000 150</t>
  </si>
  <si>
    <t>Дотации бюджетам бюджетной системы Российской Федерации</t>
  </si>
  <si>
    <t>000 2 02 10000 00 0000 150</t>
  </si>
  <si>
    <t>БЕЗВОЗМЕЗДНЫЕ ПОСТУПЛЕНИЯ ОТ ДРУГИХ БЮДЖЕТОВ БЮДЖЕТНОЙ СИСТЕМЫ РОССИЙСКОЙ ФЕДЕРАЦИИ</t>
  </si>
  <si>
    <t>000 2 02 00000 00  0000 000</t>
  </si>
  <si>
    <t>НАЛОГОВЫЕ И НЕНАЛОГОВЫЕ ДОХОДЫ</t>
  </si>
  <si>
    <t>000 1 00 00000 00 0000 000</t>
  </si>
  <si>
    <t>НЕНАЛОГОВЫЕ ДОХОДЫ</t>
  </si>
  <si>
    <t>Прочие неналоговые доходы бюджетов городских округов</t>
  </si>
  <si>
    <t>283 1 17 05040 04 0000 180</t>
  </si>
  <si>
    <t>Прочие неналоговые доходы</t>
  </si>
  <si>
    <t>000 1 17 05000 00 0000 180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</si>
  <si>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</si>
  <si>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</si>
  <si>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009 1 16 11050 01 0000 140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</si>
  <si>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</si>
  <si>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</si>
  <si>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</si>
  <si>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283 1 16 10123 01 0000 140</t>
  </si>
  <si>
    <t>188 1 16 10123 01 0000 140</t>
  </si>
  <si>
    <t>009 1 16 10123 01 0000 140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</si>
  <si>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</si>
  <si>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283 1 16 10061 04 0000 140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</si>
  <si>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</si>
  <si>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283 1 16 07090 04 0000 140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</si>
  <si>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</si>
  <si>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283 1 16 02020 02 0000 140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</si>
  <si>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</si>
  <si>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</si>
  <si>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012 1 16 01203 01 0000 140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</si>
  <si>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</si>
  <si>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033 1 16 01193 01 0000 140</t>
  </si>
  <si>
    <t>024 1 16 01193 01 0000 140</t>
  </si>
  <si>
    <t>012 1 16 01193 01 0000 140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</si>
  <si>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</si>
  <si>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024 1 16 01173 01 0000 140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</si>
  <si>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</si>
  <si>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</si>
  <si>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</si>
  <si>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</si>
  <si>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</si>
  <si>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012 1 16 01123 01 0000 140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</si>
  <si>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</si>
  <si>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012 1 16 01113 01 0000 140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</si>
  <si>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</si>
  <si>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024 1 16 01093 01 0000 140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</si>
  <si>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</si>
  <si>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024 1 16 01083 01 0000 140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</si>
  <si>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</si>
  <si>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</si>
  <si>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</si>
  <si>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</si>
  <si>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</si>
  <si>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012 1 16 01073 01 0000 140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</si>
  <si>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</si>
  <si>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</si>
  <si>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012 1 16 01063 01 0000 140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</si>
  <si>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</si>
  <si>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</si>
  <si>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012 1 16 01053 01 0000 140</t>
  </si>
  <si>
    <t>Штрафы, санкции, возмещение ущерба</t>
  </si>
  <si>
    <t xml:space="preserve"> 000 1 16 00000 00 0000 000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</si>
  <si>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</si>
  <si>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283 1 14 13040 04 0000 410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</si>
  <si>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</si>
  <si>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283 1 14 06312 04 0000 430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</si>
  <si>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</si>
  <si>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283 1 14 06024 04 0000 430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</si>
  <si>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</si>
  <si>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283 1 14 06012 04 0000 430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</si>
  <si>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</si>
  <si>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</si>
  <si>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</si>
  <si>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</si>
  <si>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</si>
  <si>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</si>
  <si>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285 1 14 02042 04 0000 410</t>
  </si>
  <si>
    <t>Доходы от продажи материальных и нематериальных активов</t>
  </si>
  <si>
    <t>000 1 14 00000 00 0000 000</t>
  </si>
  <si>
    <t>Прочие доходы от компенсации затрат бюджетов городских округов</t>
  </si>
  <si>
    <t>285 1 13 02994 04 0000 130</t>
  </si>
  <si>
    <t>283 1 13 02994 04 0000 130</t>
  </si>
  <si>
    <t>000 1 13 02994 04 0000 130</t>
  </si>
  <si>
    <t>Доходы, поступающие в порядке возмещения расходов, понесенных в связи с эксплуатацией имущества городских округов</t>
  </si>
  <si>
    <t>289 1 13 02064 04 0000 130</t>
  </si>
  <si>
    <t>288 1 13 02064 04 0000 130</t>
  </si>
  <si>
    <t>287 1 13 02064 04 0000 130</t>
  </si>
  <si>
    <t>283 1 13 02064 04 0000 130</t>
  </si>
  <si>
    <t>000 1 13 02064 04 0000 130</t>
  </si>
  <si>
    <t>Доходы от компенсации затрат государства</t>
  </si>
  <si>
    <t>000 1 13 02000 00 0000 130</t>
  </si>
  <si>
    <t>Прочие доходы от оказания платных услуг (работ) получателями средств бюджетов городских округов</t>
  </si>
  <si>
    <t>289 1 13 01994 04 0000 130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</si>
  <si>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</si>
  <si>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288 1 13 01994 04 0010 130</t>
  </si>
  <si>
    <t>000 1 13 01994 04 0000 130</t>
  </si>
  <si>
    <t>Доходы от оказания платных услуг  и компенсации затрат государства</t>
  </si>
  <si>
    <t>000 1 13 00000 00 0000 000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</si>
  <si>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</si>
  <si>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</si>
  <si>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</si>
  <si>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</si>
  <si>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</si>
  <si>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</si>
  <si>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Плата за негативное воздействие на окружающую среду</t>
  </si>
  <si>
    <t>000 1 12 01000 01 0000 120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</si>
  <si>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</si>
  <si>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283 1 11 09044 04 0000 120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</si>
  <si>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</si>
  <si>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283 1 11 07014 04 0000 120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</si>
  <si>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</si>
  <si>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283 1 11 05312 04 0000 120</t>
  </si>
  <si>
    <t>Доходы от сдачи в аренду имущества, составляющего казну городских округов (за исключением земельных участков)</t>
  </si>
  <si>
    <t>283 1 11 05074 04 0000 120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</si>
  <si>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</si>
  <si>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289 1 11 05034 04 0000 120</t>
  </si>
  <si>
    <t>288 1 11 05034 04 0000 120</t>
  </si>
  <si>
    <t>287 1 11 05034 04 0000 120</t>
  </si>
  <si>
    <t>283 1 11 05034 04 0000 120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</si>
  <si>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</si>
  <si>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</si>
  <si>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</si>
  <si>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283 1 11 05012 04 0000 120</t>
  </si>
  <si>
    <t>Доходы от использования имущества, находящегося в государственной и муниципальной собственности</t>
  </si>
  <si>
    <t>000 1 11 00000 00 0000 000</t>
  </si>
  <si>
    <t>НАЛОГОВЫЕ ДОХОДЫ</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</si>
  <si>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</si>
  <si>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283 1 08 07173 01 0000 110</t>
  </si>
  <si>
    <t>Государственная пошлина за выдачу разрешения на установку рекламной конструкции</t>
  </si>
  <si>
    <t>283 1 08 07150 01 0000 110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</si>
  <si>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</si>
  <si>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</si>
  <si>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t>
  </si>
  <si>
    <t>000 1 08 00000 00 0000 000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</si>
  <si>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</si>
  <si>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</si>
  <si>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</si>
  <si>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</si>
  <si>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t>
  </si>
  <si>
    <t>182 1 06 06000 00 0000 110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</si>
  <si>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</si>
  <si>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</si>
  <si>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Налоги  на  имущество</t>
  </si>
  <si>
    <t>000 1 06 00000 00 0000 000</t>
  </si>
  <si>
    <t>Налог, взимаемый в связи с применением патентной системы налогообложения, зачисляемый в бюджеты городских округов</t>
  </si>
  <si>
    <t>182 1 05 04010 02 0000 110</t>
  </si>
  <si>
    <t>Единый сельскохозяйственный налог</t>
  </si>
  <si>
    <t>182 1 05 03010 01 0000 110</t>
  </si>
  <si>
    <t>Единый налог на вмененный доход для отдельных видов деятельности</t>
  </si>
  <si>
    <t>182 1 05 02010 02 0000 110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</si>
  <si>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</si>
  <si>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</si>
  <si>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</si>
  <si>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</si>
  <si>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t>
  </si>
  <si>
    <t>182 1 05 01011 01 0000 110</t>
  </si>
  <si>
    <t>Налог, взимаемый в связи с применением упрощенной системы налогообложения</t>
  </si>
  <si>
    <t xml:space="preserve">182 1 05 01000 00 0000 110 </t>
  </si>
  <si>
    <t>Налоги  на  совокупный  доход</t>
  </si>
  <si>
    <t>000 1 05 00000 00 0000 000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</si>
  <si>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</si>
  <si>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</si>
  <si>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</si>
  <si>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</si>
  <si>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</si>
  <si>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</si>
  <si>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</si>
  <si>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</si>
  <si>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Акцизы по подакцизным товарам (продукции), производимым на территории Российской Федерации</t>
  </si>
  <si>
    <t>000 1 03 02000 01 0000 110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</si>
  <si>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</si>
  <si>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</si>
  <si>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</si>
  <si>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</si>
  <si>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</si>
  <si>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</si>
  <si>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</si>
  <si>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</si>
  <si>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</si>
  <si>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</si>
  <si>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</si>
  <si>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</si>
  <si>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 xml:space="preserve"> Налог на доходы физических лиц</t>
  </si>
  <si>
    <t xml:space="preserve"> 000 1 01 02000 01 0000 110</t>
  </si>
  <si>
    <t>Сумма на 2025 год</t>
  </si>
  <si>
    <t>Сумма на 2024 год</t>
  </si>
  <si>
    <t>Сумма на 2023 год</t>
  </si>
  <si>
    <t>Наименование доходов</t>
  </si>
  <si>
    <t>Коды бюджетной классификации</t>
  </si>
  <si>
    <t>тыс. рублей</t>
  </si>
  <si>
    <t>Объем бюджета Миасского городского округа по доходам на 2023 год и на плановый период 2024 - 2025 годов</t>
  </si>
  <si>
    <t>Миасского городского округа</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</si>
  <si>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</si>
  <si>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ПРИЛОЖЕНИЕ  2</t>
  </si>
  <si>
    <t>к Решению собрания депутатов</t>
  </si>
  <si>
    <t xml:space="preserve">от 23.12.2022  г.  №3         </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</si>
</sst>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1"/>
      <name val="Times New Roman"/>
      <family val="1"/>
      <charset val="204"/>
    </font>
    <font>
      <sz val="14"/>
      <name val="Times New Roman"/>
      <family val="1"/>
      <charset val="204"/>
    </font>
    <font>
      <sz val="10.5"/>
      <name val="Times New Roman"/>
      <family val="1"/>
      <charset val="204"/>
    </font>
    <font>
      <sz val="12"/>
      <name val="Times New Roman"/>
      <family val="1"/>
      <charset val="204"/>
    </font>
    <font>
      <sz val="11"/>
      <color rgb="FFFF0000"/>
      <name val="Times New Roman"/>
      <family val="1"/>
      <charset val="204"/>
    </font>
    <font>
      <b/>
      <sz val="12"/>
      <name val="Times New Roman"/>
      <family val="1"/>
      <charset val="204"/>
    </font>
    <font>
      <sz val="10"/>
      <name val="Arial"/>
      <family val="2"/>
      <charset val="204"/>
    </font>
    <font>
      <sz val="12"/>
      <color theme="1"/>
      <name val="Times New Roman"/>
      <family val="1"/>
      <charset val="204"/>
    </font>
    <font>
      <u/>
      <sz val="12"/>
      <name val="Times New Roman"/>
      <family val="1"/>
      <charset val="204"/>
    </font>
    <font>
      <b/>
      <sz val="11"/>
      <name val="Times New Roman"/>
      <family val="1"/>
      <charset val="204"/>
    </font>
    <font>
      <b/>
      <sz val="11"/>
      <color rgb="FFFF0000"/>
      <name val="Times New Roman"/>
      <family val="1"/>
      <charset val="204"/>
    </font>
    <font>
      <sz val="12"/>
      <color indexed="10"/>
      <name val="Times New Roman"/>
      <family val="1"/>
      <charset val="204"/>
    </font>
    <font>
      <sz val="12"/>
      <color indexed="8"/>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xf numFmtId="0" fontId="1" fillId="0" borderId="0"/>
    <xf numFmtId="0" fontId="1" fillId="0" borderId="0" applyFont="0" applyFill="0" applyBorder="0" applyAlignment="0" applyProtection="0"/>
    <xf numFmtId="0" fontId="8" fillId="0" borderId="0"/>
    <xf numFmtId="0" fontId="8" fillId="0" borderId="0"/>
    <xf numFmtId="9" fontId="1" fillId="0" borderId="0" applyFont="0" applyFill="0" applyBorder="0" applyAlignment="0" applyProtection="0"/>
    <xf numFmtId="0" fontId="1" fillId="0" borderId="0"/>
    <xf numFmtId="0" fontId="8"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70">
    <xf numFmtId="0" fontId="0" fillId="0" borderId="0" xfId="0"/>
    <xf numFmtId="0" fontId="2" fillId="2" borderId="0" xfId="1" applyFont="1" applyFill="1" applyAlignment="1">
      <alignment vertical="center" wrapText="1"/>
    </xf>
    <xf numFmtId="0" fontId="3" fillId="2" borderId="0" xfId="1" applyFont="1" applyFill="1" applyAlignment="1">
      <alignment horizontal="center" vertical="center" wrapText="1"/>
    </xf>
    <xf numFmtId="0" fontId="4" fillId="2" borderId="0" xfId="1" applyFont="1" applyFill="1" applyAlignment="1">
      <alignment horizontal="justify" vertical="center" wrapText="1"/>
    </xf>
    <xf numFmtId="0" fontId="5" fillId="2" borderId="0" xfId="1" applyFont="1" applyFill="1" applyAlignment="1">
      <alignment horizontal="center" vertical="center" wrapText="1"/>
    </xf>
    <xf numFmtId="0" fontId="2" fillId="2" borderId="0" xfId="1" applyFont="1" applyFill="1" applyBorder="1" applyAlignment="1">
      <alignment vertical="center" wrapText="1"/>
    </xf>
    <xf numFmtId="0" fontId="3" fillId="2" borderId="0" xfId="1" applyFont="1" applyFill="1" applyBorder="1" applyAlignment="1">
      <alignment horizontal="center" vertical="center" wrapText="1"/>
    </xf>
    <xf numFmtId="0" fontId="4" fillId="2" borderId="0" xfId="1" applyFont="1" applyFill="1" applyBorder="1" applyAlignment="1">
      <alignment horizontal="justify" vertical="center" wrapText="1"/>
    </xf>
    <xf numFmtId="0" fontId="6" fillId="2" borderId="0" xfId="1" applyFont="1" applyFill="1" applyBorder="1" applyAlignment="1">
      <alignment vertical="center" wrapText="1"/>
    </xf>
    <xf numFmtId="0" fontId="5" fillId="2" borderId="0" xfId="1" applyFont="1" applyFill="1" applyBorder="1" applyAlignment="1">
      <alignment horizontal="center" vertical="center" wrapText="1"/>
    </xf>
    <xf numFmtId="164" fontId="7" fillId="2" borderId="1" xfId="2" applyNumberFormat="1" applyFont="1" applyFill="1" applyBorder="1" applyAlignment="1">
      <alignment horizontal="center" vertical="center" wrapText="1"/>
    </xf>
    <xf numFmtId="49" fontId="7" fillId="2" borderId="1" xfId="3" applyNumberFormat="1" applyFont="1" applyFill="1" applyBorder="1" applyAlignment="1">
      <alignment horizontal="left" vertical="center" wrapText="1"/>
    </xf>
    <xf numFmtId="0" fontId="7" fillId="2" borderId="1" xfId="1" applyFont="1" applyFill="1" applyBorder="1" applyAlignment="1">
      <alignment horizontal="justify" vertical="center" wrapText="1"/>
    </xf>
    <xf numFmtId="0" fontId="7" fillId="2" borderId="1" xfId="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0" fontId="9" fillId="2" borderId="1" xfId="1" applyNumberFormat="1" applyFont="1" applyFill="1" applyBorder="1" applyAlignment="1">
      <alignment horizontal="justify" vertical="center" wrapText="1"/>
    </xf>
    <xf numFmtId="0" fontId="5"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5" fillId="2" borderId="1" xfId="1" applyFont="1" applyFill="1" applyBorder="1" applyAlignment="1">
      <alignment horizontal="justify" vertical="center" wrapText="1"/>
    </xf>
    <xf numFmtId="164" fontId="5" fillId="2" borderId="2" xfId="2" applyNumberFormat="1" applyFont="1" applyFill="1" applyBorder="1" applyAlignment="1">
      <alignment horizontal="center" vertical="center" wrapText="1"/>
    </xf>
    <xf numFmtId="0" fontId="11" fillId="2" borderId="0" xfId="1" applyFont="1" applyFill="1" applyAlignment="1">
      <alignment vertical="center" wrapText="1"/>
    </xf>
    <xf numFmtId="0" fontId="5" fillId="2" borderId="1" xfId="1" applyNumberFormat="1" applyFont="1" applyFill="1" applyBorder="1" applyAlignment="1">
      <alignment horizontal="justify" vertical="center" wrapText="1"/>
    </xf>
    <xf numFmtId="0" fontId="5" fillId="2" borderId="1" xfId="1" applyFont="1" applyFill="1" applyBorder="1" applyAlignment="1">
      <alignment horizontal="center" vertical="center"/>
    </xf>
    <xf numFmtId="0" fontId="2" fillId="2" borderId="0" xfId="1" applyFont="1" applyFill="1" applyAlignment="1">
      <alignment horizontal="center" vertical="center" wrapText="1"/>
    </xf>
    <xf numFmtId="49" fontId="5" fillId="2" borderId="1" xfId="1" applyNumberFormat="1" applyFont="1" applyFill="1" applyBorder="1" applyAlignment="1" applyProtection="1">
      <alignment horizontal="center" vertical="center" wrapText="1"/>
    </xf>
    <xf numFmtId="0" fontId="6" fillId="2" borderId="0" xfId="1" applyFont="1" applyFill="1" applyAlignment="1">
      <alignment vertical="center" wrapText="1"/>
    </xf>
    <xf numFmtId="0" fontId="9" fillId="2" borderId="2" xfId="1" applyFont="1" applyFill="1" applyBorder="1" applyAlignment="1">
      <alignment horizontal="justify" vertical="center" wrapText="1"/>
    </xf>
    <xf numFmtId="0" fontId="5" fillId="2" borderId="2" xfId="1" applyFont="1" applyFill="1" applyBorder="1" applyAlignment="1">
      <alignment horizontal="justify" vertical="center" wrapText="1"/>
    </xf>
    <xf numFmtId="0" fontId="12" fillId="2" borderId="0" xfId="1" applyFont="1" applyFill="1" applyAlignment="1">
      <alignment vertical="center" wrapText="1"/>
    </xf>
    <xf numFmtId="0" fontId="9" fillId="2" borderId="1" xfId="1" applyFont="1" applyFill="1" applyBorder="1" applyAlignment="1">
      <alignment horizontal="justify" vertical="center" wrapText="1"/>
    </xf>
    <xf numFmtId="49" fontId="9" fillId="2" borderId="1" xfId="1" applyNumberFormat="1" applyFont="1" applyFill="1" applyBorder="1" applyAlignment="1" applyProtection="1">
      <alignment horizontal="justify" vertical="center" wrapText="1"/>
    </xf>
    <xf numFmtId="49" fontId="9" fillId="2" borderId="3" xfId="1" applyNumberFormat="1" applyFont="1" applyFill="1" applyBorder="1" applyAlignment="1" applyProtection="1">
      <alignment horizontal="justify" vertical="center" wrapText="1"/>
    </xf>
    <xf numFmtId="49" fontId="7" fillId="2" borderId="4" xfId="3" applyNumberFormat="1" applyFont="1" applyFill="1" applyBorder="1" applyAlignment="1">
      <alignment horizontal="justify" vertical="center" wrapText="1"/>
    </xf>
    <xf numFmtId="49" fontId="5" fillId="2" borderId="1" xfId="3" applyNumberFormat="1" applyFont="1" applyFill="1" applyBorder="1" applyAlignment="1">
      <alignment horizontal="center" vertical="center" wrapText="1"/>
    </xf>
    <xf numFmtId="0" fontId="12" fillId="0" borderId="0" xfId="1" applyFont="1" applyFill="1" applyAlignment="1">
      <alignment vertical="center" wrapText="1"/>
    </xf>
    <xf numFmtId="0" fontId="11" fillId="0" borderId="0" xfId="1" applyFont="1" applyFill="1" applyAlignment="1">
      <alignment vertical="center" wrapText="1"/>
    </xf>
    <xf numFmtId="164" fontId="11" fillId="0" borderId="0" xfId="1" applyNumberFormat="1" applyFont="1" applyFill="1" applyAlignment="1">
      <alignment vertical="center" wrapText="1"/>
    </xf>
    <xf numFmtId="0" fontId="9" fillId="2" borderId="1" xfId="0" applyFont="1" applyFill="1" applyBorder="1" applyAlignment="1">
      <alignment horizontal="justify" vertical="center" wrapText="1"/>
    </xf>
    <xf numFmtId="49" fontId="5" fillId="2" borderId="1" xfId="4" applyNumberFormat="1" applyFont="1" applyFill="1" applyBorder="1" applyAlignment="1">
      <alignment horizontal="center" vertical="center" wrapText="1"/>
    </xf>
    <xf numFmtId="0" fontId="2" fillId="3" borderId="0" xfId="1" applyFont="1" applyFill="1" applyAlignment="1">
      <alignment vertical="center" wrapText="1"/>
    </xf>
    <xf numFmtId="49" fontId="5" fillId="2" borderId="7" xfId="4"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164" fontId="11" fillId="0" borderId="0" xfId="1" applyNumberFormat="1" applyFont="1" applyFill="1" applyBorder="1" applyAlignment="1">
      <alignment horizontal="center" vertical="center" wrapText="1"/>
    </xf>
    <xf numFmtId="0" fontId="5" fillId="2" borderId="1" xfId="1" applyFont="1" applyFill="1" applyBorder="1" applyAlignment="1">
      <alignment vertical="center" wrapText="1"/>
    </xf>
    <xf numFmtId="164" fontId="2" fillId="2" borderId="0" xfId="1" applyNumberFormat="1" applyFont="1" applyFill="1" applyAlignment="1">
      <alignment vertical="center" wrapText="1"/>
    </xf>
    <xf numFmtId="0" fontId="5" fillId="2" borderId="1" xfId="3" applyNumberFormat="1" applyFont="1" applyFill="1" applyBorder="1" applyAlignment="1">
      <alignment horizontal="justify" vertical="center" wrapText="1"/>
    </xf>
    <xf numFmtId="164" fontId="11" fillId="2" borderId="0" xfId="1" applyNumberFormat="1" applyFont="1" applyFill="1" applyAlignment="1">
      <alignment vertical="center" wrapText="1"/>
    </xf>
    <xf numFmtId="0" fontId="7" fillId="2" borderId="1" xfId="1" quotePrefix="1" applyFont="1" applyFill="1" applyBorder="1" applyAlignment="1">
      <alignment horizontal="justify" vertical="center" wrapText="1"/>
    </xf>
    <xf numFmtId="49" fontId="7" fillId="2" borderId="5" xfId="3" applyNumberFormat="1" applyFont="1" applyFill="1" applyBorder="1" applyAlignment="1">
      <alignment horizontal="center" vertical="center" wrapText="1"/>
    </xf>
    <xf numFmtId="49" fontId="7" fillId="2" borderId="6" xfId="3" applyNumberFormat="1" applyFont="1" applyFill="1" applyBorder="1" applyAlignment="1">
      <alignment horizontal="center" vertical="center" wrapText="1"/>
    </xf>
    <xf numFmtId="0" fontId="5" fillId="2" borderId="1" xfId="4" applyFont="1" applyFill="1" applyBorder="1" applyAlignment="1">
      <alignment horizontal="justify" vertical="center" wrapText="1"/>
    </xf>
    <xf numFmtId="3" fontId="7" fillId="2" borderId="1" xfId="1" applyNumberFormat="1" applyFont="1" applyFill="1" applyBorder="1" applyAlignment="1">
      <alignment horizontal="justify" vertical="center" wrapText="1"/>
    </xf>
    <xf numFmtId="3" fontId="7"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justify" vertical="center" wrapText="1"/>
    </xf>
    <xf numFmtId="164" fontId="5" fillId="2" borderId="1" xfId="5"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2" fontId="5" fillId="2" borderId="1" xfId="1" applyNumberFormat="1" applyFont="1" applyFill="1" applyBorder="1" applyAlignment="1">
      <alignment horizontal="center" vertical="center" wrapText="1"/>
    </xf>
    <xf numFmtId="165" fontId="5" fillId="2" borderId="8" xfId="1" applyNumberFormat="1" applyFont="1" applyFill="1" applyBorder="1" applyAlignment="1">
      <alignment horizontal="right" vertical="center" wrapText="1"/>
    </xf>
    <xf numFmtId="165" fontId="7" fillId="2" borderId="8" xfId="1" applyNumberFormat="1" applyFont="1" applyFill="1" applyBorder="1" applyAlignment="1">
      <alignment horizontal="center" vertical="center" wrapText="1"/>
    </xf>
    <xf numFmtId="0" fontId="5" fillId="0" borderId="0" xfId="4" applyFont="1" applyFill="1" applyAlignment="1">
      <alignment horizontal="right"/>
    </xf>
    <xf numFmtId="0" fontId="5" fillId="2" borderId="0" xfId="4" applyFont="1" applyFill="1" applyAlignment="1">
      <alignment horizontal="right" vertical="center" wrapText="1"/>
    </xf>
    <xf numFmtId="0" fontId="5" fillId="2" borderId="0" xfId="4" applyFont="1" applyFill="1" applyAlignment="1">
      <alignment horizontal="right" vertical="center"/>
    </xf>
    <xf numFmtId="3" fontId="5" fillId="2" borderId="7" xfId="1" applyNumberFormat="1" applyFont="1" applyFill="1" applyBorder="1" applyAlignment="1">
      <alignment horizontal="center" vertical="center" wrapText="1"/>
    </xf>
    <xf numFmtId="3" fontId="5" fillId="2" borderId="2" xfId="1" applyNumberFormat="1" applyFont="1" applyFill="1" applyBorder="1" applyAlignment="1">
      <alignment horizontal="center" vertical="center" wrapText="1"/>
    </xf>
    <xf numFmtId="49" fontId="7" fillId="2" borderId="6" xfId="3" applyNumberFormat="1" applyFont="1" applyFill="1" applyBorder="1" applyAlignment="1">
      <alignment horizontal="left" vertical="center" wrapText="1"/>
    </xf>
    <xf numFmtId="49" fontId="7" fillId="2" borderId="5" xfId="3" applyNumberFormat="1" applyFont="1" applyFill="1" applyBorder="1" applyAlignment="1">
      <alignment horizontal="left" vertical="center" wrapText="1"/>
    </xf>
    <xf numFmtId="0" fontId="5" fillId="2" borderId="0" xfId="4" applyFont="1" applyFill="1" applyAlignment="1">
      <alignment horizontal="right" vertical="center" wrapText="1"/>
    </xf>
    <xf numFmtId="0" fontId="5" fillId="2" borderId="0" xfId="4" applyFont="1" applyFill="1" applyAlignment="1">
      <alignment horizontal="center"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3"/>
    <cellStyle name="Процентный 2" xfId="5"/>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dimension ref="A1:IH315"/>
  <sheetViews>
    <sheetView tabSelected="1" zoomScaleNormal="100" workbookViewId="0">
      <selection activeCell="B12" sqref="B12"/>
    </sheetView>
  </sheetViews>
  <sheetFormatPr defaultRowHeight="18.75"/>
  <cols>
    <col min="1" max="1" width="31.7109375" style="4" customWidth="1"/>
    <col min="2" max="2" width="67" style="3" customWidth="1"/>
    <col min="3" max="3" width="13.7109375" style="2" customWidth="1"/>
    <col min="4" max="5" width="13.28515625" style="2" customWidth="1"/>
    <col min="6" max="6" width="10.140625" style="1" bestFit="1" customWidth="1"/>
    <col min="7" max="7" width="11" style="1" customWidth="1"/>
    <col min="8" max="16384" width="9.140625" style="1"/>
  </cols>
  <sheetData>
    <row r="1" spans="1:240" s="61" customFormat="1" ht="15.75">
      <c r="A1" s="68" t="s">
        <v>336</v>
      </c>
      <c r="B1" s="68"/>
      <c r="C1" s="68"/>
      <c r="D1" s="68"/>
      <c r="E1" s="68"/>
    </row>
    <row r="2" spans="1:240" s="61" customFormat="1" ht="15.75" customHeight="1">
      <c r="A2" s="68" t="s">
        <v>337</v>
      </c>
      <c r="B2" s="68"/>
      <c r="C2" s="68"/>
      <c r="D2" s="68"/>
      <c r="E2" s="68"/>
    </row>
    <row r="3" spans="1:240" s="61" customFormat="1" ht="15.75">
      <c r="A3" s="63" t="s">
        <v>334</v>
      </c>
      <c r="B3" s="63"/>
      <c r="C3" s="63"/>
      <c r="D3" s="63"/>
      <c r="E3" s="63"/>
    </row>
    <row r="4" spans="1:240" s="61" customFormat="1" ht="15.75">
      <c r="A4" s="68" t="s">
        <v>338</v>
      </c>
      <c r="B4" s="68"/>
      <c r="C4" s="68"/>
      <c r="D4" s="68"/>
      <c r="E4" s="68"/>
    </row>
    <row r="5" spans="1:240" s="61" customFormat="1" ht="12" customHeight="1">
      <c r="A5" s="62"/>
      <c r="B5" s="62"/>
      <c r="C5" s="62"/>
      <c r="D5" s="62"/>
      <c r="E5" s="62"/>
    </row>
    <row r="6" spans="1:240" s="61" customFormat="1" ht="20.25" customHeight="1">
      <c r="A6" s="69" t="s">
        <v>333</v>
      </c>
      <c r="B6" s="69"/>
      <c r="C6" s="69"/>
      <c r="D6" s="69"/>
      <c r="E6" s="69"/>
    </row>
    <row r="7" spans="1:240" s="61" customFormat="1" ht="4.5" customHeight="1">
      <c r="A7" s="62"/>
      <c r="B7" s="62"/>
      <c r="C7" s="62"/>
      <c r="D7" s="62"/>
      <c r="E7" s="62"/>
    </row>
    <row r="8" spans="1:240" ht="20.25" customHeight="1">
      <c r="A8" s="60"/>
      <c r="B8" s="60"/>
      <c r="C8" s="60"/>
      <c r="D8" s="60"/>
      <c r="E8" s="59" t="s">
        <v>332</v>
      </c>
    </row>
    <row r="9" spans="1:240" ht="51.75" customHeight="1">
      <c r="A9" s="18" t="s">
        <v>331</v>
      </c>
      <c r="B9" s="18" t="s">
        <v>330</v>
      </c>
      <c r="C9" s="18" t="s">
        <v>329</v>
      </c>
      <c r="D9" s="58" t="s">
        <v>328</v>
      </c>
      <c r="E9" s="58" t="s">
        <v>327</v>
      </c>
    </row>
    <row r="10" spans="1:240" s="27" customFormat="1" ht="18.75" customHeight="1">
      <c r="A10" s="13" t="s">
        <v>326</v>
      </c>
      <c r="B10" s="12" t="s">
        <v>325</v>
      </c>
      <c r="C10" s="10">
        <f>SUM(C12:C17)</f>
        <v>1557179</v>
      </c>
      <c r="D10" s="10">
        <f>SUM(D12:D17)</f>
        <v>1704427.7000000002</v>
      </c>
      <c r="E10" s="10">
        <f>SUM(E12:E17)</f>
        <v>1840410.1</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row>
    <row r="11" spans="1:240" ht="69" customHeight="1">
      <c r="A11" s="57"/>
      <c r="B11" s="31" t="s">
        <v>324</v>
      </c>
      <c r="C11" s="56">
        <f>(C12+C13+C14+C15)*17.84669555/32.8466955+C16+(C17*17.84669555/32.78922429)</f>
        <v>847720.88059343724</v>
      </c>
      <c r="D11" s="56">
        <f>((D12+D13+D14+D15)*17.9654867/32.9654867)+D16+(D17*17.9654867/32.90801544)</f>
        <v>930583.58001780987</v>
      </c>
      <c r="E11" s="56">
        <f>((E12+E13+E14+E15)*17.49429208/32.49429208)+E16+(E17*17.49429208/32.43682082)</f>
        <v>992594.84611531394</v>
      </c>
    </row>
    <row r="12" spans="1:240" ht="78.75">
      <c r="A12" s="64" t="s">
        <v>323</v>
      </c>
      <c r="B12" s="20" t="s">
        <v>322</v>
      </c>
      <c r="C12" s="16">
        <v>1391252.7</v>
      </c>
      <c r="D12" s="15">
        <v>1531815.3</v>
      </c>
      <c r="E12" s="15">
        <v>1661513</v>
      </c>
    </row>
    <row r="13" spans="1:240" ht="49.5" customHeight="1">
      <c r="A13" s="65"/>
      <c r="B13" s="20" t="s">
        <v>321</v>
      </c>
      <c r="C13" s="16">
        <v>52919.8</v>
      </c>
      <c r="D13" s="15">
        <v>54598.3</v>
      </c>
      <c r="E13" s="15">
        <v>55916.800000000003</v>
      </c>
    </row>
    <row r="14" spans="1:240" ht="112.5" customHeight="1">
      <c r="A14" s="43" t="s">
        <v>320</v>
      </c>
      <c r="B14" s="55" t="s">
        <v>319</v>
      </c>
      <c r="C14" s="16">
        <v>5500</v>
      </c>
      <c r="D14" s="15">
        <v>5760</v>
      </c>
      <c r="E14" s="15">
        <v>6030</v>
      </c>
    </row>
    <row r="15" spans="1:240" ht="47.25">
      <c r="A15" s="43" t="s">
        <v>318</v>
      </c>
      <c r="B15" s="20" t="s">
        <v>317</v>
      </c>
      <c r="C15" s="16">
        <v>17315.400000000001</v>
      </c>
      <c r="D15" s="15">
        <v>17779.099999999999</v>
      </c>
      <c r="E15" s="15">
        <v>18077.5</v>
      </c>
    </row>
    <row r="16" spans="1:240" s="22" customFormat="1" ht="94.5">
      <c r="A16" s="43" t="s">
        <v>316</v>
      </c>
      <c r="B16" s="55" t="s">
        <v>315</v>
      </c>
      <c r="C16" s="16">
        <v>3441.1</v>
      </c>
      <c r="D16" s="15">
        <v>3561</v>
      </c>
      <c r="E16" s="15">
        <v>3602.8</v>
      </c>
    </row>
    <row r="17" spans="1:240" s="22" customFormat="1" ht="94.5">
      <c r="A17" s="43" t="s">
        <v>314</v>
      </c>
      <c r="B17" s="55" t="s">
        <v>313</v>
      </c>
      <c r="C17" s="16">
        <v>86750</v>
      </c>
      <c r="D17" s="15">
        <v>90914</v>
      </c>
      <c r="E17" s="15">
        <v>95270</v>
      </c>
    </row>
    <row r="18" spans="1:240" ht="31.5">
      <c r="A18" s="54" t="s">
        <v>312</v>
      </c>
      <c r="B18" s="53" t="s">
        <v>311</v>
      </c>
      <c r="C18" s="10">
        <f>C19+C20+C21+C22</f>
        <v>33082.5</v>
      </c>
      <c r="D18" s="10">
        <f>D19+D20+D21+D22</f>
        <v>35740.300000000003</v>
      </c>
      <c r="E18" s="10">
        <f>E19+E20+E21+E22</f>
        <v>36767.4</v>
      </c>
    </row>
    <row r="19" spans="1:240" ht="110.25">
      <c r="A19" s="43" t="s">
        <v>310</v>
      </c>
      <c r="B19" s="52" t="s">
        <v>309</v>
      </c>
      <c r="C19" s="16">
        <v>16030.3</v>
      </c>
      <c r="D19" s="16">
        <v>17078.400000000001</v>
      </c>
      <c r="E19" s="16">
        <v>17528.599999999999</v>
      </c>
    </row>
    <row r="20" spans="1:240" ht="131.25" customHeight="1">
      <c r="A20" s="43" t="s">
        <v>308</v>
      </c>
      <c r="B20" s="52" t="s">
        <v>307</v>
      </c>
      <c r="C20" s="16">
        <v>93.4</v>
      </c>
      <c r="D20" s="16">
        <v>99.6</v>
      </c>
      <c r="E20" s="16">
        <v>102.2</v>
      </c>
    </row>
    <row r="21" spans="1:240" ht="126">
      <c r="A21" s="43" t="s">
        <v>306</v>
      </c>
      <c r="B21" s="52" t="s">
        <v>305</v>
      </c>
      <c r="C21" s="16">
        <v>19068.8</v>
      </c>
      <c r="D21" s="16">
        <v>20824.900000000001</v>
      </c>
      <c r="E21" s="16">
        <v>21376.3</v>
      </c>
    </row>
    <row r="22" spans="1:240" s="22" customFormat="1" ht="110.25">
      <c r="A22" s="43" t="s">
        <v>304</v>
      </c>
      <c r="B22" s="52" t="s">
        <v>303</v>
      </c>
      <c r="C22" s="16">
        <v>-2110</v>
      </c>
      <c r="D22" s="16">
        <v>-2262.6</v>
      </c>
      <c r="E22" s="16">
        <v>-2239.6999999999998</v>
      </c>
    </row>
    <row r="23" spans="1:240" s="41" customFormat="1" ht="15.75">
      <c r="A23" s="13" t="s">
        <v>302</v>
      </c>
      <c r="B23" s="49" t="s">
        <v>301</v>
      </c>
      <c r="C23" s="10">
        <f>C24+C28+C29+C30</f>
        <v>406620</v>
      </c>
      <c r="D23" s="10">
        <f>D24+D28+D29+D30</f>
        <v>414432.10000000003</v>
      </c>
      <c r="E23" s="10">
        <f>E24+E28+E29+E30</f>
        <v>422500.1</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row>
    <row r="24" spans="1:240" s="41" customFormat="1" ht="31.5">
      <c r="A24" s="13" t="s">
        <v>300</v>
      </c>
      <c r="B24" s="12" t="s">
        <v>299</v>
      </c>
      <c r="C24" s="10">
        <f>C25+C26+C27</f>
        <v>382213.6</v>
      </c>
      <c r="D24" s="10">
        <f>D25+D26+D27</f>
        <v>389857.9</v>
      </c>
      <c r="E24" s="10">
        <f>E25+E26+E27</f>
        <v>397655</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row>
    <row r="25" spans="1:240" s="41" customFormat="1" ht="31.5">
      <c r="A25" s="18" t="s">
        <v>298</v>
      </c>
      <c r="B25" s="20" t="s">
        <v>297</v>
      </c>
      <c r="C25" s="16">
        <v>295713.59999999998</v>
      </c>
      <c r="D25" s="16">
        <v>302857.90000000002</v>
      </c>
      <c r="E25" s="16">
        <v>309655</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row>
    <row r="26" spans="1:240" ht="47.25">
      <c r="A26" s="18" t="s">
        <v>296</v>
      </c>
      <c r="B26" s="20" t="s">
        <v>295</v>
      </c>
      <c r="C26" s="16">
        <v>0</v>
      </c>
      <c r="D26" s="16">
        <v>0</v>
      </c>
      <c r="E26" s="16">
        <v>0</v>
      </c>
    </row>
    <row r="27" spans="1:240" ht="63">
      <c r="A27" s="18" t="s">
        <v>294</v>
      </c>
      <c r="B27" s="20" t="s">
        <v>293</v>
      </c>
      <c r="C27" s="16">
        <v>86500</v>
      </c>
      <c r="D27" s="16">
        <v>87000</v>
      </c>
      <c r="E27" s="16">
        <v>88000</v>
      </c>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row>
    <row r="28" spans="1:240" ht="31.5">
      <c r="A28" s="18" t="s">
        <v>292</v>
      </c>
      <c r="B28" s="20" t="s">
        <v>291</v>
      </c>
      <c r="C28" s="16">
        <v>100.5</v>
      </c>
      <c r="D28" s="16">
        <v>0</v>
      </c>
      <c r="E28" s="16">
        <v>0</v>
      </c>
    </row>
    <row r="29" spans="1:240" s="22" customFormat="1" ht="15.75">
      <c r="A29" s="18" t="s">
        <v>290</v>
      </c>
      <c r="B29" s="20" t="s">
        <v>289</v>
      </c>
      <c r="C29" s="16">
        <v>480</v>
      </c>
      <c r="D29" s="16">
        <v>480</v>
      </c>
      <c r="E29" s="16">
        <v>480</v>
      </c>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row>
    <row r="30" spans="1:240" ht="32.25" customHeight="1">
      <c r="A30" s="18" t="s">
        <v>288</v>
      </c>
      <c r="B30" s="20" t="s">
        <v>287</v>
      </c>
      <c r="C30" s="16">
        <v>23825.9</v>
      </c>
      <c r="D30" s="16">
        <v>24094.2</v>
      </c>
      <c r="E30" s="16">
        <v>24365.1</v>
      </c>
    </row>
    <row r="31" spans="1:240" s="22" customFormat="1" ht="15.75">
      <c r="A31" s="13" t="s">
        <v>286</v>
      </c>
      <c r="B31" s="49" t="s">
        <v>285</v>
      </c>
      <c r="C31" s="10">
        <f>C32+C33</f>
        <v>170008.6</v>
      </c>
      <c r="D31" s="10">
        <f>D32+D33</f>
        <v>176997</v>
      </c>
      <c r="E31" s="10">
        <f>E32+E33</f>
        <v>176997.2</v>
      </c>
    </row>
    <row r="32" spans="1:240" s="22" customFormat="1" ht="47.25">
      <c r="A32" s="18" t="s">
        <v>284</v>
      </c>
      <c r="B32" s="20" t="s">
        <v>283</v>
      </c>
      <c r="C32" s="16">
        <v>72808.600000000006</v>
      </c>
      <c r="D32" s="16">
        <v>79797</v>
      </c>
      <c r="E32" s="16">
        <v>79797.2</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row>
    <row r="33" spans="1:240" s="22" customFormat="1" ht="15.75">
      <c r="A33" s="18" t="s">
        <v>282</v>
      </c>
      <c r="B33" s="12" t="s">
        <v>281</v>
      </c>
      <c r="C33" s="10">
        <f>C34+C35</f>
        <v>97200</v>
      </c>
      <c r="D33" s="10">
        <f>D34+D35</f>
        <v>97200</v>
      </c>
      <c r="E33" s="10">
        <f>E34+E35</f>
        <v>97200</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row>
    <row r="34" spans="1:240" s="22" customFormat="1" ht="31.5">
      <c r="A34" s="18" t="s">
        <v>280</v>
      </c>
      <c r="B34" s="20" t="s">
        <v>279</v>
      </c>
      <c r="C34" s="16">
        <v>78400</v>
      </c>
      <c r="D34" s="16">
        <v>78400</v>
      </c>
      <c r="E34" s="16">
        <v>78400</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row>
    <row r="35" spans="1:240" s="22" customFormat="1" ht="31.5">
      <c r="A35" s="18" t="s">
        <v>278</v>
      </c>
      <c r="B35" s="20" t="s">
        <v>277</v>
      </c>
      <c r="C35" s="16">
        <v>18800</v>
      </c>
      <c r="D35" s="16">
        <v>18800</v>
      </c>
      <c r="E35" s="16">
        <v>18800</v>
      </c>
    </row>
    <row r="36" spans="1:240" ht="15.75">
      <c r="A36" s="13" t="s">
        <v>276</v>
      </c>
      <c r="B36" s="12" t="s">
        <v>275</v>
      </c>
      <c r="C36" s="10">
        <f>SUM(C37:C39)</f>
        <v>25232.600000000002</v>
      </c>
      <c r="D36" s="10">
        <f>SUM(D37:D39)</f>
        <v>25307.600000000002</v>
      </c>
      <c r="E36" s="10">
        <f>SUM(E37:E39)</f>
        <v>26651</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row>
    <row r="37" spans="1:240" ht="47.25">
      <c r="A37" s="18" t="s">
        <v>274</v>
      </c>
      <c r="B37" s="20" t="s">
        <v>273</v>
      </c>
      <c r="C37" s="16">
        <v>25150.2</v>
      </c>
      <c r="D37" s="16">
        <v>25250.2</v>
      </c>
      <c r="E37" s="16">
        <v>25250.2</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row>
    <row r="38" spans="1:240" s="41" customFormat="1" ht="31.5">
      <c r="A38" s="18" t="s">
        <v>272</v>
      </c>
      <c r="B38" s="20" t="s">
        <v>271</v>
      </c>
      <c r="C38" s="16">
        <v>60</v>
      </c>
      <c r="D38" s="16">
        <v>35</v>
      </c>
      <c r="E38" s="16">
        <v>1380</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row>
    <row r="39" spans="1:240" ht="94.5">
      <c r="A39" s="18" t="s">
        <v>270</v>
      </c>
      <c r="B39" s="20" t="s">
        <v>269</v>
      </c>
      <c r="C39" s="16">
        <v>22.4</v>
      </c>
      <c r="D39" s="16">
        <v>22.4</v>
      </c>
      <c r="E39" s="16">
        <v>20.8</v>
      </c>
    </row>
    <row r="40" spans="1:240" ht="24.75" customHeight="1">
      <c r="A40" s="51" t="s">
        <v>268</v>
      </c>
      <c r="B40" s="50"/>
      <c r="C40" s="10">
        <f>C10+C18+C23+C31+C36</f>
        <v>2192122.7000000002</v>
      </c>
      <c r="D40" s="10">
        <f>D10+D18+D23+D31+D36</f>
        <v>2356904.7000000002</v>
      </c>
      <c r="E40" s="10">
        <f>E10+E18+E23+E31+E36</f>
        <v>2503325.8000000003</v>
      </c>
    </row>
    <row r="41" spans="1:240" s="41" customFormat="1" ht="31.5">
      <c r="A41" s="13" t="s">
        <v>267</v>
      </c>
      <c r="B41" s="49" t="s">
        <v>266</v>
      </c>
      <c r="C41" s="10">
        <f>SUM(C42:C51)</f>
        <v>78223.999999999985</v>
      </c>
      <c r="D41" s="10">
        <f>SUM(D42:D51)</f>
        <v>78051.199999999983</v>
      </c>
      <c r="E41" s="10">
        <f>SUM(E42:E51)</f>
        <v>77918.999999999985</v>
      </c>
      <c r="F41" s="1"/>
      <c r="G41" s="46"/>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row>
    <row r="42" spans="1:240" s="41" customFormat="1" ht="78.75">
      <c r="A42" s="35" t="s">
        <v>265</v>
      </c>
      <c r="B42" s="47" t="s">
        <v>264</v>
      </c>
      <c r="C42" s="16">
        <v>50094.2</v>
      </c>
      <c r="D42" s="16">
        <v>50094.2</v>
      </c>
      <c r="E42" s="16">
        <v>50094.2</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row>
    <row r="43" spans="1:240" s="41" customFormat="1" ht="78.75">
      <c r="A43" s="35" t="s">
        <v>263</v>
      </c>
      <c r="B43" s="47" t="s">
        <v>262</v>
      </c>
      <c r="C43" s="16">
        <v>9670.1</v>
      </c>
      <c r="D43" s="16">
        <v>9670.1</v>
      </c>
      <c r="E43" s="16">
        <v>9670.1</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row>
    <row r="44" spans="1:240" s="22" customFormat="1" ht="66" customHeight="1">
      <c r="A44" s="35" t="s">
        <v>261</v>
      </c>
      <c r="B44" s="47" t="s">
        <v>257</v>
      </c>
      <c r="C44" s="16">
        <v>257.10000000000002</v>
      </c>
      <c r="D44" s="16">
        <v>257.10000000000002</v>
      </c>
      <c r="E44" s="16">
        <v>257.10000000000002</v>
      </c>
    </row>
    <row r="45" spans="1:240" s="22" customFormat="1" ht="66" customHeight="1">
      <c r="A45" s="35" t="s">
        <v>260</v>
      </c>
      <c r="B45" s="47" t="s">
        <v>257</v>
      </c>
      <c r="C45" s="16">
        <v>11.2</v>
      </c>
      <c r="D45" s="16">
        <v>11.2</v>
      </c>
      <c r="E45" s="16">
        <v>11.2</v>
      </c>
      <c r="G45" s="48"/>
    </row>
    <row r="46" spans="1:240" s="22" customFormat="1" ht="68.25" customHeight="1">
      <c r="A46" s="35" t="s">
        <v>259</v>
      </c>
      <c r="B46" s="47" t="s">
        <v>257</v>
      </c>
      <c r="C46" s="16">
        <v>848.4</v>
      </c>
      <c r="D46" s="16">
        <v>848.4</v>
      </c>
      <c r="E46" s="16">
        <v>848.4</v>
      </c>
    </row>
    <row r="47" spans="1:240" s="22" customFormat="1" ht="61.5" customHeight="1">
      <c r="A47" s="35" t="s">
        <v>258</v>
      </c>
      <c r="B47" s="47" t="s">
        <v>257</v>
      </c>
      <c r="C47" s="16">
        <v>176.2</v>
      </c>
      <c r="D47" s="16">
        <v>176.2</v>
      </c>
      <c r="E47" s="16">
        <v>176.2</v>
      </c>
    </row>
    <row r="48" spans="1:240" s="22" customFormat="1" ht="34.5" customHeight="1">
      <c r="A48" s="35" t="s">
        <v>256</v>
      </c>
      <c r="B48" s="23" t="s">
        <v>255</v>
      </c>
      <c r="C48" s="16">
        <v>8176</v>
      </c>
      <c r="D48" s="16">
        <v>8176</v>
      </c>
      <c r="E48" s="16">
        <v>8176</v>
      </c>
    </row>
    <row r="49" spans="1:239" s="22" customFormat="1" ht="110.25">
      <c r="A49" s="35" t="s">
        <v>254</v>
      </c>
      <c r="B49" s="47" t="s">
        <v>253</v>
      </c>
      <c r="C49" s="16">
        <v>12.2</v>
      </c>
      <c r="D49" s="16">
        <v>12.2</v>
      </c>
      <c r="E49" s="16">
        <v>12.2</v>
      </c>
    </row>
    <row r="50" spans="1:239" s="22" customFormat="1" ht="47.25">
      <c r="A50" s="35" t="s">
        <v>252</v>
      </c>
      <c r="B50" s="47" t="s">
        <v>251</v>
      </c>
      <c r="C50" s="16">
        <v>511.8</v>
      </c>
      <c r="D50" s="16">
        <v>511.8</v>
      </c>
      <c r="E50" s="16">
        <v>511.8</v>
      </c>
    </row>
    <row r="51" spans="1:239" s="22" customFormat="1" ht="78.75">
      <c r="A51" s="35" t="s">
        <v>250</v>
      </c>
      <c r="B51" s="20" t="s">
        <v>249</v>
      </c>
      <c r="C51" s="16">
        <v>8466.7999999999993</v>
      </c>
      <c r="D51" s="16">
        <v>8294</v>
      </c>
      <c r="E51" s="16">
        <v>8161.8</v>
      </c>
    </row>
    <row r="52" spans="1:239" s="22" customFormat="1" ht="15.75">
      <c r="A52" s="13" t="s">
        <v>248</v>
      </c>
      <c r="B52" s="12" t="s">
        <v>247</v>
      </c>
      <c r="C52" s="10">
        <f>SUM(C53:C55)</f>
        <v>1690.8000000000002</v>
      </c>
      <c r="D52" s="10">
        <f>SUM(D53:D55)</f>
        <v>1758.4</v>
      </c>
      <c r="E52" s="10">
        <f>SUM(E53:E55)</f>
        <v>1828.8</v>
      </c>
    </row>
    <row r="53" spans="1:239" customFormat="1" ht="63">
      <c r="A53" s="18" t="s">
        <v>246</v>
      </c>
      <c r="B53" s="20" t="s">
        <v>245</v>
      </c>
      <c r="C53" s="16">
        <v>983.5</v>
      </c>
      <c r="D53" s="16">
        <v>1022.8</v>
      </c>
      <c r="E53" s="16">
        <v>1063.8</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row>
    <row r="54" spans="1:239" customFormat="1" ht="63">
      <c r="A54" s="18" t="s">
        <v>244</v>
      </c>
      <c r="B54" s="20" t="s">
        <v>243</v>
      </c>
      <c r="C54" s="16">
        <v>378.9</v>
      </c>
      <c r="D54" s="16">
        <v>394</v>
      </c>
      <c r="E54" s="16">
        <v>409.8</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row>
    <row r="55" spans="1:239" customFormat="1" ht="63">
      <c r="A55" s="18" t="s">
        <v>242</v>
      </c>
      <c r="B55" s="20" t="s">
        <v>241</v>
      </c>
      <c r="C55" s="16">
        <v>328.4</v>
      </c>
      <c r="D55" s="16">
        <v>341.6</v>
      </c>
      <c r="E55" s="16">
        <v>355.2</v>
      </c>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row>
    <row r="56" spans="1:239" customFormat="1" ht="31.5">
      <c r="A56" s="13" t="s">
        <v>240</v>
      </c>
      <c r="B56" s="12" t="s">
        <v>239</v>
      </c>
      <c r="C56" s="10">
        <f>C57+C60</f>
        <v>8846.7000000000007</v>
      </c>
      <c r="D56" s="10">
        <f>D57+D60</f>
        <v>8876.5</v>
      </c>
      <c r="E56" s="10">
        <f>E57+E60</f>
        <v>8892.4</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row>
    <row r="57" spans="1:239" customFormat="1" ht="31.5">
      <c r="A57" s="18" t="s">
        <v>238</v>
      </c>
      <c r="B57" s="20" t="s">
        <v>234</v>
      </c>
      <c r="C57" s="10">
        <f>SUM(C58:C59)</f>
        <v>6730</v>
      </c>
      <c r="D57" s="10">
        <f>SUM(D58:D59)</f>
        <v>6745.8</v>
      </c>
      <c r="E57" s="10">
        <f>SUM(E58:E59)</f>
        <v>6758.7</v>
      </c>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row>
    <row r="58" spans="1:239" customFormat="1" ht="63">
      <c r="A58" s="18" t="s">
        <v>237</v>
      </c>
      <c r="B58" s="20" t="s">
        <v>236</v>
      </c>
      <c r="C58" s="16">
        <v>5571.3</v>
      </c>
      <c r="D58" s="16">
        <v>5587.1</v>
      </c>
      <c r="E58" s="16">
        <v>5600</v>
      </c>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row>
    <row r="59" spans="1:239" customFormat="1" ht="31.5">
      <c r="A59" s="18" t="s">
        <v>235</v>
      </c>
      <c r="B59" s="20" t="s">
        <v>234</v>
      </c>
      <c r="C59" s="16">
        <v>1158.7</v>
      </c>
      <c r="D59" s="16">
        <v>1158.7</v>
      </c>
      <c r="E59" s="16">
        <v>1158.7</v>
      </c>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row>
    <row r="60" spans="1:239" customFormat="1" ht="15.75">
      <c r="A60" s="13" t="s">
        <v>233</v>
      </c>
      <c r="B60" s="12" t="s">
        <v>232</v>
      </c>
      <c r="C60" s="10">
        <f>C61+C66</f>
        <v>2116.6999999999998</v>
      </c>
      <c r="D60" s="10">
        <f>D61+D66</f>
        <v>2130.6999999999998</v>
      </c>
      <c r="E60" s="10">
        <f>E61+E66</f>
        <v>2133.6999999999998</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row>
    <row r="61" spans="1:239" ht="47.25">
      <c r="A61" s="18" t="s">
        <v>231</v>
      </c>
      <c r="B61" s="20" t="s">
        <v>226</v>
      </c>
      <c r="C61" s="16">
        <f>SUM(C62:C65)</f>
        <v>1315.2</v>
      </c>
      <c r="D61" s="16">
        <f>SUM(D62:D65)</f>
        <v>1329.2</v>
      </c>
      <c r="E61" s="16">
        <f>SUM(E62:E65)</f>
        <v>1332.2</v>
      </c>
    </row>
    <row r="62" spans="1:239" ht="47.25">
      <c r="A62" s="18" t="s">
        <v>230</v>
      </c>
      <c r="B62" s="20" t="s">
        <v>226</v>
      </c>
      <c r="C62" s="16">
        <v>316.2</v>
      </c>
      <c r="D62" s="16">
        <v>327</v>
      </c>
      <c r="E62" s="16">
        <v>322.2</v>
      </c>
    </row>
    <row r="63" spans="1:239" ht="47.25">
      <c r="A63" s="18" t="s">
        <v>229</v>
      </c>
      <c r="B63" s="20" t="s">
        <v>226</v>
      </c>
      <c r="C63" s="16">
        <v>25.4</v>
      </c>
      <c r="D63" s="16">
        <v>15</v>
      </c>
      <c r="E63" s="16">
        <v>15</v>
      </c>
    </row>
    <row r="64" spans="1:239" ht="47.25">
      <c r="A64" s="18" t="s">
        <v>228</v>
      </c>
      <c r="B64" s="20" t="s">
        <v>226</v>
      </c>
      <c r="C64" s="16">
        <v>841.6</v>
      </c>
      <c r="D64" s="16">
        <v>855.2</v>
      </c>
      <c r="E64" s="16">
        <v>863</v>
      </c>
    </row>
    <row r="65" spans="1:7" ht="47.25">
      <c r="A65" s="18" t="s">
        <v>227</v>
      </c>
      <c r="B65" s="20" t="s">
        <v>226</v>
      </c>
      <c r="C65" s="16">
        <v>132</v>
      </c>
      <c r="D65" s="16">
        <v>132</v>
      </c>
      <c r="E65" s="16">
        <v>132</v>
      </c>
    </row>
    <row r="66" spans="1:7" ht="31.5">
      <c r="A66" s="18" t="s">
        <v>225</v>
      </c>
      <c r="B66" s="20" t="s">
        <v>222</v>
      </c>
      <c r="C66" s="16">
        <f>SUM(C67:C68)</f>
        <v>801.5</v>
      </c>
      <c r="D66" s="16">
        <f>SUM(D67:D68)</f>
        <v>801.5</v>
      </c>
      <c r="E66" s="16">
        <f>SUM(E67:E68)</f>
        <v>801.5</v>
      </c>
    </row>
    <row r="67" spans="1:7" ht="31.5">
      <c r="A67" s="18" t="s">
        <v>224</v>
      </c>
      <c r="B67" s="20" t="s">
        <v>222</v>
      </c>
      <c r="C67" s="16">
        <v>503.6</v>
      </c>
      <c r="D67" s="16">
        <v>503.6</v>
      </c>
      <c r="E67" s="16">
        <v>503.6</v>
      </c>
    </row>
    <row r="68" spans="1:7" ht="31.5">
      <c r="A68" s="18" t="s">
        <v>223</v>
      </c>
      <c r="B68" s="20" t="s">
        <v>222</v>
      </c>
      <c r="C68" s="16">
        <v>297.89999999999998</v>
      </c>
      <c r="D68" s="16">
        <v>297.89999999999998</v>
      </c>
      <c r="E68" s="16">
        <v>297.89999999999998</v>
      </c>
    </row>
    <row r="69" spans="1:7" ht="31.5">
      <c r="A69" s="13" t="s">
        <v>221</v>
      </c>
      <c r="B69" s="12" t="s">
        <v>220</v>
      </c>
      <c r="C69" s="10">
        <f>SUM(C70:C77)</f>
        <v>28022.3</v>
      </c>
      <c r="D69" s="10">
        <f>SUM(D70:D77)</f>
        <v>21468.3</v>
      </c>
      <c r="E69" s="10">
        <f>SUM(E70:E77)</f>
        <v>20779</v>
      </c>
    </row>
    <row r="70" spans="1:7" ht="81.75" customHeight="1">
      <c r="A70" s="43" t="s">
        <v>219</v>
      </c>
      <c r="B70" s="20" t="s">
        <v>217</v>
      </c>
      <c r="C70" s="16">
        <v>10.8</v>
      </c>
      <c r="D70" s="16">
        <v>10.8</v>
      </c>
      <c r="E70" s="16">
        <v>10.8</v>
      </c>
      <c r="F70" s="46"/>
    </row>
    <row r="71" spans="1:7" ht="81.75" customHeight="1">
      <c r="A71" s="43" t="s">
        <v>218</v>
      </c>
      <c r="B71" s="20" t="s">
        <v>217</v>
      </c>
      <c r="C71" s="16">
        <v>4.4000000000000004</v>
      </c>
      <c r="D71" s="16">
        <v>4.4000000000000004</v>
      </c>
      <c r="E71" s="16">
        <v>4.4000000000000004</v>
      </c>
      <c r="F71" s="46"/>
    </row>
    <row r="72" spans="1:7" ht="94.5">
      <c r="A72" s="18" t="s">
        <v>216</v>
      </c>
      <c r="B72" s="20" t="s">
        <v>215</v>
      </c>
      <c r="C72" s="16">
        <v>5992</v>
      </c>
      <c r="D72" s="16">
        <v>4438</v>
      </c>
      <c r="E72" s="16">
        <v>3748.7</v>
      </c>
    </row>
    <row r="73" spans="1:7" ht="96" customHeight="1">
      <c r="A73" s="18" t="s">
        <v>214</v>
      </c>
      <c r="B73" s="20" t="s">
        <v>213</v>
      </c>
      <c r="C73" s="16">
        <v>215.1</v>
      </c>
      <c r="D73" s="16">
        <v>215.1</v>
      </c>
      <c r="E73" s="16">
        <v>215.1</v>
      </c>
    </row>
    <row r="74" spans="1:7" ht="47.25">
      <c r="A74" s="35" t="s">
        <v>212</v>
      </c>
      <c r="B74" s="20" t="s">
        <v>211</v>
      </c>
      <c r="C74" s="16">
        <v>12780</v>
      </c>
      <c r="D74" s="16">
        <v>12780</v>
      </c>
      <c r="E74" s="16">
        <v>12780</v>
      </c>
    </row>
    <row r="75" spans="1:7" ht="57.75" customHeight="1">
      <c r="A75" s="35" t="s">
        <v>210</v>
      </c>
      <c r="B75" s="45" t="s">
        <v>209</v>
      </c>
      <c r="C75" s="16">
        <v>800</v>
      </c>
      <c r="D75" s="16">
        <v>800</v>
      </c>
      <c r="E75" s="16">
        <v>800</v>
      </c>
    </row>
    <row r="76" spans="1:7" ht="81.75" customHeight="1">
      <c r="A76" s="35" t="s">
        <v>208</v>
      </c>
      <c r="B76" s="23" t="s">
        <v>207</v>
      </c>
      <c r="C76" s="16">
        <v>3220</v>
      </c>
      <c r="D76" s="16">
        <v>3220</v>
      </c>
      <c r="E76" s="16">
        <v>3220</v>
      </c>
    </row>
    <row r="77" spans="1:7" ht="50.25" customHeight="1">
      <c r="A77" s="35" t="s">
        <v>206</v>
      </c>
      <c r="B77" s="23" t="s">
        <v>205</v>
      </c>
      <c r="C77" s="16">
        <v>5000</v>
      </c>
      <c r="D77" s="16">
        <v>0</v>
      </c>
      <c r="E77" s="16">
        <v>0</v>
      </c>
    </row>
    <row r="78" spans="1:7" ht="15.75">
      <c r="A78" s="13" t="s">
        <v>204</v>
      </c>
      <c r="B78" s="12" t="s">
        <v>203</v>
      </c>
      <c r="C78" s="14">
        <f>SUM(C79:C106)</f>
        <v>6385.5</v>
      </c>
      <c r="D78" s="14">
        <f>SUM(D79:D106)</f>
        <v>6416.7</v>
      </c>
      <c r="E78" s="14">
        <f>SUM(E79:E106)</f>
        <v>6448.4</v>
      </c>
    </row>
    <row r="79" spans="1:7" ht="83.25" customHeight="1">
      <c r="A79" s="43" t="s">
        <v>202</v>
      </c>
      <c r="B79" s="20" t="s">
        <v>200</v>
      </c>
      <c r="C79" s="15">
        <v>24.5</v>
      </c>
      <c r="D79" s="15">
        <v>24.5</v>
      </c>
      <c r="E79" s="15">
        <v>24.5</v>
      </c>
    </row>
    <row r="80" spans="1:7" ht="81" customHeight="1">
      <c r="A80" s="43" t="s">
        <v>201</v>
      </c>
      <c r="B80" s="20" t="s">
        <v>200</v>
      </c>
      <c r="C80" s="15">
        <v>46.5</v>
      </c>
      <c r="D80" s="15">
        <v>46.5</v>
      </c>
      <c r="E80" s="15">
        <v>46.5</v>
      </c>
      <c r="G80" s="44"/>
    </row>
    <row r="81" spans="1:242" ht="98.25" customHeight="1">
      <c r="A81" s="43" t="s">
        <v>199</v>
      </c>
      <c r="B81" s="23" t="s">
        <v>197</v>
      </c>
      <c r="C81" s="15">
        <v>17.8</v>
      </c>
      <c r="D81" s="15">
        <v>17.8</v>
      </c>
      <c r="E81" s="15">
        <v>17.8</v>
      </c>
    </row>
    <row r="82" spans="1:242" ht="99" customHeight="1">
      <c r="A82" s="43" t="s">
        <v>198</v>
      </c>
      <c r="B82" s="23" t="s">
        <v>197</v>
      </c>
      <c r="C82" s="15">
        <v>186.2</v>
      </c>
      <c r="D82" s="15">
        <v>186.2</v>
      </c>
      <c r="E82" s="15">
        <v>186.2</v>
      </c>
    </row>
    <row r="83" spans="1:242" ht="83.25" customHeight="1">
      <c r="A83" s="42" t="s">
        <v>196</v>
      </c>
      <c r="B83" s="39" t="s">
        <v>195</v>
      </c>
      <c r="C83" s="15">
        <v>9.5</v>
      </c>
      <c r="D83" s="15">
        <v>9.5</v>
      </c>
      <c r="E83" s="15">
        <v>9.5</v>
      </c>
    </row>
    <row r="84" spans="1:242" ht="81" customHeight="1">
      <c r="A84" s="42" t="s">
        <v>194</v>
      </c>
      <c r="B84" s="39" t="s">
        <v>193</v>
      </c>
      <c r="C84" s="15">
        <v>30.4</v>
      </c>
      <c r="D84" s="15">
        <v>30.4</v>
      </c>
      <c r="E84" s="15">
        <v>30.4</v>
      </c>
    </row>
    <row r="85" spans="1:242" ht="78.75">
      <c r="A85" s="35" t="s">
        <v>192</v>
      </c>
      <c r="B85" s="20" t="s">
        <v>191</v>
      </c>
      <c r="C85" s="15">
        <v>0</v>
      </c>
      <c r="D85" s="15">
        <v>0</v>
      </c>
      <c r="E85" s="15">
        <v>0</v>
      </c>
    </row>
    <row r="86" spans="1:242" ht="94.5">
      <c r="A86" s="42" t="s">
        <v>190</v>
      </c>
      <c r="B86" s="39" t="s">
        <v>189</v>
      </c>
      <c r="C86" s="15">
        <v>9.4</v>
      </c>
      <c r="D86" s="15">
        <v>9.4</v>
      </c>
      <c r="E86" s="15">
        <v>9.4</v>
      </c>
    </row>
    <row r="87" spans="1:242" ht="83.25" customHeight="1">
      <c r="A87" s="42" t="s">
        <v>188</v>
      </c>
      <c r="B87" s="39" t="s">
        <v>187</v>
      </c>
      <c r="C87" s="15">
        <v>6.9</v>
      </c>
      <c r="D87" s="15">
        <v>6.9</v>
      </c>
      <c r="E87" s="15">
        <v>6.9</v>
      </c>
    </row>
    <row r="88" spans="1:242" ht="83.25" customHeight="1">
      <c r="A88" s="42" t="s">
        <v>186</v>
      </c>
      <c r="B88" s="39" t="s">
        <v>185</v>
      </c>
      <c r="C88" s="15">
        <v>0.2</v>
      </c>
      <c r="D88" s="15">
        <v>0.2</v>
      </c>
      <c r="E88" s="15">
        <v>0.2</v>
      </c>
    </row>
    <row r="89" spans="1:242" ht="83.25" customHeight="1">
      <c r="A89" s="42" t="s">
        <v>184</v>
      </c>
      <c r="B89" s="39" t="s">
        <v>183</v>
      </c>
      <c r="C89" s="15">
        <v>171.9</v>
      </c>
      <c r="D89" s="15">
        <v>171.9</v>
      </c>
      <c r="E89" s="15">
        <v>171.9</v>
      </c>
    </row>
    <row r="90" spans="1:242" s="41" customFormat="1" ht="96" customHeight="1">
      <c r="A90" s="40" t="s">
        <v>182</v>
      </c>
      <c r="B90" s="39" t="s">
        <v>181</v>
      </c>
      <c r="C90" s="15">
        <v>474</v>
      </c>
      <c r="D90" s="15">
        <v>474</v>
      </c>
      <c r="E90" s="15">
        <v>474</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row>
    <row r="91" spans="1:242" s="22" customFormat="1" ht="124.5" customHeight="1">
      <c r="A91" s="40" t="s">
        <v>180</v>
      </c>
      <c r="B91" s="39" t="s">
        <v>179</v>
      </c>
      <c r="C91" s="15">
        <v>174.8</v>
      </c>
      <c r="D91" s="15">
        <v>174.8</v>
      </c>
      <c r="E91" s="15">
        <v>174.8</v>
      </c>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row>
    <row r="92" spans="1:242" s="22" customFormat="1" ht="79.5" customHeight="1">
      <c r="A92" s="40" t="s">
        <v>178</v>
      </c>
      <c r="B92" s="39" t="s">
        <v>177</v>
      </c>
      <c r="C92" s="15">
        <v>13.6</v>
      </c>
      <c r="D92" s="15">
        <v>13.6</v>
      </c>
      <c r="E92" s="15">
        <v>13.6</v>
      </c>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row>
    <row r="93" spans="1:242" s="22" customFormat="1" ht="79.5" customHeight="1">
      <c r="A93" s="40" t="s">
        <v>176</v>
      </c>
      <c r="B93" s="39" t="s">
        <v>173</v>
      </c>
      <c r="C93" s="15">
        <v>0.2</v>
      </c>
      <c r="D93" s="15">
        <v>0.2</v>
      </c>
      <c r="E93" s="15">
        <v>0.2</v>
      </c>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row>
    <row r="94" spans="1:242" s="22" customFormat="1" ht="78.75">
      <c r="A94" s="35" t="s">
        <v>175</v>
      </c>
      <c r="B94" s="39" t="s">
        <v>173</v>
      </c>
      <c r="C94" s="15">
        <v>530.29999999999995</v>
      </c>
      <c r="D94" s="15">
        <v>530.29999999999995</v>
      </c>
      <c r="E94" s="15">
        <v>530.29999999999995</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row>
    <row r="95" spans="1:242" s="22" customFormat="1" ht="78.75">
      <c r="A95" s="35" t="s">
        <v>174</v>
      </c>
      <c r="B95" s="39" t="s">
        <v>173</v>
      </c>
      <c r="C95" s="15">
        <v>2</v>
      </c>
      <c r="D95" s="15">
        <v>2</v>
      </c>
      <c r="E95" s="15">
        <v>2</v>
      </c>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row>
    <row r="96" spans="1:242" ht="94.5">
      <c r="A96" s="35" t="s">
        <v>172</v>
      </c>
      <c r="B96" s="20" t="s">
        <v>170</v>
      </c>
      <c r="C96" s="15">
        <v>73</v>
      </c>
      <c r="D96" s="15">
        <v>73</v>
      </c>
      <c r="E96" s="15">
        <v>73</v>
      </c>
    </row>
    <row r="97" spans="1:242" ht="94.5">
      <c r="A97" s="35" t="s">
        <v>171</v>
      </c>
      <c r="B97" s="20" t="s">
        <v>170</v>
      </c>
      <c r="C97" s="15">
        <v>606.9</v>
      </c>
      <c r="D97" s="15">
        <v>606.9</v>
      </c>
      <c r="E97" s="15">
        <v>606.9</v>
      </c>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row>
    <row r="98" spans="1:242" s="22" customFormat="1" ht="47.25">
      <c r="A98" s="40" t="s">
        <v>169</v>
      </c>
      <c r="B98" s="39" t="s">
        <v>168</v>
      </c>
      <c r="C98" s="15">
        <v>117.1</v>
      </c>
      <c r="D98" s="15">
        <v>117.1</v>
      </c>
      <c r="E98" s="15">
        <v>117.1</v>
      </c>
    </row>
    <row r="99" spans="1:242" s="30" customFormat="1" ht="78.75">
      <c r="A99" s="35" t="s">
        <v>167</v>
      </c>
      <c r="B99" s="20" t="s">
        <v>166</v>
      </c>
      <c r="C99" s="15">
        <v>2827.4</v>
      </c>
      <c r="D99" s="15">
        <v>2827.4</v>
      </c>
      <c r="E99" s="15">
        <v>2827.4</v>
      </c>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row>
    <row r="100" spans="1:242" s="30" customFormat="1" ht="161.25" customHeight="1">
      <c r="A100" s="40" t="s">
        <v>165</v>
      </c>
      <c r="B100" s="39" t="s">
        <v>164</v>
      </c>
      <c r="C100" s="15">
        <v>84.4</v>
      </c>
      <c r="D100" s="15">
        <v>84.4</v>
      </c>
      <c r="E100" s="15">
        <v>84.4</v>
      </c>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row>
    <row r="101" spans="1:242" s="30" customFormat="1" ht="63">
      <c r="A101" s="35" t="s">
        <v>163</v>
      </c>
      <c r="B101" s="20" t="s">
        <v>160</v>
      </c>
      <c r="C101" s="15">
        <v>30</v>
      </c>
      <c r="D101" s="15">
        <v>30</v>
      </c>
      <c r="E101" s="15">
        <v>30</v>
      </c>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row>
    <row r="102" spans="1:242" s="30" customFormat="1" ht="69.75" customHeight="1">
      <c r="A102" s="35" t="s">
        <v>162</v>
      </c>
      <c r="B102" s="20" t="s">
        <v>160</v>
      </c>
      <c r="C102" s="15">
        <v>200</v>
      </c>
      <c r="D102" s="15">
        <v>200</v>
      </c>
      <c r="E102" s="15">
        <v>200</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row>
    <row r="103" spans="1:242" s="30" customFormat="1" ht="71.25" customHeight="1">
      <c r="A103" s="35" t="s">
        <v>161</v>
      </c>
      <c r="B103" s="20" t="s">
        <v>160</v>
      </c>
      <c r="C103" s="15">
        <v>100</v>
      </c>
      <c r="D103" s="15">
        <v>100</v>
      </c>
      <c r="E103" s="15">
        <v>100</v>
      </c>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row>
    <row r="104" spans="1:242" s="36" customFormat="1" ht="78.75">
      <c r="A104" s="35" t="s">
        <v>159</v>
      </c>
      <c r="B104" s="20" t="s">
        <v>158</v>
      </c>
      <c r="C104" s="15">
        <v>136</v>
      </c>
      <c r="D104" s="15">
        <v>136</v>
      </c>
      <c r="E104" s="15">
        <v>136</v>
      </c>
      <c r="F104" s="37"/>
      <c r="G104" s="37"/>
      <c r="H104" s="37"/>
      <c r="I104" s="38"/>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row>
    <row r="105" spans="1:242" s="36" customFormat="1" ht="110.25">
      <c r="A105" s="35" t="s">
        <v>157</v>
      </c>
      <c r="B105" s="20" t="s">
        <v>155</v>
      </c>
      <c r="C105" s="15">
        <v>410</v>
      </c>
      <c r="D105" s="15">
        <v>410</v>
      </c>
      <c r="E105" s="15">
        <v>410</v>
      </c>
      <c r="F105" s="37"/>
      <c r="G105" s="37"/>
      <c r="H105" s="37"/>
      <c r="I105" s="38"/>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row>
    <row r="106" spans="1:242" s="30" customFormat="1" ht="110.25">
      <c r="A106" s="35" t="s">
        <v>156</v>
      </c>
      <c r="B106" s="20" t="s">
        <v>155</v>
      </c>
      <c r="C106" s="15">
        <v>102.5</v>
      </c>
      <c r="D106" s="15">
        <v>133.69999999999999</v>
      </c>
      <c r="E106" s="15">
        <v>165.4</v>
      </c>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row>
    <row r="107" spans="1:242" s="30" customFormat="1" ht="15.75">
      <c r="A107" s="13" t="s">
        <v>154</v>
      </c>
      <c r="B107" s="12" t="s">
        <v>153</v>
      </c>
      <c r="C107" s="10">
        <f>C108</f>
        <v>306.60000000000002</v>
      </c>
      <c r="D107" s="10">
        <f>D108</f>
        <v>312.39999999999998</v>
      </c>
      <c r="E107" s="10">
        <f>E108</f>
        <v>311.89999999999998</v>
      </c>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row>
    <row r="108" spans="1:242" s="30" customFormat="1" ht="21" customHeight="1">
      <c r="A108" s="18" t="s">
        <v>152</v>
      </c>
      <c r="B108" s="20" t="s">
        <v>151</v>
      </c>
      <c r="C108" s="16">
        <v>306.60000000000002</v>
      </c>
      <c r="D108" s="16">
        <v>312.39999999999998</v>
      </c>
      <c r="E108" s="16">
        <v>311.89999999999998</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row>
    <row r="109" spans="1:242" s="30" customFormat="1" ht="20.25" customHeight="1">
      <c r="A109" s="66" t="s">
        <v>150</v>
      </c>
      <c r="B109" s="67"/>
      <c r="C109" s="10">
        <f>C107+C78+C69+C56+C52+C41</f>
        <v>123475.9</v>
      </c>
      <c r="D109" s="10">
        <f>D107+D78+D69+D56+D52+D41</f>
        <v>116883.49999999997</v>
      </c>
      <c r="E109" s="10">
        <f>E107+E78+E69+E56+E52+E41</f>
        <v>116179.49999999999</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row>
    <row r="110" spans="1:242" s="30" customFormat="1" ht="18.75" customHeight="1">
      <c r="A110" s="13" t="s">
        <v>149</v>
      </c>
      <c r="B110" s="34" t="s">
        <v>148</v>
      </c>
      <c r="C110" s="10">
        <f>C109+C40</f>
        <v>2315598.6</v>
      </c>
      <c r="D110" s="10">
        <f>D109+D40</f>
        <v>2473788.2000000002</v>
      </c>
      <c r="E110" s="10">
        <f>E109+E40</f>
        <v>2619505.3000000003</v>
      </c>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row>
    <row r="111" spans="1:242" s="30" customFormat="1" ht="47.25">
      <c r="A111" s="13" t="s">
        <v>147</v>
      </c>
      <c r="B111" s="34" t="s">
        <v>146</v>
      </c>
      <c r="C111" s="10">
        <f>C112+C115+C165+C206</f>
        <v>4091791.0999999992</v>
      </c>
      <c r="D111" s="10">
        <f>D112+D115+D165+D206</f>
        <v>3720330.9999999995</v>
      </c>
      <c r="E111" s="10">
        <f>E112+E115+E165+E206</f>
        <v>3669752.4</v>
      </c>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row>
    <row r="112" spans="1:242" s="30" customFormat="1" ht="31.5">
      <c r="A112" s="13" t="s">
        <v>145</v>
      </c>
      <c r="B112" s="12" t="s">
        <v>144</v>
      </c>
      <c r="C112" s="10">
        <f>SUM(C113:C114)</f>
        <v>337788.7</v>
      </c>
      <c r="D112" s="10">
        <f>SUM(D113:D114)</f>
        <v>176472.7</v>
      </c>
      <c r="E112" s="10">
        <f>SUM(E113:E114)</f>
        <v>158427.70000000001</v>
      </c>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row>
    <row r="113" spans="1:240" s="30" customFormat="1" ht="47.25">
      <c r="A113" s="18" t="s">
        <v>143</v>
      </c>
      <c r="B113" s="20" t="s">
        <v>142</v>
      </c>
      <c r="C113" s="16">
        <v>237227</v>
      </c>
      <c r="D113" s="16">
        <v>75911</v>
      </c>
      <c r="E113" s="16">
        <v>57866</v>
      </c>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row>
    <row r="114" spans="1:240" s="30" customFormat="1" ht="47.25">
      <c r="A114" s="18" t="s">
        <v>141</v>
      </c>
      <c r="B114" s="20" t="s">
        <v>140</v>
      </c>
      <c r="C114" s="16">
        <v>100561.7</v>
      </c>
      <c r="D114" s="16">
        <v>100561.7</v>
      </c>
      <c r="E114" s="16">
        <v>100561.7</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c r="FO114" s="22"/>
      <c r="FP114" s="22"/>
      <c r="FQ114" s="22"/>
      <c r="FR114" s="22"/>
      <c r="FS114" s="22"/>
      <c r="FT114" s="22"/>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2"/>
      <c r="GR114" s="22"/>
      <c r="GS114" s="22"/>
      <c r="GT114" s="22"/>
      <c r="GU114" s="22"/>
      <c r="GV114" s="22"/>
      <c r="GW114" s="22"/>
      <c r="GX114" s="22"/>
      <c r="GY114" s="22"/>
      <c r="GZ114" s="22"/>
      <c r="HA114" s="22"/>
      <c r="HB114" s="22"/>
      <c r="HC114" s="22"/>
      <c r="HD114" s="22"/>
      <c r="HE114" s="22"/>
      <c r="HF114" s="22"/>
      <c r="HG114" s="22"/>
      <c r="HH114" s="22"/>
      <c r="HI114" s="22"/>
      <c r="HJ114" s="22"/>
      <c r="HK114" s="22"/>
      <c r="HL114" s="22"/>
      <c r="HM114" s="22"/>
      <c r="HN114" s="22"/>
      <c r="HO114" s="22"/>
      <c r="HP114" s="22"/>
      <c r="HQ114" s="22"/>
      <c r="HR114" s="22"/>
      <c r="HS114" s="22"/>
      <c r="HT114" s="22"/>
      <c r="HU114" s="22"/>
      <c r="HV114" s="22"/>
      <c r="HW114" s="22"/>
      <c r="HX114" s="22"/>
      <c r="HY114" s="22"/>
      <c r="HZ114" s="22"/>
      <c r="IA114" s="22"/>
      <c r="IB114" s="22"/>
      <c r="IC114" s="22"/>
      <c r="ID114" s="22"/>
      <c r="IE114" s="22"/>
      <c r="IF114" s="22"/>
    </row>
    <row r="115" spans="1:240" ht="31.5">
      <c r="A115" s="13" t="s">
        <v>139</v>
      </c>
      <c r="B115" s="12" t="s">
        <v>138</v>
      </c>
      <c r="C115" s="10">
        <f>SUM(C116:C164)</f>
        <v>890005.6</v>
      </c>
      <c r="D115" s="10">
        <f>SUM(D116:D164)</f>
        <v>642893.19999999995</v>
      </c>
      <c r="E115" s="10">
        <f>SUM(E116:E164)</f>
        <v>565199.9</v>
      </c>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row>
    <row r="116" spans="1:240" ht="100.5" customHeight="1">
      <c r="A116" s="18" t="s">
        <v>137</v>
      </c>
      <c r="B116" s="20" t="s">
        <v>136</v>
      </c>
      <c r="C116" s="16">
        <v>92353.3</v>
      </c>
      <c r="D116" s="15">
        <v>87353.2</v>
      </c>
      <c r="E116" s="15">
        <v>87402.1</v>
      </c>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c r="HM116" s="22"/>
      <c r="HN116" s="22"/>
      <c r="HO116" s="22"/>
      <c r="HP116" s="22"/>
      <c r="HQ116" s="22"/>
      <c r="HR116" s="22"/>
      <c r="HS116" s="22"/>
      <c r="HT116" s="22"/>
      <c r="HU116" s="22"/>
      <c r="HV116" s="22"/>
      <c r="HW116" s="22"/>
      <c r="HX116" s="22"/>
      <c r="HY116" s="22"/>
      <c r="HZ116" s="22"/>
      <c r="IA116" s="22"/>
      <c r="IB116" s="22"/>
      <c r="IC116" s="22"/>
      <c r="ID116" s="22"/>
      <c r="IE116" s="22"/>
      <c r="IF116" s="22"/>
    </row>
    <row r="117" spans="1:240" s="30" customFormat="1" ht="36" customHeight="1">
      <c r="A117" s="18" t="s">
        <v>135</v>
      </c>
      <c r="B117" s="20" t="s">
        <v>134</v>
      </c>
      <c r="C117" s="16">
        <v>0</v>
      </c>
      <c r="D117" s="15">
        <v>21120.400000000001</v>
      </c>
      <c r="E117" s="15">
        <v>0</v>
      </c>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row>
    <row r="118" spans="1:240" s="30" customFormat="1" ht="69.75" customHeight="1">
      <c r="A118" s="18" t="s">
        <v>133</v>
      </c>
      <c r="B118" s="20" t="s">
        <v>132</v>
      </c>
      <c r="C118" s="16">
        <v>0</v>
      </c>
      <c r="D118" s="15">
        <v>17819.7</v>
      </c>
      <c r="E118" s="15">
        <v>0</v>
      </c>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c r="HM118" s="22"/>
      <c r="HN118" s="22"/>
      <c r="HO118" s="22"/>
      <c r="HP118" s="22"/>
      <c r="HQ118" s="22"/>
      <c r="HR118" s="22"/>
      <c r="HS118" s="22"/>
      <c r="HT118" s="22"/>
      <c r="HU118" s="22"/>
      <c r="HV118" s="22"/>
      <c r="HW118" s="22"/>
      <c r="HX118" s="22"/>
      <c r="HY118" s="22"/>
      <c r="HZ118" s="22"/>
      <c r="IA118" s="22"/>
      <c r="IB118" s="22"/>
      <c r="IC118" s="22"/>
      <c r="ID118" s="22"/>
      <c r="IE118" s="22"/>
      <c r="IF118" s="22"/>
    </row>
    <row r="119" spans="1:240" s="30" customFormat="1" ht="66.75" customHeight="1">
      <c r="A119" s="18" t="s">
        <v>131</v>
      </c>
      <c r="B119" s="20" t="s">
        <v>130</v>
      </c>
      <c r="C119" s="16">
        <v>108141.1</v>
      </c>
      <c r="D119" s="15">
        <v>108141.1</v>
      </c>
      <c r="E119" s="15">
        <v>102950.9</v>
      </c>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c r="HU119" s="22"/>
      <c r="HV119" s="22"/>
      <c r="HW119" s="22"/>
      <c r="HX119" s="22"/>
      <c r="HY119" s="22"/>
      <c r="HZ119" s="22"/>
      <c r="IA119" s="22"/>
      <c r="IB119" s="22"/>
      <c r="IC119" s="22"/>
      <c r="ID119" s="22"/>
      <c r="IE119" s="22"/>
      <c r="IF119" s="22"/>
    </row>
    <row r="120" spans="1:240" ht="51" customHeight="1">
      <c r="A120" s="18" t="s">
        <v>129</v>
      </c>
      <c r="B120" s="31" t="s">
        <v>128</v>
      </c>
      <c r="C120" s="16">
        <v>786.9</v>
      </c>
      <c r="D120" s="15">
        <v>1046.8</v>
      </c>
      <c r="E120" s="15">
        <v>0</v>
      </c>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c r="HU120" s="22"/>
      <c r="HV120" s="22"/>
      <c r="HW120" s="22"/>
      <c r="HX120" s="22"/>
      <c r="HY120" s="22"/>
      <c r="HZ120" s="22"/>
      <c r="IA120" s="22"/>
      <c r="IB120" s="22"/>
      <c r="IC120" s="22"/>
      <c r="ID120" s="22"/>
      <c r="IE120" s="22"/>
      <c r="IF120" s="22"/>
    </row>
    <row r="121" spans="1:240" s="30" customFormat="1" ht="33.75" customHeight="1">
      <c r="A121" s="18" t="s">
        <v>127</v>
      </c>
      <c r="B121" s="31" t="s">
        <v>126</v>
      </c>
      <c r="C121" s="16">
        <v>1921.9</v>
      </c>
      <c r="D121" s="15">
        <v>0</v>
      </c>
      <c r="E121" s="15">
        <v>0</v>
      </c>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row>
    <row r="122" spans="1:240" s="30" customFormat="1" ht="60.75" customHeight="1">
      <c r="A122" s="26" t="s">
        <v>123</v>
      </c>
      <c r="B122" s="20" t="s">
        <v>125</v>
      </c>
      <c r="C122" s="16">
        <v>808.3</v>
      </c>
      <c r="D122" s="15">
        <v>808.3</v>
      </c>
      <c r="E122" s="15">
        <v>809.3</v>
      </c>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row>
    <row r="123" spans="1:240" s="30" customFormat="1" ht="69.75" customHeight="1">
      <c r="A123" s="26" t="s">
        <v>123</v>
      </c>
      <c r="B123" s="33" t="s">
        <v>124</v>
      </c>
      <c r="C123" s="16">
        <v>0</v>
      </c>
      <c r="D123" s="15">
        <v>0</v>
      </c>
      <c r="E123" s="15">
        <v>3777</v>
      </c>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row>
    <row r="124" spans="1:240" s="30" customFormat="1" ht="49.5" customHeight="1">
      <c r="A124" s="26" t="s">
        <v>123</v>
      </c>
      <c r="B124" s="32" t="s">
        <v>122</v>
      </c>
      <c r="C124" s="16">
        <v>63.3</v>
      </c>
      <c r="D124" s="15">
        <v>0</v>
      </c>
      <c r="E124" s="15">
        <v>0</v>
      </c>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c r="HM124" s="22"/>
      <c r="HN124" s="22"/>
      <c r="HO124" s="22"/>
      <c r="HP124" s="22"/>
      <c r="HQ124" s="22"/>
      <c r="HR124" s="22"/>
      <c r="HS124" s="22"/>
      <c r="HT124" s="22"/>
      <c r="HU124" s="22"/>
      <c r="HV124" s="22"/>
      <c r="HW124" s="22"/>
      <c r="HX124" s="22"/>
      <c r="HY124" s="22"/>
      <c r="HZ124" s="22"/>
      <c r="IA124" s="22"/>
      <c r="IB124" s="22"/>
      <c r="IC124" s="22"/>
      <c r="ID124" s="22"/>
      <c r="IE124" s="22"/>
      <c r="IF124" s="22"/>
    </row>
    <row r="125" spans="1:240" s="30" customFormat="1" ht="36" customHeight="1">
      <c r="A125" s="24" t="s">
        <v>121</v>
      </c>
      <c r="B125" s="23" t="s">
        <v>120</v>
      </c>
      <c r="C125" s="16">
        <v>58937.8</v>
      </c>
      <c r="D125" s="15">
        <v>65150.1</v>
      </c>
      <c r="E125" s="15">
        <v>0</v>
      </c>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2"/>
      <c r="GR125" s="22"/>
      <c r="GS125" s="22"/>
      <c r="GT125" s="22"/>
      <c r="GU125" s="22"/>
      <c r="GV125" s="22"/>
      <c r="GW125" s="22"/>
      <c r="GX125" s="22"/>
      <c r="GY125" s="22"/>
      <c r="GZ125" s="22"/>
      <c r="HA125" s="22"/>
      <c r="HB125" s="22"/>
      <c r="HC125" s="22"/>
      <c r="HD125" s="22"/>
      <c r="HE125" s="22"/>
      <c r="HF125" s="22"/>
      <c r="HG125" s="22"/>
      <c r="HH125" s="22"/>
      <c r="HI125" s="22"/>
      <c r="HJ125" s="22"/>
      <c r="HK125" s="22"/>
      <c r="HL125" s="22"/>
      <c r="HM125" s="22"/>
      <c r="HN125" s="22"/>
      <c r="HO125" s="22"/>
      <c r="HP125" s="22"/>
      <c r="HQ125" s="22"/>
      <c r="HR125" s="22"/>
      <c r="HS125" s="22"/>
      <c r="HT125" s="22"/>
      <c r="HU125" s="22"/>
      <c r="HV125" s="22"/>
      <c r="HW125" s="22"/>
      <c r="HX125" s="22"/>
      <c r="HY125" s="22"/>
      <c r="HZ125" s="22"/>
      <c r="IA125" s="22"/>
      <c r="IB125" s="22"/>
      <c r="IC125" s="22"/>
      <c r="ID125" s="22"/>
      <c r="IE125" s="22"/>
      <c r="IF125" s="22"/>
    </row>
    <row r="126" spans="1:240" s="30" customFormat="1" ht="36" customHeight="1">
      <c r="A126" s="24" t="s">
        <v>119</v>
      </c>
      <c r="B126" s="23" t="s">
        <v>118</v>
      </c>
      <c r="C126" s="16">
        <v>133053.29999999999</v>
      </c>
      <c r="D126" s="15">
        <v>0</v>
      </c>
      <c r="E126" s="15">
        <v>0</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c r="HX126" s="22"/>
      <c r="HY126" s="22"/>
      <c r="HZ126" s="22"/>
      <c r="IA126" s="22"/>
      <c r="IB126" s="22"/>
      <c r="IC126" s="22"/>
      <c r="ID126" s="22"/>
      <c r="IE126" s="22"/>
      <c r="IF126" s="22"/>
    </row>
    <row r="127" spans="1:240" s="30" customFormat="1" ht="47.25">
      <c r="A127" s="18" t="s">
        <v>116</v>
      </c>
      <c r="B127" s="31" t="s">
        <v>117</v>
      </c>
      <c r="C127" s="16">
        <v>0</v>
      </c>
      <c r="D127" s="15">
        <v>23151.8</v>
      </c>
      <c r="E127" s="15">
        <v>23151.8</v>
      </c>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row>
    <row r="128" spans="1:240" s="30" customFormat="1" ht="63">
      <c r="A128" s="18" t="s">
        <v>116</v>
      </c>
      <c r="B128" s="31" t="s">
        <v>115</v>
      </c>
      <c r="C128" s="16">
        <v>55245.599999999999</v>
      </c>
      <c r="D128" s="15">
        <v>0</v>
      </c>
      <c r="E128" s="15">
        <v>0</v>
      </c>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c r="HM128" s="22"/>
      <c r="HN128" s="22"/>
      <c r="HO128" s="22"/>
      <c r="HP128" s="22"/>
      <c r="HQ128" s="22"/>
      <c r="HR128" s="22"/>
      <c r="HS128" s="22"/>
      <c r="HT128" s="22"/>
      <c r="HU128" s="22"/>
      <c r="HV128" s="22"/>
      <c r="HW128" s="22"/>
      <c r="HX128" s="22"/>
      <c r="HY128" s="22"/>
      <c r="HZ128" s="22"/>
      <c r="IA128" s="22"/>
      <c r="IB128" s="22"/>
      <c r="IC128" s="22"/>
      <c r="ID128" s="22"/>
      <c r="IE128" s="22"/>
      <c r="IF128" s="22"/>
    </row>
    <row r="129" spans="1:240" s="30" customFormat="1" ht="31.5">
      <c r="A129" s="24" t="s">
        <v>108</v>
      </c>
      <c r="B129" s="20" t="s">
        <v>114</v>
      </c>
      <c r="C129" s="16">
        <v>135038.29999999999</v>
      </c>
      <c r="D129" s="15">
        <v>0</v>
      </c>
      <c r="E129" s="15">
        <v>0</v>
      </c>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row>
    <row r="130" spans="1:240" s="30" customFormat="1" ht="63">
      <c r="A130" s="24" t="s">
        <v>108</v>
      </c>
      <c r="B130" s="20" t="s">
        <v>113</v>
      </c>
      <c r="C130" s="16">
        <v>100000</v>
      </c>
      <c r="D130" s="15">
        <v>100000</v>
      </c>
      <c r="E130" s="15">
        <v>100000</v>
      </c>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row>
    <row r="131" spans="1:240" s="30" customFormat="1" ht="63">
      <c r="A131" s="24" t="s">
        <v>108</v>
      </c>
      <c r="B131" s="20" t="s">
        <v>112</v>
      </c>
      <c r="C131" s="16">
        <v>5000</v>
      </c>
      <c r="D131" s="15">
        <v>5000</v>
      </c>
      <c r="E131" s="15">
        <v>5000</v>
      </c>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c r="HX131" s="22"/>
      <c r="HY131" s="22"/>
      <c r="HZ131" s="22"/>
      <c r="IA131" s="22"/>
      <c r="IB131" s="22"/>
      <c r="IC131" s="22"/>
      <c r="ID131" s="22"/>
      <c r="IE131" s="22"/>
      <c r="IF131" s="22"/>
    </row>
    <row r="132" spans="1:240" s="30" customFormat="1" ht="110.25">
      <c r="A132" s="24" t="s">
        <v>108</v>
      </c>
      <c r="B132" s="20" t="s">
        <v>111</v>
      </c>
      <c r="C132" s="16">
        <v>72345.3</v>
      </c>
      <c r="D132" s="15">
        <v>68728</v>
      </c>
      <c r="E132" s="15">
        <v>65110.7</v>
      </c>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row>
    <row r="133" spans="1:240" s="30" customFormat="1" ht="47.25">
      <c r="A133" s="24" t="s">
        <v>108</v>
      </c>
      <c r="B133" s="20" t="s">
        <v>110</v>
      </c>
      <c r="C133" s="16">
        <v>7094.4</v>
      </c>
      <c r="D133" s="15">
        <v>6984.9</v>
      </c>
      <c r="E133" s="15">
        <v>6992.7</v>
      </c>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row>
    <row r="134" spans="1:240" s="30" customFormat="1" ht="112.5" customHeight="1">
      <c r="A134" s="24" t="s">
        <v>108</v>
      </c>
      <c r="B134" s="31" t="s">
        <v>109</v>
      </c>
      <c r="C134" s="16">
        <v>8244.1</v>
      </c>
      <c r="D134" s="15">
        <v>25697</v>
      </c>
      <c r="E134" s="15">
        <v>25697</v>
      </c>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row>
    <row r="135" spans="1:240" s="30" customFormat="1" ht="30" customHeight="1">
      <c r="A135" s="24" t="s">
        <v>108</v>
      </c>
      <c r="B135" s="31" t="s">
        <v>107</v>
      </c>
      <c r="C135" s="16">
        <v>13435.5</v>
      </c>
      <c r="D135" s="15">
        <v>0</v>
      </c>
      <c r="E135" s="15">
        <v>0</v>
      </c>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row>
    <row r="136" spans="1:240" ht="55.5" customHeight="1">
      <c r="A136" s="18" t="s">
        <v>106</v>
      </c>
      <c r="B136" s="20" t="s">
        <v>105</v>
      </c>
      <c r="C136" s="16">
        <v>24331.9</v>
      </c>
      <c r="D136" s="16">
        <v>24331.9</v>
      </c>
      <c r="E136" s="16">
        <v>24331.9</v>
      </c>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row>
    <row r="137" spans="1:240" s="30" customFormat="1" ht="51.75" customHeight="1">
      <c r="A137" s="18" t="s">
        <v>94</v>
      </c>
      <c r="B137" s="31" t="s">
        <v>104</v>
      </c>
      <c r="C137" s="16">
        <v>1584.9</v>
      </c>
      <c r="D137" s="16">
        <v>1584.9</v>
      </c>
      <c r="E137" s="16">
        <v>1584.9</v>
      </c>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row>
    <row r="138" spans="1:240" s="30" customFormat="1" ht="64.5" customHeight="1">
      <c r="A138" s="18" t="s">
        <v>94</v>
      </c>
      <c r="B138" s="31" t="s">
        <v>103</v>
      </c>
      <c r="C138" s="16">
        <v>704.4</v>
      </c>
      <c r="D138" s="16">
        <v>704.4</v>
      </c>
      <c r="E138" s="16">
        <v>704.4</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row>
    <row r="139" spans="1:240" s="30" customFormat="1" ht="54" customHeight="1">
      <c r="A139" s="18" t="s">
        <v>94</v>
      </c>
      <c r="B139" s="31" t="s">
        <v>102</v>
      </c>
      <c r="C139" s="16">
        <v>880.5</v>
      </c>
      <c r="D139" s="16">
        <v>880.5</v>
      </c>
      <c r="E139" s="16">
        <v>880.5</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row>
    <row r="140" spans="1:240" ht="51.75" customHeight="1">
      <c r="A140" s="18" t="s">
        <v>94</v>
      </c>
      <c r="B140" s="20" t="s">
        <v>101</v>
      </c>
      <c r="C140" s="16">
        <v>322.60000000000002</v>
      </c>
      <c r="D140" s="15">
        <v>322.60000000000002</v>
      </c>
      <c r="E140" s="15">
        <v>322.60000000000002</v>
      </c>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row>
    <row r="141" spans="1:240" s="30" customFormat="1" ht="63">
      <c r="A141" s="18" t="s">
        <v>94</v>
      </c>
      <c r="B141" s="20" t="s">
        <v>100</v>
      </c>
      <c r="C141" s="16">
        <v>880.5</v>
      </c>
      <c r="D141" s="16">
        <v>880.5</v>
      </c>
      <c r="E141" s="16">
        <v>880.5</v>
      </c>
      <c r="F141" s="1"/>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row>
    <row r="142" spans="1:240" s="30" customFormat="1" ht="47.25">
      <c r="A142" s="18" t="s">
        <v>94</v>
      </c>
      <c r="B142" s="20" t="s">
        <v>99</v>
      </c>
      <c r="C142" s="16">
        <v>2380</v>
      </c>
      <c r="D142" s="16">
        <v>2380</v>
      </c>
      <c r="E142" s="16">
        <v>2380</v>
      </c>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row>
    <row r="143" spans="1:240" s="30" customFormat="1" ht="62.25" customHeight="1">
      <c r="A143" s="24" t="s">
        <v>94</v>
      </c>
      <c r="B143" s="20" t="s">
        <v>98</v>
      </c>
      <c r="C143" s="16">
        <v>4922.6000000000004</v>
      </c>
      <c r="D143" s="16">
        <v>4922.6000000000004</v>
      </c>
      <c r="E143" s="16">
        <v>4922.6000000000004</v>
      </c>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row>
    <row r="144" spans="1:240" s="30" customFormat="1" ht="62.25" customHeight="1">
      <c r="A144" s="24" t="s">
        <v>94</v>
      </c>
      <c r="B144" s="20" t="s">
        <v>97</v>
      </c>
      <c r="C144" s="16">
        <v>0</v>
      </c>
      <c r="D144" s="16">
        <v>0</v>
      </c>
      <c r="E144" s="16">
        <v>49749.4</v>
      </c>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row>
    <row r="145" spans="1:240" s="30" customFormat="1" ht="49.5" customHeight="1">
      <c r="A145" s="24" t="s">
        <v>94</v>
      </c>
      <c r="B145" s="20" t="s">
        <v>96</v>
      </c>
      <c r="C145" s="16">
        <v>4164.7</v>
      </c>
      <c r="D145" s="16">
        <v>4355.5</v>
      </c>
      <c r="E145" s="16">
        <v>0</v>
      </c>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row>
    <row r="146" spans="1:240" s="30" customFormat="1" ht="62.25" customHeight="1">
      <c r="A146" s="24" t="s">
        <v>94</v>
      </c>
      <c r="B146" s="20" t="s">
        <v>95</v>
      </c>
      <c r="C146" s="16">
        <v>70</v>
      </c>
      <c r="D146" s="16">
        <v>70</v>
      </c>
      <c r="E146" s="16">
        <v>70</v>
      </c>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row>
    <row r="147" spans="1:240" s="30" customFormat="1" ht="97.5" customHeight="1">
      <c r="A147" s="24" t="s">
        <v>94</v>
      </c>
      <c r="B147" s="20" t="s">
        <v>93</v>
      </c>
      <c r="C147" s="16">
        <v>4725.3999999999996</v>
      </c>
      <c r="D147" s="16">
        <v>4907.1000000000004</v>
      </c>
      <c r="E147" s="16">
        <v>0</v>
      </c>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row>
    <row r="148" spans="1:240" s="30" customFormat="1" ht="31.5">
      <c r="A148" s="24" t="s">
        <v>77</v>
      </c>
      <c r="B148" s="20" t="s">
        <v>92</v>
      </c>
      <c r="C148" s="16">
        <v>21644.3</v>
      </c>
      <c r="D148" s="16">
        <v>21644.3</v>
      </c>
      <c r="E148" s="16">
        <v>21644.3</v>
      </c>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row>
    <row r="149" spans="1:240" s="30" customFormat="1" ht="47.25">
      <c r="A149" s="24" t="s">
        <v>77</v>
      </c>
      <c r="B149" s="20" t="s">
        <v>91</v>
      </c>
      <c r="C149" s="16">
        <v>1034</v>
      </c>
      <c r="D149" s="16">
        <v>1034</v>
      </c>
      <c r="E149" s="16">
        <v>1034</v>
      </c>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row>
    <row r="150" spans="1:240" s="30" customFormat="1" ht="47.25">
      <c r="A150" s="24" t="s">
        <v>77</v>
      </c>
      <c r="B150" s="20" t="s">
        <v>90</v>
      </c>
      <c r="C150" s="16">
        <v>518</v>
      </c>
      <c r="D150" s="16">
        <v>518</v>
      </c>
      <c r="E150" s="16">
        <v>518</v>
      </c>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row>
    <row r="151" spans="1:240" s="30" customFormat="1" ht="63">
      <c r="A151" s="24" t="s">
        <v>77</v>
      </c>
      <c r="B151" s="20" t="s">
        <v>89</v>
      </c>
      <c r="C151" s="16">
        <v>1113.5</v>
      </c>
      <c r="D151" s="16">
        <v>1113.5</v>
      </c>
      <c r="E151" s="16">
        <v>0</v>
      </c>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row>
    <row r="152" spans="1:240" s="27" customFormat="1" ht="47.25">
      <c r="A152" s="24" t="s">
        <v>77</v>
      </c>
      <c r="B152" s="20" t="s">
        <v>88</v>
      </c>
      <c r="C152" s="16">
        <v>0</v>
      </c>
      <c r="D152" s="15">
        <v>9356.7000000000007</v>
      </c>
      <c r="E152" s="15">
        <v>9356.7000000000007</v>
      </c>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row>
    <row r="153" spans="1:240" s="27" customFormat="1" ht="78.75" customHeight="1">
      <c r="A153" s="24" t="s">
        <v>77</v>
      </c>
      <c r="B153" s="20" t="s">
        <v>87</v>
      </c>
      <c r="C153" s="16">
        <v>0</v>
      </c>
      <c r="D153" s="15">
        <v>2209.9</v>
      </c>
      <c r="E153" s="15">
        <v>0</v>
      </c>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row>
    <row r="154" spans="1:240" s="27" customFormat="1" ht="47.25">
      <c r="A154" s="24" t="s">
        <v>77</v>
      </c>
      <c r="B154" s="20" t="s">
        <v>86</v>
      </c>
      <c r="C154" s="16">
        <v>0</v>
      </c>
      <c r="D154" s="16">
        <v>0</v>
      </c>
      <c r="E154" s="16">
        <v>0</v>
      </c>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row>
    <row r="155" spans="1:240" s="27" customFormat="1" ht="47.25">
      <c r="A155" s="24" t="s">
        <v>77</v>
      </c>
      <c r="B155" s="20" t="s">
        <v>85</v>
      </c>
      <c r="C155" s="16">
        <v>910.5</v>
      </c>
      <c r="D155" s="15">
        <v>1033.7</v>
      </c>
      <c r="E155" s="15">
        <v>1109.9000000000001</v>
      </c>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row>
    <row r="156" spans="1:240" s="27" customFormat="1" ht="63">
      <c r="A156" s="24" t="s">
        <v>77</v>
      </c>
      <c r="B156" s="20" t="s">
        <v>84</v>
      </c>
      <c r="C156" s="16">
        <v>4831.6000000000004</v>
      </c>
      <c r="D156" s="16">
        <v>4831.6000000000004</v>
      </c>
      <c r="E156" s="16">
        <v>4831.6000000000004</v>
      </c>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row>
    <row r="157" spans="1:240" ht="67.5" customHeight="1">
      <c r="A157" s="26" t="s">
        <v>77</v>
      </c>
      <c r="B157" s="28" t="s">
        <v>83</v>
      </c>
      <c r="C157" s="16">
        <v>12486.1</v>
      </c>
      <c r="D157" s="16">
        <v>12486.1</v>
      </c>
      <c r="E157" s="16">
        <v>12486.1</v>
      </c>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row>
    <row r="158" spans="1:240" ht="98.25" customHeight="1">
      <c r="A158" s="24" t="s">
        <v>82</v>
      </c>
      <c r="B158" s="20" t="s">
        <v>81</v>
      </c>
      <c r="C158" s="16">
        <v>3196.6</v>
      </c>
      <c r="D158" s="16">
        <v>3196.6</v>
      </c>
      <c r="E158" s="16">
        <v>3196.6</v>
      </c>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row>
    <row r="159" spans="1:240" s="27" customFormat="1" ht="31.5">
      <c r="A159" s="24" t="s">
        <v>77</v>
      </c>
      <c r="B159" s="20" t="s">
        <v>80</v>
      </c>
      <c r="C159" s="16">
        <v>343</v>
      </c>
      <c r="D159" s="16">
        <v>343</v>
      </c>
      <c r="E159" s="16">
        <v>0</v>
      </c>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row>
    <row r="160" spans="1:240" s="27" customFormat="1" ht="63">
      <c r="A160" s="24" t="s">
        <v>77</v>
      </c>
      <c r="B160" s="29" t="s">
        <v>79</v>
      </c>
      <c r="C160" s="16">
        <v>3606.8</v>
      </c>
      <c r="D160" s="16">
        <v>3606.8</v>
      </c>
      <c r="E160" s="16">
        <v>3606.8</v>
      </c>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row>
    <row r="161" spans="1:240" s="27" customFormat="1" ht="63">
      <c r="A161" s="24" t="s">
        <v>77</v>
      </c>
      <c r="B161" s="29" t="s">
        <v>78</v>
      </c>
      <c r="C161" s="16">
        <v>2187</v>
      </c>
      <c r="D161" s="16">
        <v>2187</v>
      </c>
      <c r="E161" s="16">
        <v>0</v>
      </c>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row>
    <row r="162" spans="1:240" s="27" customFormat="1" ht="69.75" customHeight="1">
      <c r="A162" s="26" t="s">
        <v>77</v>
      </c>
      <c r="B162" s="28" t="s">
        <v>76</v>
      </c>
      <c r="C162" s="16">
        <v>697.6</v>
      </c>
      <c r="D162" s="15">
        <v>697.6</v>
      </c>
      <c r="E162" s="15">
        <v>697.6</v>
      </c>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row>
    <row r="163" spans="1:240" s="27" customFormat="1" ht="69.75" customHeight="1">
      <c r="A163" s="26" t="s">
        <v>74</v>
      </c>
      <c r="B163" s="28" t="s">
        <v>75</v>
      </c>
      <c r="C163" s="16">
        <v>0</v>
      </c>
      <c r="D163" s="15">
        <v>2293.1</v>
      </c>
      <c r="E163" s="15">
        <v>0</v>
      </c>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row>
    <row r="164" spans="1:240" ht="99.75" customHeight="1">
      <c r="A164" s="26" t="s">
        <v>74</v>
      </c>
      <c r="B164" s="20" t="s">
        <v>73</v>
      </c>
      <c r="C164" s="16">
        <v>0</v>
      </c>
      <c r="D164" s="15">
        <v>0</v>
      </c>
      <c r="E164" s="15">
        <v>0</v>
      </c>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row>
    <row r="165" spans="1:240" ht="31.5" customHeight="1">
      <c r="A165" s="13" t="s">
        <v>72</v>
      </c>
      <c r="B165" s="12" t="s">
        <v>71</v>
      </c>
      <c r="C165" s="10">
        <f>SUM(C166:C205)</f>
        <v>2772017.1999999993</v>
      </c>
      <c r="D165" s="10">
        <f>SUM(D166:D205)</f>
        <v>2811608.5999999996</v>
      </c>
      <c r="E165" s="10">
        <f>SUM(E166:E205)</f>
        <v>2856364.0999999996</v>
      </c>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row>
    <row r="166" spans="1:240" ht="55.5" customHeight="1">
      <c r="A166" s="18" t="s">
        <v>70</v>
      </c>
      <c r="B166" s="20" t="s">
        <v>69</v>
      </c>
      <c r="C166" s="16">
        <v>9870.1</v>
      </c>
      <c r="D166" s="15">
        <v>10248.200000000001</v>
      </c>
      <c r="E166" s="15">
        <v>10641.5</v>
      </c>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row>
    <row r="167" spans="1:240" ht="52.5" customHeight="1">
      <c r="A167" s="18" t="s">
        <v>68</v>
      </c>
      <c r="B167" s="20" t="s">
        <v>67</v>
      </c>
      <c r="C167" s="16">
        <v>243196.6</v>
      </c>
      <c r="D167" s="15">
        <v>253880.4</v>
      </c>
      <c r="E167" s="15">
        <v>267454.40000000002</v>
      </c>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row>
    <row r="168" spans="1:240" ht="66.75" customHeight="1">
      <c r="A168" s="18" t="s">
        <v>62</v>
      </c>
      <c r="B168" s="20" t="s">
        <v>66</v>
      </c>
      <c r="C168" s="16">
        <v>4390.1000000000004</v>
      </c>
      <c r="D168" s="16">
        <v>4390.1000000000004</v>
      </c>
      <c r="E168" s="16">
        <v>4390.1000000000004</v>
      </c>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row>
    <row r="169" spans="1:240" ht="63">
      <c r="A169" s="18" t="s">
        <v>62</v>
      </c>
      <c r="B169" s="20" t="s">
        <v>65</v>
      </c>
      <c r="C169" s="16">
        <v>236.4</v>
      </c>
      <c r="D169" s="16">
        <v>236.4</v>
      </c>
      <c r="E169" s="16">
        <v>236.4</v>
      </c>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row>
    <row r="170" spans="1:240" ht="84.75" customHeight="1">
      <c r="A170" s="18" t="s">
        <v>62</v>
      </c>
      <c r="B170" s="20" t="s">
        <v>64</v>
      </c>
      <c r="C170" s="16">
        <v>124.2</v>
      </c>
      <c r="D170" s="15">
        <v>124.2</v>
      </c>
      <c r="E170" s="15">
        <v>124.2</v>
      </c>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row>
    <row r="171" spans="1:240" ht="63">
      <c r="A171" s="18" t="s">
        <v>62</v>
      </c>
      <c r="B171" s="20" t="s">
        <v>63</v>
      </c>
      <c r="C171" s="16">
        <v>731.9</v>
      </c>
      <c r="D171" s="15">
        <v>731.9</v>
      </c>
      <c r="E171" s="15">
        <v>731.9</v>
      </c>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row>
    <row r="172" spans="1:240" ht="47.25">
      <c r="A172" s="18" t="s">
        <v>62</v>
      </c>
      <c r="B172" s="20" t="s">
        <v>61</v>
      </c>
      <c r="C172" s="16">
        <v>1182.7</v>
      </c>
      <c r="D172" s="16">
        <v>1182.7</v>
      </c>
      <c r="E172" s="16">
        <v>1182.7</v>
      </c>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row>
    <row r="173" spans="1:240" s="25" customFormat="1" ht="63">
      <c r="A173" s="18" t="s">
        <v>44</v>
      </c>
      <c r="B173" s="20" t="s">
        <v>60</v>
      </c>
      <c r="C173" s="16">
        <v>8465.7000000000007</v>
      </c>
      <c r="D173" s="16">
        <v>8465.7000000000007</v>
      </c>
      <c r="E173" s="16">
        <v>8465.7000000000007</v>
      </c>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row>
    <row r="174" spans="1:240" s="25" customFormat="1" ht="157.5">
      <c r="A174" s="18" t="s">
        <v>44</v>
      </c>
      <c r="B174" s="20" t="s">
        <v>59</v>
      </c>
      <c r="C174" s="16">
        <v>348</v>
      </c>
      <c r="D174" s="16">
        <v>348</v>
      </c>
      <c r="E174" s="16">
        <v>348</v>
      </c>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row>
    <row r="175" spans="1:240" ht="78.75">
      <c r="A175" s="18" t="s">
        <v>44</v>
      </c>
      <c r="B175" s="20" t="s">
        <v>58</v>
      </c>
      <c r="C175" s="16">
        <v>8857.2999999999993</v>
      </c>
      <c r="D175" s="15">
        <v>9181.5</v>
      </c>
      <c r="E175" s="15">
        <v>9517.6</v>
      </c>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row>
    <row r="176" spans="1:240" ht="63">
      <c r="A176" s="18" t="s">
        <v>44</v>
      </c>
      <c r="B176" s="20" t="s">
        <v>57</v>
      </c>
      <c r="C176" s="16">
        <v>7736.5</v>
      </c>
      <c r="D176" s="15">
        <v>7736.5</v>
      </c>
      <c r="E176" s="15">
        <v>7736.5</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row>
    <row r="177" spans="1:240" ht="47.25">
      <c r="A177" s="18" t="s">
        <v>44</v>
      </c>
      <c r="B177" s="20" t="s">
        <v>56</v>
      </c>
      <c r="C177" s="16">
        <v>45797.1</v>
      </c>
      <c r="D177" s="15">
        <v>54576.3</v>
      </c>
      <c r="E177" s="15">
        <v>54871.3</v>
      </c>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row>
    <row r="178" spans="1:240" ht="63">
      <c r="A178" s="18" t="s">
        <v>44</v>
      </c>
      <c r="B178" s="20" t="s">
        <v>55</v>
      </c>
      <c r="C178" s="16">
        <v>2331.9</v>
      </c>
      <c r="D178" s="16">
        <v>2331.9</v>
      </c>
      <c r="E178" s="16">
        <v>2331.9</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row>
    <row r="179" spans="1:240" ht="66.75" customHeight="1">
      <c r="A179" s="24" t="s">
        <v>44</v>
      </c>
      <c r="B179" s="23" t="s">
        <v>54</v>
      </c>
      <c r="C179" s="16">
        <v>0.6</v>
      </c>
      <c r="D179" s="15">
        <v>0.6</v>
      </c>
      <c r="E179" s="15">
        <v>0.6</v>
      </c>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row>
    <row r="180" spans="1:240" ht="70.150000000000006" customHeight="1">
      <c r="A180" s="24" t="s">
        <v>44</v>
      </c>
      <c r="B180" s="23" t="s">
        <v>53</v>
      </c>
      <c r="C180" s="16">
        <v>18910.2</v>
      </c>
      <c r="D180" s="16">
        <v>19665.400000000001</v>
      </c>
      <c r="E180" s="16">
        <v>20450.8</v>
      </c>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row>
    <row r="181" spans="1:240" ht="63">
      <c r="A181" s="18" t="s">
        <v>44</v>
      </c>
      <c r="B181" s="20" t="s">
        <v>52</v>
      </c>
      <c r="C181" s="16">
        <v>25783</v>
      </c>
      <c r="D181" s="15">
        <v>26608.6</v>
      </c>
      <c r="E181" s="15">
        <v>27795.4</v>
      </c>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row>
    <row r="182" spans="1:240" ht="63">
      <c r="A182" s="18" t="s">
        <v>44</v>
      </c>
      <c r="B182" s="20" t="s">
        <v>51</v>
      </c>
      <c r="C182" s="16">
        <v>181841.9</v>
      </c>
      <c r="D182" s="15">
        <v>189115.5</v>
      </c>
      <c r="E182" s="15">
        <v>196680.2</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row>
    <row r="183" spans="1:240" ht="66.75" customHeight="1">
      <c r="A183" s="18" t="s">
        <v>44</v>
      </c>
      <c r="B183" s="20" t="s">
        <v>50</v>
      </c>
      <c r="C183" s="16">
        <v>130865</v>
      </c>
      <c r="D183" s="15">
        <v>136099.6</v>
      </c>
      <c r="E183" s="15">
        <v>141543.6</v>
      </c>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row>
    <row r="184" spans="1:240" ht="84" customHeight="1">
      <c r="A184" s="18" t="s">
        <v>44</v>
      </c>
      <c r="B184" s="20" t="s">
        <v>49</v>
      </c>
      <c r="C184" s="16">
        <v>0</v>
      </c>
      <c r="D184" s="15">
        <v>0</v>
      </c>
      <c r="E184" s="15">
        <v>0</v>
      </c>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row>
    <row r="185" spans="1:240" ht="78.75">
      <c r="A185" s="18" t="s">
        <v>44</v>
      </c>
      <c r="B185" s="20" t="s">
        <v>48</v>
      </c>
      <c r="C185" s="16">
        <v>320.7</v>
      </c>
      <c r="D185" s="15">
        <v>333.5</v>
      </c>
      <c r="E185" s="15">
        <v>346.8</v>
      </c>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row>
    <row r="186" spans="1:240" ht="78.75">
      <c r="A186" s="18" t="s">
        <v>44</v>
      </c>
      <c r="B186" s="20" t="s">
        <v>47</v>
      </c>
      <c r="C186" s="16">
        <v>24.6</v>
      </c>
      <c r="D186" s="15">
        <v>24.6</v>
      </c>
      <c r="E186" s="15">
        <v>24.6</v>
      </c>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row>
    <row r="187" spans="1:240" ht="145.5" customHeight="1">
      <c r="A187" s="18" t="s">
        <v>44</v>
      </c>
      <c r="B187" s="20" t="s">
        <v>46</v>
      </c>
      <c r="C187" s="16">
        <v>111</v>
      </c>
      <c r="D187" s="15">
        <v>111</v>
      </c>
      <c r="E187" s="15">
        <v>111</v>
      </c>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row>
    <row r="188" spans="1:240" ht="191.25" customHeight="1">
      <c r="A188" s="18" t="s">
        <v>44</v>
      </c>
      <c r="B188" s="20" t="s">
        <v>45</v>
      </c>
      <c r="C188" s="16">
        <v>924.8</v>
      </c>
      <c r="D188" s="15">
        <v>924.8</v>
      </c>
      <c r="E188" s="15">
        <v>924.8</v>
      </c>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row>
    <row r="189" spans="1:240" ht="63">
      <c r="A189" s="18" t="s">
        <v>44</v>
      </c>
      <c r="B189" s="17" t="s">
        <v>43</v>
      </c>
      <c r="C189" s="16">
        <v>139.5</v>
      </c>
      <c r="D189" s="15">
        <v>145</v>
      </c>
      <c r="E189" s="15">
        <v>145</v>
      </c>
    </row>
    <row r="190" spans="1:240" ht="126">
      <c r="A190" s="18" t="s">
        <v>37</v>
      </c>
      <c r="B190" s="20" t="s">
        <v>42</v>
      </c>
      <c r="C190" s="16">
        <v>3287.2</v>
      </c>
      <c r="D190" s="16">
        <v>3287.2</v>
      </c>
      <c r="E190" s="16">
        <v>3287.2</v>
      </c>
    </row>
    <row r="191" spans="1:240" ht="110.25">
      <c r="A191" s="18" t="s">
        <v>37</v>
      </c>
      <c r="B191" s="20" t="s">
        <v>41</v>
      </c>
      <c r="C191" s="16">
        <v>4800.2</v>
      </c>
      <c r="D191" s="16">
        <v>4814.1000000000004</v>
      </c>
      <c r="E191" s="16">
        <v>4828.7</v>
      </c>
    </row>
    <row r="192" spans="1:240" ht="130.5" customHeight="1">
      <c r="A192" s="18" t="s">
        <v>37</v>
      </c>
      <c r="B192" s="20" t="s">
        <v>40</v>
      </c>
      <c r="C192" s="21">
        <v>61366.6</v>
      </c>
      <c r="D192" s="21">
        <v>61371.6</v>
      </c>
      <c r="E192" s="16">
        <v>61376.7</v>
      </c>
    </row>
    <row r="193" spans="1:5" ht="97.5" customHeight="1">
      <c r="A193" s="18" t="s">
        <v>37</v>
      </c>
      <c r="B193" s="20" t="s">
        <v>39</v>
      </c>
      <c r="C193" s="16">
        <v>978023.4</v>
      </c>
      <c r="D193" s="16">
        <v>978820.3</v>
      </c>
      <c r="E193" s="16">
        <v>979649.2</v>
      </c>
    </row>
    <row r="194" spans="1:5" ht="78.75">
      <c r="A194" s="18" t="s">
        <v>37</v>
      </c>
      <c r="B194" s="20" t="s">
        <v>38</v>
      </c>
      <c r="C194" s="16">
        <v>669827.9</v>
      </c>
      <c r="D194" s="16">
        <v>670431.1</v>
      </c>
      <c r="E194" s="16">
        <v>671058.4</v>
      </c>
    </row>
    <row r="195" spans="1:5" ht="78.75">
      <c r="A195" s="18" t="s">
        <v>37</v>
      </c>
      <c r="B195" s="20" t="s">
        <v>36</v>
      </c>
      <c r="C195" s="16">
        <v>33081</v>
      </c>
      <c r="D195" s="16">
        <v>33081</v>
      </c>
      <c r="E195" s="16">
        <v>33081</v>
      </c>
    </row>
    <row r="196" spans="1:5" ht="54.75" customHeight="1">
      <c r="A196" s="18" t="s">
        <v>35</v>
      </c>
      <c r="B196" s="20" t="s">
        <v>34</v>
      </c>
      <c r="C196" s="16">
        <v>103612</v>
      </c>
      <c r="D196" s="15">
        <v>104864.3</v>
      </c>
      <c r="E196" s="15">
        <v>106161.7</v>
      </c>
    </row>
    <row r="197" spans="1:5" ht="78.75">
      <c r="A197" s="18" t="s">
        <v>33</v>
      </c>
      <c r="B197" s="20" t="s">
        <v>32</v>
      </c>
      <c r="C197" s="16">
        <v>28059.1</v>
      </c>
      <c r="D197" s="16">
        <v>28059.1</v>
      </c>
      <c r="E197" s="16">
        <v>28059.1</v>
      </c>
    </row>
    <row r="198" spans="1:5" ht="63">
      <c r="A198" s="18" t="s">
        <v>31</v>
      </c>
      <c r="B198" s="20" t="s">
        <v>30</v>
      </c>
      <c r="C198" s="16">
        <v>39590.400000000001</v>
      </c>
      <c r="D198" s="16">
        <v>39590.400000000001</v>
      </c>
      <c r="E198" s="16">
        <v>51863.6</v>
      </c>
    </row>
    <row r="199" spans="1:5" ht="63">
      <c r="A199" s="18" t="s">
        <v>29</v>
      </c>
      <c r="B199" s="20" t="s">
        <v>28</v>
      </c>
      <c r="C199" s="16">
        <v>3</v>
      </c>
      <c r="D199" s="15">
        <v>3.1</v>
      </c>
      <c r="E199" s="15">
        <v>2.8</v>
      </c>
    </row>
    <row r="200" spans="1:5" ht="63">
      <c r="A200" s="18" t="s">
        <v>27</v>
      </c>
      <c r="B200" s="20" t="s">
        <v>26</v>
      </c>
      <c r="C200" s="16">
        <v>16902.599999999999</v>
      </c>
      <c r="D200" s="15">
        <v>17578.8</v>
      </c>
      <c r="E200" s="15">
        <v>18282</v>
      </c>
    </row>
    <row r="201" spans="1:5" ht="31.5">
      <c r="A201" s="18" t="s">
        <v>25</v>
      </c>
      <c r="B201" s="20" t="s">
        <v>24</v>
      </c>
      <c r="C201" s="16">
        <v>100852.3</v>
      </c>
      <c r="D201" s="15">
        <v>100842</v>
      </c>
      <c r="E201" s="15">
        <v>100842</v>
      </c>
    </row>
    <row r="202" spans="1:5" ht="60.75" customHeight="1">
      <c r="A202" s="18" t="s">
        <v>23</v>
      </c>
      <c r="B202" s="20" t="s">
        <v>22</v>
      </c>
      <c r="C202" s="16">
        <v>35592.400000000001</v>
      </c>
      <c r="D202" s="15">
        <v>37242.6</v>
      </c>
      <c r="E202" s="15">
        <v>36431.4</v>
      </c>
    </row>
    <row r="203" spans="1:5" ht="31.5">
      <c r="A203" s="18" t="s">
        <v>21</v>
      </c>
      <c r="B203" s="20" t="s">
        <v>20</v>
      </c>
      <c r="C203" s="16">
        <v>4595.6000000000004</v>
      </c>
      <c r="D203" s="15">
        <v>4929</v>
      </c>
      <c r="E203" s="15">
        <v>5153.7</v>
      </c>
    </row>
    <row r="204" spans="1:5" ht="193.5" customHeight="1">
      <c r="A204" s="19" t="s">
        <v>18</v>
      </c>
      <c r="B204" s="20" t="s">
        <v>19</v>
      </c>
      <c r="C204" s="16">
        <v>72.400000000000006</v>
      </c>
      <c r="D204" s="15">
        <v>70.3</v>
      </c>
      <c r="E204" s="15">
        <v>70.3</v>
      </c>
    </row>
    <row r="205" spans="1:5" ht="47.25">
      <c r="A205" s="19" t="s">
        <v>18</v>
      </c>
      <c r="B205" s="17" t="s">
        <v>17</v>
      </c>
      <c r="C205" s="16">
        <v>161.30000000000001</v>
      </c>
      <c r="D205" s="16">
        <v>161.30000000000001</v>
      </c>
      <c r="E205" s="16">
        <v>161.30000000000001</v>
      </c>
    </row>
    <row r="206" spans="1:5" ht="15.75">
      <c r="A206" s="13" t="s">
        <v>16</v>
      </c>
      <c r="B206" s="12" t="s">
        <v>15</v>
      </c>
      <c r="C206" s="10">
        <f>SUM(C207:C211)</f>
        <v>91979.6</v>
      </c>
      <c r="D206" s="10">
        <f>SUM(D207:D211)</f>
        <v>89356.5</v>
      </c>
      <c r="E206" s="10">
        <f>SUM(E207:E211)</f>
        <v>89760.7</v>
      </c>
    </row>
    <row r="207" spans="1:5" ht="95.25" customHeight="1">
      <c r="A207" s="18" t="s">
        <v>14</v>
      </c>
      <c r="B207" s="17" t="s">
        <v>13</v>
      </c>
      <c r="C207" s="16">
        <v>8664.1</v>
      </c>
      <c r="D207" s="16">
        <v>8541</v>
      </c>
      <c r="E207" s="16">
        <v>8541</v>
      </c>
    </row>
    <row r="208" spans="1:5" ht="66.75" customHeight="1">
      <c r="A208" s="18" t="s">
        <v>12</v>
      </c>
      <c r="B208" s="17" t="s">
        <v>335</v>
      </c>
      <c r="C208" s="16">
        <v>80133.5</v>
      </c>
      <c r="D208" s="15">
        <v>80133.5</v>
      </c>
      <c r="E208" s="15">
        <v>80133.5</v>
      </c>
    </row>
    <row r="209" spans="1:14" ht="42" customHeight="1">
      <c r="A209" s="18" t="s">
        <v>11</v>
      </c>
      <c r="B209" s="17" t="s">
        <v>10</v>
      </c>
      <c r="C209" s="16">
        <v>2500</v>
      </c>
      <c r="D209" s="15">
        <v>0</v>
      </c>
      <c r="E209" s="15">
        <v>0</v>
      </c>
    </row>
    <row r="210" spans="1:14" ht="51.75" customHeight="1">
      <c r="A210" s="18" t="s">
        <v>8</v>
      </c>
      <c r="B210" s="17" t="s">
        <v>9</v>
      </c>
      <c r="C210" s="16">
        <v>682</v>
      </c>
      <c r="D210" s="15">
        <v>682</v>
      </c>
      <c r="E210" s="15">
        <v>682</v>
      </c>
    </row>
    <row r="211" spans="1:14" ht="51.75" customHeight="1">
      <c r="A211" s="18" t="s">
        <v>8</v>
      </c>
      <c r="B211" s="17" t="s">
        <v>7</v>
      </c>
      <c r="C211" s="16">
        <v>0</v>
      </c>
      <c r="D211" s="15">
        <v>0</v>
      </c>
      <c r="E211" s="15">
        <v>404.2</v>
      </c>
    </row>
    <row r="212" spans="1:14" ht="31.5">
      <c r="A212" s="13" t="s">
        <v>6</v>
      </c>
      <c r="B212" s="12" t="s">
        <v>5</v>
      </c>
      <c r="C212" s="10">
        <v>0</v>
      </c>
      <c r="D212" s="10">
        <v>0</v>
      </c>
      <c r="E212" s="10">
        <v>0</v>
      </c>
    </row>
    <row r="213" spans="1:14" ht="15.75">
      <c r="A213" s="13" t="s">
        <v>4</v>
      </c>
      <c r="B213" s="12" t="s">
        <v>3</v>
      </c>
      <c r="C213" s="14">
        <v>0</v>
      </c>
      <c r="D213" s="14">
        <v>0</v>
      </c>
      <c r="E213" s="14">
        <v>0</v>
      </c>
    </row>
    <row r="214" spans="1:14" ht="15.75">
      <c r="A214" s="13" t="s">
        <v>2</v>
      </c>
      <c r="B214" s="12" t="s">
        <v>1</v>
      </c>
      <c r="C214" s="10">
        <f>C111+C212+C213</f>
        <v>4091791.0999999992</v>
      </c>
      <c r="D214" s="10">
        <f>D111+D212+D213</f>
        <v>3720330.9999999995</v>
      </c>
      <c r="E214" s="10">
        <f>E111+E212+E213</f>
        <v>3669752.4</v>
      </c>
    </row>
    <row r="215" spans="1:14" ht="15.75">
      <c r="A215" s="11" t="s">
        <v>0</v>
      </c>
      <c r="B215" s="11"/>
      <c r="C215" s="10">
        <f>C214+C110</f>
        <v>6407389.6999999993</v>
      </c>
      <c r="D215" s="10">
        <f>D214+D110</f>
        <v>6194119.1999999993</v>
      </c>
      <c r="E215" s="10">
        <f>E214+E110</f>
        <v>6289257.7000000002</v>
      </c>
    </row>
    <row r="216" spans="1:14">
      <c r="A216" s="9"/>
      <c r="B216" s="7"/>
      <c r="C216" s="6"/>
      <c r="D216" s="6"/>
      <c r="E216" s="6"/>
    </row>
    <row r="217" spans="1:14" ht="95.25" customHeight="1">
      <c r="B217" s="7"/>
      <c r="C217" s="6"/>
      <c r="D217" s="6"/>
      <c r="E217" s="6"/>
      <c r="F217" s="5"/>
      <c r="G217" s="5"/>
      <c r="H217" s="5"/>
      <c r="I217" s="5"/>
      <c r="J217" s="5"/>
      <c r="K217" s="5"/>
      <c r="L217" s="5"/>
      <c r="M217" s="5"/>
      <c r="N217" s="5"/>
    </row>
    <row r="218" spans="1:14" ht="48" customHeight="1">
      <c r="B218" s="7"/>
      <c r="C218" s="6"/>
      <c r="D218" s="6"/>
      <c r="E218" s="6"/>
      <c r="F218" s="5"/>
      <c r="G218" s="5"/>
      <c r="H218" s="5"/>
      <c r="I218" s="5"/>
      <c r="J218" s="5"/>
      <c r="K218" s="5"/>
      <c r="L218" s="5"/>
      <c r="M218" s="5"/>
      <c r="N218" s="5"/>
    </row>
    <row r="219" spans="1:14">
      <c r="B219" s="7"/>
      <c r="C219" s="6"/>
      <c r="D219" s="6"/>
      <c r="E219" s="6"/>
      <c r="F219" s="8"/>
      <c r="G219" s="5"/>
      <c r="H219" s="5"/>
      <c r="I219" s="5"/>
      <c r="J219" s="5"/>
      <c r="K219" s="5"/>
      <c r="L219" s="5"/>
      <c r="M219" s="5"/>
      <c r="N219" s="5"/>
    </row>
    <row r="220" spans="1:14">
      <c r="B220" s="7"/>
      <c r="C220" s="6"/>
      <c r="D220" s="6"/>
      <c r="E220" s="6"/>
      <c r="F220" s="5"/>
      <c r="G220" s="5"/>
      <c r="H220" s="5"/>
      <c r="I220" s="5"/>
      <c r="J220" s="5"/>
      <c r="K220" s="5"/>
      <c r="L220" s="5"/>
      <c r="M220" s="5"/>
      <c r="N220" s="5"/>
    </row>
    <row r="221" spans="1:14" ht="19.149999999999999" customHeight="1">
      <c r="B221" s="7"/>
      <c r="C221" s="6"/>
      <c r="D221" s="6"/>
      <c r="E221" s="6"/>
      <c r="F221" s="5"/>
      <c r="G221" s="5"/>
      <c r="H221" s="5"/>
      <c r="I221" s="5"/>
      <c r="J221" s="5"/>
      <c r="K221" s="5"/>
      <c r="L221" s="5"/>
      <c r="M221" s="5"/>
      <c r="N221" s="5"/>
    </row>
    <row r="222" spans="1:14" ht="77.45" customHeight="1">
      <c r="B222" s="7"/>
      <c r="C222" s="6"/>
      <c r="D222" s="6"/>
      <c r="E222" s="6"/>
      <c r="F222" s="5"/>
      <c r="G222" s="5"/>
      <c r="H222" s="5"/>
      <c r="I222" s="5"/>
      <c r="J222" s="5"/>
      <c r="K222" s="5"/>
      <c r="L222" s="5"/>
      <c r="M222" s="5"/>
      <c r="N222" s="5"/>
    </row>
    <row r="223" spans="1:14" ht="84" customHeight="1">
      <c r="B223" s="7"/>
      <c r="C223" s="6"/>
      <c r="D223" s="6"/>
      <c r="E223" s="6"/>
      <c r="F223" s="5"/>
      <c r="G223" s="5"/>
      <c r="H223" s="5"/>
      <c r="I223" s="5"/>
      <c r="J223" s="5"/>
      <c r="K223" s="5"/>
      <c r="L223" s="5"/>
      <c r="M223" s="5"/>
      <c r="N223" s="5"/>
    </row>
    <row r="224" spans="1:14">
      <c r="B224" s="7"/>
      <c r="C224" s="6"/>
      <c r="D224" s="6"/>
      <c r="E224" s="6"/>
      <c r="F224" s="5"/>
      <c r="G224" s="5"/>
      <c r="H224" s="5"/>
      <c r="I224" s="5"/>
      <c r="J224" s="5"/>
      <c r="K224" s="5"/>
      <c r="L224" s="5"/>
      <c r="M224" s="5"/>
      <c r="N224" s="5"/>
    </row>
    <row r="225" spans="2:14">
      <c r="B225" s="7"/>
      <c r="C225" s="6"/>
      <c r="D225" s="6"/>
      <c r="E225" s="6"/>
      <c r="F225" s="5"/>
      <c r="G225" s="5"/>
      <c r="H225" s="5"/>
      <c r="I225" s="5"/>
      <c r="J225" s="5"/>
      <c r="K225" s="5"/>
      <c r="L225" s="5"/>
      <c r="M225" s="5"/>
      <c r="N225" s="5"/>
    </row>
    <row r="226" spans="2:14">
      <c r="B226" s="7"/>
      <c r="C226" s="6"/>
      <c r="D226" s="6"/>
      <c r="E226" s="6"/>
      <c r="F226" s="5"/>
      <c r="G226" s="5"/>
      <c r="H226" s="5"/>
      <c r="I226" s="5"/>
      <c r="J226" s="5"/>
      <c r="K226" s="5"/>
      <c r="L226" s="5"/>
      <c r="M226" s="5"/>
      <c r="N226" s="5"/>
    </row>
    <row r="227" spans="2:14">
      <c r="B227" s="7"/>
      <c r="C227" s="6"/>
      <c r="D227" s="6"/>
      <c r="E227" s="6"/>
      <c r="F227" s="5"/>
      <c r="G227" s="5"/>
      <c r="H227" s="5"/>
      <c r="I227" s="5"/>
      <c r="J227" s="5"/>
      <c r="K227" s="5"/>
      <c r="L227" s="5"/>
      <c r="M227" s="5"/>
      <c r="N227" s="5"/>
    </row>
    <row r="228" spans="2:14">
      <c r="B228" s="7"/>
      <c r="C228" s="6"/>
      <c r="D228" s="6"/>
      <c r="E228" s="6"/>
      <c r="F228" s="5"/>
      <c r="G228" s="5"/>
      <c r="H228" s="5"/>
      <c r="I228" s="5"/>
      <c r="J228" s="5"/>
      <c r="K228" s="5"/>
      <c r="L228" s="5"/>
      <c r="M228" s="5"/>
      <c r="N228" s="5"/>
    </row>
    <row r="229" spans="2:14">
      <c r="B229" s="7"/>
      <c r="C229" s="6"/>
      <c r="D229" s="6"/>
      <c r="E229" s="6"/>
      <c r="F229" s="5"/>
      <c r="G229" s="5"/>
      <c r="H229" s="5"/>
      <c r="I229" s="5"/>
      <c r="J229" s="5"/>
      <c r="K229" s="5"/>
      <c r="L229" s="5"/>
      <c r="M229" s="5"/>
      <c r="N229" s="5"/>
    </row>
    <row r="230" spans="2:14">
      <c r="B230" s="7"/>
      <c r="C230" s="6"/>
      <c r="D230" s="6"/>
      <c r="E230" s="6"/>
      <c r="F230" s="5"/>
      <c r="G230" s="5"/>
      <c r="H230" s="5"/>
      <c r="I230" s="5"/>
      <c r="J230" s="5"/>
      <c r="K230" s="5"/>
      <c r="L230" s="5"/>
      <c r="M230" s="5"/>
      <c r="N230" s="5"/>
    </row>
    <row r="231" spans="2:14">
      <c r="B231" s="7"/>
      <c r="C231" s="6"/>
      <c r="D231" s="6"/>
      <c r="E231" s="6"/>
      <c r="F231" s="5"/>
      <c r="G231" s="5"/>
      <c r="H231" s="5"/>
      <c r="I231" s="5"/>
      <c r="J231" s="5"/>
      <c r="K231" s="5"/>
      <c r="L231" s="5"/>
      <c r="M231" s="5"/>
      <c r="N231" s="5"/>
    </row>
    <row r="232" spans="2:14">
      <c r="B232" s="7"/>
      <c r="C232" s="6"/>
      <c r="D232" s="6"/>
      <c r="E232" s="6"/>
      <c r="F232" s="5"/>
      <c r="G232" s="5"/>
      <c r="H232" s="5"/>
      <c r="I232" s="5"/>
      <c r="J232" s="5"/>
      <c r="K232" s="5"/>
      <c r="L232" s="5"/>
      <c r="M232" s="5"/>
      <c r="N232" s="5"/>
    </row>
    <row r="233" spans="2:14">
      <c r="B233" s="7"/>
      <c r="C233" s="6"/>
      <c r="D233" s="6"/>
      <c r="E233" s="6"/>
      <c r="F233" s="5"/>
      <c r="G233" s="5"/>
      <c r="H233" s="5"/>
      <c r="I233" s="5"/>
      <c r="J233" s="5"/>
      <c r="K233" s="5"/>
      <c r="L233" s="5"/>
      <c r="M233" s="5"/>
      <c r="N233" s="5"/>
    </row>
    <row r="234" spans="2:14">
      <c r="B234" s="7"/>
      <c r="C234" s="6"/>
      <c r="D234" s="6"/>
      <c r="E234" s="6"/>
      <c r="F234" s="5"/>
      <c r="G234" s="5"/>
      <c r="H234" s="5"/>
      <c r="I234" s="5"/>
      <c r="J234" s="5"/>
      <c r="K234" s="5"/>
      <c r="L234" s="5"/>
      <c r="M234" s="5"/>
      <c r="N234" s="5"/>
    </row>
    <row r="235" spans="2:14">
      <c r="B235" s="7"/>
      <c r="C235" s="6"/>
      <c r="D235" s="6"/>
      <c r="E235" s="6"/>
      <c r="F235" s="5"/>
      <c r="G235" s="5"/>
      <c r="H235" s="5"/>
      <c r="I235" s="5"/>
      <c r="J235" s="5"/>
      <c r="K235" s="5"/>
      <c r="L235" s="5"/>
      <c r="M235" s="5"/>
      <c r="N235" s="5"/>
    </row>
    <row r="236" spans="2:14">
      <c r="B236" s="7"/>
      <c r="C236" s="6"/>
      <c r="D236" s="6"/>
      <c r="E236" s="6"/>
      <c r="F236" s="5"/>
      <c r="G236" s="5"/>
      <c r="H236" s="5"/>
      <c r="I236" s="5"/>
      <c r="J236" s="5"/>
      <c r="K236" s="5"/>
      <c r="L236" s="5"/>
      <c r="M236" s="5"/>
      <c r="N236" s="5"/>
    </row>
    <row r="237" spans="2:14">
      <c r="B237" s="7"/>
      <c r="C237" s="6"/>
      <c r="D237" s="6"/>
      <c r="E237" s="6"/>
      <c r="F237" s="5"/>
      <c r="G237" s="5"/>
      <c r="H237" s="5"/>
      <c r="I237" s="5"/>
      <c r="J237" s="5"/>
      <c r="K237" s="5"/>
      <c r="L237" s="5"/>
      <c r="M237" s="5"/>
      <c r="N237" s="5"/>
    </row>
    <row r="238" spans="2:14">
      <c r="B238" s="7"/>
      <c r="C238" s="6"/>
      <c r="D238" s="6"/>
      <c r="E238" s="6"/>
      <c r="F238" s="5"/>
      <c r="G238" s="5"/>
      <c r="H238" s="5"/>
      <c r="I238" s="5"/>
      <c r="J238" s="5"/>
      <c r="K238" s="5"/>
      <c r="L238" s="5"/>
      <c r="M238" s="5"/>
      <c r="N238" s="5"/>
    </row>
    <row r="239" spans="2:14">
      <c r="B239" s="7"/>
      <c r="C239" s="6"/>
      <c r="D239" s="6"/>
      <c r="E239" s="6"/>
      <c r="F239" s="5"/>
      <c r="G239" s="5"/>
      <c r="H239" s="5"/>
      <c r="I239" s="5"/>
      <c r="J239" s="5"/>
      <c r="K239" s="5"/>
      <c r="L239" s="5"/>
      <c r="M239" s="5"/>
      <c r="N239" s="5"/>
    </row>
    <row r="240" spans="2:14">
      <c r="B240" s="7"/>
      <c r="C240" s="6"/>
      <c r="D240" s="6"/>
      <c r="E240" s="6"/>
      <c r="F240" s="5"/>
      <c r="G240" s="5"/>
      <c r="H240" s="5"/>
      <c r="I240" s="5"/>
      <c r="J240" s="5"/>
      <c r="K240" s="5"/>
      <c r="L240" s="5"/>
      <c r="M240" s="5"/>
      <c r="N240" s="5"/>
    </row>
    <row r="241" spans="2:14">
      <c r="B241" s="7"/>
      <c r="C241" s="6"/>
      <c r="D241" s="6"/>
      <c r="E241" s="6"/>
      <c r="F241" s="5"/>
      <c r="G241" s="5"/>
      <c r="H241" s="5"/>
      <c r="I241" s="5"/>
      <c r="J241" s="5"/>
      <c r="K241" s="5"/>
      <c r="L241" s="5"/>
      <c r="M241" s="5"/>
      <c r="N241" s="5"/>
    </row>
    <row r="242" spans="2:14">
      <c r="B242" s="7"/>
      <c r="C242" s="6"/>
      <c r="D242" s="6"/>
      <c r="E242" s="6"/>
      <c r="F242" s="5"/>
      <c r="G242" s="5"/>
      <c r="H242" s="5"/>
      <c r="I242" s="5"/>
      <c r="J242" s="5"/>
      <c r="K242" s="5"/>
      <c r="L242" s="5"/>
      <c r="M242" s="5"/>
      <c r="N242" s="5"/>
    </row>
    <row r="243" spans="2:14">
      <c r="B243" s="7"/>
      <c r="C243" s="6"/>
      <c r="D243" s="6"/>
      <c r="E243" s="6"/>
      <c r="F243" s="5"/>
      <c r="G243" s="5"/>
      <c r="H243" s="5"/>
      <c r="I243" s="5"/>
      <c r="J243" s="5"/>
      <c r="K243" s="5"/>
      <c r="L243" s="5"/>
      <c r="M243" s="5"/>
      <c r="N243" s="5"/>
    </row>
    <row r="244" spans="2:14">
      <c r="B244" s="7"/>
      <c r="C244" s="6"/>
      <c r="D244" s="6"/>
      <c r="E244" s="6"/>
      <c r="F244" s="5"/>
      <c r="G244" s="5"/>
      <c r="H244" s="5"/>
      <c r="I244" s="5"/>
      <c r="J244" s="5"/>
      <c r="K244" s="5"/>
      <c r="L244" s="5"/>
      <c r="M244" s="5"/>
      <c r="N244" s="5"/>
    </row>
    <row r="245" spans="2:14">
      <c r="B245" s="7"/>
      <c r="C245" s="6"/>
      <c r="D245" s="6"/>
      <c r="E245" s="6"/>
      <c r="F245" s="5"/>
      <c r="G245" s="5"/>
      <c r="H245" s="5"/>
      <c r="I245" s="5"/>
      <c r="J245" s="5"/>
      <c r="K245" s="5"/>
      <c r="L245" s="5"/>
      <c r="M245" s="5"/>
      <c r="N245" s="5"/>
    </row>
    <row r="246" spans="2:14">
      <c r="B246" s="7"/>
      <c r="C246" s="6"/>
      <c r="D246" s="6"/>
      <c r="E246" s="6"/>
      <c r="F246" s="5"/>
      <c r="G246" s="5"/>
      <c r="H246" s="5"/>
      <c r="I246" s="5"/>
      <c r="J246" s="5"/>
      <c r="K246" s="5"/>
      <c r="L246" s="5"/>
      <c r="M246" s="5"/>
      <c r="N246" s="5"/>
    </row>
    <row r="247" spans="2:14">
      <c r="B247" s="7"/>
      <c r="C247" s="6"/>
      <c r="D247" s="6"/>
      <c r="E247" s="6"/>
      <c r="F247" s="5"/>
      <c r="G247" s="5"/>
      <c r="H247" s="5"/>
      <c r="I247" s="5"/>
      <c r="J247" s="5"/>
      <c r="K247" s="5"/>
      <c r="L247" s="5"/>
      <c r="M247" s="5"/>
      <c r="N247" s="5"/>
    </row>
    <row r="248" spans="2:14">
      <c r="B248" s="7"/>
      <c r="C248" s="6"/>
      <c r="D248" s="6"/>
      <c r="E248" s="6"/>
      <c r="F248" s="5"/>
      <c r="G248" s="5"/>
      <c r="H248" s="5"/>
      <c r="I248" s="5"/>
      <c r="J248" s="5"/>
      <c r="K248" s="5"/>
      <c r="L248" s="5"/>
      <c r="M248" s="5"/>
      <c r="N248" s="5"/>
    </row>
    <row r="249" spans="2:14">
      <c r="B249" s="7"/>
      <c r="C249" s="6"/>
      <c r="D249" s="6"/>
      <c r="E249" s="6"/>
      <c r="F249" s="5"/>
      <c r="G249" s="5"/>
      <c r="H249" s="5"/>
      <c r="I249" s="5"/>
      <c r="J249" s="5"/>
      <c r="K249" s="5"/>
      <c r="L249" s="5"/>
      <c r="M249" s="5"/>
      <c r="N249" s="5"/>
    </row>
    <row r="250" spans="2:14">
      <c r="B250" s="7"/>
      <c r="C250" s="6"/>
      <c r="D250" s="6"/>
      <c r="E250" s="6"/>
      <c r="F250" s="5"/>
      <c r="G250" s="5"/>
      <c r="H250" s="5"/>
      <c r="I250" s="5"/>
      <c r="J250" s="5"/>
      <c r="K250" s="5"/>
      <c r="L250" s="5"/>
      <c r="M250" s="5"/>
      <c r="N250" s="5"/>
    </row>
    <row r="251" spans="2:14">
      <c r="B251" s="7"/>
      <c r="C251" s="6"/>
      <c r="D251" s="6"/>
      <c r="E251" s="6"/>
      <c r="F251" s="5"/>
      <c r="G251" s="5"/>
      <c r="H251" s="5"/>
      <c r="I251" s="5"/>
      <c r="J251" s="5"/>
      <c r="K251" s="5"/>
      <c r="L251" s="5"/>
      <c r="M251" s="5"/>
      <c r="N251" s="5"/>
    </row>
    <row r="252" spans="2:14">
      <c r="B252" s="7"/>
      <c r="C252" s="6"/>
      <c r="D252" s="6"/>
      <c r="E252" s="6"/>
      <c r="F252" s="5"/>
      <c r="G252" s="5"/>
      <c r="H252" s="5"/>
      <c r="I252" s="5"/>
      <c r="J252" s="5"/>
      <c r="K252" s="5"/>
      <c r="L252" s="5"/>
      <c r="M252" s="5"/>
      <c r="N252" s="5"/>
    </row>
    <row r="253" spans="2:14">
      <c r="B253" s="7"/>
      <c r="C253" s="6"/>
      <c r="D253" s="6"/>
      <c r="E253" s="6"/>
      <c r="F253" s="5"/>
      <c r="G253" s="5"/>
      <c r="H253" s="5"/>
      <c r="I253" s="5"/>
      <c r="J253" s="5"/>
      <c r="K253" s="5"/>
      <c r="L253" s="5"/>
      <c r="M253" s="5"/>
      <c r="N253" s="5"/>
    </row>
    <row r="254" spans="2:14">
      <c r="B254" s="7"/>
      <c r="C254" s="6"/>
      <c r="D254" s="6"/>
      <c r="E254" s="6"/>
      <c r="F254" s="5"/>
      <c r="G254" s="5"/>
      <c r="H254" s="5"/>
      <c r="I254" s="5"/>
      <c r="J254" s="5"/>
      <c r="K254" s="5"/>
      <c r="L254" s="5"/>
      <c r="M254" s="5"/>
      <c r="N254" s="5"/>
    </row>
    <row r="255" spans="2:14">
      <c r="B255" s="7"/>
      <c r="C255" s="6"/>
      <c r="D255" s="6"/>
      <c r="E255" s="6"/>
      <c r="F255" s="5"/>
      <c r="G255" s="5"/>
      <c r="H255" s="5"/>
      <c r="I255" s="5"/>
      <c r="J255" s="5"/>
      <c r="K255" s="5"/>
      <c r="L255" s="5"/>
      <c r="M255" s="5"/>
      <c r="N255" s="5"/>
    </row>
    <row r="256" spans="2:14">
      <c r="B256" s="7"/>
      <c r="C256" s="6"/>
      <c r="D256" s="6"/>
      <c r="E256" s="6"/>
      <c r="F256" s="5"/>
      <c r="G256" s="5"/>
      <c r="H256" s="5"/>
      <c r="I256" s="5"/>
      <c r="J256" s="5"/>
      <c r="K256" s="5"/>
      <c r="L256" s="5"/>
      <c r="M256" s="5"/>
      <c r="N256" s="5"/>
    </row>
    <row r="257" spans="2:14">
      <c r="B257" s="7"/>
      <c r="C257" s="6"/>
      <c r="D257" s="6"/>
      <c r="E257" s="6"/>
      <c r="F257" s="5"/>
      <c r="G257" s="5"/>
      <c r="H257" s="5"/>
      <c r="I257" s="5"/>
      <c r="J257" s="5"/>
      <c r="K257" s="5"/>
      <c r="L257" s="5"/>
      <c r="M257" s="5"/>
      <c r="N257" s="5"/>
    </row>
    <row r="258" spans="2:14">
      <c r="B258" s="7"/>
      <c r="C258" s="6"/>
      <c r="D258" s="6"/>
      <c r="E258" s="6"/>
      <c r="F258" s="5"/>
      <c r="G258" s="5"/>
      <c r="H258" s="5"/>
      <c r="I258" s="5"/>
      <c r="J258" s="5"/>
      <c r="K258" s="5"/>
      <c r="L258" s="5"/>
      <c r="M258" s="5"/>
      <c r="N258" s="5"/>
    </row>
    <row r="259" spans="2:14">
      <c r="B259" s="7"/>
      <c r="C259" s="6"/>
      <c r="D259" s="6"/>
      <c r="E259" s="6"/>
      <c r="F259" s="5"/>
      <c r="G259" s="5"/>
      <c r="H259" s="5"/>
      <c r="I259" s="5"/>
      <c r="J259" s="5"/>
      <c r="K259" s="5"/>
      <c r="L259" s="5"/>
      <c r="M259" s="5"/>
      <c r="N259" s="5"/>
    </row>
    <row r="260" spans="2:14">
      <c r="B260" s="7"/>
      <c r="C260" s="6"/>
      <c r="D260" s="6"/>
      <c r="E260" s="6"/>
      <c r="F260" s="5"/>
      <c r="G260" s="5"/>
      <c r="H260" s="5"/>
      <c r="I260" s="5"/>
      <c r="J260" s="5"/>
      <c r="K260" s="5"/>
      <c r="L260" s="5"/>
      <c r="M260" s="5"/>
      <c r="N260" s="5"/>
    </row>
    <row r="261" spans="2:14">
      <c r="B261" s="7"/>
      <c r="C261" s="6"/>
      <c r="D261" s="6"/>
      <c r="E261" s="6"/>
      <c r="F261" s="5"/>
      <c r="G261" s="5"/>
      <c r="H261" s="5"/>
      <c r="I261" s="5"/>
      <c r="J261" s="5"/>
      <c r="K261" s="5"/>
      <c r="L261" s="5"/>
      <c r="M261" s="5"/>
      <c r="N261" s="5"/>
    </row>
    <row r="262" spans="2:14">
      <c r="B262" s="7"/>
      <c r="C262" s="6"/>
      <c r="D262" s="6"/>
      <c r="E262" s="6"/>
      <c r="F262" s="5"/>
      <c r="G262" s="5"/>
      <c r="H262" s="5"/>
      <c r="I262" s="5"/>
      <c r="J262" s="5"/>
      <c r="K262" s="5"/>
      <c r="L262" s="5"/>
      <c r="M262" s="5"/>
      <c r="N262" s="5"/>
    </row>
    <row r="263" spans="2:14">
      <c r="B263" s="7"/>
      <c r="C263" s="6"/>
      <c r="D263" s="6"/>
      <c r="E263" s="6"/>
      <c r="F263" s="5"/>
      <c r="G263" s="5"/>
      <c r="H263" s="5"/>
      <c r="I263" s="5"/>
      <c r="J263" s="5"/>
      <c r="K263" s="5"/>
      <c r="L263" s="5"/>
      <c r="M263" s="5"/>
      <c r="N263" s="5"/>
    </row>
    <row r="264" spans="2:14">
      <c r="B264" s="7"/>
      <c r="C264" s="6"/>
      <c r="D264" s="6"/>
      <c r="E264" s="6"/>
      <c r="F264" s="5"/>
      <c r="G264" s="5"/>
      <c r="H264" s="5"/>
      <c r="I264" s="5"/>
      <c r="J264" s="5"/>
      <c r="K264" s="5"/>
      <c r="L264" s="5"/>
      <c r="M264" s="5"/>
      <c r="N264" s="5"/>
    </row>
    <row r="265" spans="2:14">
      <c r="B265" s="7"/>
      <c r="C265" s="6"/>
      <c r="D265" s="6"/>
      <c r="E265" s="6"/>
      <c r="F265" s="5"/>
      <c r="G265" s="5"/>
      <c r="H265" s="5"/>
      <c r="I265" s="5"/>
      <c r="J265" s="5"/>
      <c r="K265" s="5"/>
      <c r="L265" s="5"/>
      <c r="M265" s="5"/>
      <c r="N265" s="5"/>
    </row>
    <row r="266" spans="2:14">
      <c r="B266" s="7"/>
      <c r="C266" s="6"/>
      <c r="D266" s="6"/>
      <c r="E266" s="6"/>
      <c r="F266" s="5"/>
      <c r="G266" s="5"/>
      <c r="H266" s="5"/>
      <c r="I266" s="5"/>
      <c r="J266" s="5"/>
      <c r="K266" s="5"/>
      <c r="L266" s="5"/>
      <c r="M266" s="5"/>
      <c r="N266" s="5"/>
    </row>
    <row r="267" spans="2:14">
      <c r="B267" s="7"/>
      <c r="C267" s="6"/>
      <c r="D267" s="6"/>
      <c r="E267" s="6"/>
      <c r="F267" s="5"/>
      <c r="G267" s="5"/>
      <c r="H267" s="5"/>
      <c r="I267" s="5"/>
      <c r="J267" s="5"/>
      <c r="K267" s="5"/>
      <c r="L267" s="5"/>
      <c r="M267" s="5"/>
      <c r="N267" s="5"/>
    </row>
    <row r="268" spans="2:14">
      <c r="B268" s="7"/>
      <c r="C268" s="6"/>
      <c r="D268" s="6"/>
      <c r="E268" s="6"/>
      <c r="F268" s="5"/>
      <c r="G268" s="5"/>
      <c r="H268" s="5"/>
      <c r="I268" s="5"/>
      <c r="J268" s="5"/>
      <c r="K268" s="5"/>
      <c r="L268" s="5"/>
      <c r="M268" s="5"/>
      <c r="N268" s="5"/>
    </row>
    <row r="269" spans="2:14">
      <c r="B269" s="7"/>
      <c r="C269" s="6"/>
      <c r="D269" s="6"/>
      <c r="E269" s="6"/>
      <c r="F269" s="5"/>
      <c r="G269" s="5"/>
      <c r="H269" s="5"/>
      <c r="I269" s="5"/>
      <c r="J269" s="5"/>
      <c r="K269" s="5"/>
      <c r="L269" s="5"/>
      <c r="M269" s="5"/>
      <c r="N269" s="5"/>
    </row>
    <row r="270" spans="2:14">
      <c r="B270" s="7"/>
      <c r="C270" s="6"/>
      <c r="D270" s="6"/>
      <c r="E270" s="6"/>
      <c r="F270" s="5"/>
      <c r="G270" s="5"/>
      <c r="H270" s="5"/>
      <c r="I270" s="5"/>
      <c r="J270" s="5"/>
      <c r="K270" s="5"/>
      <c r="L270" s="5"/>
      <c r="M270" s="5"/>
      <c r="N270" s="5"/>
    </row>
    <row r="271" spans="2:14">
      <c r="B271" s="7"/>
      <c r="C271" s="6"/>
      <c r="D271" s="6"/>
      <c r="E271" s="6"/>
      <c r="F271" s="5"/>
      <c r="G271" s="5"/>
      <c r="H271" s="5"/>
      <c r="I271" s="5"/>
      <c r="J271" s="5"/>
      <c r="K271" s="5"/>
      <c r="L271" s="5"/>
      <c r="M271" s="5"/>
      <c r="N271" s="5"/>
    </row>
    <row r="272" spans="2:14">
      <c r="B272" s="7"/>
      <c r="C272" s="6"/>
      <c r="D272" s="6"/>
      <c r="E272" s="6"/>
      <c r="F272" s="5"/>
      <c r="G272" s="5"/>
      <c r="H272" s="5"/>
      <c r="I272" s="5"/>
      <c r="J272" s="5"/>
      <c r="K272" s="5"/>
      <c r="L272" s="5"/>
      <c r="M272" s="5"/>
      <c r="N272" s="5"/>
    </row>
    <row r="273" spans="2:14">
      <c r="B273" s="7"/>
      <c r="C273" s="6"/>
      <c r="D273" s="6"/>
      <c r="E273" s="6"/>
      <c r="F273" s="5"/>
      <c r="G273" s="5"/>
      <c r="H273" s="5"/>
      <c r="I273" s="5"/>
      <c r="J273" s="5"/>
      <c r="K273" s="5"/>
      <c r="L273" s="5"/>
      <c r="M273" s="5"/>
      <c r="N273" s="5"/>
    </row>
    <row r="274" spans="2:14">
      <c r="B274" s="7"/>
      <c r="C274" s="6"/>
      <c r="D274" s="6"/>
      <c r="E274" s="6"/>
      <c r="F274" s="5"/>
      <c r="G274" s="5"/>
      <c r="H274" s="5"/>
      <c r="I274" s="5"/>
      <c r="J274" s="5"/>
      <c r="K274" s="5"/>
      <c r="L274" s="5"/>
      <c r="M274" s="5"/>
      <c r="N274" s="5"/>
    </row>
    <row r="275" spans="2:14">
      <c r="B275" s="7"/>
      <c r="C275" s="6"/>
      <c r="D275" s="6"/>
      <c r="E275" s="6"/>
      <c r="F275" s="5"/>
      <c r="G275" s="5"/>
      <c r="H275" s="5"/>
      <c r="I275" s="5"/>
      <c r="J275" s="5"/>
      <c r="K275" s="5"/>
      <c r="L275" s="5"/>
      <c r="M275" s="5"/>
      <c r="N275" s="5"/>
    </row>
    <row r="276" spans="2:14">
      <c r="B276" s="7"/>
      <c r="C276" s="6"/>
      <c r="D276" s="6"/>
      <c r="E276" s="6"/>
      <c r="F276" s="5"/>
      <c r="G276" s="5"/>
      <c r="H276" s="5"/>
      <c r="I276" s="5"/>
      <c r="J276" s="5"/>
      <c r="K276" s="5"/>
      <c r="L276" s="5"/>
      <c r="M276" s="5"/>
      <c r="N276" s="5"/>
    </row>
    <row r="277" spans="2:14">
      <c r="B277" s="7"/>
      <c r="C277" s="6"/>
      <c r="D277" s="6"/>
      <c r="E277" s="6"/>
      <c r="F277" s="5"/>
      <c r="G277" s="5"/>
      <c r="H277" s="5"/>
      <c r="I277" s="5"/>
      <c r="J277" s="5"/>
      <c r="K277" s="5"/>
      <c r="L277" s="5"/>
      <c r="M277" s="5"/>
      <c r="N277" s="5"/>
    </row>
    <row r="278" spans="2:14">
      <c r="B278" s="7"/>
      <c r="C278" s="6"/>
      <c r="D278" s="6"/>
      <c r="E278" s="6"/>
      <c r="F278" s="5"/>
      <c r="G278" s="5"/>
      <c r="H278" s="5"/>
      <c r="I278" s="5"/>
      <c r="J278" s="5"/>
      <c r="K278" s="5"/>
      <c r="L278" s="5"/>
      <c r="M278" s="5"/>
      <c r="N278" s="5"/>
    </row>
    <row r="279" spans="2:14">
      <c r="B279" s="7"/>
      <c r="C279" s="6"/>
      <c r="D279" s="6"/>
      <c r="E279" s="6"/>
      <c r="F279" s="5"/>
      <c r="G279" s="5"/>
      <c r="H279" s="5"/>
      <c r="I279" s="5"/>
      <c r="J279" s="5"/>
      <c r="K279" s="5"/>
      <c r="L279" s="5"/>
      <c r="M279" s="5"/>
      <c r="N279" s="5"/>
    </row>
    <row r="280" spans="2:14">
      <c r="B280" s="7"/>
      <c r="C280" s="6"/>
      <c r="D280" s="6"/>
      <c r="E280" s="6"/>
      <c r="F280" s="5"/>
      <c r="G280" s="5"/>
      <c r="H280" s="5"/>
      <c r="I280" s="5"/>
      <c r="J280" s="5"/>
      <c r="K280" s="5"/>
      <c r="L280" s="5"/>
      <c r="M280" s="5"/>
      <c r="N280" s="5"/>
    </row>
    <row r="281" spans="2:14">
      <c r="B281" s="7"/>
      <c r="C281" s="6"/>
      <c r="D281" s="6"/>
      <c r="E281" s="6"/>
      <c r="F281" s="5"/>
      <c r="G281" s="5"/>
      <c r="H281" s="5"/>
      <c r="I281" s="5"/>
      <c r="J281" s="5"/>
      <c r="K281" s="5"/>
      <c r="L281" s="5"/>
      <c r="M281" s="5"/>
      <c r="N281" s="5"/>
    </row>
    <row r="282" spans="2:14">
      <c r="B282" s="7"/>
      <c r="C282" s="6"/>
      <c r="D282" s="6"/>
      <c r="E282" s="6"/>
      <c r="F282" s="5"/>
      <c r="G282" s="5"/>
      <c r="H282" s="5"/>
      <c r="I282" s="5"/>
      <c r="J282" s="5"/>
      <c r="K282" s="5"/>
      <c r="L282" s="5"/>
      <c r="M282" s="5"/>
      <c r="N282" s="5"/>
    </row>
    <row r="283" spans="2:14">
      <c r="B283" s="7"/>
      <c r="C283" s="6"/>
      <c r="D283" s="6"/>
      <c r="E283" s="6"/>
      <c r="F283" s="5"/>
      <c r="G283" s="5"/>
      <c r="H283" s="5"/>
      <c r="I283" s="5"/>
      <c r="J283" s="5"/>
      <c r="K283" s="5"/>
      <c r="L283" s="5"/>
      <c r="M283" s="5"/>
      <c r="N283" s="5"/>
    </row>
    <row r="284" spans="2:14">
      <c r="B284" s="7"/>
      <c r="C284" s="6"/>
      <c r="D284" s="6"/>
      <c r="E284" s="6"/>
      <c r="F284" s="5"/>
      <c r="G284" s="5"/>
      <c r="H284" s="5"/>
      <c r="I284" s="5"/>
      <c r="J284" s="5"/>
      <c r="K284" s="5"/>
      <c r="L284" s="5"/>
      <c r="M284" s="5"/>
      <c r="N284" s="5"/>
    </row>
    <row r="285" spans="2:14">
      <c r="B285" s="7"/>
      <c r="C285" s="6"/>
      <c r="D285" s="6"/>
      <c r="E285" s="6"/>
      <c r="F285" s="5"/>
      <c r="G285" s="5"/>
      <c r="H285" s="5"/>
      <c r="I285" s="5"/>
      <c r="J285" s="5"/>
      <c r="K285" s="5"/>
      <c r="L285" s="5"/>
      <c r="M285" s="5"/>
      <c r="N285" s="5"/>
    </row>
    <row r="286" spans="2:14">
      <c r="B286" s="7"/>
      <c r="C286" s="6"/>
      <c r="D286" s="6"/>
      <c r="E286" s="6"/>
      <c r="F286" s="5"/>
      <c r="G286" s="5"/>
      <c r="H286" s="5"/>
      <c r="I286" s="5"/>
      <c r="J286" s="5"/>
      <c r="K286" s="5"/>
      <c r="L286" s="5"/>
      <c r="M286" s="5"/>
      <c r="N286" s="5"/>
    </row>
    <row r="287" spans="2:14">
      <c r="B287" s="7"/>
      <c r="C287" s="6"/>
      <c r="D287" s="6"/>
      <c r="E287" s="6"/>
      <c r="F287" s="5"/>
      <c r="G287" s="5"/>
      <c r="H287" s="5"/>
      <c r="I287" s="5"/>
      <c r="J287" s="5"/>
      <c r="K287" s="5"/>
      <c r="L287" s="5"/>
      <c r="M287" s="5"/>
      <c r="N287" s="5"/>
    </row>
    <row r="288" spans="2:14">
      <c r="B288" s="7"/>
      <c r="C288" s="6"/>
      <c r="D288" s="6"/>
      <c r="E288" s="6"/>
      <c r="F288" s="5"/>
      <c r="G288" s="5"/>
      <c r="H288" s="5"/>
      <c r="I288" s="5"/>
      <c r="J288" s="5"/>
      <c r="K288" s="5"/>
      <c r="L288" s="5"/>
      <c r="M288" s="5"/>
      <c r="N288" s="5"/>
    </row>
    <row r="289" spans="2:14">
      <c r="B289" s="7"/>
      <c r="C289" s="6"/>
      <c r="D289" s="6"/>
      <c r="E289" s="6"/>
      <c r="F289" s="5"/>
      <c r="G289" s="5"/>
      <c r="H289" s="5"/>
      <c r="I289" s="5"/>
      <c r="J289" s="5"/>
      <c r="K289" s="5"/>
      <c r="L289" s="5"/>
      <c r="M289" s="5"/>
      <c r="N289" s="5"/>
    </row>
    <row r="290" spans="2:14">
      <c r="B290" s="7"/>
      <c r="C290" s="6"/>
      <c r="D290" s="6"/>
      <c r="E290" s="6"/>
      <c r="F290" s="5"/>
      <c r="G290" s="5"/>
      <c r="H290" s="5"/>
      <c r="I290" s="5"/>
      <c r="J290" s="5"/>
      <c r="K290" s="5"/>
      <c r="L290" s="5"/>
      <c r="M290" s="5"/>
      <c r="N290" s="5"/>
    </row>
    <row r="291" spans="2:14">
      <c r="B291" s="7"/>
      <c r="C291" s="6"/>
      <c r="D291" s="6"/>
      <c r="E291" s="6"/>
      <c r="F291" s="5"/>
      <c r="G291" s="5"/>
      <c r="H291" s="5"/>
      <c r="I291" s="5"/>
      <c r="J291" s="5"/>
      <c r="K291" s="5"/>
      <c r="L291" s="5"/>
      <c r="M291" s="5"/>
      <c r="N291" s="5"/>
    </row>
    <row r="292" spans="2:14">
      <c r="B292" s="7"/>
      <c r="C292" s="6"/>
      <c r="D292" s="6"/>
      <c r="E292" s="6"/>
      <c r="F292" s="5"/>
      <c r="G292" s="5"/>
      <c r="H292" s="5"/>
      <c r="I292" s="5"/>
      <c r="J292" s="5"/>
      <c r="K292" s="5"/>
      <c r="L292" s="5"/>
      <c r="M292" s="5"/>
      <c r="N292" s="5"/>
    </row>
    <row r="293" spans="2:14">
      <c r="B293" s="7"/>
      <c r="C293" s="6"/>
      <c r="D293" s="6"/>
      <c r="E293" s="6"/>
      <c r="F293" s="5"/>
      <c r="G293" s="5"/>
      <c r="H293" s="5"/>
      <c r="I293" s="5"/>
      <c r="J293" s="5"/>
      <c r="K293" s="5"/>
      <c r="L293" s="5"/>
      <c r="M293" s="5"/>
      <c r="N293" s="5"/>
    </row>
    <row r="294" spans="2:14">
      <c r="B294" s="7"/>
      <c r="C294" s="6"/>
      <c r="D294" s="6"/>
      <c r="E294" s="6"/>
      <c r="F294" s="5"/>
      <c r="G294" s="5"/>
      <c r="H294" s="5"/>
      <c r="I294" s="5"/>
      <c r="J294" s="5"/>
      <c r="K294" s="5"/>
      <c r="L294" s="5"/>
      <c r="M294" s="5"/>
      <c r="N294" s="5"/>
    </row>
    <row r="295" spans="2:14">
      <c r="B295" s="7"/>
      <c r="C295" s="6"/>
      <c r="D295" s="6"/>
      <c r="E295" s="6"/>
      <c r="F295" s="5"/>
      <c r="G295" s="5"/>
      <c r="H295" s="5"/>
      <c r="I295" s="5"/>
      <c r="J295" s="5"/>
      <c r="K295" s="5"/>
      <c r="L295" s="5"/>
      <c r="M295" s="5"/>
      <c r="N295" s="5"/>
    </row>
    <row r="296" spans="2:14">
      <c r="B296" s="7"/>
      <c r="C296" s="6"/>
      <c r="D296" s="6"/>
      <c r="E296" s="6"/>
      <c r="F296" s="5"/>
      <c r="G296" s="5"/>
      <c r="H296" s="5"/>
      <c r="I296" s="5"/>
      <c r="J296" s="5"/>
      <c r="K296" s="5"/>
      <c r="L296" s="5"/>
      <c r="M296" s="5"/>
      <c r="N296" s="5"/>
    </row>
    <row r="297" spans="2:14">
      <c r="B297" s="7"/>
      <c r="C297" s="6"/>
      <c r="D297" s="6"/>
      <c r="E297" s="6"/>
      <c r="F297" s="5"/>
      <c r="G297" s="5"/>
      <c r="H297" s="5"/>
      <c r="I297" s="5"/>
      <c r="J297" s="5"/>
      <c r="K297" s="5"/>
      <c r="L297" s="5"/>
      <c r="M297" s="5"/>
      <c r="N297" s="5"/>
    </row>
    <row r="298" spans="2:14">
      <c r="B298" s="7"/>
      <c r="C298" s="6"/>
      <c r="D298" s="6"/>
      <c r="E298" s="6"/>
      <c r="F298" s="5"/>
      <c r="G298" s="5"/>
      <c r="H298" s="5"/>
      <c r="I298" s="5"/>
      <c r="J298" s="5"/>
      <c r="K298" s="5"/>
      <c r="L298" s="5"/>
      <c r="M298" s="5"/>
      <c r="N298" s="5"/>
    </row>
    <row r="299" spans="2:14">
      <c r="B299" s="7"/>
      <c r="C299" s="6"/>
      <c r="D299" s="6"/>
      <c r="E299" s="6"/>
      <c r="F299" s="5"/>
      <c r="G299" s="5"/>
      <c r="H299" s="5"/>
      <c r="I299" s="5"/>
      <c r="J299" s="5"/>
      <c r="K299" s="5"/>
      <c r="L299" s="5"/>
      <c r="M299" s="5"/>
      <c r="N299" s="5"/>
    </row>
    <row r="300" spans="2:14">
      <c r="B300" s="7"/>
      <c r="C300" s="6"/>
      <c r="D300" s="6"/>
      <c r="E300" s="6"/>
      <c r="F300" s="5"/>
      <c r="G300" s="5"/>
      <c r="H300" s="5"/>
      <c r="I300" s="5"/>
      <c r="J300" s="5"/>
      <c r="K300" s="5"/>
      <c r="L300" s="5"/>
      <c r="M300" s="5"/>
      <c r="N300" s="5"/>
    </row>
    <row r="301" spans="2:14">
      <c r="B301" s="7"/>
      <c r="C301" s="6"/>
      <c r="D301" s="6"/>
      <c r="E301" s="6"/>
      <c r="F301" s="5"/>
      <c r="G301" s="5"/>
      <c r="H301" s="5"/>
      <c r="I301" s="5"/>
      <c r="J301" s="5"/>
      <c r="K301" s="5"/>
      <c r="L301" s="5"/>
      <c r="M301" s="5"/>
      <c r="N301" s="5"/>
    </row>
    <row r="302" spans="2:14">
      <c r="B302" s="7"/>
      <c r="C302" s="6"/>
      <c r="D302" s="6"/>
      <c r="E302" s="6"/>
      <c r="F302" s="5"/>
      <c r="G302" s="5"/>
      <c r="H302" s="5"/>
      <c r="I302" s="5"/>
      <c r="J302" s="5"/>
      <c r="K302" s="5"/>
      <c r="L302" s="5"/>
      <c r="M302" s="5"/>
      <c r="N302" s="5"/>
    </row>
    <row r="303" spans="2:14">
      <c r="B303" s="7"/>
      <c r="C303" s="6"/>
      <c r="D303" s="6"/>
      <c r="E303" s="6"/>
      <c r="F303" s="5"/>
      <c r="G303" s="5"/>
      <c r="H303" s="5"/>
      <c r="I303" s="5"/>
      <c r="J303" s="5"/>
      <c r="K303" s="5"/>
      <c r="L303" s="5"/>
      <c r="M303" s="5"/>
      <c r="N303" s="5"/>
    </row>
    <row r="304" spans="2:14">
      <c r="B304" s="7"/>
      <c r="C304" s="6"/>
      <c r="D304" s="6"/>
      <c r="E304" s="6"/>
      <c r="F304" s="5"/>
      <c r="G304" s="5"/>
      <c r="H304" s="5"/>
      <c r="I304" s="5"/>
      <c r="J304" s="5"/>
      <c r="K304" s="5"/>
      <c r="L304" s="5"/>
      <c r="M304" s="5"/>
      <c r="N304" s="5"/>
    </row>
    <row r="305" spans="2:14">
      <c r="B305" s="7"/>
      <c r="C305" s="6"/>
      <c r="D305" s="6"/>
      <c r="E305" s="6"/>
      <c r="F305" s="5"/>
      <c r="G305" s="5"/>
      <c r="H305" s="5"/>
      <c r="I305" s="5"/>
      <c r="J305" s="5"/>
      <c r="K305" s="5"/>
      <c r="L305" s="5"/>
      <c r="M305" s="5"/>
      <c r="N305" s="5"/>
    </row>
    <row r="306" spans="2:14">
      <c r="B306" s="7"/>
      <c r="C306" s="6"/>
      <c r="D306" s="6"/>
      <c r="E306" s="6"/>
      <c r="F306" s="5"/>
      <c r="G306" s="5"/>
      <c r="H306" s="5"/>
      <c r="I306" s="5"/>
      <c r="J306" s="5"/>
      <c r="K306" s="5"/>
      <c r="L306" s="5"/>
      <c r="M306" s="5"/>
      <c r="N306" s="5"/>
    </row>
    <row r="307" spans="2:14">
      <c r="B307" s="7"/>
      <c r="C307" s="6"/>
      <c r="D307" s="6"/>
      <c r="E307" s="6"/>
      <c r="F307" s="5"/>
      <c r="G307" s="5"/>
      <c r="H307" s="5"/>
      <c r="I307" s="5"/>
      <c r="J307" s="5"/>
      <c r="K307" s="5"/>
      <c r="L307" s="5"/>
      <c r="M307" s="5"/>
      <c r="N307" s="5"/>
    </row>
    <row r="308" spans="2:14">
      <c r="B308" s="7"/>
      <c r="C308" s="6"/>
      <c r="D308" s="6"/>
      <c r="E308" s="6"/>
      <c r="F308" s="5"/>
      <c r="G308" s="5"/>
      <c r="H308" s="5"/>
      <c r="I308" s="5"/>
      <c r="J308" s="5"/>
      <c r="K308" s="5"/>
      <c r="L308" s="5"/>
      <c r="M308" s="5"/>
      <c r="N308" s="5"/>
    </row>
    <row r="309" spans="2:14">
      <c r="B309" s="7"/>
      <c r="C309" s="6"/>
      <c r="D309" s="6"/>
      <c r="E309" s="6"/>
      <c r="F309" s="5"/>
      <c r="G309" s="5"/>
      <c r="H309" s="5"/>
      <c r="I309" s="5"/>
      <c r="J309" s="5"/>
      <c r="K309" s="5"/>
      <c r="L309" s="5"/>
      <c r="M309" s="5"/>
      <c r="N309" s="5"/>
    </row>
    <row r="310" spans="2:14">
      <c r="B310" s="7"/>
      <c r="C310" s="6"/>
      <c r="D310" s="6"/>
      <c r="E310" s="6"/>
      <c r="F310" s="5"/>
      <c r="G310" s="5"/>
      <c r="H310" s="5"/>
      <c r="I310" s="5"/>
      <c r="J310" s="5"/>
      <c r="K310" s="5"/>
      <c r="L310" s="5"/>
      <c r="M310" s="5"/>
      <c r="N310" s="5"/>
    </row>
    <row r="311" spans="2:14">
      <c r="B311" s="7"/>
      <c r="C311" s="6"/>
      <c r="D311" s="6"/>
      <c r="E311" s="6"/>
      <c r="F311" s="5"/>
      <c r="G311" s="5"/>
      <c r="H311" s="5"/>
      <c r="I311" s="5"/>
      <c r="J311" s="5"/>
      <c r="K311" s="5"/>
      <c r="L311" s="5"/>
      <c r="M311" s="5"/>
      <c r="N311" s="5"/>
    </row>
    <row r="312" spans="2:14">
      <c r="B312" s="7"/>
      <c r="C312" s="6"/>
      <c r="D312" s="6"/>
      <c r="E312" s="6"/>
      <c r="F312" s="5"/>
      <c r="G312" s="5"/>
      <c r="H312" s="5"/>
      <c r="I312" s="5"/>
      <c r="J312" s="5"/>
      <c r="K312" s="5"/>
      <c r="L312" s="5"/>
      <c r="M312" s="5"/>
      <c r="N312" s="5"/>
    </row>
    <row r="313" spans="2:14">
      <c r="B313" s="7"/>
      <c r="C313" s="6"/>
      <c r="D313" s="6"/>
      <c r="E313" s="6"/>
      <c r="F313" s="5"/>
      <c r="G313" s="5"/>
      <c r="H313" s="5"/>
      <c r="I313" s="5"/>
      <c r="J313" s="5"/>
      <c r="K313" s="5"/>
      <c r="L313" s="5"/>
      <c r="M313" s="5"/>
      <c r="N313" s="5"/>
    </row>
    <row r="314" spans="2:14">
      <c r="B314" s="7"/>
      <c r="C314" s="6"/>
      <c r="D314" s="6"/>
      <c r="E314" s="6"/>
      <c r="F314" s="5"/>
      <c r="G314" s="5"/>
      <c r="H314" s="5"/>
      <c r="I314" s="5"/>
      <c r="J314" s="5"/>
      <c r="K314" s="5"/>
      <c r="L314" s="5"/>
      <c r="M314" s="5"/>
      <c r="N314" s="5"/>
    </row>
    <row r="315" spans="2:14" ht="18.75" customHeight="1"/>
  </sheetData>
  <mergeCells count="7">
    <mergeCell ref="A3:E3"/>
    <mergeCell ref="A12:A13"/>
    <mergeCell ref="A109:B109"/>
    <mergeCell ref="A1:E1"/>
    <mergeCell ref="A2:E2"/>
    <mergeCell ref="A4:E4"/>
    <mergeCell ref="A6:E6"/>
  </mergeCells>
  <hyperlinks>
    <hyperlink ref="B87" r:id="rId1" display="consultantplus://offline/ref=988EC015ECBBF128B41797C3F93EFEE418A639455C871F0F56FDEF5480375203D55CBFEB8F11FA2C863F8EB8F7B01CF71C7C854735E60A15i2XAK"/>
    <hyperlink ref="B90" r:id="rId2" display="consultantplus://offline/ref=A5C545EE8C1C93B0B058E1FFE19DF454C219EB0B98198F2DC0D7B691EFFF64CC26DC8ECE4D9F7B181B1727911B979A94C0CB426D4AE9j9HFG"/>
    <hyperlink ref="B83" r:id="rId3" display="consultantplus://offline/ref=D42EAC7BD398020209D35F6AF6672FBA6F13F77B84F225875A8095FA102A9B2D8E358CD609751112B9E7A4869E64DFF883BAA8D38BAB06D8YDV9M"/>
    <hyperlink ref="B84" r:id="rId4" display="consultantplus://offline/ref=D42EAC7BD398020209D35F6AF6672FBA6F13F77B84F225875A8095FA102A9B2D8E358CD609751112B9E7A4869E64DFF883BAA8D38BAB06D8YDV9M"/>
    <hyperlink ref="B92" r:id="rId5" display="consultantplus://offline/ref=64FC3C9F96C0230A0CECA4E56C028B5E86A06F799E50F1FABBE4A6CFAC6E9A2AB2A69A82FE33DE9CACC0441FC29EF02FFBFA7ABCF960A970JDh7G"/>
  </hyperlinks>
  <pageMargins left="0.51181102362204722" right="0.19685039370078741" top="0.59055118110236227" bottom="0.35433070866141736" header="0.31496062992125984" footer="0.15748031496062992"/>
  <pageSetup paperSize="9" scale="97" fitToHeight="28"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2</vt:lpstr>
      <vt:lpstr>'прил 2'!Заголовки_для_печати</vt:lpstr>
      <vt:lpstr>'прил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2022-12-09T10:02:31Z</cp:lastPrinted>
  <dcterms:created xsi:type="dcterms:W3CDTF">2022-12-07T04:27:36Z</dcterms:created>
  <dcterms:modified xsi:type="dcterms:W3CDTF">2022-12-21T18:13:08Z</dcterms:modified>
</cp:coreProperties>
</file>