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риложение 1" sheetId="6" r:id="rId1"/>
    <sheet name="Приложение 2" sheetId="5" r:id="rId2"/>
    <sheet name="Приложение 3" sheetId="4" r:id="rId3"/>
  </sheets>
  <definedNames>
    <definedName name="_xlnm._FilterDatabase" localSheetId="1" hidden="1">'Приложение 2'!$A$9:$WVK$187</definedName>
    <definedName name="_xlnm.Print_Area" localSheetId="0">'Приложение 1'!$A$1:$C$211</definedName>
    <definedName name="_xlnm.Print_Area" localSheetId="1">'Приложение 2'!$A$1:$C$187</definedName>
    <definedName name="_xlnm.Print_Area" localSheetId="2">'Приложение 3'!$A$1:$D$181</definedName>
  </definedNames>
  <calcPr calcId="125725"/>
</workbook>
</file>

<file path=xl/calcChain.xml><?xml version="1.0" encoding="utf-8"?>
<calcChain xmlns="http://schemas.openxmlformats.org/spreadsheetml/2006/main">
  <c r="D110" i="4"/>
  <c r="C110"/>
  <c r="D112"/>
  <c r="C112"/>
  <c r="C22" i="5"/>
  <c r="D135" i="4" l="1"/>
  <c r="D104"/>
  <c r="D95"/>
  <c r="D68"/>
  <c r="D66"/>
  <c r="D63"/>
  <c r="D56"/>
  <c r="D49"/>
  <c r="D41"/>
  <c r="D31"/>
  <c r="D28"/>
  <c r="D26" s="1"/>
  <c r="D21"/>
  <c r="D16"/>
  <c r="D11"/>
  <c r="D9" s="1"/>
  <c r="C135"/>
  <c r="C104"/>
  <c r="C95"/>
  <c r="C74" s="1"/>
  <c r="C68"/>
  <c r="C66"/>
  <c r="C63"/>
  <c r="C56"/>
  <c r="C49"/>
  <c r="C41"/>
  <c r="C31"/>
  <c r="C28"/>
  <c r="C21"/>
  <c r="C16"/>
  <c r="C10"/>
  <c r="C9"/>
  <c r="C141" i="5"/>
  <c r="C118"/>
  <c r="C114"/>
  <c r="C108"/>
  <c r="C99"/>
  <c r="C78" s="1"/>
  <c r="C72"/>
  <c r="C70"/>
  <c r="C67"/>
  <c r="C60"/>
  <c r="C53"/>
  <c r="C45"/>
  <c r="C35"/>
  <c r="C32"/>
  <c r="C30" s="1"/>
  <c r="C21"/>
  <c r="C16"/>
  <c r="C11"/>
  <c r="C9" s="1"/>
  <c r="C66" l="1"/>
  <c r="C59" s="1"/>
  <c r="C44"/>
  <c r="C10"/>
  <c r="D74" i="4"/>
  <c r="C26"/>
  <c r="D40"/>
  <c r="D10"/>
  <c r="D179"/>
  <c r="C179"/>
  <c r="C62"/>
  <c r="D62"/>
  <c r="C109"/>
  <c r="D109"/>
  <c r="C186" i="5"/>
  <c r="C113"/>
  <c r="C40" i="4" l="1"/>
  <c r="C55"/>
  <c r="C107" s="1"/>
  <c r="C111" i="5"/>
  <c r="D55" i="4"/>
  <c r="C112" i="5" l="1"/>
  <c r="C108" i="4"/>
  <c r="C180" s="1"/>
  <c r="D107"/>
  <c r="C187" i="5" l="1"/>
  <c r="D108" i="4"/>
  <c r="D180" l="1"/>
</calcChain>
</file>

<file path=xl/sharedStrings.xml><?xml version="1.0" encoding="utf-8"?>
<sst xmlns="http://schemas.openxmlformats.org/spreadsheetml/2006/main" count="1139" uniqueCount="685">
  <si>
    <t>к  решению Собрания депутатов</t>
  </si>
  <si>
    <t>Миасского городского округа</t>
  </si>
  <si>
    <t>Объем бюджета Миасского городского округа по доходам  на плановый период 2020 и 2021 годов</t>
  </si>
  <si>
    <t>Коды бюджетной классификации</t>
  </si>
  <si>
    <t>Наименование доходов</t>
  </si>
  <si>
    <t xml:space="preserve"> 000 101 02000 01 0000 110</t>
  </si>
  <si>
    <t xml:space="preserve"> Налог на доходы физических лиц</t>
  </si>
  <si>
    <r>
      <t xml:space="preserve">в т.ч. дополнительный норматив отчислений от НДФЛ, заменяющий дотацию из областного ФФП МР,
</t>
    </r>
    <r>
      <rPr>
        <u/>
        <sz val="11"/>
        <color indexed="8"/>
        <rFont val="Times New Roman"/>
        <family val="1"/>
        <charset val="204"/>
      </rPr>
      <t>2019 год</t>
    </r>
    <r>
      <rPr>
        <sz val="11"/>
        <color indexed="8"/>
        <rFont val="Times New Roman"/>
        <family val="1"/>
        <charset val="204"/>
      </rPr>
      <t xml:space="preserve"> = 14,52 % , </t>
    </r>
    <r>
      <rPr>
        <u/>
        <sz val="11"/>
        <color indexed="8"/>
        <rFont val="Times New Roman"/>
        <family val="1"/>
        <charset val="204"/>
      </rPr>
      <t xml:space="preserve">2020 год </t>
    </r>
    <r>
      <rPr>
        <sz val="11"/>
        <color indexed="8"/>
        <rFont val="Times New Roman"/>
        <family val="1"/>
        <charset val="204"/>
      </rPr>
      <t xml:space="preserve">=16,54 %, </t>
    </r>
    <r>
      <rPr>
        <u/>
        <sz val="11"/>
        <color indexed="8"/>
        <rFont val="Times New Roman"/>
        <family val="1"/>
        <charset val="204"/>
      </rPr>
      <t>2021 год</t>
    </r>
    <r>
      <rPr>
        <sz val="11"/>
        <color indexed="8"/>
        <rFont val="Times New Roman"/>
        <family val="1"/>
        <charset val="204"/>
      </rPr>
      <t xml:space="preserve"> = 15,90 %</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</si>
  <si>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</si>
  <si>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</si>
  <si>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</si>
  <si>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</si>
  <si>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</si>
  <si>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</si>
  <si>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</si>
  <si>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</si>
  <si>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</si>
  <si>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100 1 03 02000 01 0000 110</t>
  </si>
  <si>
    <t>Акцизы по подакцизным товарам (продукции), производимым на территории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</si>
  <si>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</si>
  <si>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</si>
  <si>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</si>
  <si>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</si>
  <si>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</si>
  <si>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</si>
  <si>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</si>
  <si>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</si>
  <si>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000 105 00000 00 0000 000</t>
  </si>
  <si>
    <t>Налоги  на  совокупный  доход</t>
  </si>
  <si>
    <t xml:space="preserve">182 105 01000 01 0000 110   </t>
  </si>
  <si>
    <t>Налог, взимаемый в связи с применением упрощенной системы налогообложения, зачисляемый в бюджеты городских округов</t>
  </si>
  <si>
    <t xml:space="preserve">182 105 02010 02 0000 110   </t>
  </si>
  <si>
    <t xml:space="preserve"> Единый налог на вмененный доход для отдельных видов деятельности</t>
  </si>
  <si>
    <t>182 105 03010 01 0000 110</t>
  </si>
  <si>
    <t>Единый сельскохозяйственный налог</t>
  </si>
  <si>
    <t>182 105 04010 02 0000 110</t>
  </si>
  <si>
    <t>Налог, взимаемый в связи с применением патентной системы налогообложения, зачисляемый в бюджеты городских округов</t>
  </si>
  <si>
    <t>000 106 00000 00 0000 000</t>
  </si>
  <si>
    <t>Налоги  на  имущество</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</si>
  <si>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</si>
  <si>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</si>
  <si>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182 106 06000 00 0000 110</t>
  </si>
  <si>
    <t>Земельный налог, в т.ч.:</t>
  </si>
  <si>
    <t>182 106 06032 04 0000 110</t>
  </si>
  <si>
    <t xml:space="preserve"> = Земельный налог с организаций, обладающих земельным участком, расположенным в границах городских округов</t>
  </si>
  <si>
    <t>182 106 06042 04 0000 110</t>
  </si>
  <si>
    <t xml:space="preserve"> = Земельный налог с физических лиц,   обладающих земельным участком, расположенным в границах городских округов</t>
  </si>
  <si>
    <t>000 108 00000 00 0000 000</t>
  </si>
  <si>
    <t>Государственная  пошлина</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</si>
  <si>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</si>
  <si>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</si>
  <si>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188 108 06000 01 0000 000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</si>
  <si>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</si>
  <si>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182 108 07010 01 0000 110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</si>
  <si>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</si>
  <si>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321 108 07020 01 0000 110</t>
  </si>
  <si>
    <t>Государственная пошлина за государственную регистрацию прав, ограничений (обременений) прав на недвижимое имущество и сделок с ним</t>
  </si>
  <si>
    <t>188 108 07100 01 0000 110</t>
  </si>
  <si>
    <t>Государственная пошлина за выдачу и обмен паспорта гражданина Российской Федерации</t>
  </si>
  <si>
    <t>188 108 07141 01 0000 110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</si>
  <si>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</si>
  <si>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283 108 07150 01 1000 110</t>
  </si>
  <si>
    <t xml:space="preserve">Государственная пошлина за выдачу разрешения на установку рекламной конструкции </t>
  </si>
  <si>
    <t>283 108 07173 01 1000 110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</si>
  <si>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</si>
  <si>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</si>
  <si>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000 111 00000 00 0000 000</t>
  </si>
  <si>
    <t>Доходы от использования имущества, находящегося в государственной и муниципальной собственности</t>
  </si>
  <si>
    <t>283 111 05012 04 0000 120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</si>
  <si>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</si>
  <si>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</si>
  <si>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</si>
  <si>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</si>
  <si>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</si>
  <si>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288 111 05034 04 0000 120</t>
  </si>
  <si>
    <t>283 111 05074 04 0000 120</t>
  </si>
  <si>
    <t>Доходы от сдачи в аренду имущества, составляющего казну городских округов (за исключением земельных участков)</t>
  </si>
  <si>
    <t>283 111 07014 04 0000 120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</si>
  <si>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</si>
  <si>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</si>
  <si>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</si>
  <si>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000 112 01000 01 0000 120</t>
  </si>
  <si>
    <t>Плата за негативное воздействие на окружающую среду</t>
  </si>
  <si>
    <t>048 112 01010 01 0000 120</t>
  </si>
  <si>
    <t>Плата за выбросы загрязняющих веществ в атмосферный воздух стационарными объектами</t>
  </si>
  <si>
    <t>048 112 01020 01 0000 120</t>
  </si>
  <si>
    <t>Плата за выбросы загрязняющих веществ в атмосферный воздух передвижными объектами</t>
  </si>
  <si>
    <t>048 112 01030 01 0000 120</t>
  </si>
  <si>
    <t>Плата за сбросы загрязняющих веществ в водные объекты</t>
  </si>
  <si>
    <t>048 112 01041 01 0000 120</t>
  </si>
  <si>
    <t>Плата за размещение отходов производства</t>
  </si>
  <si>
    <t>048 112 01070 01 0000 120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</si>
  <si>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</si>
  <si>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000 113 00000 00 0000 000</t>
  </si>
  <si>
    <t>Доходы от оказания платных услуг (работ) и компенсации затрат государства</t>
  </si>
  <si>
    <t>000 113 01994 04 0000 130</t>
  </si>
  <si>
    <t>Прочие доходы от оказания платных услуг (работ) получателями средств бюджетов городских округов</t>
  </si>
  <si>
    <t>283 113 01994 04 0000 130</t>
  </si>
  <si>
    <t>285 113 01994 04 0000 130</t>
  </si>
  <si>
    <t>288 113 01994 04 0000 130</t>
  </si>
  <si>
    <t>288 113 01994 04 0010 130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</si>
  <si>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учрежениях)</t>
  </si>
  <si>
    <t>289 113 01994 04 0000 130</t>
  </si>
  <si>
    <t>000 113 02000 04 0000 130</t>
  </si>
  <si>
    <t>Прочие доходы от компенсаций затрат государства</t>
  </si>
  <si>
    <t>000 113 02064 04 0000 130</t>
  </si>
  <si>
    <t>Доходы, поступающие в порядке возмещения расходов, понесенных в связи с эксплуатацией имущества городских округов</t>
  </si>
  <si>
    <t>= Администрация</t>
  </si>
  <si>
    <t>0</t>
  </si>
  <si>
    <t xml:space="preserve"> = Управление образования Администрации МГО</t>
  </si>
  <si>
    <t>000 113 02994 04 0000 130</t>
  </si>
  <si>
    <t>285 113 02994 04 0000 130</t>
  </si>
  <si>
    <t>000 114 00000 00 0000  000</t>
  </si>
  <si>
    <t>Доходы от продажи материальных и нематеральных активов</t>
  </si>
  <si>
    <t>285 114 02042 04 0000 440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</si>
  <si>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</si>
  <si>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</si>
  <si>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</si>
  <si>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</si>
  <si>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</si>
  <si>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</si>
  <si>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</si>
  <si>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</si>
  <si>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</si>
  <si>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000 116 00000 00 0000 000</t>
  </si>
  <si>
    <t>Штрафы, санкции, возмещение ущерба, в т.ч.</t>
  </si>
  <si>
    <t>182 116 03010 01 0000 140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</si>
  <si>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</si>
  <si>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</si>
  <si>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</si>
  <si>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141 116 08010 01 0000 140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</si>
  <si>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</si>
  <si>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188 116 08010 01 0000 140</t>
  </si>
  <si>
    <t>141 116 08020 01 0000 140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</si>
  <si>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</si>
  <si>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</si>
  <si>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</si>
  <si>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009 116 25020 01 0000 140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</si>
  <si>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</si>
  <si>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048 116 25020 01 6000 140</t>
  </si>
  <si>
    <t>141 116 25050 01 0000 140</t>
  </si>
  <si>
    <t>Денежные взыскания (штрафы) за нарушение законодательства в области охраны окружающей среды</t>
  </si>
  <si>
    <t>141 116 25084 04 0000 140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</si>
  <si>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</si>
  <si>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321 116 25060 01 0000 140</t>
  </si>
  <si>
    <t>Денежные взыскания (штрафы) за нарушение земельного законодательства</t>
  </si>
  <si>
    <t>141 116 28000 01 0000 140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</si>
  <si>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</si>
  <si>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188 116 28000 01 0000 140</t>
  </si>
  <si>
    <t>388 116 28000 01 6000 140</t>
  </si>
  <si>
    <t>188 116 30030 01 0000 140</t>
  </si>
  <si>
    <t>Прочие денежные взыскания (штрафы) за правонарушения в области дорожного движения</t>
  </si>
  <si>
    <t>034 116 33040 04 0000 140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</si>
  <si>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</si>
  <si>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161 116 33040 04 0000 140</t>
  </si>
  <si>
    <t>048 116 43000 01 0000 140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</si>
  <si>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</si>
  <si>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188 116 43000 01 0000 140</t>
  </si>
  <si>
    <t>498 116 45000 01 0000 140</t>
  </si>
  <si>
    <t>Денежные взыскания (штрафы) за нарушения законодательства Российской Федерации о промышленной безопасности</t>
  </si>
  <si>
    <t>000 116 90040 04 0000 140</t>
  </si>
  <si>
    <t xml:space="preserve"> Прочие поступления от денежных взысканий (штрафов) и иных сумм в возмещение ущерба, зачисляемые в бюджеты городских округов</t>
  </si>
  <si>
    <t>008 116 90040 04 0000 140</t>
  </si>
  <si>
    <t>Министерство сельского хозяйства Челябинской области</t>
  </si>
  <si>
    <t>011 116 90040 04 0000 140</t>
  </si>
  <si>
    <t>Министерство строительства и  инфраструктуры Челябинской области</t>
  </si>
  <si>
    <t>141 116 90040 04 0000 140</t>
  </si>
  <si>
    <t>Управление Федеральной службы по надзору в сфере защиты прав потребителей и благополучия человека по Челябинской области</t>
  </si>
  <si>
    <t>177 116 90040 04 0000 140</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</si>
  <si>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</si>
  <si>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188 116 90040 04 0000 140</t>
  </si>
  <si>
    <t>Главное управление Министерства внутренних дел Российской Федерации по Челябинской области</t>
  </si>
  <si>
    <t>283 116 90040 04 0000 140</t>
  </si>
  <si>
    <t>Администрация МГО</t>
  </si>
  <si>
    <t>288 116 90040 04 0000 140</t>
  </si>
  <si>
    <t>Управление образования Администрации МГО</t>
  </si>
  <si>
    <t>415 116 90040 04 0000 140</t>
  </si>
  <si>
    <t>Прокуратура Челябинской области</t>
  </si>
  <si>
    <t>000 117 05000 00 0000 180</t>
  </si>
  <si>
    <t>Прочие неналоговые доходы</t>
  </si>
  <si>
    <t>283 117 05000 00 0000 180</t>
  </si>
  <si>
    <t>285 117 05000 00 0000 180</t>
  </si>
  <si>
    <t>УСЗН Администрации МГО</t>
  </si>
  <si>
    <t>НЕНАЛОГОВЫЕ ДОХОДЫ</t>
  </si>
  <si>
    <t>000 100 00000 00  0000 000</t>
  </si>
  <si>
    <t>НАЛОГОВЫЕ И НЕНАЛОГОВЫЕ ДОХОДЫ</t>
  </si>
  <si>
    <t>000 202 00000 00  0000 000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</si>
  <si>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</si>
  <si>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</si>
  <si>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городских округов на выравнивание бюджетной обеспеченности поселений (из областного фонда финансовой поддержки поселений)</t>
  </si>
  <si>
    <t>Дотации бюджетам городских округов на выравнивание бюджетной обеспеченности муниципальных районов (из областного фонда финансовой поддержки муниципальных районов)</t>
  </si>
  <si>
    <t xml:space="preserve">Дотации бюджетам городских округов на поддержку мер по обеспечению сбалансированности местных бюджетов </t>
  </si>
  <si>
    <t>Субсидии бюджетам бюджетной системы Российской Федерации (межбюджетные субсидии)</t>
  </si>
  <si>
    <t>Субсидии бюджетам городских округов на обустройство мест массового отдыха населения (городских парков)</t>
  </si>
  <si>
    <t>Субсидии бюджетам городских округов (на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пункты,в том числе проектно-изыскательские  работы)</t>
  </si>
  <si>
    <t>Субсидии бюджетам городских округов на строительство газопроводов и газовых сетей</t>
  </si>
  <si>
    <t>Субсидии бюджетам городских округов на 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</si>
  <si>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Субсидии бюджетам городских округовна оплату услуг специалистов по организации физкультурно-оздоровительной и спортивно-массовой работы с детьми и подростками</t>
  </si>
  <si>
    <t>Субсидии бюджетам городских округов (на комплектование книжных фондов библиотек муниципальных образований и государственных библиотек)</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</si>
  <si>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</si>
  <si>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реализацию приоритетного проекта (Формирования комфортной городской среды)</t>
  </si>
  <si>
    <t xml:space="preserve">Прочие субсидии бюджетам городских округов на проведение работ по описанию местоположения границ населенных пунктов Челябинской области
</t>
  </si>
  <si>
    <t xml:space="preserve">Прочие субсидии бюджетам городских округов на проведение работ по описанию местоположения границ территориальных зон Челябинской области
</t>
  </si>
  <si>
    <t>Прочие субсидии бюджетам городских округов 
(на частичное финансирование расходов на выплату з/пл работникам ОМСУ и МУ, оплату ТЭР, услуг водоснабжения, водоотведения, потребляемых МУ)</t>
  </si>
  <si>
    <t>Прочие субсидии бюджетам городских округов 
(на организацию работы органов УСЗН МО)</t>
  </si>
  <si>
    <t xml:space="preserve">Прочие субсидии бюджетам городских округов на оказание  финансовой поддержки  организаций спортивной подготовки по базовым видам спорта </t>
  </si>
  <si>
    <t>Прочие 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</si>
  <si>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Прочие субсидии бюджетам городских округовна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</si>
  <si>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оснащение объектов спортивной инфраструктуры спортивно-технологическим оборудованием</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</si>
  <si>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</si>
  <si>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</si>
  <si>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</si>
  <si>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</si>
  <si>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</si>
  <si>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</si>
  <si>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</si>
  <si>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Прочие субсидии бюджетам городских округов на проведение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</si>
  <si>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</si>
  <si>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Субвенции бюджетам субъектов Российской Федерации и муниципальных образований</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</si>
  <si>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
(ежемесячная денежная выплата РЛ+ЖПР)</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</si>
  <si>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</si>
  <si>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</si>
  <si>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РФ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</si>
  <si>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РФ 
(комплектование, учет, использование и хранение архивных документов, отнесенных к госсобственности ЧО)</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</si>
  <si>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</si>
  <si>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выполнение передаваемых полномочий субъектов РФ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</si>
  <si>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РФ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</si>
  <si>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РФ 
(на организацию проведения на территории ЧО мероприятий по предупреждению и ликвидации болезней животных, их лечению, защите населения от болезней, общих для человека и животных)</t>
  </si>
  <si>
    <t>Субвенции бюджетам городских округов  на выполнение передаваемых полномочий субъектов РФ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</si>
  <si>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передаваемых полномочий субъектов РФ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</si>
  <si>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РФ 
(на осуществление мер соцподдержки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</si>
  <si>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РФ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</si>
  <si>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РФ 
(на выплату ежемесячного пособия на ребенка)</t>
  </si>
  <si>
    <t xml:space="preserve">Субвенции бюджетам городских округов на выполнение передаваемых полномочий субъектов РФ 
(возмещение стоимости услуг по погребению и выплата соцпособия на погребение) </t>
  </si>
  <si>
    <t>Субвенции бюджетам городских округов на выполнение передаваемых полномочий субъектов РФ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</si>
  <si>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РФ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</si>
  <si>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РФ 
(на обеспечение мер социальной поддержки ветеранов труда и труженников тыла)
(ежемесячная денежная выплата ВТ+ТТ)</t>
  </si>
  <si>
    <t>Субвенции бюджетам городских округов на выполнение передаваемых полномочий субъектов РФ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</si>
  <si>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</si>
  <si>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РФ 
(на обеспечение дополнительных мер соцзащиты ветеранов в ЧО)
(компенсация расходов на оплату жилых помещений и коммунальных услуг ИВОВ+ЖБЛ)</t>
  </si>
  <si>
    <t>Субвенции бюджетам городских округов на выполнение передаваемых полномочий субъектов РФ 
(на обеспечение дополнительных мер соцзащиты ветеранов в ЧО) 
(компенсационные выплаты за пользование услугами связи ИВОВ и ЖБЛ)</t>
  </si>
  <si>
    <t>Субвенции бюджетам городских округов на выполнение передаваемых полномочий субъектов РФ 
(реализация переданных госполномочий по социальному  обслуживанию граждан)</t>
  </si>
  <si>
    <t>Субвенции бюджетам городских округов на выполнение передаваемых полномочий субъектов РФ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</si>
  <si>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 xml:space="preserve">Субвенции бюджетам городских округов на выполнение передаваемых полномочий субъектов РФ 
(по  финансовому обеспечению получения дошкольного, начального общего, основного общего, среднего общего образования в </t>
    </r>
    <r>
      <rPr>
        <u/>
        <sz val="11"/>
        <rFont val="Times New Roman"/>
        <family val="1"/>
        <charset val="204"/>
      </rPr>
      <t xml:space="preserve">частных </t>
    </r>
    <r>
      <rPr>
        <sz val="11"/>
        <rFont val="Times New Roman"/>
        <family val="1"/>
        <charset val="204"/>
      </rPr>
      <t>общеобразовательных организациях)</t>
    </r>
  </si>
  <si>
    <r>
      <t>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1"/>
        <rFont val="Times New Roman"/>
        <family val="1"/>
        <charset val="204"/>
      </rPr>
      <t xml:space="preserve"> с ограниченными возможностями здоровья</t>
    </r>
    <r>
      <rPr>
        <sz val="11"/>
        <rFont val="Times New Roman"/>
        <family val="1"/>
        <charset val="204"/>
      </rPr>
      <t>)</t>
    </r>
  </si>
  <si>
    <r>
      <t xml:space="preserve">Субвенции бюджетам городских округов на выполнение передаваемых полномочий субъектов РФ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1"/>
        <rFont val="Times New Roman"/>
        <family val="1"/>
        <charset val="204"/>
      </rPr>
      <t>дополнительного образования</t>
    </r>
    <r>
      <rPr>
        <sz val="11"/>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</si>
  <si>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РФ 
(обеспечение госгарантий реализации прав на получение общедоступного и бесплатного </t>
    </r>
    <r>
      <rPr>
        <u/>
        <sz val="11"/>
        <rFont val="Times New Roman"/>
        <family val="1"/>
        <charset val="204"/>
      </rPr>
      <t>дошкольного</t>
    </r>
    <r>
      <rPr>
        <sz val="11"/>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</si>
  <si>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РФ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1"/>
        <rFont val="Times New Roman"/>
        <family val="1"/>
        <charset val="204"/>
      </rPr>
      <t>на дому</t>
    </r>
    <r>
      <rPr>
        <sz val="11"/>
        <rFont val="Times New Roman"/>
        <family val="1"/>
        <charset val="204"/>
      </rPr>
      <t>)</t>
    </r>
  </si>
  <si>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</si>
  <si>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</si>
  <si>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</si>
  <si>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</si>
  <si>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</si>
  <si>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</si>
  <si>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</si>
  <si>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</si>
  <si>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</si>
  <si>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государственную регистрацию актов гражданского состояния</t>
  </si>
  <si>
    <t>Субвенции бюджетам городских округов на выполнение передоваемых полномочий субъектов РФ (по установлению необходимости проведения капитального ремонта общего имущества в многоквартирном доме)</t>
  </si>
  <si>
    <t>Иные межбюджетные трансферты</t>
  </si>
  <si>
    <t>000 204 00000 00 0000 000</t>
  </si>
  <si>
    <t>Безвозмезные поступления от негосударственных организаций</t>
  </si>
  <si>
    <t>Поступления от денежных пожертвований, предоставляемых негосударственными организациями получателям средств бюджетов городских округов</t>
  </si>
  <si>
    <t>000 207 00000 00 0000 000</t>
  </si>
  <si>
    <t>Прочие безвозмездные поступления</t>
  </si>
  <si>
    <t>000 200 00000 00  0000 000</t>
  </si>
  <si>
    <t>БЕЗВОЗМЕЗДНЫЕ ПОСТУПЛЕНИЯ</t>
  </si>
  <si>
    <t>ВСЕГО ДОХОДОВ</t>
  </si>
  <si>
    <t>Объем бюджета Миасского городского округа по доходам на 2019 год</t>
  </si>
  <si>
    <t>= Администрация МГО</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</si>
  <si>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</si>
  <si>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Управление по физической культуре и спорту Администрации Миасского городского округа</t>
  </si>
  <si>
    <t>Прочие субсидии бюджетам городских округов на проведение работ по описанию местоположения границ населенных пунктов Челябинской области</t>
  </si>
  <si>
    <t>Прочие субсидии бюджетам городских округов на проведение работ по описанию местоположения границ территориальных зон Челябинской области</t>
  </si>
  <si>
    <t>Прочие субсидии бюджетам городских округов (на организацию отдыха детей в каникулярное время)</t>
  </si>
  <si>
    <t>288 113 02064 04 0000 130</t>
  </si>
  <si>
    <t>283 113 02064 04 0000 130</t>
  </si>
  <si>
    <t>000 202 10000 00 0000 150</t>
  </si>
  <si>
    <t>284 202 15001 04 0000 150</t>
  </si>
  <si>
    <t>284 202 15002 04 0000 150</t>
  </si>
  <si>
    <t>000 202 20000 00 0000 150</t>
  </si>
  <si>
    <t>283 202 25560 04 0000 150</t>
  </si>
  <si>
    <t>283 202 20079 04 0000 150</t>
  </si>
  <si>
    <t>287 202 29999 04 0000 150</t>
  </si>
  <si>
    <t>289 202 25519 04 0000 150</t>
  </si>
  <si>
    <t xml:space="preserve">283 202 25555 04 0000 150 </t>
  </si>
  <si>
    <t>283 202 29999 04 0000 150</t>
  </si>
  <si>
    <t>284 202 29999 04 0000 150</t>
  </si>
  <si>
    <t>285 202 29999 04 0000 150</t>
  </si>
  <si>
    <t>288 202 29999 04 0000 150</t>
  </si>
  <si>
    <t>289 202 29999 04 0000 150</t>
  </si>
  <si>
    <t>000 202 30000 00 0000 150</t>
  </si>
  <si>
    <t>285 202 30013 04 0000 150</t>
  </si>
  <si>
    <t>285 202 30022 04 0000 150</t>
  </si>
  <si>
    <t>283 202 30024 04 0000 150</t>
  </si>
  <si>
    <t>283 202 35082 04 0000 150</t>
  </si>
  <si>
    <t>285 202 30024 04 0000 150</t>
  </si>
  <si>
    <t>288 202 30024 04 0000 150</t>
  </si>
  <si>
    <t>285 202 30027 04 0000 150</t>
  </si>
  <si>
    <t>288 202 30029 04 0000 150</t>
  </si>
  <si>
    <t>285 2 02 35084 00 0000 150</t>
  </si>
  <si>
    <t xml:space="preserve">283 202 35120 04 0000 150
</t>
  </si>
  <si>
    <t>285 202 35137 04 0000 150</t>
  </si>
  <si>
    <t>285 202 35220 04 0000 150</t>
  </si>
  <si>
    <t xml:space="preserve">285 202 35250 04 0000 150
</t>
  </si>
  <si>
    <t xml:space="preserve">285 202 35280 04 0000 150
</t>
  </si>
  <si>
    <t>285 202 35380 04 0000 150</t>
  </si>
  <si>
    <t xml:space="preserve">283 202 35930 04 0000 150
</t>
  </si>
  <si>
    <t>283 202 39999 04 0000 150</t>
  </si>
  <si>
    <t>000 202 40000 00 0000 150</t>
  </si>
  <si>
    <t xml:space="preserve">Субсидии бюджетам городских округов на капитальные вложения в объекты культуры </t>
  </si>
  <si>
    <t>Субвенции бюджетам городских округов на выполнение передаваемых полномочий субъектов РФ (на осуществление единовременной выплаты в соответствии с Законом Челябинской области «О дополнительных мерах социальной поддержки отдельных категорий граждан в связи с переходом к цифровому телерадиовещанию» )</t>
  </si>
  <si>
    <t>Субсидия бюджетам городских округов на поддержку отрасли культуры (на комплектование книжных фондов муниципальных общедоступных библиотек)</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</si>
  <si>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детьми и подростками</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</si>
  <si>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(Формирования комфортной городской среды)</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</si>
  <si>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</si>
  <si>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Субвенции бюджетам городских округов на предоставление гражданам субсидий на оплату жилого помещения и коммунальных услуг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</si>
  <si>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</si>
  <si>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</si>
  <si>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</si>
  <si>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</si>
  <si>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организацию проведения на территории ЧО мероприятий по предупреждению и ликвидации болезней животных, их лечению, защите населения от болезней, общих для человека и животных)</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</si>
  <si>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</si>
  <si>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</si>
  <si>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</si>
  <si>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</si>
  <si>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ежемесячного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</si>
  <si>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соцпособия на погребение) </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</si>
  <si>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</si>
  <si>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труженников тыла)
(ежемесячная денежная выплата ВТ+ТТ)</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</si>
  <si>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</si>
  <si>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(компенсация расходов на оплату жилых помещений и коммунальных услуг ИВОВ+ЖБЛ)</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</si>
  <si>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 ИВОВ и ЖБЛ)</t>
  </si>
  <si>
    <t>Субвенции бюджетам городских округов на выполнение передаваемых полномочий субъектов Российской Федерации
(реализация переданных госполномочий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</si>
  <si>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</si>
  <si>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1"/>
        <rFont val="Times New Roman"/>
        <family val="1"/>
        <charset val="204"/>
      </rPr>
      <t xml:space="preserve"> с ограниченными возможностями здоровья</t>
    </r>
    <r>
      <rPr>
        <sz val="11"/>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</si>
  <si>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1"/>
        <rFont val="Times New Roman"/>
        <family val="1"/>
        <charset val="204"/>
      </rPr>
      <t>дошкольного</t>
    </r>
    <r>
      <rPr>
        <sz val="11"/>
        <rFont val="Times New Roman"/>
        <family val="1"/>
        <charset val="204"/>
      </rPr>
      <t xml:space="preserve"> образования в МДОО)</t>
    </r>
  </si>
  <si>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</si>
  <si>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</si>
  <si>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</si>
  <si>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</si>
  <si>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государственную регистрацию актов гражданского состояния</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</si>
  <si>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</si>
  <si>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Поступления от денежных пожертвований, предоставляемых физическими лицами получателям средств бюджетов городских округов</t>
  </si>
  <si>
    <t xml:space="preserve">Перечень 
главных администраторов доходов бюджета Миасского городского округа </t>
  </si>
  <si>
    <t>Код бюджетной классификации Российской Федерации</t>
  </si>
  <si>
    <t>Наименование главного администратора доходов 
бюджета Миасского городского округа, 
кода бюджетной классификации Российской Федерации</t>
  </si>
  <si>
    <t>главного администратора доходов</t>
  </si>
  <si>
    <t>доходов бюджета Миасского городского округа</t>
  </si>
  <si>
    <t>007</t>
  </si>
  <si>
    <t>Контрольно-счетная палата Челябинской области</t>
  </si>
  <si>
    <t>1 16 18040 04 0000 140</t>
  </si>
  <si>
    <t xml:space="preserve"> Денежные взыскания (штрафы) за нарушение бюджетного законодательства 
(в части бюджетов городских округов) &lt;1&gt;</t>
  </si>
  <si>
    <t>008</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</si>
  <si>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</si>
  <si>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</si>
  <si>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1 16 90040 04 0000 140</t>
  </si>
  <si>
    <t>Прочие поступления от денежных взысканий (штрафов) и иных сумм в возмещение ущерба, зачисляемые в бюджеты городских округов &lt;1&gt;</t>
  </si>
  <si>
    <t>009</t>
  </si>
  <si>
    <t>Министерство экологии Челябинской области</t>
  </si>
  <si>
    <t>1 16 25020 01 0000 140</t>
  </si>
  <si>
    <t>Денежные взыскания (штрафы) за нарушение законодательства Российской Федерации об особо охраняемых природных территориях &lt;1,3&gt;</t>
  </si>
  <si>
    <t>1 16 25030 01 0000 140</t>
  </si>
  <si>
    <t>Денежные взыскания (штрафы) за нарушение законодательства Российской Федерации об охране и использовании животного мира &lt;1,3&gt;</t>
  </si>
  <si>
    <t>1 16 25040 01 0000 140</t>
  </si>
  <si>
    <t>Денежные взыскания (штрафы) за нарушение законодательства об экологической экспертизе &lt;1,3&gt;</t>
  </si>
  <si>
    <t>1 16 25050 01 0000 140</t>
  </si>
  <si>
    <t>Денежные взыскания (штрафы) за нарушение законодательства в области охраны окружающей среды &lt;1&gt;</t>
  </si>
  <si>
    <t>1 16 35020 04 0000 140</t>
  </si>
  <si>
    <t>Суммы по искам о возмещении вреда, причиненного окружающей среде, подлежащие зачислению в бюджеты городских округов &lt;1&gt;</t>
  </si>
  <si>
    <t>011</t>
  </si>
  <si>
    <t>034</t>
  </si>
  <si>
    <t>Главное контрольное управление Челябинской области</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</si>
  <si>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</si>
  <si>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&lt;1&gt;</t>
  </si>
  <si>
    <t>048</t>
  </si>
  <si>
    <t>Управление Федеральной службы по надзору в сфере природопользования по Челябинской области</t>
  </si>
  <si>
    <t>1 12 01000 01 0000 120</t>
  </si>
  <si>
    <t>Плата за негативное воздействие на окружающую среду &lt;3&gt;</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</si>
  <si>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</si>
  <si>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&lt;1,3&gt;</t>
  </si>
  <si>
    <t>060</t>
  </si>
  <si>
    <t xml:space="preserve"> 
Федеральная служба по надзору в сфере здравоохранения</t>
  </si>
  <si>
    <t>100</t>
  </si>
  <si>
    <t>Управление Федерального казначейства по Челябинской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</si>
  <si>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</si>
  <si>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</si>
  <si>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</si>
  <si>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</si>
  <si>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</si>
  <si>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</si>
  <si>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</si>
  <si>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&lt;3&gt;</t>
  </si>
  <si>
    <t>141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</si>
  <si>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&lt;1,3&gt;</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</si>
  <si>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</si>
  <si>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&lt;2,4&gt;</t>
  </si>
  <si>
    <t>Денежные взыскания (штрафы) за нарушение законодательства в области охраны окружающей среды &lt;1,3&gt;</t>
  </si>
  <si>
    <t>1 16 25084 04 0000 140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</si>
  <si>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&lt;1,3&gt;</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</si>
  <si>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</si>
  <si>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&lt;1,3&gt;</t>
  </si>
  <si>
    <t>160</t>
  </si>
  <si>
    <t>Федеральная служба по регулированию алкогольного рынка</t>
  </si>
  <si>
    <t>161</t>
  </si>
  <si>
    <t>Управление Федеральной антимонопольной службы по Челябинской области</t>
  </si>
  <si>
    <t>177</t>
  </si>
  <si>
    <t>182</t>
  </si>
  <si>
    <t>Управление Федеральной налоговой службы по Челябинской области</t>
  </si>
  <si>
    <t>1 01 02000 01 0000 110</t>
  </si>
  <si>
    <t>Налог на доходы физических лиц &lt;1,3&gt;</t>
  </si>
  <si>
    <t>1 05 01000 00 0000 110</t>
  </si>
  <si>
    <t>Налог, взимаемый в связи с применением упрощенной системы налогообложения &lt;1,3&gt;</t>
  </si>
  <si>
    <t>1 05 02000 02 0000 110</t>
  </si>
  <si>
    <t>Единый налог на вмененный доход для отдельных видов деятельности &lt;1,3&gt;</t>
  </si>
  <si>
    <t>1 05 03000 01 0000 110</t>
  </si>
  <si>
    <t>Единый сельскохозяйственный налог &lt;1,3&gt;</t>
  </si>
  <si>
    <t>1 05 04000 02 0000 110</t>
  </si>
  <si>
    <t>Налог, взимаемый в связи с применением патентной системы налогообложения &lt;1,3&gt;</t>
  </si>
  <si>
    <t>1 06 01000 00 0000 110</t>
  </si>
  <si>
    <t>Налог на имущество физических лиц &lt;1&gt;</t>
  </si>
  <si>
    <t>1 06 06000 00 0000 110</t>
  </si>
  <si>
    <t>Земельный налог &lt;1&gt;</t>
  </si>
  <si>
    <t>1 08 03000 01 0000 110</t>
  </si>
  <si>
    <t>Государственная пошлина по делам, рассматриваемым в судах общей юрисдикции, мировыми судьями &lt;1,3&gt;</t>
  </si>
  <si>
    <t>1 09 00000 00 0000 000</t>
  </si>
  <si>
    <t>Задолженность и перерасчеты по отмененным налогам, сборам и иным обязательным платежам &lt;1,3&gt;</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</si>
  <si>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</si>
  <si>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&lt;1,3&gt;</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</si>
  <si>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</si>
  <si>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&lt;1,3&gt;</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</si>
  <si>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</si>
  <si>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&lt;1,3&gt;</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</si>
  <si>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</si>
  <si>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</si>
  <si>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1 08 07100 01 0000 110</t>
  </si>
  <si>
    <t>Государственная пошлина за выдачу и обмен паспорта гражданина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</si>
  <si>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</si>
  <si>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</si>
  <si>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</si>
  <si>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&lt;1,3&gt;</t>
  </si>
  <si>
    <t>188</t>
  </si>
  <si>
    <t>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</si>
  <si>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&lt;1,3&gt;</t>
  </si>
  <si>
    <t>1 16 30030 01 0000 140</t>
  </si>
  <si>
    <t>Прочие денежные взыскания (штрафы) за правонарушения в области дорожного движения &lt;1,3&gt;</t>
  </si>
  <si>
    <t>Администрация Миасского городского округа</t>
  </si>
  <si>
    <t>1 08 07150 01 0000 110</t>
  </si>
  <si>
    <t>Государственная пошлина за выдачу разрешения на установку рекламной конструкции  &lt;1,2&gt;</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</si>
  <si>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</si>
  <si>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&lt;1,2&gt;</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</si>
  <si>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</si>
  <si>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</si>
  <si>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</si>
  <si>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</si>
  <si>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</si>
  <si>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&lt;2&gt;</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</si>
  <si>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</si>
  <si>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&lt;2&gt;</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</si>
  <si>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</si>
  <si>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&lt;2&gt;</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</si>
  <si>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</si>
  <si>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&lt;2&gt;</t>
  </si>
  <si>
    <t>1 11 05074 04 0000 120</t>
  </si>
  <si>
    <t>Доходы от сдачи в аренду имущества, составляющего казну городских округов (за исключением земельных участков) &lt;2&gt;</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</si>
  <si>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</si>
  <si>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 &lt;2&gt;</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</si>
  <si>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</si>
  <si>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&lt;2&gt;</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</si>
  <si>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</si>
  <si>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&lt;2&gt;</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</si>
  <si>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</si>
  <si>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&lt;2&gt;</t>
  </si>
  <si>
    <t>1 11 08040 04 0000 120</t>
  </si>
  <si>
    <t xml:space="preserve"> 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</si>
  <si>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111 09034 04 0000 120</t>
  </si>
  <si>
    <t>Доходы от эксплуатации и использования имущества автомобильных дорог, находящихся в собственности городских округов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</si>
  <si>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</si>
  <si>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&lt;2&gt;</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</si>
  <si>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</si>
  <si>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</si>
  <si>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1 14 01040 04 0000 410</t>
  </si>
  <si>
    <t>Доходы  от продажи квартир, находящихся в собственности городских округов</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</si>
  <si>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</si>
  <si>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&lt;2&gt;</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</si>
  <si>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</si>
  <si>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</si>
  <si>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</si>
  <si>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</si>
  <si>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</si>
  <si>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&lt;2&gt;</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</si>
  <si>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</si>
  <si>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&lt;2&gt;</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</si>
  <si>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</si>
  <si>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&lt;2&gt;</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</si>
  <si>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</si>
  <si>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 &lt;2&gt;</t>
  </si>
  <si>
    <t>1 16 37030 04 0000 140</t>
  </si>
  <si>
    <t xml:space="preserve">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  </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</si>
  <si>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</si>
  <si>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</si>
  <si>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</si>
  <si>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</si>
  <si>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1 17 05040 04 0000 180</t>
  </si>
  <si>
    <t>Прочие неналоговые доходы бюджетов городских округов &lt;2&gt;</t>
  </si>
  <si>
    <t>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</si>
  <si>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</si>
  <si>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</si>
  <si>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</si>
  <si>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</si>
  <si>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</si>
  <si>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</si>
  <si>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</si>
  <si>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</si>
  <si>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</si>
  <si>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</si>
  <si>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</si>
  <si>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2 02 25027 04 0000 150
</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</si>
  <si>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</si>
  <si>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2 02 25497 04 0000 150
</t>
  </si>
  <si>
    <t>Субсидии бюджетам городских округов на реализацию мероприятий по обеспечению жильем молодых семей</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</si>
  <si>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</si>
  <si>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2 02 25555 04 0000 150</t>
  </si>
  <si>
    <t xml:space="preserve">Субсидии бюджетам городских округов на поддержку обустройства мест массового отдыха населения (городских парков)
</t>
  </si>
  <si>
    <t>2 02 35082 04 0000 150</t>
  </si>
  <si>
    <t>2 02 35120 04 0000 150</t>
  </si>
  <si>
    <t>2 02 35485 04 0000 150</t>
  </si>
  <si>
    <t>Субвенции бюджетам городских округов на обеспечение жильем граждан, уволенных с военной службы (службы), и приравненных к ним лиц</t>
  </si>
  <si>
    <t>2 02 35930 04 0000 150</t>
  </si>
  <si>
    <t xml:space="preserve">Субвенции бюджетам городских округов на государственную регистрацию актов гражданского состояния
</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</si>
  <si>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</si>
  <si>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</si>
  <si>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Финансовое управление Администрации Миасского городского округа - исполнительно-распорядительный орган Администрации Миасского городского округа</t>
  </si>
  <si>
    <t>1 11 02032 04 0000 120</t>
  </si>
  <si>
    <t>Доходы от размещения временно свободных средств бюджетов городских округов</t>
  </si>
  <si>
    <t>1 11 03040 04 0000 120</t>
  </si>
  <si>
    <t>Проценты, полученные от предоставления бюджетных кредитов внутри страны за счет средств бюджетов городских округов</t>
  </si>
  <si>
    <t>2 02 15001 04 0000 150</t>
  </si>
  <si>
    <t>Дотации бюджетам городских округов на выравнивание бюджетной обеспеченности</t>
  </si>
  <si>
    <t>2 02 15002 04 0000 150</t>
  </si>
  <si>
    <t xml:space="preserve">Дотации бюджетам городских округов на поддержку мер по обеспечению сбалансированности бюджетов
</t>
  </si>
  <si>
    <t>285</t>
  </si>
  <si>
    <t>Управление социальной защиты населения Администрации Миасского городского округа</t>
  </si>
  <si>
    <t>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</si>
  <si>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</si>
  <si>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2 02 30022 04 0000 150</t>
  </si>
  <si>
    <t>2 02 30027 04 0000 150</t>
  </si>
  <si>
    <t>2 02 35084 04 0000 150</t>
  </si>
  <si>
    <t>2 02 35137 04 0000 150</t>
  </si>
  <si>
    <t>2 02 35220 04 0000 150</t>
  </si>
  <si>
    <t>2 02 35250 04 0000 150</t>
  </si>
  <si>
    <t>2 02 35280 04 0000 150</t>
  </si>
  <si>
    <t>2 02 35380 04 0000 150</t>
  </si>
  <si>
    <t>2 02 35462 04 0000 150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</si>
  <si>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</si>
  <si>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</si>
  <si>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</si>
  <si>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</si>
  <si>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</si>
  <si>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</si>
  <si>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</si>
  <si>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</si>
  <si>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</si>
  <si>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</si>
  <si>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</si>
  <si>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</si>
  <si>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</si>
  <si>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</si>
  <si>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</si>
  <si>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</si>
  <si>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</si>
  <si>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2 02 25081 04 0000 150</t>
  </si>
  <si>
    <t>Субсидии бюджетам городских округов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</si>
  <si>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Управление образования Администрации Миасского городского округа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</si>
  <si>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</si>
  <si>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1 13 01994 04 0000 130</t>
  </si>
  <si>
    <t>Прочие доходы от оказания платных услуг (работ) получателями средств бюджетов городских округов &lt;2&gt;</t>
  </si>
  <si>
    <t>2 02 25027 04 0000 150</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</si>
  <si>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</si>
  <si>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</si>
  <si>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2 02 30021 04 0000 150</t>
  </si>
  <si>
    <t>Субвенции бюджетам городских округов на ежемесячное денежное вознаграждение за классное руководство</t>
  </si>
  <si>
    <t>2 02 30029 04 0000 150</t>
  </si>
  <si>
    <t xml:space="preserve"> Управление культуры Администрации Миасского городского округа</t>
  </si>
  <si>
    <t>2 02 25519 04 0000 150</t>
  </si>
  <si>
    <t>Субсидия бюджетам городских округов на поддержку отрасли культуры</t>
  </si>
  <si>
    <t>Собрание депутатов Миасского городского округа</t>
  </si>
  <si>
    <t>Контрольно-счетная палата Миасского городского округа</t>
  </si>
  <si>
    <t>Управление Федеральной службы государственной регистрации, кадастра и картографии по Челябинской области</t>
  </si>
  <si>
    <t>1 08 07020 01 0000 110</t>
  </si>
  <si>
    <t>Государственная пошлина за государственную регистрацию прав, ограничений (обременений) прав на недвижимое имущество и сделок с ним &lt;1,3&gt;</t>
  </si>
  <si>
    <t>1 16 25060 01 0000 140</t>
  </si>
  <si>
    <t>Денежные взыскания (штрафы) за нарушение земельного законодательства &lt;1,3&gt;</t>
  </si>
  <si>
    <t xml:space="preserve"> Межрегиональное управление № 92 Федерального медико-биологического агентства</t>
  </si>
  <si>
    <t>Федеральная служба по экологическому, технологическому и атомному надзору</t>
  </si>
  <si>
    <t>1 16 45000 01 0000 140</t>
  </si>
  <si>
    <t>Денежные взыскания (штрафы) за нарушения законодательства Российской Федерации о промышленной безопасности &lt;1&gt;</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</si>
  <si>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</si>
  <si>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1 13 01074 04 0000 130</t>
  </si>
  <si>
    <t>Доходы от оказания информационно-консультационных услуг органами местного самоуправления городских округов, казенными учреждениями городских округов</t>
  </si>
  <si>
    <t>1 13 02064 04 0000 130</t>
  </si>
  <si>
    <t>1 13 02994 04 0000 130</t>
  </si>
  <si>
    <t>Прочие доходы от компенсации затрат бюджетов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</si>
  <si>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</si>
  <si>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</si>
  <si>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1 14 02042 04 0000 440</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</si>
  <si>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</si>
  <si>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</si>
  <si>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</si>
  <si>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</si>
  <si>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</si>
  <si>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</si>
  <si>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</si>
  <si>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</si>
  <si>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Денежные взыскания (штрафы) за нарушение бюджетного законодательства (в части бюджетов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</si>
  <si>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</si>
  <si>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1 16 23041 04 0000 140</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</si>
  <si>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</si>
  <si>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</si>
  <si>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</si>
  <si>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</si>
  <si>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</si>
  <si>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1 17 01040 04 0000 180</t>
  </si>
  <si>
    <t>Невыясненные поступления, зачисляемые в бюджеты городских округов</t>
  </si>
  <si>
    <t>Прочие неналоговые доходы бюджетов городских округов</t>
  </si>
  <si>
    <t>1 17 14020 04 0000 180</t>
  </si>
  <si>
    <t>Средства самообложения граждан, зачисляемые в бюджеты городских округов</t>
  </si>
  <si>
    <t>2 02 29999 04 0000 150</t>
  </si>
  <si>
    <t>Прочие субсидии бюджетам городских округов</t>
  </si>
  <si>
    <t>2 02 30024 04 0000 150</t>
  </si>
  <si>
    <t>Субвенции бюджетам городских округов на выполнение передаваемых полномочий субъектов Российской Федерации</t>
  </si>
  <si>
    <t>2 02 39999 04 0000 150</t>
  </si>
  <si>
    <t>Прочие субвенции бюджетам городских округов</t>
  </si>
  <si>
    <t>2 02 49999 04 0000 150</t>
  </si>
  <si>
    <t>Прочие межбюджетные трансферты, передаваемые бюджетам городских округов</t>
  </si>
  <si>
    <t>Прочие безвозмездные поступления от негосударственных организаций в бюджеты городских округов</t>
  </si>
  <si>
    <t>Прочие безвозмездные поступления в бюджеты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</si>
  <si>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</si>
  <si>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</si>
  <si>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</si>
  <si>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</si>
  <si>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</si>
  <si>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2 19 60010 04 0000 150</t>
  </si>
  <si>
    <t>Примечание</t>
  </si>
  <si>
    <r>
      <rPr>
        <b/>
        <sz val="11"/>
        <rFont val="Times New Roman"/>
        <family val="1"/>
        <charset val="204"/>
      </rPr>
      <t xml:space="preserve"> &lt;1&gt;</t>
    </r>
    <r>
      <rPr>
        <sz val="11"/>
        <rFont val="Times New Roman"/>
        <family val="1"/>
        <charset val="204"/>
      </rPr>
      <t xml:space="preserve">  Администрирование данных поступлений осуществляется с применением кодов подвидов доходов, предусмотренных приказом Министерства финансов Российской Федерации  от 8 июня 2018 года № 132н «О порядке формирования и применения кодов бюджетной классификации Российской Федерации, их структуре и принципах назначения».</t>
    </r>
  </si>
  <si>
    <r>
      <t xml:space="preserve"> &lt;</t>
    </r>
    <r>
      <rPr>
        <b/>
        <sz val="11"/>
        <rFont val="Times New Roman"/>
        <family val="1"/>
        <charset val="204"/>
      </rPr>
      <t>2</t>
    </r>
    <r>
      <rPr>
        <sz val="11"/>
        <rFont val="Times New Roman"/>
        <family val="1"/>
        <charset val="204"/>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</si>
  <si>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r>
      <rPr>
        <b/>
        <sz val="11"/>
        <rFont val="Times New Roman"/>
        <family val="1"/>
        <charset val="204"/>
      </rPr>
      <t xml:space="preserve"> &lt;3&gt;</t>
    </r>
    <r>
      <rPr>
        <sz val="11"/>
        <rFont val="Times New Roman"/>
        <family val="1"/>
        <charset val="204"/>
      </rPr>
      <t xml:space="preserve"> В части доходов, зачисляемых в бюджет Миасского городского округа.</t>
    </r>
  </si>
  <si>
    <t>Денежные взыскания (штрафы) за нарушение бюджетного законодательства (в части бюджетов городских округов) &lt;1&gt;</t>
  </si>
  <si>
    <t>2 02 27112 04 0000 150</t>
  </si>
  <si>
    <t>2 02 20079 04 0000 150</t>
  </si>
  <si>
    <t>2 02 25527 04 0000 150</t>
  </si>
  <si>
    <t>2 02 25560 04 0000 150</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</si>
  <si>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</si>
  <si>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</si>
  <si>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</si>
  <si>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</si>
  <si>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</si>
  <si>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2 04 04099 04 0000 150</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</si>
  <si>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</si>
  <si>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</si>
  <si>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</si>
  <si>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2 07 04050 04 0000 150</t>
  </si>
  <si>
    <t>2 18 04010 04 0000 150</t>
  </si>
  <si>
    <t>2 18 04020 04 0000 150</t>
  </si>
  <si>
    <t>2 18 04030 04 0000 150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</si>
  <si>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</si>
  <si>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</si>
  <si>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</si>
  <si>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</si>
  <si>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</si>
  <si>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</si>
  <si>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</si>
  <si>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182 1 05 01050 01 0000 110</t>
  </si>
  <si>
    <t>Минимальный налог, зачисляемый в бюджеты субъектов Российской Федерации (за налоговые периоды, истекшие до 1 января 2016 года)</t>
  </si>
  <si>
    <t>283 202 27112 04 0000 150</t>
  </si>
  <si>
    <t>Прочие субсидии бюджетам городских округов 
(на организацию работы органов УСЗН)</t>
  </si>
  <si>
    <t>Сумма на 2019 год</t>
  </si>
  <si>
    <t>Сумма на 2020 год</t>
  </si>
  <si>
    <t>Сумма на 2021 год</t>
  </si>
  <si>
    <t>Приложение  1</t>
  </si>
  <si>
    <t>Приложение  2</t>
  </si>
  <si>
    <t>(тыс.рублей)</t>
  </si>
  <si>
    <t>Приложение  3</t>
  </si>
  <si>
    <t>от 25.01.2019 г. №1</t>
  </si>
  <si>
    <t>от  25.01.2019 г. №1</t>
  </si>
</sst>
</file>

<file path=xl/styles.xml><?xml version="1.0" encoding="utf-8"?>
<styleSheet xmlns="http://schemas.openxmlformats.org/spreadsheetml/2006/main">
  <numFmts count="3">
    <numFmt numFmtId="164" formatCode="_-* #,##0.00_р_._-;\-* #,##0.00_р_._-;_-* &quot;-&quot;??_р_._-;_-@_-"/>
    <numFmt numFmtId="165" formatCode="0.0"/>
    <numFmt numFmtId="166" formatCode="#,##0.0"/>
  </numFmts>
  <fonts count="16">
    <font>
      <sz val="11"/>
      <color theme="1"/>
      <name val="Calibri"/>
      <family val="2"/>
      <charset val="204"/>
      <scheme val="minor"/>
    </font>
    <font>
      <sz val="10"/>
      <name val="Arial"/>
      <family val="2"/>
      <charset val="204"/>
    </font>
    <font>
      <sz val="11"/>
      <color indexed="8"/>
      <name val="Times New Roman"/>
      <family val="1"/>
      <charset val="204"/>
    </font>
    <font>
      <sz val="10"/>
      <name val="Arial Cyr"/>
      <charset val="204"/>
    </font>
    <font>
      <b/>
      <sz val="11"/>
      <name val="Times New Roman"/>
      <family val="1"/>
      <charset val="204"/>
    </font>
    <font>
      <sz val="11"/>
      <name val="Times New Roman"/>
      <family val="1"/>
      <charset val="204"/>
    </font>
    <font>
      <sz val="11"/>
      <color theme="1"/>
      <name val="Times New Roman"/>
      <family val="1"/>
      <charset val="204"/>
    </font>
    <font>
      <u/>
      <sz val="11"/>
      <color indexed="8"/>
      <name val="Times New Roman"/>
      <family val="1"/>
      <charset val="204"/>
    </font>
    <font>
      <sz val="11"/>
      <color rgb="FFFF0000"/>
      <name val="Times New Roman"/>
      <family val="1"/>
      <charset val="204"/>
    </font>
    <font>
      <sz val="11"/>
      <name val="Arial Cyr"/>
      <charset val="204"/>
    </font>
    <font>
      <b/>
      <sz val="11"/>
      <color rgb="FFFF0000"/>
      <name val="Times New Roman"/>
      <family val="1"/>
      <charset val="204"/>
    </font>
    <font>
      <u/>
      <sz val="11"/>
      <name val="Times New Roman"/>
      <family val="1"/>
      <charset val="204"/>
    </font>
    <font>
      <sz val="12"/>
      <color theme="1"/>
      <name val="Times New Roman"/>
      <family val="2"/>
      <charset val="204"/>
    </font>
    <font>
      <b/>
      <sz val="12"/>
      <color theme="1"/>
      <name val="Times New Roman"/>
      <family val="1"/>
      <charset val="204"/>
    </font>
    <font>
      <b/>
      <sz val="11"/>
      <color theme="1"/>
      <name val="Times New Roman"/>
      <family val="1"/>
      <charset val="204"/>
    </font>
    <font>
      <sz val="10.5"/>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top style="hair">
        <color indexed="64"/>
      </top>
      <bottom/>
      <diagonal/>
    </border>
    <border>
      <left/>
      <right/>
      <top style="thin">
        <color indexed="64"/>
      </top>
      <bottom/>
      <diagonal/>
    </border>
  </borders>
  <cellStyleXfs count="14">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applyFont="0" applyFill="0" applyBorder="0" applyAlignment="0" applyProtection="0"/>
    <xf numFmtId="0" fontId="1"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164" fontId="12" fillId="0" borderId="0" applyFont="0" applyFill="0" applyBorder="0" applyAlignment="0" applyProtection="0"/>
  </cellStyleXfs>
  <cellXfs count="146">
    <xf numFmtId="0" fontId="0" fillId="0" borderId="0" xfId="0"/>
    <xf numFmtId="0" fontId="2" fillId="0" borderId="0" xfId="1" applyFont="1" applyFill="1" applyAlignment="1">
      <alignment horizontal="center" vertical="center" wrapText="1"/>
    </xf>
    <xf numFmtId="0" fontId="2" fillId="2" borderId="0" xfId="1" applyFont="1" applyFill="1"/>
    <xf numFmtId="0" fontId="5" fillId="3" borderId="0" xfId="2" applyFont="1" applyFill="1" applyAlignment="1">
      <alignment vertical="center" wrapText="1"/>
    </xf>
    <xf numFmtId="165" fontId="4" fillId="3" borderId="1" xfId="2" applyNumberFormat="1" applyFont="1" applyFill="1" applyBorder="1" applyAlignment="1">
      <alignment horizontal="center" vertical="center" wrapText="1"/>
    </xf>
    <xf numFmtId="165" fontId="4" fillId="3" borderId="1" xfId="2" applyNumberFormat="1" applyFont="1" applyFill="1" applyBorder="1" applyAlignment="1">
      <alignment horizontal="justify" vertical="center" wrapText="1"/>
    </xf>
    <xf numFmtId="0" fontId="4" fillId="3" borderId="2" xfId="2" applyFont="1" applyFill="1" applyBorder="1" applyAlignment="1">
      <alignment horizontal="center" vertical="center" wrapText="1"/>
    </xf>
    <xf numFmtId="0" fontId="4" fillId="3" borderId="2" xfId="2" applyFont="1" applyFill="1" applyBorder="1" applyAlignment="1">
      <alignment horizontal="justify" vertical="center" wrapText="1"/>
    </xf>
    <xf numFmtId="0" fontId="4" fillId="3" borderId="3" xfId="2" applyFont="1" applyFill="1" applyBorder="1" applyAlignment="1">
      <alignment horizontal="center" vertical="center" wrapText="1"/>
    </xf>
    <xf numFmtId="0" fontId="4" fillId="3" borderId="3" xfId="2" applyFont="1" applyFill="1" applyBorder="1" applyAlignment="1">
      <alignment horizontal="justify" vertical="center" wrapText="1"/>
    </xf>
    <xf numFmtId="166" fontId="4" fillId="3" borderId="3" xfId="3" applyNumberFormat="1" applyFont="1" applyFill="1" applyBorder="1" applyAlignment="1">
      <alignment horizontal="center" vertical="center" wrapText="1"/>
    </xf>
    <xf numFmtId="0" fontId="4" fillId="3" borderId="0" xfId="2" applyFont="1" applyFill="1" applyAlignment="1">
      <alignment vertical="center" wrapText="1"/>
    </xf>
    <xf numFmtId="0" fontId="5" fillId="3" borderId="2" xfId="2" applyFont="1" applyFill="1" applyBorder="1" applyAlignment="1">
      <alignment horizontal="center" vertical="center" wrapText="1"/>
    </xf>
    <xf numFmtId="0" fontId="6" fillId="3" borderId="3" xfId="2" applyFont="1" applyFill="1" applyBorder="1" applyAlignment="1">
      <alignment horizontal="justify" vertical="center" wrapText="1"/>
    </xf>
    <xf numFmtId="166" fontId="5" fillId="3" borderId="3" xfId="4" applyNumberFormat="1" applyFont="1" applyFill="1" applyBorder="1" applyAlignment="1">
      <alignment horizontal="center" vertical="center" wrapText="1"/>
    </xf>
    <xf numFmtId="0" fontId="8" fillId="3" borderId="0" xfId="2" applyFont="1" applyFill="1" applyAlignment="1">
      <alignment vertical="center" wrapText="1"/>
    </xf>
    <xf numFmtId="0" fontId="5" fillId="3" borderId="3" xfId="2" applyFont="1" applyFill="1" applyBorder="1" applyAlignment="1">
      <alignment horizontal="justify" vertical="center" wrapText="1"/>
    </xf>
    <xf numFmtId="166" fontId="5" fillId="3" borderId="3" xfId="3" applyNumberFormat="1" applyFont="1" applyFill="1" applyBorder="1" applyAlignment="1">
      <alignment horizontal="center" vertical="center" wrapText="1"/>
    </xf>
    <xf numFmtId="3" fontId="5" fillId="3" borderId="3" xfId="2" applyNumberFormat="1" applyFont="1" applyFill="1" applyBorder="1" applyAlignment="1">
      <alignment horizontal="center" vertical="center" wrapText="1"/>
    </xf>
    <xf numFmtId="3" fontId="5" fillId="3" borderId="3" xfId="2" applyNumberFormat="1" applyFont="1" applyFill="1" applyBorder="1" applyAlignment="1">
      <alignment horizontal="justify" vertical="center" wrapText="1"/>
    </xf>
    <xf numFmtId="3" fontId="4" fillId="3" borderId="3" xfId="2" applyNumberFormat="1" applyFont="1" applyFill="1" applyBorder="1" applyAlignment="1">
      <alignment horizontal="center" vertical="center" wrapText="1"/>
    </xf>
    <xf numFmtId="3" fontId="4" fillId="3" borderId="3" xfId="2" applyNumberFormat="1" applyFont="1" applyFill="1" applyBorder="1" applyAlignment="1">
      <alignment horizontal="justify" vertical="center" wrapText="1"/>
    </xf>
    <xf numFmtId="0" fontId="4" fillId="3" borderId="3" xfId="2" quotePrefix="1" applyFont="1" applyFill="1" applyBorder="1" applyAlignment="1">
      <alignment horizontal="justify" vertical="center" wrapText="1"/>
    </xf>
    <xf numFmtId="0" fontId="5" fillId="3" borderId="3" xfId="2" applyFont="1" applyFill="1" applyBorder="1" applyAlignment="1">
      <alignment horizontal="center" vertical="center" wrapText="1"/>
    </xf>
    <xf numFmtId="0" fontId="5" fillId="4" borderId="0" xfId="2" applyFont="1" applyFill="1" applyAlignment="1">
      <alignment vertical="center" wrapText="1"/>
    </xf>
    <xf numFmtId="166" fontId="6" fillId="3" borderId="3" xfId="3" applyNumberFormat="1" applyFont="1" applyFill="1" applyBorder="1" applyAlignment="1">
      <alignment horizontal="center" vertical="center" wrapText="1"/>
    </xf>
    <xf numFmtId="49" fontId="5" fillId="3" borderId="3" xfId="5" applyNumberFormat="1" applyFont="1" applyFill="1" applyBorder="1" applyAlignment="1">
      <alignment horizontal="center" vertical="center" wrapText="1"/>
    </xf>
    <xf numFmtId="0" fontId="5" fillId="3" borderId="3" xfId="5" applyNumberFormat="1" applyFont="1" applyFill="1" applyBorder="1" applyAlignment="1">
      <alignment horizontal="justify" vertical="center" wrapText="1"/>
    </xf>
    <xf numFmtId="0" fontId="5" fillId="3" borderId="3" xfId="2" applyNumberFormat="1" applyFont="1" applyFill="1" applyBorder="1" applyAlignment="1">
      <alignment horizontal="justify" vertical="center" wrapText="1"/>
    </xf>
    <xf numFmtId="0" fontId="9" fillId="0" borderId="0" xfId="2" applyFont="1"/>
    <xf numFmtId="49" fontId="5" fillId="3" borderId="3" xfId="2" applyNumberFormat="1" applyFont="1" applyFill="1" applyBorder="1" applyAlignment="1">
      <alignment horizontal="left" vertical="center" wrapText="1"/>
    </xf>
    <xf numFmtId="0" fontId="5" fillId="3" borderId="3" xfId="2" applyFont="1" applyFill="1" applyBorder="1" applyAlignment="1">
      <alignment horizontal="left" vertical="center" wrapText="1"/>
    </xf>
    <xf numFmtId="166" fontId="4" fillId="3" borderId="3" xfId="2" applyNumberFormat="1" applyFont="1" applyFill="1" applyBorder="1" applyAlignment="1">
      <alignment horizontal="center" vertical="center" wrapText="1"/>
    </xf>
    <xf numFmtId="0" fontId="5" fillId="3" borderId="7" xfId="2" applyFont="1" applyFill="1" applyBorder="1" applyAlignment="1">
      <alignment horizontal="justify" vertical="center" wrapText="1"/>
    </xf>
    <xf numFmtId="49" fontId="5" fillId="3" borderId="3" xfId="2" applyNumberFormat="1" applyFont="1" applyFill="1" applyBorder="1" applyAlignment="1">
      <alignment horizontal="center" vertical="center" wrapText="1"/>
    </xf>
    <xf numFmtId="166" fontId="5" fillId="3" borderId="3" xfId="6" applyNumberFormat="1" applyFont="1" applyFill="1" applyBorder="1" applyAlignment="1">
      <alignment horizontal="center" vertical="center" wrapText="1"/>
    </xf>
    <xf numFmtId="0" fontId="5" fillId="3" borderId="4" xfId="5" applyNumberFormat="1" applyFont="1" applyFill="1" applyBorder="1" applyAlignment="1">
      <alignment horizontal="justify" vertical="center" wrapText="1"/>
    </xf>
    <xf numFmtId="0" fontId="5" fillId="3" borderId="0" xfId="2" applyFont="1" applyFill="1" applyAlignment="1">
      <alignment horizontal="left" vertical="center" wrapText="1"/>
    </xf>
    <xf numFmtId="0" fontId="10" fillId="3" borderId="0" xfId="2" applyFont="1" applyFill="1" applyAlignment="1">
      <alignment vertical="center" wrapText="1"/>
    </xf>
    <xf numFmtId="0" fontId="5" fillId="3" borderId="2" xfId="2" applyFont="1" applyFill="1" applyBorder="1" applyAlignment="1">
      <alignment horizontal="justify" vertical="center" wrapText="1"/>
    </xf>
    <xf numFmtId="0" fontId="5" fillId="0" borderId="3" xfId="2" applyFont="1" applyFill="1" applyBorder="1" applyAlignment="1">
      <alignment horizontal="justify" vertical="center" wrapText="1"/>
    </xf>
    <xf numFmtId="166" fontId="5" fillId="3" borderId="2" xfId="3" applyNumberFormat="1" applyFont="1" applyFill="1" applyBorder="1" applyAlignment="1">
      <alignment horizontal="center" vertical="center" wrapText="1"/>
    </xf>
    <xf numFmtId="0" fontId="4" fillId="0" borderId="0" xfId="2" applyFont="1" applyFill="1" applyAlignment="1">
      <alignment vertical="center" wrapText="1"/>
    </xf>
    <xf numFmtId="0" fontId="10" fillId="0" borderId="0" xfId="2" applyFont="1" applyFill="1" applyAlignment="1">
      <alignment vertical="center" wrapText="1"/>
    </xf>
    <xf numFmtId="49" fontId="4" fillId="3" borderId="8" xfId="5" applyNumberFormat="1" applyFont="1" applyFill="1" applyBorder="1" applyAlignment="1">
      <alignment horizontal="justify" vertical="center" wrapText="1"/>
    </xf>
    <xf numFmtId="0" fontId="5" fillId="3" borderId="3" xfId="2" applyFont="1" applyFill="1" applyBorder="1" applyAlignment="1">
      <alignment horizontal="center" vertical="center"/>
    </xf>
    <xf numFmtId="49" fontId="5" fillId="3" borderId="3" xfId="2" applyNumberFormat="1" applyFont="1" applyFill="1" applyBorder="1" applyAlignment="1" applyProtection="1">
      <alignment horizontal="center" vertical="center" wrapText="1"/>
    </xf>
    <xf numFmtId="49" fontId="6" fillId="3" borderId="3" xfId="2" applyNumberFormat="1" applyFont="1" applyFill="1" applyBorder="1" applyAlignment="1" applyProtection="1">
      <alignment horizontal="justify" vertical="center" wrapText="1"/>
    </xf>
    <xf numFmtId="0" fontId="5" fillId="3" borderId="0" xfId="2" applyFont="1" applyFill="1" applyAlignment="1">
      <alignment horizontal="center" vertical="center" wrapText="1"/>
    </xf>
    <xf numFmtId="49" fontId="5" fillId="3" borderId="7" xfId="2" applyNumberFormat="1" applyFont="1" applyFill="1" applyBorder="1" applyAlignment="1" applyProtection="1">
      <alignment horizontal="center" vertical="center" wrapText="1"/>
    </xf>
    <xf numFmtId="0" fontId="6" fillId="3" borderId="4" xfId="2" applyFont="1" applyFill="1" applyBorder="1" applyAlignment="1">
      <alignment horizontal="justify" vertical="center" wrapText="1"/>
    </xf>
    <xf numFmtId="166" fontId="5" fillId="3" borderId="4" xfId="3" applyNumberFormat="1" applyFont="1" applyFill="1" applyBorder="1" applyAlignment="1">
      <alignment horizontal="center" vertical="center" wrapText="1"/>
    </xf>
    <xf numFmtId="49" fontId="6" fillId="3" borderId="7" xfId="2" applyNumberFormat="1" applyFont="1" applyFill="1" applyBorder="1" applyAlignment="1" applyProtection="1">
      <alignment horizontal="justify" vertical="center" wrapText="1"/>
    </xf>
    <xf numFmtId="0" fontId="6" fillId="3" borderId="3" xfId="2" applyFont="1" applyFill="1" applyBorder="1" applyAlignment="1">
      <alignment horizontal="center" vertical="center"/>
    </xf>
    <xf numFmtId="0" fontId="6" fillId="3" borderId="3" xfId="2" applyNumberFormat="1" applyFont="1" applyFill="1" applyBorder="1" applyAlignment="1">
      <alignment horizontal="justify" vertical="center" wrapText="1"/>
    </xf>
    <xf numFmtId="0" fontId="5" fillId="3" borderId="0" xfId="2" applyFont="1" applyFill="1" applyAlignment="1">
      <alignment horizontal="justify" vertical="center" wrapText="1"/>
    </xf>
    <xf numFmtId="2" fontId="5" fillId="3" borderId="0" xfId="2" applyNumberFormat="1" applyFont="1" applyFill="1" applyAlignment="1">
      <alignment horizontal="center" vertical="center" wrapText="1"/>
    </xf>
    <xf numFmtId="0" fontId="4" fillId="0" borderId="3" xfId="2" applyFont="1" applyFill="1" applyBorder="1" applyAlignment="1">
      <alignment horizontal="center" vertical="center" wrapText="1"/>
    </xf>
    <xf numFmtId="166" fontId="4" fillId="0" borderId="3" xfId="3" applyNumberFormat="1" applyFont="1" applyFill="1" applyBorder="1" applyAlignment="1">
      <alignment horizontal="center" vertical="center" wrapText="1"/>
    </xf>
    <xf numFmtId="166" fontId="5" fillId="0" borderId="3" xfId="4" applyNumberFormat="1" applyFont="1" applyFill="1" applyBorder="1" applyAlignment="1">
      <alignment horizontal="center" vertical="center" wrapText="1"/>
    </xf>
    <xf numFmtId="166" fontId="5" fillId="0" borderId="3" xfId="3" applyNumberFormat="1" applyFont="1" applyFill="1" applyBorder="1" applyAlignment="1">
      <alignment horizontal="center" vertical="center" wrapText="1"/>
    </xf>
    <xf numFmtId="166" fontId="6" fillId="0" borderId="3" xfId="3" applyNumberFormat="1" applyFont="1" applyFill="1" applyBorder="1" applyAlignment="1">
      <alignment horizontal="center" vertical="center" wrapText="1"/>
    </xf>
    <xf numFmtId="49" fontId="5" fillId="3" borderId="3" xfId="2" applyNumberFormat="1" applyFont="1" applyFill="1" applyBorder="1" applyAlignment="1">
      <alignment horizontal="justify" vertical="center" wrapText="1"/>
    </xf>
    <xf numFmtId="166" fontId="4" fillId="0" borderId="3" xfId="2" applyNumberFormat="1" applyFont="1" applyFill="1" applyBorder="1" applyAlignment="1">
      <alignment horizontal="center" vertical="center" wrapText="1"/>
    </xf>
    <xf numFmtId="166" fontId="5" fillId="0" borderId="3" xfId="6" applyNumberFormat="1" applyFont="1" applyFill="1" applyBorder="1" applyAlignment="1">
      <alignment horizontal="center" vertical="center" wrapText="1"/>
    </xf>
    <xf numFmtId="0" fontId="5" fillId="3" borderId="3" xfId="5" applyNumberFormat="1" applyFont="1" applyFill="1" applyBorder="1" applyAlignment="1">
      <alignment horizontal="justify" vertical="center"/>
    </xf>
    <xf numFmtId="166" fontId="5" fillId="0" borderId="2" xfId="3" applyNumberFormat="1" applyFont="1" applyFill="1" applyBorder="1" applyAlignment="1">
      <alignment horizontal="center" vertical="center" wrapText="1"/>
    </xf>
    <xf numFmtId="166" fontId="5" fillId="0" borderId="4" xfId="3" applyNumberFormat="1" applyFont="1" applyFill="1" applyBorder="1" applyAlignment="1">
      <alignment horizontal="center" vertical="center" wrapText="1"/>
    </xf>
    <xf numFmtId="2" fontId="5" fillId="0" borderId="0" xfId="2" applyNumberFormat="1" applyFont="1" applyFill="1" applyAlignment="1">
      <alignment horizontal="center" vertical="center" wrapText="1"/>
    </xf>
    <xf numFmtId="0" fontId="5" fillId="0" borderId="0" xfId="2" applyFont="1" applyFill="1" applyAlignment="1">
      <alignment horizontal="center" vertical="center" wrapText="1"/>
    </xf>
    <xf numFmtId="165" fontId="4" fillId="3" borderId="0" xfId="2" applyNumberFormat="1" applyFont="1" applyFill="1" applyBorder="1" applyAlignment="1">
      <alignment horizontal="center" vertical="center" wrapText="1"/>
    </xf>
    <xf numFmtId="0" fontId="2" fillId="3" borderId="0" xfId="1" applyFont="1" applyFill="1" applyAlignment="1">
      <alignment horizontal="center" vertical="center" wrapText="1"/>
    </xf>
    <xf numFmtId="0" fontId="5" fillId="3" borderId="0" xfId="7" applyFont="1" applyFill="1" applyAlignment="1">
      <alignment horizontal="center" vertical="center" wrapText="1"/>
    </xf>
    <xf numFmtId="0" fontId="5" fillId="3" borderId="0" xfId="7" applyFont="1" applyFill="1" applyAlignment="1">
      <alignment horizontal="right" vertical="center" wrapText="1"/>
    </xf>
    <xf numFmtId="0" fontId="5" fillId="0" borderId="0" xfId="7" applyFont="1" applyFill="1"/>
    <xf numFmtId="0" fontId="5" fillId="3" borderId="0" xfId="7" applyFont="1" applyFill="1" applyAlignment="1">
      <alignment horizontal="right" vertical="center"/>
    </xf>
    <xf numFmtId="0" fontId="6" fillId="0" borderId="0" xfId="7" applyFont="1" applyFill="1"/>
    <xf numFmtId="0" fontId="14" fillId="3" borderId="0" xfId="7" applyFont="1" applyFill="1" applyAlignment="1">
      <alignment horizontal="right" vertical="center" wrapText="1"/>
    </xf>
    <xf numFmtId="0" fontId="5" fillId="3" borderId="3" xfId="7" applyFont="1" applyFill="1" applyBorder="1" applyAlignment="1">
      <alignment horizontal="center" vertical="center" wrapText="1"/>
    </xf>
    <xf numFmtId="0" fontId="4" fillId="3" borderId="3" xfId="7" applyFont="1" applyFill="1" applyBorder="1" applyAlignment="1">
      <alignment horizontal="justify" vertical="center" wrapText="1"/>
    </xf>
    <xf numFmtId="49" fontId="5" fillId="3" borderId="5" xfId="7" applyNumberFormat="1" applyFont="1" applyFill="1" applyBorder="1" applyAlignment="1">
      <alignment horizontal="center" vertical="center" wrapText="1"/>
    </xf>
    <xf numFmtId="49" fontId="5" fillId="3" borderId="3" xfId="7" applyNumberFormat="1" applyFont="1" applyFill="1" applyBorder="1" applyAlignment="1">
      <alignment horizontal="center" vertical="center" wrapText="1"/>
    </xf>
    <xf numFmtId="0" fontId="5" fillId="3" borderId="3" xfId="7" applyFont="1" applyFill="1" applyBorder="1" applyAlignment="1">
      <alignment horizontal="justify" vertical="center" wrapText="1"/>
    </xf>
    <xf numFmtId="49" fontId="5" fillId="0" borderId="5" xfId="7" applyNumberFormat="1" applyFont="1" applyFill="1" applyBorder="1" applyAlignment="1">
      <alignment horizontal="center" vertical="center" wrapText="1"/>
    </xf>
    <xf numFmtId="49" fontId="5" fillId="0" borderId="3" xfId="7" applyNumberFormat="1" applyFont="1" applyFill="1" applyBorder="1" applyAlignment="1">
      <alignment horizontal="center" vertical="center" wrapText="1"/>
    </xf>
    <xf numFmtId="0" fontId="5" fillId="3" borderId="3" xfId="7" applyFont="1" applyFill="1" applyBorder="1" applyAlignment="1">
      <alignment horizontal="justify" vertical="top" wrapText="1"/>
    </xf>
    <xf numFmtId="0" fontId="4" fillId="0" borderId="0" xfId="7" applyFont="1" applyFill="1"/>
    <xf numFmtId="49" fontId="4" fillId="0" borderId="0" xfId="7" applyNumberFormat="1" applyFont="1" applyFill="1"/>
    <xf numFmtId="0" fontId="4" fillId="3" borderId="3" xfId="7" applyFont="1" applyFill="1" applyBorder="1" applyAlignment="1">
      <alignment horizontal="justify" wrapText="1"/>
    </xf>
    <xf numFmtId="49" fontId="5" fillId="3" borderId="6" xfId="7" applyNumberFormat="1" applyFont="1" applyFill="1" applyBorder="1" applyAlignment="1">
      <alignment horizontal="center" vertical="center" wrapText="1"/>
    </xf>
    <xf numFmtId="0" fontId="5" fillId="3" borderId="3" xfId="7" applyNumberFormat="1" applyFont="1" applyFill="1" applyBorder="1" applyAlignment="1">
      <alignment horizontal="justify" vertical="center" wrapText="1"/>
    </xf>
    <xf numFmtId="49" fontId="5" fillId="3" borderId="3" xfId="7" applyNumberFormat="1" applyFont="1" applyFill="1" applyBorder="1" applyAlignment="1">
      <alignment horizontal="justify" vertical="center" wrapText="1"/>
    </xf>
    <xf numFmtId="0" fontId="5" fillId="3" borderId="2" xfId="7" applyFont="1" applyFill="1" applyBorder="1" applyAlignment="1">
      <alignment horizontal="center" vertical="center" wrapText="1"/>
    </xf>
    <xf numFmtId="49" fontId="5" fillId="3" borderId="2" xfId="7" applyNumberFormat="1" applyFont="1" applyFill="1" applyBorder="1" applyAlignment="1">
      <alignment horizontal="center" vertical="center" wrapText="1"/>
    </xf>
    <xf numFmtId="49" fontId="5" fillId="3" borderId="2" xfId="7" applyNumberFormat="1" applyFont="1" applyFill="1" applyBorder="1" applyAlignment="1">
      <alignment horizontal="justify" vertical="center" wrapText="1"/>
    </xf>
    <xf numFmtId="0" fontId="5" fillId="3" borderId="2" xfId="7" applyNumberFormat="1" applyFont="1" applyFill="1" applyBorder="1" applyAlignment="1">
      <alignment horizontal="justify" vertical="center" wrapText="1"/>
    </xf>
    <xf numFmtId="0" fontId="5" fillId="3" borderId="4" xfId="7" applyFont="1" applyFill="1" applyBorder="1" applyAlignment="1">
      <alignment horizontal="center" vertical="center" wrapText="1"/>
    </xf>
    <xf numFmtId="49" fontId="5" fillId="3" borderId="4" xfId="7" applyNumberFormat="1" applyFont="1" applyFill="1" applyBorder="1" applyAlignment="1">
      <alignment horizontal="center" vertical="center" wrapText="1"/>
    </xf>
    <xf numFmtId="0" fontId="5" fillId="3" borderId="4" xfId="7" applyFont="1" applyFill="1" applyBorder="1" applyAlignment="1">
      <alignment horizontal="justify" vertical="center" wrapText="1"/>
    </xf>
    <xf numFmtId="0" fontId="5" fillId="3" borderId="3" xfId="8" applyFont="1" applyFill="1" applyBorder="1" applyAlignment="1">
      <alignment horizontal="justify" vertical="center" wrapText="1"/>
    </xf>
    <xf numFmtId="0" fontId="4" fillId="0" borderId="0" xfId="7" applyFont="1" applyFill="1" applyBorder="1" applyAlignment="1">
      <alignment vertical="center" wrapText="1"/>
    </xf>
    <xf numFmtId="0" fontId="5" fillId="3" borderId="0" xfId="7" applyFont="1" applyFill="1"/>
    <xf numFmtId="0" fontId="6" fillId="3" borderId="3" xfId="7" applyFont="1" applyFill="1" applyBorder="1" applyAlignment="1">
      <alignment horizontal="center" vertical="center" wrapText="1"/>
    </xf>
    <xf numFmtId="49" fontId="6" fillId="3" borderId="3" xfId="7" applyNumberFormat="1" applyFont="1" applyFill="1" applyBorder="1" applyAlignment="1">
      <alignment horizontal="center" vertical="center" wrapText="1"/>
    </xf>
    <xf numFmtId="49" fontId="6" fillId="3" borderId="3" xfId="7" applyNumberFormat="1" applyFont="1" applyFill="1" applyBorder="1" applyAlignment="1">
      <alignment horizontal="justify" vertical="center" wrapText="1"/>
    </xf>
    <xf numFmtId="0" fontId="8" fillId="0" borderId="0" xfId="7" applyFont="1" applyFill="1"/>
    <xf numFmtId="0" fontId="5" fillId="3" borderId="5" xfId="7" applyFont="1" applyFill="1" applyBorder="1" applyAlignment="1">
      <alignment horizontal="center" vertical="center" wrapText="1"/>
    </xf>
    <xf numFmtId="0" fontId="5" fillId="0" borderId="5" xfId="7" applyFont="1" applyFill="1" applyBorder="1" applyAlignment="1">
      <alignment horizontal="center" vertical="center" wrapText="1"/>
    </xf>
    <xf numFmtId="49" fontId="4" fillId="3" borderId="3" xfId="7" applyNumberFormat="1" applyFont="1" applyFill="1" applyBorder="1" applyAlignment="1">
      <alignment horizontal="justify" vertical="center" wrapText="1"/>
    </xf>
    <xf numFmtId="0" fontId="5" fillId="3" borderId="5" xfId="7" applyFont="1" applyFill="1" applyBorder="1" applyAlignment="1">
      <alignment horizontal="left" vertical="center" wrapText="1"/>
    </xf>
    <xf numFmtId="0" fontId="5" fillId="0" borderId="0" xfId="7" applyFont="1" applyFill="1" applyAlignment="1">
      <alignment horizontal="left" vertical="center"/>
    </xf>
    <xf numFmtId="0" fontId="5" fillId="3" borderId="0" xfId="7" applyFont="1" applyFill="1" applyAlignment="1">
      <alignment vertical="center" wrapText="1"/>
    </xf>
    <xf numFmtId="0" fontId="15" fillId="3" borderId="3" xfId="2" applyFont="1" applyFill="1" applyBorder="1" applyAlignment="1">
      <alignment horizontal="justify" vertical="center" wrapText="1"/>
    </xf>
    <xf numFmtId="166" fontId="4" fillId="3" borderId="0" xfId="2" applyNumberFormat="1" applyFont="1" applyFill="1" applyAlignment="1">
      <alignment vertical="center" wrapText="1"/>
    </xf>
    <xf numFmtId="0" fontId="5" fillId="3" borderId="9" xfId="8" applyFont="1" applyFill="1" applyBorder="1" applyAlignment="1">
      <alignment horizontal="center" vertical="center" wrapText="1"/>
    </xf>
    <xf numFmtId="0" fontId="5" fillId="3" borderId="3" xfId="8" applyFont="1" applyFill="1" applyBorder="1" applyAlignment="1">
      <alignment horizontal="center" vertical="center" wrapText="1"/>
    </xf>
    <xf numFmtId="0" fontId="5" fillId="3" borderId="3" xfId="7" applyFont="1" applyFill="1" applyBorder="1" applyAlignment="1">
      <alignment horizontal="center" vertical="center"/>
    </xf>
    <xf numFmtId="165" fontId="5" fillId="3" borderId="1" xfId="2" applyNumberFormat="1" applyFont="1" applyFill="1" applyBorder="1" applyAlignment="1">
      <alignment horizontal="right" vertical="center" wrapText="1"/>
    </xf>
    <xf numFmtId="49" fontId="4" fillId="3" borderId="5" xfId="7" applyNumberFormat="1" applyFont="1" applyFill="1" applyBorder="1" applyAlignment="1">
      <alignment horizontal="left" vertical="center" wrapText="1"/>
    </xf>
    <xf numFmtId="49" fontId="4" fillId="3" borderId="6" xfId="7" applyNumberFormat="1" applyFont="1" applyFill="1" applyBorder="1" applyAlignment="1">
      <alignment horizontal="left" vertical="center" wrapText="1"/>
    </xf>
    <xf numFmtId="0" fontId="13" fillId="3" borderId="0" xfId="7" applyFont="1" applyFill="1" applyAlignment="1">
      <alignment horizontal="center" vertical="center" wrapText="1"/>
    </xf>
    <xf numFmtId="0" fontId="6" fillId="3" borderId="1" xfId="7" applyFont="1" applyFill="1" applyBorder="1" applyAlignment="1">
      <alignment horizontal="center" vertical="center" wrapText="1"/>
    </xf>
    <xf numFmtId="0" fontId="5" fillId="3" borderId="5" xfId="7" applyFont="1" applyFill="1" applyBorder="1" applyAlignment="1">
      <alignment horizontal="center" vertical="center" wrapText="1"/>
    </xf>
    <xf numFmtId="0" fontId="5" fillId="3" borderId="6" xfId="7" applyFont="1" applyFill="1" applyBorder="1" applyAlignment="1">
      <alignment horizontal="center" vertical="center" wrapText="1"/>
    </xf>
    <xf numFmtId="0" fontId="5" fillId="3" borderId="2" xfId="7" applyFont="1" applyFill="1" applyBorder="1" applyAlignment="1">
      <alignment horizontal="center" vertical="center" wrapText="1"/>
    </xf>
    <xf numFmtId="0" fontId="5" fillId="3" borderId="4" xfId="7" applyFont="1" applyFill="1" applyBorder="1" applyAlignment="1">
      <alignment horizontal="center" vertical="center" wrapText="1"/>
    </xf>
    <xf numFmtId="0" fontId="4" fillId="3" borderId="5" xfId="7" applyFont="1" applyFill="1" applyBorder="1" applyAlignment="1">
      <alignment horizontal="left" vertical="center" wrapText="1"/>
    </xf>
    <xf numFmtId="0" fontId="4" fillId="3" borderId="6" xfId="7" applyFont="1" applyFill="1" applyBorder="1" applyAlignment="1">
      <alignment horizontal="left" vertical="center" wrapText="1"/>
    </xf>
    <xf numFmtId="49" fontId="4" fillId="0" borderId="5" xfId="7" applyNumberFormat="1" applyFont="1" applyFill="1" applyBorder="1" applyAlignment="1">
      <alignment horizontal="left" vertical="center" wrapText="1"/>
    </xf>
    <xf numFmtId="49" fontId="4" fillId="0" borderId="6" xfId="7" applyNumberFormat="1" applyFont="1" applyFill="1" applyBorder="1" applyAlignment="1">
      <alignment horizontal="left" vertical="center" wrapText="1"/>
    </xf>
    <xf numFmtId="0" fontId="5" fillId="3" borderId="0" xfId="7" applyFont="1" applyFill="1" applyAlignment="1">
      <alignment horizontal="left" vertical="center" wrapText="1"/>
    </xf>
    <xf numFmtId="0" fontId="4" fillId="0" borderId="5" xfId="7" applyFont="1" applyFill="1" applyBorder="1" applyAlignment="1">
      <alignment horizontal="left" vertical="center" wrapText="1"/>
    </xf>
    <xf numFmtId="0" fontId="4" fillId="0" borderId="6" xfId="7" applyFont="1" applyFill="1" applyBorder="1" applyAlignment="1">
      <alignment horizontal="left" vertical="center" wrapText="1"/>
    </xf>
    <xf numFmtId="0" fontId="5" fillId="3" borderId="10" xfId="7" applyFont="1" applyFill="1" applyBorder="1" applyAlignment="1">
      <alignment horizontal="left" wrapText="1"/>
    </xf>
    <xf numFmtId="0" fontId="4" fillId="3" borderId="0" xfId="7" applyFont="1" applyFill="1" applyAlignment="1">
      <alignment horizontal="left" vertical="center" wrapText="1"/>
    </xf>
    <xf numFmtId="3" fontId="5" fillId="3" borderId="2" xfId="2" applyNumberFormat="1" applyFont="1" applyFill="1" applyBorder="1" applyAlignment="1">
      <alignment horizontal="center" vertical="center" wrapText="1"/>
    </xf>
    <xf numFmtId="3" fontId="5" fillId="3" borderId="4" xfId="2" applyNumberFormat="1" applyFont="1" applyFill="1" applyBorder="1" applyAlignment="1">
      <alignment horizontal="center" vertical="center" wrapText="1"/>
    </xf>
    <xf numFmtId="165" fontId="4" fillId="3" borderId="0" xfId="2" applyNumberFormat="1" applyFont="1" applyFill="1" applyBorder="1" applyAlignment="1">
      <alignment horizontal="center" vertical="center" wrapText="1"/>
    </xf>
    <xf numFmtId="0" fontId="2" fillId="0" borderId="0" xfId="1" applyFont="1" applyFill="1" applyAlignment="1">
      <alignment horizontal="right" vertical="center" wrapText="1"/>
    </xf>
    <xf numFmtId="0" fontId="2" fillId="0" borderId="0" xfId="1" applyFont="1" applyFill="1" applyAlignment="1">
      <alignment horizontal="right" vertical="center"/>
    </xf>
    <xf numFmtId="49" fontId="4" fillId="3" borderId="5" xfId="5" applyNumberFormat="1" applyFont="1" applyFill="1" applyBorder="1" applyAlignment="1">
      <alignment horizontal="center" vertical="center" wrapText="1"/>
    </xf>
    <xf numFmtId="49" fontId="4" fillId="3" borderId="6" xfId="5" applyNumberFormat="1" applyFont="1" applyFill="1" applyBorder="1" applyAlignment="1">
      <alignment horizontal="center" vertical="center" wrapText="1"/>
    </xf>
    <xf numFmtId="49" fontId="4" fillId="3" borderId="3" xfId="5" applyNumberFormat="1" applyFont="1" applyFill="1" applyBorder="1" applyAlignment="1">
      <alignment horizontal="left" vertical="center" wrapText="1"/>
    </xf>
    <xf numFmtId="0" fontId="5" fillId="3" borderId="2" xfId="2" applyFont="1" applyFill="1" applyBorder="1" applyAlignment="1">
      <alignment horizontal="justify" vertical="center" wrapText="1"/>
    </xf>
    <xf numFmtId="0" fontId="5" fillId="3" borderId="4" xfId="2" applyFont="1" applyFill="1" applyBorder="1" applyAlignment="1">
      <alignment horizontal="justify" vertical="center" wrapText="1"/>
    </xf>
    <xf numFmtId="0" fontId="5" fillId="3" borderId="7" xfId="2" applyFont="1" applyFill="1" applyBorder="1" applyAlignment="1">
      <alignment horizontal="justify" vertical="center" wrapText="1"/>
    </xf>
  </cellXfs>
  <cellStyles count="14">
    <cellStyle name="Обычный" xfId="0" builtinId="0"/>
    <cellStyle name="Обычный 2" xfId="1"/>
    <cellStyle name="Обычный 2 2" xfId="2"/>
    <cellStyle name="Обычный 2 3" xfId="7"/>
    <cellStyle name="Обычный 3" xfId="8"/>
    <cellStyle name="Обычный_Лист2" xfId="5"/>
    <cellStyle name="Процентный 2" xfId="4"/>
    <cellStyle name="Финансовый 2" xfId="9"/>
    <cellStyle name="Финансовый 2 2" xfId="10"/>
    <cellStyle name="Финансовый 2 2 2" xfId="3"/>
    <cellStyle name="Финансовый 2 3" xfId="11"/>
    <cellStyle name="Финансовый 2 4" xfId="12"/>
    <cellStyle name="Финансовый 2 5" xfId="6"/>
    <cellStyle name="Финансовый 3" xfId="13"/>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ref=AB698C739C67974272996CE6846A764237C43A47CC81D8CEA1C01F636Al901H" TargetMode="External"/><Relationship Id="rId1" Type="http://schemas.openxmlformats.org/officeDocument/2006/relationships/hyperlink" Target="consultantplus://offline/ref=F3BA6AE607F67387DB35B071B7AC6269B2FD3EB93DED401F3CB6EF3559j9y3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V211"/>
  <sheetViews>
    <sheetView tabSelected="1" workbookViewId="0">
      <selection activeCell="C4" sqref="C4"/>
    </sheetView>
  </sheetViews>
  <sheetFormatPr defaultRowHeight="15"/>
  <cols>
    <col min="1" max="1" width="15.85546875" style="72" customWidth="1"/>
    <col min="2" max="2" width="26.85546875" style="72" customWidth="1"/>
    <col min="3" max="3" width="80.7109375" style="111" customWidth="1"/>
    <col min="4" max="4" width="21.28515625" style="74" customWidth="1"/>
    <col min="5" max="256" width="9.140625" style="74"/>
    <col min="257" max="257" width="15.85546875" style="74" customWidth="1"/>
    <col min="258" max="258" width="26.85546875" style="74" customWidth="1"/>
    <col min="259" max="259" width="80.7109375" style="74" customWidth="1"/>
    <col min="260" max="260" width="21.28515625" style="74" customWidth="1"/>
    <col min="261" max="512" width="9.140625" style="74"/>
    <col min="513" max="513" width="15.85546875" style="74" customWidth="1"/>
    <col min="514" max="514" width="26.85546875" style="74" customWidth="1"/>
    <col min="515" max="515" width="80.7109375" style="74" customWidth="1"/>
    <col min="516" max="516" width="21.28515625" style="74" customWidth="1"/>
    <col min="517" max="768" width="9.140625" style="74"/>
    <col min="769" max="769" width="15.85546875" style="74" customWidth="1"/>
    <col min="770" max="770" width="26.85546875" style="74" customWidth="1"/>
    <col min="771" max="771" width="80.7109375" style="74" customWidth="1"/>
    <col min="772" max="772" width="21.28515625" style="74" customWidth="1"/>
    <col min="773" max="1024" width="9.140625" style="74"/>
    <col min="1025" max="1025" width="15.85546875" style="74" customWidth="1"/>
    <col min="1026" max="1026" width="26.85546875" style="74" customWidth="1"/>
    <col min="1027" max="1027" width="80.7109375" style="74" customWidth="1"/>
    <col min="1028" max="1028" width="21.28515625" style="74" customWidth="1"/>
    <col min="1029" max="1280" width="9.140625" style="74"/>
    <col min="1281" max="1281" width="15.85546875" style="74" customWidth="1"/>
    <col min="1282" max="1282" width="26.85546875" style="74" customWidth="1"/>
    <col min="1283" max="1283" width="80.7109375" style="74" customWidth="1"/>
    <col min="1284" max="1284" width="21.28515625" style="74" customWidth="1"/>
    <col min="1285" max="1536" width="9.140625" style="74"/>
    <col min="1537" max="1537" width="15.85546875" style="74" customWidth="1"/>
    <col min="1538" max="1538" width="26.85546875" style="74" customWidth="1"/>
    <col min="1539" max="1539" width="80.7109375" style="74" customWidth="1"/>
    <col min="1540" max="1540" width="21.28515625" style="74" customWidth="1"/>
    <col min="1541" max="1792" width="9.140625" style="74"/>
    <col min="1793" max="1793" width="15.85546875" style="74" customWidth="1"/>
    <col min="1794" max="1794" width="26.85546875" style="74" customWidth="1"/>
    <col min="1795" max="1795" width="80.7109375" style="74" customWidth="1"/>
    <col min="1796" max="1796" width="21.28515625" style="74" customWidth="1"/>
    <col min="1797" max="2048" width="9.140625" style="74"/>
    <col min="2049" max="2049" width="15.85546875" style="74" customWidth="1"/>
    <col min="2050" max="2050" width="26.85546875" style="74" customWidth="1"/>
    <col min="2051" max="2051" width="80.7109375" style="74" customWidth="1"/>
    <col min="2052" max="2052" width="21.28515625" style="74" customWidth="1"/>
    <col min="2053" max="2304" width="9.140625" style="74"/>
    <col min="2305" max="2305" width="15.85546875" style="74" customWidth="1"/>
    <col min="2306" max="2306" width="26.85546875" style="74" customWidth="1"/>
    <col min="2307" max="2307" width="80.7109375" style="74" customWidth="1"/>
    <col min="2308" max="2308" width="21.28515625" style="74" customWidth="1"/>
    <col min="2309" max="2560" width="9.140625" style="74"/>
    <col min="2561" max="2561" width="15.85546875" style="74" customWidth="1"/>
    <col min="2562" max="2562" width="26.85546875" style="74" customWidth="1"/>
    <col min="2563" max="2563" width="80.7109375" style="74" customWidth="1"/>
    <col min="2564" max="2564" width="21.28515625" style="74" customWidth="1"/>
    <col min="2565" max="2816" width="9.140625" style="74"/>
    <col min="2817" max="2817" width="15.85546875" style="74" customWidth="1"/>
    <col min="2818" max="2818" width="26.85546875" style="74" customWidth="1"/>
    <col min="2819" max="2819" width="80.7109375" style="74" customWidth="1"/>
    <col min="2820" max="2820" width="21.28515625" style="74" customWidth="1"/>
    <col min="2821" max="3072" width="9.140625" style="74"/>
    <col min="3073" max="3073" width="15.85546875" style="74" customWidth="1"/>
    <col min="3074" max="3074" width="26.85546875" style="74" customWidth="1"/>
    <col min="3075" max="3075" width="80.7109375" style="74" customWidth="1"/>
    <col min="3076" max="3076" width="21.28515625" style="74" customWidth="1"/>
    <col min="3077" max="3328" width="9.140625" style="74"/>
    <col min="3329" max="3329" width="15.85546875" style="74" customWidth="1"/>
    <col min="3330" max="3330" width="26.85546875" style="74" customWidth="1"/>
    <col min="3331" max="3331" width="80.7109375" style="74" customWidth="1"/>
    <col min="3332" max="3332" width="21.28515625" style="74" customWidth="1"/>
    <col min="3333" max="3584" width="9.140625" style="74"/>
    <col min="3585" max="3585" width="15.85546875" style="74" customWidth="1"/>
    <col min="3586" max="3586" width="26.85546875" style="74" customWidth="1"/>
    <col min="3587" max="3587" width="80.7109375" style="74" customWidth="1"/>
    <col min="3588" max="3588" width="21.28515625" style="74" customWidth="1"/>
    <col min="3589" max="3840" width="9.140625" style="74"/>
    <col min="3841" max="3841" width="15.85546875" style="74" customWidth="1"/>
    <col min="3842" max="3842" width="26.85546875" style="74" customWidth="1"/>
    <col min="3843" max="3843" width="80.7109375" style="74" customWidth="1"/>
    <col min="3844" max="3844" width="21.28515625" style="74" customWidth="1"/>
    <col min="3845" max="4096" width="9.140625" style="74"/>
    <col min="4097" max="4097" width="15.85546875" style="74" customWidth="1"/>
    <col min="4098" max="4098" width="26.85546875" style="74" customWidth="1"/>
    <col min="4099" max="4099" width="80.7109375" style="74" customWidth="1"/>
    <col min="4100" max="4100" width="21.28515625" style="74" customWidth="1"/>
    <col min="4101" max="4352" width="9.140625" style="74"/>
    <col min="4353" max="4353" width="15.85546875" style="74" customWidth="1"/>
    <col min="4354" max="4354" width="26.85546875" style="74" customWidth="1"/>
    <col min="4355" max="4355" width="80.7109375" style="74" customWidth="1"/>
    <col min="4356" max="4356" width="21.28515625" style="74" customWidth="1"/>
    <col min="4357" max="4608" width="9.140625" style="74"/>
    <col min="4609" max="4609" width="15.85546875" style="74" customWidth="1"/>
    <col min="4610" max="4610" width="26.85546875" style="74" customWidth="1"/>
    <col min="4611" max="4611" width="80.7109375" style="74" customWidth="1"/>
    <col min="4612" max="4612" width="21.28515625" style="74" customWidth="1"/>
    <col min="4613" max="4864" width="9.140625" style="74"/>
    <col min="4865" max="4865" width="15.85546875" style="74" customWidth="1"/>
    <col min="4866" max="4866" width="26.85546875" style="74" customWidth="1"/>
    <col min="4867" max="4867" width="80.7109375" style="74" customWidth="1"/>
    <col min="4868" max="4868" width="21.28515625" style="74" customWidth="1"/>
    <col min="4869" max="5120" width="9.140625" style="74"/>
    <col min="5121" max="5121" width="15.85546875" style="74" customWidth="1"/>
    <col min="5122" max="5122" width="26.85546875" style="74" customWidth="1"/>
    <col min="5123" max="5123" width="80.7109375" style="74" customWidth="1"/>
    <col min="5124" max="5124" width="21.28515625" style="74" customWidth="1"/>
    <col min="5125" max="5376" width="9.140625" style="74"/>
    <col min="5377" max="5377" width="15.85546875" style="74" customWidth="1"/>
    <col min="5378" max="5378" width="26.85546875" style="74" customWidth="1"/>
    <col min="5379" max="5379" width="80.7109375" style="74" customWidth="1"/>
    <col min="5380" max="5380" width="21.28515625" style="74" customWidth="1"/>
    <col min="5381" max="5632" width="9.140625" style="74"/>
    <col min="5633" max="5633" width="15.85546875" style="74" customWidth="1"/>
    <col min="5634" max="5634" width="26.85546875" style="74" customWidth="1"/>
    <col min="5635" max="5635" width="80.7109375" style="74" customWidth="1"/>
    <col min="5636" max="5636" width="21.28515625" style="74" customWidth="1"/>
    <col min="5637" max="5888" width="9.140625" style="74"/>
    <col min="5889" max="5889" width="15.85546875" style="74" customWidth="1"/>
    <col min="5890" max="5890" width="26.85546875" style="74" customWidth="1"/>
    <col min="5891" max="5891" width="80.7109375" style="74" customWidth="1"/>
    <col min="5892" max="5892" width="21.28515625" style="74" customWidth="1"/>
    <col min="5893" max="6144" width="9.140625" style="74"/>
    <col min="6145" max="6145" width="15.85546875" style="74" customWidth="1"/>
    <col min="6146" max="6146" width="26.85546875" style="74" customWidth="1"/>
    <col min="6147" max="6147" width="80.7109375" style="74" customWidth="1"/>
    <col min="6148" max="6148" width="21.28515625" style="74" customWidth="1"/>
    <col min="6149" max="6400" width="9.140625" style="74"/>
    <col min="6401" max="6401" width="15.85546875" style="74" customWidth="1"/>
    <col min="6402" max="6402" width="26.85546875" style="74" customWidth="1"/>
    <col min="6403" max="6403" width="80.7109375" style="74" customWidth="1"/>
    <col min="6404" max="6404" width="21.28515625" style="74" customWidth="1"/>
    <col min="6405" max="6656" width="9.140625" style="74"/>
    <col min="6657" max="6657" width="15.85546875" style="74" customWidth="1"/>
    <col min="6658" max="6658" width="26.85546875" style="74" customWidth="1"/>
    <col min="6659" max="6659" width="80.7109375" style="74" customWidth="1"/>
    <col min="6660" max="6660" width="21.28515625" style="74" customWidth="1"/>
    <col min="6661" max="6912" width="9.140625" style="74"/>
    <col min="6913" max="6913" width="15.85546875" style="74" customWidth="1"/>
    <col min="6914" max="6914" width="26.85546875" style="74" customWidth="1"/>
    <col min="6915" max="6915" width="80.7109375" style="74" customWidth="1"/>
    <col min="6916" max="6916" width="21.28515625" style="74" customWidth="1"/>
    <col min="6917" max="7168" width="9.140625" style="74"/>
    <col min="7169" max="7169" width="15.85546875" style="74" customWidth="1"/>
    <col min="7170" max="7170" width="26.85546875" style="74" customWidth="1"/>
    <col min="7171" max="7171" width="80.7109375" style="74" customWidth="1"/>
    <col min="7172" max="7172" width="21.28515625" style="74" customWidth="1"/>
    <col min="7173" max="7424" width="9.140625" style="74"/>
    <col min="7425" max="7425" width="15.85546875" style="74" customWidth="1"/>
    <col min="7426" max="7426" width="26.85546875" style="74" customWidth="1"/>
    <col min="7427" max="7427" width="80.7109375" style="74" customWidth="1"/>
    <col min="7428" max="7428" width="21.28515625" style="74" customWidth="1"/>
    <col min="7429" max="7680" width="9.140625" style="74"/>
    <col min="7681" max="7681" width="15.85546875" style="74" customWidth="1"/>
    <col min="7682" max="7682" width="26.85546875" style="74" customWidth="1"/>
    <col min="7683" max="7683" width="80.7109375" style="74" customWidth="1"/>
    <col min="7684" max="7684" width="21.28515625" style="74" customWidth="1"/>
    <col min="7685" max="7936" width="9.140625" style="74"/>
    <col min="7937" max="7937" width="15.85546875" style="74" customWidth="1"/>
    <col min="7938" max="7938" width="26.85546875" style="74" customWidth="1"/>
    <col min="7939" max="7939" width="80.7109375" style="74" customWidth="1"/>
    <col min="7940" max="7940" width="21.28515625" style="74" customWidth="1"/>
    <col min="7941" max="8192" width="9.140625" style="74"/>
    <col min="8193" max="8193" width="15.85546875" style="74" customWidth="1"/>
    <col min="8194" max="8194" width="26.85546875" style="74" customWidth="1"/>
    <col min="8195" max="8195" width="80.7109375" style="74" customWidth="1"/>
    <col min="8196" max="8196" width="21.28515625" style="74" customWidth="1"/>
    <col min="8197" max="8448" width="9.140625" style="74"/>
    <col min="8449" max="8449" width="15.85546875" style="74" customWidth="1"/>
    <col min="8450" max="8450" width="26.85546875" style="74" customWidth="1"/>
    <col min="8451" max="8451" width="80.7109375" style="74" customWidth="1"/>
    <col min="8452" max="8452" width="21.28515625" style="74" customWidth="1"/>
    <col min="8453" max="8704" width="9.140625" style="74"/>
    <col min="8705" max="8705" width="15.85546875" style="74" customWidth="1"/>
    <col min="8706" max="8706" width="26.85546875" style="74" customWidth="1"/>
    <col min="8707" max="8707" width="80.7109375" style="74" customWidth="1"/>
    <col min="8708" max="8708" width="21.28515625" style="74" customWidth="1"/>
    <col min="8709" max="8960" width="9.140625" style="74"/>
    <col min="8961" max="8961" width="15.85546875" style="74" customWidth="1"/>
    <col min="8962" max="8962" width="26.85546875" style="74" customWidth="1"/>
    <col min="8963" max="8963" width="80.7109375" style="74" customWidth="1"/>
    <col min="8964" max="8964" width="21.28515625" style="74" customWidth="1"/>
    <col min="8965" max="9216" width="9.140625" style="74"/>
    <col min="9217" max="9217" width="15.85546875" style="74" customWidth="1"/>
    <col min="9218" max="9218" width="26.85546875" style="74" customWidth="1"/>
    <col min="9219" max="9219" width="80.7109375" style="74" customWidth="1"/>
    <col min="9220" max="9220" width="21.28515625" style="74" customWidth="1"/>
    <col min="9221" max="9472" width="9.140625" style="74"/>
    <col min="9473" max="9473" width="15.85546875" style="74" customWidth="1"/>
    <col min="9474" max="9474" width="26.85546875" style="74" customWidth="1"/>
    <col min="9475" max="9475" width="80.7109375" style="74" customWidth="1"/>
    <col min="9476" max="9476" width="21.28515625" style="74" customWidth="1"/>
    <col min="9477" max="9728" width="9.140625" style="74"/>
    <col min="9729" max="9729" width="15.85546875" style="74" customWidth="1"/>
    <col min="9730" max="9730" width="26.85546875" style="74" customWidth="1"/>
    <col min="9731" max="9731" width="80.7109375" style="74" customWidth="1"/>
    <col min="9732" max="9732" width="21.28515625" style="74" customWidth="1"/>
    <col min="9733" max="9984" width="9.140625" style="74"/>
    <col min="9985" max="9985" width="15.85546875" style="74" customWidth="1"/>
    <col min="9986" max="9986" width="26.85546875" style="74" customWidth="1"/>
    <col min="9987" max="9987" width="80.7109375" style="74" customWidth="1"/>
    <col min="9988" max="9988" width="21.28515625" style="74" customWidth="1"/>
    <col min="9989" max="10240" width="9.140625" style="74"/>
    <col min="10241" max="10241" width="15.85546875" style="74" customWidth="1"/>
    <col min="10242" max="10242" width="26.85546875" style="74" customWidth="1"/>
    <col min="10243" max="10243" width="80.7109375" style="74" customWidth="1"/>
    <col min="10244" max="10244" width="21.28515625" style="74" customWidth="1"/>
    <col min="10245" max="10496" width="9.140625" style="74"/>
    <col min="10497" max="10497" width="15.85546875" style="74" customWidth="1"/>
    <col min="10498" max="10498" width="26.85546875" style="74" customWidth="1"/>
    <col min="10499" max="10499" width="80.7109375" style="74" customWidth="1"/>
    <col min="10500" max="10500" width="21.28515625" style="74" customWidth="1"/>
    <col min="10501" max="10752" width="9.140625" style="74"/>
    <col min="10753" max="10753" width="15.85546875" style="74" customWidth="1"/>
    <col min="10754" max="10754" width="26.85546875" style="74" customWidth="1"/>
    <col min="10755" max="10755" width="80.7109375" style="74" customWidth="1"/>
    <col min="10756" max="10756" width="21.28515625" style="74" customWidth="1"/>
    <col min="10757" max="11008" width="9.140625" style="74"/>
    <col min="11009" max="11009" width="15.85546875" style="74" customWidth="1"/>
    <col min="11010" max="11010" width="26.85546875" style="74" customWidth="1"/>
    <col min="11011" max="11011" width="80.7109375" style="74" customWidth="1"/>
    <col min="11012" max="11012" width="21.28515625" style="74" customWidth="1"/>
    <col min="11013" max="11264" width="9.140625" style="74"/>
    <col min="11265" max="11265" width="15.85546875" style="74" customWidth="1"/>
    <col min="11266" max="11266" width="26.85546875" style="74" customWidth="1"/>
    <col min="11267" max="11267" width="80.7109375" style="74" customWidth="1"/>
    <col min="11268" max="11268" width="21.28515625" style="74" customWidth="1"/>
    <col min="11269" max="11520" width="9.140625" style="74"/>
    <col min="11521" max="11521" width="15.85546875" style="74" customWidth="1"/>
    <col min="11522" max="11522" width="26.85546875" style="74" customWidth="1"/>
    <col min="11523" max="11523" width="80.7109375" style="74" customWidth="1"/>
    <col min="11524" max="11524" width="21.28515625" style="74" customWidth="1"/>
    <col min="11525" max="11776" width="9.140625" style="74"/>
    <col min="11777" max="11777" width="15.85546875" style="74" customWidth="1"/>
    <col min="11778" max="11778" width="26.85546875" style="74" customWidth="1"/>
    <col min="11779" max="11779" width="80.7109375" style="74" customWidth="1"/>
    <col min="11780" max="11780" width="21.28515625" style="74" customWidth="1"/>
    <col min="11781" max="12032" width="9.140625" style="74"/>
    <col min="12033" max="12033" width="15.85546875" style="74" customWidth="1"/>
    <col min="12034" max="12034" width="26.85546875" style="74" customWidth="1"/>
    <col min="12035" max="12035" width="80.7109375" style="74" customWidth="1"/>
    <col min="12036" max="12036" width="21.28515625" style="74" customWidth="1"/>
    <col min="12037" max="12288" width="9.140625" style="74"/>
    <col min="12289" max="12289" width="15.85546875" style="74" customWidth="1"/>
    <col min="12290" max="12290" width="26.85546875" style="74" customWidth="1"/>
    <col min="12291" max="12291" width="80.7109375" style="74" customWidth="1"/>
    <col min="12292" max="12292" width="21.28515625" style="74" customWidth="1"/>
    <col min="12293" max="12544" width="9.140625" style="74"/>
    <col min="12545" max="12545" width="15.85546875" style="74" customWidth="1"/>
    <col min="12546" max="12546" width="26.85546875" style="74" customWidth="1"/>
    <col min="12547" max="12547" width="80.7109375" style="74" customWidth="1"/>
    <col min="12548" max="12548" width="21.28515625" style="74" customWidth="1"/>
    <col min="12549" max="12800" width="9.140625" style="74"/>
    <col min="12801" max="12801" width="15.85546875" style="74" customWidth="1"/>
    <col min="12802" max="12802" width="26.85546875" style="74" customWidth="1"/>
    <col min="12803" max="12803" width="80.7109375" style="74" customWidth="1"/>
    <col min="12804" max="12804" width="21.28515625" style="74" customWidth="1"/>
    <col min="12805" max="13056" width="9.140625" style="74"/>
    <col min="13057" max="13057" width="15.85546875" style="74" customWidth="1"/>
    <col min="13058" max="13058" width="26.85546875" style="74" customWidth="1"/>
    <col min="13059" max="13059" width="80.7109375" style="74" customWidth="1"/>
    <col min="13060" max="13060" width="21.28515625" style="74" customWidth="1"/>
    <col min="13061" max="13312" width="9.140625" style="74"/>
    <col min="13313" max="13313" width="15.85546875" style="74" customWidth="1"/>
    <col min="13314" max="13314" width="26.85546875" style="74" customWidth="1"/>
    <col min="13315" max="13315" width="80.7109375" style="74" customWidth="1"/>
    <col min="13316" max="13316" width="21.28515625" style="74" customWidth="1"/>
    <col min="13317" max="13568" width="9.140625" style="74"/>
    <col min="13569" max="13569" width="15.85546875" style="74" customWidth="1"/>
    <col min="13570" max="13570" width="26.85546875" style="74" customWidth="1"/>
    <col min="13571" max="13571" width="80.7109375" style="74" customWidth="1"/>
    <col min="13572" max="13572" width="21.28515625" style="74" customWidth="1"/>
    <col min="13573" max="13824" width="9.140625" style="74"/>
    <col min="13825" max="13825" width="15.85546875" style="74" customWidth="1"/>
    <col min="13826" max="13826" width="26.85546875" style="74" customWidth="1"/>
    <col min="13827" max="13827" width="80.7109375" style="74" customWidth="1"/>
    <col min="13828" max="13828" width="21.28515625" style="74" customWidth="1"/>
    <col min="13829" max="14080" width="9.140625" style="74"/>
    <col min="14081" max="14081" width="15.85546875" style="74" customWidth="1"/>
    <col min="14082" max="14082" width="26.85546875" style="74" customWidth="1"/>
    <col min="14083" max="14083" width="80.7109375" style="74" customWidth="1"/>
    <col min="14084" max="14084" width="21.28515625" style="74" customWidth="1"/>
    <col min="14085" max="14336" width="9.140625" style="74"/>
    <col min="14337" max="14337" width="15.85546875" style="74" customWidth="1"/>
    <col min="14338" max="14338" width="26.85546875" style="74" customWidth="1"/>
    <col min="14339" max="14339" width="80.7109375" style="74" customWidth="1"/>
    <col min="14340" max="14340" width="21.28515625" style="74" customWidth="1"/>
    <col min="14341" max="14592" width="9.140625" style="74"/>
    <col min="14593" max="14593" width="15.85546875" style="74" customWidth="1"/>
    <col min="14594" max="14594" width="26.85546875" style="74" customWidth="1"/>
    <col min="14595" max="14595" width="80.7109375" style="74" customWidth="1"/>
    <col min="14596" max="14596" width="21.28515625" style="74" customWidth="1"/>
    <col min="14597" max="14848" width="9.140625" style="74"/>
    <col min="14849" max="14849" width="15.85546875" style="74" customWidth="1"/>
    <col min="14850" max="14850" width="26.85546875" style="74" customWidth="1"/>
    <col min="14851" max="14851" width="80.7109375" style="74" customWidth="1"/>
    <col min="14852" max="14852" width="21.28515625" style="74" customWidth="1"/>
    <col min="14853" max="15104" width="9.140625" style="74"/>
    <col min="15105" max="15105" width="15.85546875" style="74" customWidth="1"/>
    <col min="15106" max="15106" width="26.85546875" style="74" customWidth="1"/>
    <col min="15107" max="15107" width="80.7109375" style="74" customWidth="1"/>
    <col min="15108" max="15108" width="21.28515625" style="74" customWidth="1"/>
    <col min="15109" max="15360" width="9.140625" style="74"/>
    <col min="15361" max="15361" width="15.85546875" style="74" customWidth="1"/>
    <col min="15362" max="15362" width="26.85546875" style="74" customWidth="1"/>
    <col min="15363" max="15363" width="80.7109375" style="74" customWidth="1"/>
    <col min="15364" max="15364" width="21.28515625" style="74" customWidth="1"/>
    <col min="15365" max="15616" width="9.140625" style="74"/>
    <col min="15617" max="15617" width="15.85546875" style="74" customWidth="1"/>
    <col min="15618" max="15618" width="26.85546875" style="74" customWidth="1"/>
    <col min="15619" max="15619" width="80.7109375" style="74" customWidth="1"/>
    <col min="15620" max="15620" width="21.28515625" style="74" customWidth="1"/>
    <col min="15621" max="15872" width="9.140625" style="74"/>
    <col min="15873" max="15873" width="15.85546875" style="74" customWidth="1"/>
    <col min="15874" max="15874" width="26.85546875" style="74" customWidth="1"/>
    <col min="15875" max="15875" width="80.7109375" style="74" customWidth="1"/>
    <col min="15876" max="15876" width="21.28515625" style="74" customWidth="1"/>
    <col min="15877" max="16128" width="9.140625" style="74"/>
    <col min="16129" max="16129" width="15.85546875" style="74" customWidth="1"/>
    <col min="16130" max="16130" width="26.85546875" style="74" customWidth="1"/>
    <col min="16131" max="16131" width="80.7109375" style="74" customWidth="1"/>
    <col min="16132" max="16132" width="21.28515625" style="74" customWidth="1"/>
    <col min="16133" max="16384" width="9.140625" style="74"/>
  </cols>
  <sheetData>
    <row r="1" spans="1:256">
      <c r="C1" s="73" t="s">
        <v>679</v>
      </c>
    </row>
    <row r="2" spans="1:256">
      <c r="C2" s="73" t="s">
        <v>0</v>
      </c>
    </row>
    <row r="3" spans="1:256">
      <c r="C3" s="73" t="s">
        <v>1</v>
      </c>
    </row>
    <row r="4" spans="1:256">
      <c r="C4" s="75" t="s">
        <v>684</v>
      </c>
    </row>
    <row r="5" spans="1:256" ht="30" customHeight="1">
      <c r="A5" s="120" t="s">
        <v>344</v>
      </c>
      <c r="B5" s="120"/>
      <c r="C5" s="120"/>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c r="A6" s="121"/>
      <c r="B6" s="121"/>
      <c r="C6" s="77"/>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c r="A7" s="122" t="s">
        <v>345</v>
      </c>
      <c r="B7" s="123"/>
      <c r="C7" s="124" t="s">
        <v>346</v>
      </c>
    </row>
    <row r="8" spans="1:256" ht="45">
      <c r="A8" s="78" t="s">
        <v>347</v>
      </c>
      <c r="B8" s="78" t="s">
        <v>348</v>
      </c>
      <c r="C8" s="125"/>
    </row>
    <row r="9" spans="1:256">
      <c r="A9" s="118" t="s">
        <v>349</v>
      </c>
      <c r="B9" s="119"/>
      <c r="C9" s="79" t="s">
        <v>350</v>
      </c>
    </row>
    <row r="10" spans="1:256" ht="30">
      <c r="A10" s="80" t="s">
        <v>349</v>
      </c>
      <c r="B10" s="81" t="s">
        <v>351</v>
      </c>
      <c r="C10" s="82" t="s">
        <v>647</v>
      </c>
    </row>
    <row r="11" spans="1:256">
      <c r="A11" s="118" t="s">
        <v>353</v>
      </c>
      <c r="B11" s="119"/>
      <c r="C11" s="79" t="s">
        <v>163</v>
      </c>
    </row>
    <row r="12" spans="1:256" ht="45">
      <c r="A12" s="83" t="s">
        <v>353</v>
      </c>
      <c r="B12" s="78" t="s">
        <v>354</v>
      </c>
      <c r="C12" s="82" t="s">
        <v>355</v>
      </c>
    </row>
    <row r="13" spans="1:256" ht="30">
      <c r="A13" s="80" t="s">
        <v>353</v>
      </c>
      <c r="B13" s="81" t="s">
        <v>356</v>
      </c>
      <c r="C13" s="82" t="s">
        <v>357</v>
      </c>
    </row>
    <row r="14" spans="1:256">
      <c r="A14" s="118" t="s">
        <v>358</v>
      </c>
      <c r="B14" s="119"/>
      <c r="C14" s="79" t="s">
        <v>359</v>
      </c>
    </row>
    <row r="15" spans="1:256" ht="30">
      <c r="A15" s="80" t="s">
        <v>358</v>
      </c>
      <c r="B15" s="81" t="s">
        <v>360</v>
      </c>
      <c r="C15" s="82" t="s">
        <v>361</v>
      </c>
    </row>
    <row r="16" spans="1:256" ht="30">
      <c r="A16" s="83" t="s">
        <v>358</v>
      </c>
      <c r="B16" s="81" t="s">
        <v>362</v>
      </c>
      <c r="C16" s="82" t="s">
        <v>363</v>
      </c>
    </row>
    <row r="17" spans="1:256" ht="30">
      <c r="A17" s="83" t="s">
        <v>358</v>
      </c>
      <c r="B17" s="81" t="s">
        <v>364</v>
      </c>
      <c r="C17" s="82" t="s">
        <v>365</v>
      </c>
    </row>
    <row r="18" spans="1:256" ht="30">
      <c r="A18" s="80" t="s">
        <v>358</v>
      </c>
      <c r="B18" s="81" t="s">
        <v>366</v>
      </c>
      <c r="C18" s="82" t="s">
        <v>367</v>
      </c>
    </row>
    <row r="19" spans="1:256" ht="30">
      <c r="A19" s="80" t="s">
        <v>358</v>
      </c>
      <c r="B19" s="81" t="s">
        <v>368</v>
      </c>
      <c r="C19" s="82" t="s">
        <v>369</v>
      </c>
    </row>
    <row r="20" spans="1:256">
      <c r="A20" s="118" t="s">
        <v>370</v>
      </c>
      <c r="B20" s="119"/>
      <c r="C20" s="79" t="s">
        <v>165</v>
      </c>
    </row>
    <row r="21" spans="1:256" ht="30">
      <c r="A21" s="80" t="s">
        <v>370</v>
      </c>
      <c r="B21" s="81" t="s">
        <v>356</v>
      </c>
      <c r="C21" s="82" t="s">
        <v>357</v>
      </c>
    </row>
    <row r="22" spans="1:256">
      <c r="A22" s="118" t="s">
        <v>371</v>
      </c>
      <c r="B22" s="119"/>
      <c r="C22" s="79" t="s">
        <v>372</v>
      </c>
    </row>
    <row r="23" spans="1:256" ht="30">
      <c r="A23" s="80" t="s">
        <v>371</v>
      </c>
      <c r="B23" s="81" t="s">
        <v>351</v>
      </c>
      <c r="C23" s="82" t="s">
        <v>352</v>
      </c>
    </row>
    <row r="24" spans="1:256" ht="46.5" customHeight="1">
      <c r="A24" s="80" t="s">
        <v>371</v>
      </c>
      <c r="B24" s="81" t="s">
        <v>373</v>
      </c>
      <c r="C24" s="85" t="s">
        <v>374</v>
      </c>
    </row>
    <row r="25" spans="1:256" ht="28.5">
      <c r="A25" s="118" t="s">
        <v>375</v>
      </c>
      <c r="B25" s="119"/>
      <c r="C25" s="79" t="s">
        <v>376</v>
      </c>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c r="IP25" s="86"/>
      <c r="IQ25" s="86"/>
      <c r="IR25" s="86"/>
      <c r="IS25" s="86"/>
      <c r="IT25" s="86"/>
      <c r="IU25" s="86"/>
      <c r="IV25" s="86"/>
    </row>
    <row r="26" spans="1:256">
      <c r="A26" s="81" t="s">
        <v>375</v>
      </c>
      <c r="B26" s="81" t="s">
        <v>377</v>
      </c>
      <c r="C26" s="82" t="s">
        <v>378</v>
      </c>
    </row>
    <row r="27" spans="1:256" ht="45">
      <c r="A27" s="84" t="s">
        <v>375</v>
      </c>
      <c r="B27" s="81" t="s">
        <v>379</v>
      </c>
      <c r="C27" s="82" t="s">
        <v>380</v>
      </c>
      <c r="D27" s="87"/>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c r="IQ27" s="86"/>
      <c r="IR27" s="86"/>
      <c r="IS27" s="86"/>
      <c r="IT27" s="86"/>
      <c r="IU27" s="86"/>
      <c r="IV27" s="86"/>
    </row>
    <row r="28" spans="1:256" ht="29.25">
      <c r="A28" s="118" t="s">
        <v>381</v>
      </c>
      <c r="B28" s="119"/>
      <c r="C28" s="88" t="s">
        <v>382</v>
      </c>
    </row>
    <row r="29" spans="1:256" ht="30">
      <c r="A29" s="81" t="s">
        <v>381</v>
      </c>
      <c r="B29" s="89" t="s">
        <v>356</v>
      </c>
      <c r="C29" s="82" t="s">
        <v>357</v>
      </c>
    </row>
    <row r="30" spans="1:256">
      <c r="A30" s="118" t="s">
        <v>383</v>
      </c>
      <c r="B30" s="119"/>
      <c r="C30" s="79" t="s">
        <v>384</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c r="IO30" s="86"/>
      <c r="IP30" s="86"/>
      <c r="IQ30" s="86"/>
      <c r="IR30" s="86"/>
      <c r="IS30" s="86"/>
      <c r="IT30" s="86"/>
      <c r="IU30" s="86"/>
      <c r="IV30" s="86"/>
    </row>
    <row r="31" spans="1:256" ht="60">
      <c r="A31" s="81" t="s">
        <v>383</v>
      </c>
      <c r="B31" s="81" t="s">
        <v>385</v>
      </c>
      <c r="C31" s="82" t="s">
        <v>386</v>
      </c>
    </row>
    <row r="32" spans="1:256" ht="60">
      <c r="A32" s="81" t="s">
        <v>383</v>
      </c>
      <c r="B32" s="81" t="s">
        <v>387</v>
      </c>
      <c r="C32" s="82" t="s">
        <v>388</v>
      </c>
    </row>
    <row r="33" spans="1:256" ht="60">
      <c r="A33" s="81" t="s">
        <v>383</v>
      </c>
      <c r="B33" s="81" t="s">
        <v>389</v>
      </c>
      <c r="C33" s="82" t="s">
        <v>390</v>
      </c>
    </row>
    <row r="34" spans="1:256" ht="60">
      <c r="A34" s="81" t="s">
        <v>383</v>
      </c>
      <c r="B34" s="81" t="s">
        <v>391</v>
      </c>
      <c r="C34" s="82" t="s">
        <v>392</v>
      </c>
    </row>
    <row r="35" spans="1:256" ht="28.5">
      <c r="A35" s="118" t="s">
        <v>393</v>
      </c>
      <c r="B35" s="119"/>
      <c r="C35" s="79" t="s">
        <v>167</v>
      </c>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c r="FS35" s="86"/>
      <c r="FT35" s="86"/>
      <c r="FU35" s="86"/>
      <c r="FV35" s="86"/>
      <c r="FW35" s="86"/>
      <c r="FX35" s="86"/>
      <c r="FY35" s="86"/>
      <c r="FZ35" s="86"/>
      <c r="GA35" s="86"/>
      <c r="GB35" s="86"/>
      <c r="GC35" s="86"/>
      <c r="GD35" s="86"/>
      <c r="GE35" s="86"/>
      <c r="GF35" s="86"/>
      <c r="GG35" s="86"/>
      <c r="GH35" s="86"/>
      <c r="GI35" s="86"/>
      <c r="GJ35" s="86"/>
      <c r="GK35" s="86"/>
      <c r="GL35" s="86"/>
      <c r="GM35" s="86"/>
      <c r="GN35" s="86"/>
      <c r="GO35" s="86"/>
      <c r="GP35" s="86"/>
      <c r="GQ35" s="86"/>
      <c r="GR35" s="86"/>
      <c r="GS35" s="86"/>
      <c r="GT35" s="86"/>
      <c r="GU35" s="86"/>
      <c r="GV35" s="86"/>
      <c r="GW35" s="86"/>
      <c r="GX35" s="86"/>
      <c r="GY35" s="86"/>
      <c r="GZ35" s="86"/>
      <c r="HA35" s="86"/>
      <c r="HB35" s="86"/>
      <c r="HC35" s="86"/>
      <c r="HD35" s="86"/>
      <c r="HE35" s="86"/>
      <c r="HF35" s="86"/>
      <c r="HG35" s="86"/>
      <c r="HH35" s="86"/>
      <c r="HI35" s="86"/>
      <c r="HJ35" s="86"/>
      <c r="HK35" s="86"/>
      <c r="HL35" s="86"/>
      <c r="HM35" s="86"/>
      <c r="HN35" s="86"/>
      <c r="HO35" s="86"/>
      <c r="HP35" s="86"/>
      <c r="HQ35" s="86"/>
      <c r="HR35" s="86"/>
      <c r="HS35" s="86"/>
      <c r="HT35" s="86"/>
      <c r="HU35" s="86"/>
      <c r="HV35" s="86"/>
      <c r="HW35" s="86"/>
      <c r="HX35" s="86"/>
      <c r="HY35" s="86"/>
      <c r="HZ35" s="86"/>
      <c r="IA35" s="86"/>
      <c r="IB35" s="86"/>
      <c r="IC35" s="86"/>
      <c r="ID35" s="86"/>
      <c r="IE35" s="86"/>
      <c r="IF35" s="86"/>
      <c r="IG35" s="86"/>
      <c r="IH35" s="86"/>
      <c r="II35" s="86"/>
      <c r="IJ35" s="86"/>
      <c r="IK35" s="86"/>
      <c r="IL35" s="86"/>
      <c r="IM35" s="86"/>
      <c r="IN35" s="86"/>
      <c r="IO35" s="86"/>
      <c r="IP35" s="86"/>
      <c r="IQ35" s="86"/>
      <c r="IR35" s="86"/>
      <c r="IS35" s="86"/>
      <c r="IT35" s="86"/>
      <c r="IU35" s="86"/>
      <c r="IV35" s="86"/>
    </row>
    <row r="36" spans="1:256" ht="45">
      <c r="A36" s="81" t="s">
        <v>393</v>
      </c>
      <c r="B36" s="81" t="s">
        <v>354</v>
      </c>
      <c r="C36" s="82" t="s">
        <v>394</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86"/>
      <c r="GT36" s="86"/>
      <c r="GU36" s="86"/>
      <c r="GV36" s="86"/>
      <c r="GW36" s="86"/>
      <c r="GX36" s="86"/>
      <c r="GY36" s="86"/>
      <c r="GZ36" s="86"/>
      <c r="HA36" s="86"/>
      <c r="HB36" s="86"/>
      <c r="HC36" s="86"/>
      <c r="HD36" s="86"/>
      <c r="HE36" s="86"/>
      <c r="HF36" s="86"/>
      <c r="HG36" s="86"/>
      <c r="HH36" s="86"/>
      <c r="HI36" s="86"/>
      <c r="HJ36" s="86"/>
      <c r="HK36" s="86"/>
      <c r="HL36" s="86"/>
      <c r="HM36" s="86"/>
      <c r="HN36" s="86"/>
      <c r="HO36" s="86"/>
      <c r="HP36" s="86"/>
      <c r="HQ36" s="86"/>
      <c r="HR36" s="86"/>
      <c r="HS36" s="86"/>
      <c r="HT36" s="86"/>
      <c r="HU36" s="86"/>
      <c r="HV36" s="86"/>
      <c r="HW36" s="86"/>
      <c r="HX36" s="86"/>
      <c r="HY36" s="86"/>
      <c r="HZ36" s="86"/>
      <c r="IA36" s="86"/>
      <c r="IB36" s="86"/>
      <c r="IC36" s="86"/>
      <c r="ID36" s="86"/>
      <c r="IE36" s="86"/>
      <c r="IF36" s="86"/>
      <c r="IG36" s="86"/>
      <c r="IH36" s="86"/>
      <c r="II36" s="86"/>
      <c r="IJ36" s="86"/>
      <c r="IK36" s="86"/>
      <c r="IL36" s="86"/>
      <c r="IM36" s="86"/>
      <c r="IN36" s="86"/>
      <c r="IO36" s="86"/>
      <c r="IP36" s="86"/>
      <c r="IQ36" s="86"/>
      <c r="IR36" s="86"/>
      <c r="IS36" s="86"/>
      <c r="IT36" s="86"/>
      <c r="IU36" s="86"/>
      <c r="IV36" s="86"/>
    </row>
    <row r="37" spans="1:256" ht="30">
      <c r="A37" s="81" t="s">
        <v>393</v>
      </c>
      <c r="B37" s="81" t="s">
        <v>395</v>
      </c>
      <c r="C37" s="82" t="s">
        <v>396</v>
      </c>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c r="FS37" s="86"/>
      <c r="FT37" s="86"/>
      <c r="FU37" s="86"/>
      <c r="FV37" s="86"/>
      <c r="FW37" s="86"/>
      <c r="FX37" s="86"/>
      <c r="FY37" s="86"/>
      <c r="FZ37" s="86"/>
      <c r="GA37" s="86"/>
      <c r="GB37" s="86"/>
      <c r="GC37" s="86"/>
      <c r="GD37" s="86"/>
      <c r="GE37" s="86"/>
      <c r="GF37" s="86"/>
      <c r="GG37" s="86"/>
      <c r="GH37" s="86"/>
      <c r="GI37" s="86"/>
      <c r="GJ37" s="86"/>
      <c r="GK37" s="86"/>
      <c r="GL37" s="86"/>
      <c r="GM37" s="86"/>
      <c r="GN37" s="86"/>
      <c r="GO37" s="86"/>
      <c r="GP37" s="86"/>
      <c r="GQ37" s="86"/>
      <c r="GR37" s="86"/>
      <c r="GS37" s="86"/>
      <c r="GT37" s="86"/>
      <c r="GU37" s="86"/>
      <c r="GV37" s="86"/>
      <c r="GW37" s="86"/>
      <c r="GX37" s="86"/>
      <c r="GY37" s="86"/>
      <c r="GZ37" s="86"/>
      <c r="HA37" s="86"/>
      <c r="HB37" s="86"/>
      <c r="HC37" s="86"/>
      <c r="HD37" s="86"/>
      <c r="HE37" s="86"/>
      <c r="HF37" s="86"/>
      <c r="HG37" s="86"/>
      <c r="HH37" s="86"/>
      <c r="HI37" s="86"/>
      <c r="HJ37" s="86"/>
      <c r="HK37" s="86"/>
      <c r="HL37" s="86"/>
      <c r="HM37" s="86"/>
      <c r="HN37" s="86"/>
      <c r="HO37" s="86"/>
      <c r="HP37" s="86"/>
      <c r="HQ37" s="86"/>
      <c r="HR37" s="86"/>
      <c r="HS37" s="86"/>
      <c r="HT37" s="86"/>
      <c r="HU37" s="86"/>
      <c r="HV37" s="86"/>
      <c r="HW37" s="86"/>
      <c r="HX37" s="86"/>
      <c r="HY37" s="86"/>
      <c r="HZ37" s="86"/>
      <c r="IA37" s="86"/>
      <c r="IB37" s="86"/>
      <c r="IC37" s="86"/>
      <c r="ID37" s="86"/>
      <c r="IE37" s="86"/>
      <c r="IF37" s="86"/>
      <c r="IG37" s="86"/>
      <c r="IH37" s="86"/>
      <c r="II37" s="86"/>
      <c r="IJ37" s="86"/>
      <c r="IK37" s="86"/>
      <c r="IL37" s="86"/>
      <c r="IM37" s="86"/>
      <c r="IN37" s="86"/>
      <c r="IO37" s="86"/>
      <c r="IP37" s="86"/>
      <c r="IQ37" s="86"/>
      <c r="IR37" s="86"/>
      <c r="IS37" s="86"/>
      <c r="IT37" s="86"/>
      <c r="IU37" s="86"/>
      <c r="IV37" s="86"/>
    </row>
    <row r="38" spans="1:256" ht="30">
      <c r="A38" s="81" t="s">
        <v>393</v>
      </c>
      <c r="B38" s="81" t="s">
        <v>366</v>
      </c>
      <c r="C38" s="82" t="s">
        <v>397</v>
      </c>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c r="FS38" s="86"/>
      <c r="FT38" s="86"/>
      <c r="FU38" s="86"/>
      <c r="FV38" s="86"/>
      <c r="FW38" s="86"/>
      <c r="FX38" s="86"/>
      <c r="FY38" s="86"/>
      <c r="FZ38" s="86"/>
      <c r="GA38" s="86"/>
      <c r="GB38" s="86"/>
      <c r="GC38" s="86"/>
      <c r="GD38" s="86"/>
      <c r="GE38" s="86"/>
      <c r="GF38" s="86"/>
      <c r="GG38" s="86"/>
      <c r="GH38" s="86"/>
      <c r="GI38" s="86"/>
      <c r="GJ38" s="86"/>
      <c r="GK38" s="86"/>
      <c r="GL38" s="86"/>
      <c r="GM38" s="86"/>
      <c r="GN38" s="86"/>
      <c r="GO38" s="86"/>
      <c r="GP38" s="86"/>
      <c r="GQ38" s="86"/>
      <c r="GR38" s="86"/>
      <c r="GS38" s="86"/>
      <c r="GT38" s="86"/>
      <c r="GU38" s="86"/>
      <c r="GV38" s="86"/>
      <c r="GW38" s="86"/>
      <c r="GX38" s="86"/>
      <c r="GY38" s="86"/>
      <c r="GZ38" s="86"/>
      <c r="HA38" s="86"/>
      <c r="HB38" s="86"/>
      <c r="HC38" s="86"/>
      <c r="HD38" s="86"/>
      <c r="HE38" s="86"/>
      <c r="HF38" s="86"/>
      <c r="HG38" s="86"/>
      <c r="HH38" s="86"/>
      <c r="HI38" s="86"/>
      <c r="HJ38" s="86"/>
      <c r="HK38" s="86"/>
      <c r="HL38" s="86"/>
      <c r="HM38" s="86"/>
      <c r="HN38" s="86"/>
      <c r="HO38" s="86"/>
      <c r="HP38" s="86"/>
      <c r="HQ38" s="86"/>
      <c r="HR38" s="86"/>
      <c r="HS38" s="86"/>
      <c r="HT38" s="86"/>
      <c r="HU38" s="86"/>
      <c r="HV38" s="86"/>
      <c r="HW38" s="86"/>
      <c r="HX38" s="86"/>
      <c r="HY38" s="86"/>
      <c r="HZ38" s="86"/>
      <c r="IA38" s="86"/>
      <c r="IB38" s="86"/>
      <c r="IC38" s="86"/>
      <c r="ID38" s="86"/>
      <c r="IE38" s="86"/>
      <c r="IF38" s="86"/>
      <c r="IG38" s="86"/>
      <c r="IH38" s="86"/>
      <c r="II38" s="86"/>
      <c r="IJ38" s="86"/>
      <c r="IK38" s="86"/>
      <c r="IL38" s="86"/>
      <c r="IM38" s="86"/>
      <c r="IN38" s="86"/>
      <c r="IO38" s="86"/>
      <c r="IP38" s="86"/>
      <c r="IQ38" s="86"/>
      <c r="IR38" s="86"/>
      <c r="IS38" s="86"/>
      <c r="IT38" s="86"/>
      <c r="IU38" s="86"/>
      <c r="IV38" s="86"/>
    </row>
    <row r="39" spans="1:256" ht="48" customHeight="1">
      <c r="A39" s="84" t="s">
        <v>393</v>
      </c>
      <c r="B39" s="81" t="s">
        <v>398</v>
      </c>
      <c r="C39" s="82" t="s">
        <v>399</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c r="FS39" s="86"/>
      <c r="FT39" s="86"/>
      <c r="FU39" s="86"/>
      <c r="FV39" s="86"/>
      <c r="FW39" s="86"/>
      <c r="FX39" s="86"/>
      <c r="FY39" s="86"/>
      <c r="FZ39" s="86"/>
      <c r="GA39" s="86"/>
      <c r="GB39" s="86"/>
      <c r="GC39" s="86"/>
      <c r="GD39" s="86"/>
      <c r="GE39" s="86"/>
      <c r="GF39" s="86"/>
      <c r="GG39" s="86"/>
      <c r="GH39" s="86"/>
      <c r="GI39" s="86"/>
      <c r="GJ39" s="86"/>
      <c r="GK39" s="86"/>
      <c r="GL39" s="86"/>
      <c r="GM39" s="86"/>
      <c r="GN39" s="86"/>
      <c r="GO39" s="86"/>
      <c r="GP39" s="86"/>
      <c r="GQ39" s="86"/>
      <c r="GR39" s="86"/>
      <c r="GS39" s="86"/>
      <c r="GT39" s="86"/>
      <c r="GU39" s="86"/>
      <c r="GV39" s="86"/>
      <c r="GW39" s="86"/>
      <c r="GX39" s="86"/>
      <c r="GY39" s="86"/>
      <c r="GZ39" s="86"/>
      <c r="HA39" s="86"/>
      <c r="HB39" s="86"/>
      <c r="HC39" s="86"/>
      <c r="HD39" s="86"/>
      <c r="HE39" s="86"/>
      <c r="HF39" s="86"/>
      <c r="HG39" s="86"/>
      <c r="HH39" s="86"/>
      <c r="HI39" s="86"/>
      <c r="HJ39" s="86"/>
      <c r="HK39" s="86"/>
      <c r="HL39" s="86"/>
      <c r="HM39" s="86"/>
      <c r="HN39" s="86"/>
      <c r="HO39" s="86"/>
      <c r="HP39" s="86"/>
      <c r="HQ39" s="86"/>
      <c r="HR39" s="86"/>
      <c r="HS39" s="86"/>
      <c r="HT39" s="86"/>
      <c r="HU39" s="86"/>
      <c r="HV39" s="86"/>
      <c r="HW39" s="86"/>
      <c r="HX39" s="86"/>
      <c r="HY39" s="86"/>
      <c r="HZ39" s="86"/>
      <c r="IA39" s="86"/>
      <c r="IB39" s="86"/>
      <c r="IC39" s="86"/>
      <c r="ID39" s="86"/>
      <c r="IE39" s="86"/>
      <c r="IF39" s="86"/>
      <c r="IG39" s="86"/>
      <c r="IH39" s="86"/>
      <c r="II39" s="86"/>
      <c r="IJ39" s="86"/>
      <c r="IK39" s="86"/>
      <c r="IL39" s="86"/>
      <c r="IM39" s="86"/>
      <c r="IN39" s="86"/>
      <c r="IO39" s="86"/>
      <c r="IP39" s="86"/>
      <c r="IQ39" s="86"/>
      <c r="IR39" s="86"/>
      <c r="IS39" s="86"/>
      <c r="IT39" s="86"/>
      <c r="IU39" s="86"/>
      <c r="IV39" s="86"/>
    </row>
    <row r="40" spans="1:256" ht="45">
      <c r="A40" s="81" t="s">
        <v>393</v>
      </c>
      <c r="B40" s="81" t="s">
        <v>400</v>
      </c>
      <c r="C40" s="82" t="s">
        <v>401</v>
      </c>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W40" s="86"/>
      <c r="EX40" s="86"/>
      <c r="EY40" s="86"/>
      <c r="EZ40" s="86"/>
      <c r="FA40" s="86"/>
      <c r="FB40" s="86"/>
      <c r="FC40" s="86"/>
      <c r="FD40" s="86"/>
      <c r="FE40" s="86"/>
      <c r="FF40" s="86"/>
      <c r="FG40" s="86"/>
      <c r="FH40" s="86"/>
      <c r="FI40" s="86"/>
      <c r="FJ40" s="86"/>
      <c r="FK40" s="86"/>
      <c r="FL40" s="86"/>
      <c r="FM40" s="86"/>
      <c r="FN40" s="86"/>
      <c r="FO40" s="86"/>
      <c r="FP40" s="86"/>
      <c r="FQ40" s="86"/>
      <c r="FR40" s="86"/>
      <c r="FS40" s="86"/>
      <c r="FT40" s="86"/>
      <c r="FU40" s="86"/>
      <c r="FV40" s="86"/>
      <c r="FW40" s="86"/>
      <c r="FX40" s="86"/>
      <c r="FY40" s="86"/>
      <c r="FZ40" s="86"/>
      <c r="GA40" s="86"/>
      <c r="GB40" s="86"/>
      <c r="GC40" s="86"/>
      <c r="GD40" s="86"/>
      <c r="GE40" s="86"/>
      <c r="GF40" s="86"/>
      <c r="GG40" s="86"/>
      <c r="GH40" s="86"/>
      <c r="GI40" s="86"/>
      <c r="GJ40" s="86"/>
      <c r="GK40" s="86"/>
      <c r="GL40" s="86"/>
      <c r="GM40" s="86"/>
      <c r="GN40" s="86"/>
      <c r="GO40" s="86"/>
      <c r="GP40" s="86"/>
      <c r="GQ40" s="86"/>
      <c r="GR40" s="86"/>
      <c r="GS40" s="86"/>
      <c r="GT40" s="86"/>
      <c r="GU40" s="86"/>
      <c r="GV40" s="86"/>
      <c r="GW40" s="86"/>
      <c r="GX40" s="86"/>
      <c r="GY40" s="86"/>
      <c r="GZ40" s="86"/>
      <c r="HA40" s="86"/>
      <c r="HB40" s="86"/>
      <c r="HC40" s="86"/>
      <c r="HD40" s="86"/>
      <c r="HE40" s="86"/>
      <c r="HF40" s="86"/>
      <c r="HG40" s="86"/>
      <c r="HH40" s="86"/>
      <c r="HI40" s="86"/>
      <c r="HJ40" s="86"/>
      <c r="HK40" s="86"/>
      <c r="HL40" s="86"/>
      <c r="HM40" s="86"/>
      <c r="HN40" s="86"/>
      <c r="HO40" s="86"/>
      <c r="HP40" s="86"/>
      <c r="HQ40" s="86"/>
      <c r="HR40" s="86"/>
      <c r="HS40" s="86"/>
      <c r="HT40" s="86"/>
      <c r="HU40" s="86"/>
      <c r="HV40" s="86"/>
      <c r="HW40" s="86"/>
      <c r="HX40" s="86"/>
      <c r="HY40" s="86"/>
      <c r="HZ40" s="86"/>
      <c r="IA40" s="86"/>
      <c r="IB40" s="86"/>
      <c r="IC40" s="86"/>
      <c r="ID40" s="86"/>
      <c r="IE40" s="86"/>
      <c r="IF40" s="86"/>
      <c r="IG40" s="86"/>
      <c r="IH40" s="86"/>
      <c r="II40" s="86"/>
      <c r="IJ40" s="86"/>
      <c r="IK40" s="86"/>
      <c r="IL40" s="86"/>
      <c r="IM40" s="86"/>
      <c r="IN40" s="86"/>
      <c r="IO40" s="86"/>
      <c r="IP40" s="86"/>
      <c r="IQ40" s="86"/>
      <c r="IR40" s="86"/>
      <c r="IS40" s="86"/>
      <c r="IT40" s="86"/>
      <c r="IU40" s="86"/>
      <c r="IV40" s="86"/>
    </row>
    <row r="41" spans="1:256" ht="45">
      <c r="A41" s="84" t="s">
        <v>393</v>
      </c>
      <c r="B41" s="81" t="s">
        <v>379</v>
      </c>
      <c r="C41" s="82" t="s">
        <v>380</v>
      </c>
      <c r="D41" s="87"/>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W41" s="86"/>
      <c r="EX41" s="86"/>
      <c r="EY41" s="86"/>
      <c r="EZ41" s="86"/>
      <c r="FA41" s="86"/>
      <c r="FB41" s="86"/>
      <c r="FC41" s="86"/>
      <c r="FD41" s="86"/>
      <c r="FE41" s="86"/>
      <c r="FF41" s="86"/>
      <c r="FG41" s="86"/>
      <c r="FH41" s="86"/>
      <c r="FI41" s="86"/>
      <c r="FJ41" s="86"/>
      <c r="FK41" s="86"/>
      <c r="FL41" s="86"/>
      <c r="FM41" s="86"/>
      <c r="FN41" s="86"/>
      <c r="FO41" s="86"/>
      <c r="FP41" s="86"/>
      <c r="FQ41" s="86"/>
      <c r="FR41" s="86"/>
      <c r="FS41" s="86"/>
      <c r="FT41" s="86"/>
      <c r="FU41" s="86"/>
      <c r="FV41" s="86"/>
      <c r="FW41" s="86"/>
      <c r="FX41" s="86"/>
      <c r="FY41" s="86"/>
      <c r="FZ41" s="86"/>
      <c r="GA41" s="86"/>
      <c r="GB41" s="86"/>
      <c r="GC41" s="86"/>
      <c r="GD41" s="86"/>
      <c r="GE41" s="86"/>
      <c r="GF41" s="86"/>
      <c r="GG41" s="86"/>
      <c r="GH41" s="86"/>
      <c r="GI41" s="86"/>
      <c r="GJ41" s="86"/>
      <c r="GK41" s="86"/>
      <c r="GL41" s="86"/>
      <c r="GM41" s="86"/>
      <c r="GN41" s="86"/>
      <c r="GO41" s="86"/>
      <c r="GP41" s="86"/>
      <c r="GQ41" s="86"/>
      <c r="GR41" s="86"/>
      <c r="GS41" s="86"/>
      <c r="GT41" s="86"/>
      <c r="GU41" s="86"/>
      <c r="GV41" s="86"/>
      <c r="GW41" s="86"/>
      <c r="GX41" s="86"/>
      <c r="GY41" s="86"/>
      <c r="GZ41" s="86"/>
      <c r="HA41" s="86"/>
      <c r="HB41" s="86"/>
      <c r="HC41" s="86"/>
      <c r="HD41" s="86"/>
      <c r="HE41" s="86"/>
      <c r="HF41" s="86"/>
      <c r="HG41" s="86"/>
      <c r="HH41" s="86"/>
      <c r="HI41" s="86"/>
      <c r="HJ41" s="86"/>
      <c r="HK41" s="86"/>
      <c r="HL41" s="86"/>
      <c r="HM41" s="86"/>
      <c r="HN41" s="86"/>
      <c r="HO41" s="86"/>
      <c r="HP41" s="86"/>
      <c r="HQ41" s="86"/>
      <c r="HR41" s="86"/>
      <c r="HS41" s="86"/>
      <c r="HT41" s="86"/>
      <c r="HU41" s="86"/>
      <c r="HV41" s="86"/>
      <c r="HW41" s="86"/>
      <c r="HX41" s="86"/>
      <c r="HY41" s="86"/>
      <c r="HZ41" s="86"/>
      <c r="IA41" s="86"/>
      <c r="IB41" s="86"/>
      <c r="IC41" s="86"/>
      <c r="ID41" s="86"/>
      <c r="IE41" s="86"/>
      <c r="IF41" s="86"/>
      <c r="IG41" s="86"/>
      <c r="IH41" s="86"/>
      <c r="II41" s="86"/>
      <c r="IJ41" s="86"/>
      <c r="IK41" s="86"/>
      <c r="IL41" s="86"/>
      <c r="IM41" s="86"/>
      <c r="IN41" s="86"/>
      <c r="IO41" s="86"/>
      <c r="IP41" s="86"/>
      <c r="IQ41" s="86"/>
      <c r="IR41" s="86"/>
      <c r="IS41" s="86"/>
      <c r="IT41" s="86"/>
      <c r="IU41" s="86"/>
      <c r="IV41" s="86"/>
    </row>
    <row r="42" spans="1:256" ht="30">
      <c r="A42" s="81" t="s">
        <v>393</v>
      </c>
      <c r="B42" s="81" t="s">
        <v>356</v>
      </c>
      <c r="C42" s="82" t="s">
        <v>357</v>
      </c>
      <c r="D42" s="87"/>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c r="EX42" s="86"/>
      <c r="EY42" s="86"/>
      <c r="EZ42" s="86"/>
      <c r="FA42" s="86"/>
      <c r="FB42" s="86"/>
      <c r="FC42" s="86"/>
      <c r="FD42" s="86"/>
      <c r="FE42" s="86"/>
      <c r="FF42" s="86"/>
      <c r="FG42" s="86"/>
      <c r="FH42" s="86"/>
      <c r="FI42" s="86"/>
      <c r="FJ42" s="86"/>
      <c r="FK42" s="86"/>
      <c r="FL42" s="86"/>
      <c r="FM42" s="86"/>
      <c r="FN42" s="86"/>
      <c r="FO42" s="86"/>
      <c r="FP42" s="86"/>
      <c r="FQ42" s="86"/>
      <c r="FR42" s="86"/>
      <c r="FS42" s="86"/>
      <c r="FT42" s="86"/>
      <c r="FU42" s="86"/>
      <c r="FV42" s="86"/>
      <c r="FW42" s="86"/>
      <c r="FX42" s="86"/>
      <c r="FY42" s="86"/>
      <c r="FZ42" s="86"/>
      <c r="GA42" s="86"/>
      <c r="GB42" s="86"/>
      <c r="GC42" s="86"/>
      <c r="GD42" s="86"/>
      <c r="GE42" s="86"/>
      <c r="GF42" s="86"/>
      <c r="GG42" s="86"/>
      <c r="GH42" s="86"/>
      <c r="GI42" s="86"/>
      <c r="GJ42" s="86"/>
      <c r="GK42" s="86"/>
      <c r="GL42" s="86"/>
      <c r="GM42" s="86"/>
      <c r="GN42" s="86"/>
      <c r="GO42" s="86"/>
      <c r="GP42" s="86"/>
      <c r="GQ42" s="86"/>
      <c r="GR42" s="86"/>
      <c r="GS42" s="86"/>
      <c r="GT42" s="86"/>
      <c r="GU42" s="86"/>
      <c r="GV42" s="86"/>
      <c r="GW42" s="86"/>
      <c r="GX42" s="86"/>
      <c r="GY42" s="86"/>
      <c r="GZ42" s="86"/>
      <c r="HA42" s="86"/>
      <c r="HB42" s="86"/>
      <c r="HC42" s="86"/>
      <c r="HD42" s="86"/>
      <c r="HE42" s="86"/>
      <c r="HF42" s="86"/>
      <c r="HG42" s="86"/>
      <c r="HH42" s="86"/>
      <c r="HI42" s="86"/>
      <c r="HJ42" s="86"/>
      <c r="HK42" s="86"/>
      <c r="HL42" s="86"/>
      <c r="HM42" s="86"/>
      <c r="HN42" s="86"/>
      <c r="HO42" s="86"/>
      <c r="HP42" s="86"/>
      <c r="HQ42" s="86"/>
      <c r="HR42" s="86"/>
      <c r="HS42" s="86"/>
      <c r="HT42" s="86"/>
      <c r="HU42" s="86"/>
      <c r="HV42" s="86"/>
      <c r="HW42" s="86"/>
      <c r="HX42" s="86"/>
      <c r="HY42" s="86"/>
      <c r="HZ42" s="86"/>
      <c r="IA42" s="86"/>
      <c r="IB42" s="86"/>
      <c r="IC42" s="86"/>
      <c r="ID42" s="86"/>
      <c r="IE42" s="86"/>
      <c r="IF42" s="86"/>
      <c r="IG42" s="86"/>
      <c r="IH42" s="86"/>
      <c r="II42" s="86"/>
      <c r="IJ42" s="86"/>
      <c r="IK42" s="86"/>
      <c r="IL42" s="86"/>
      <c r="IM42" s="86"/>
      <c r="IN42" s="86"/>
      <c r="IO42" s="86"/>
      <c r="IP42" s="86"/>
      <c r="IQ42" s="86"/>
      <c r="IR42" s="86"/>
      <c r="IS42" s="86"/>
      <c r="IT42" s="86"/>
      <c r="IU42" s="86"/>
      <c r="IV42" s="86"/>
    </row>
    <row r="43" spans="1:256">
      <c r="A43" s="128" t="s">
        <v>402</v>
      </c>
      <c r="B43" s="129"/>
      <c r="C43" s="79" t="s">
        <v>403</v>
      </c>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c r="GG43" s="86"/>
      <c r="GH43" s="86"/>
      <c r="GI43" s="86"/>
      <c r="GJ43" s="86"/>
      <c r="GK43" s="86"/>
      <c r="GL43" s="86"/>
      <c r="GM43" s="86"/>
      <c r="GN43" s="86"/>
      <c r="GO43" s="86"/>
      <c r="GP43" s="86"/>
      <c r="GQ43" s="86"/>
      <c r="GR43" s="86"/>
      <c r="GS43" s="86"/>
      <c r="GT43" s="86"/>
      <c r="GU43" s="86"/>
      <c r="GV43" s="86"/>
      <c r="GW43" s="86"/>
      <c r="GX43" s="86"/>
      <c r="GY43" s="86"/>
      <c r="GZ43" s="86"/>
      <c r="HA43" s="86"/>
      <c r="HB43" s="86"/>
      <c r="HC43" s="86"/>
      <c r="HD43" s="86"/>
      <c r="HE43" s="86"/>
      <c r="HF43" s="86"/>
      <c r="HG43" s="86"/>
      <c r="HH43" s="86"/>
      <c r="HI43" s="86"/>
      <c r="HJ43" s="86"/>
      <c r="HK43" s="86"/>
      <c r="HL43" s="86"/>
      <c r="HM43" s="86"/>
      <c r="HN43" s="86"/>
      <c r="HO43" s="86"/>
      <c r="HP43" s="86"/>
      <c r="HQ43" s="86"/>
      <c r="HR43" s="86"/>
      <c r="HS43" s="86"/>
      <c r="HT43" s="86"/>
      <c r="HU43" s="86"/>
      <c r="HV43" s="86"/>
      <c r="HW43" s="86"/>
      <c r="HX43" s="86"/>
      <c r="HY43" s="86"/>
      <c r="HZ43" s="86"/>
      <c r="IA43" s="86"/>
      <c r="IB43" s="86"/>
      <c r="IC43" s="86"/>
      <c r="ID43" s="86"/>
      <c r="IE43" s="86"/>
      <c r="IF43" s="86"/>
      <c r="IG43" s="86"/>
      <c r="IH43" s="86"/>
      <c r="II43" s="86"/>
      <c r="IJ43" s="86"/>
      <c r="IK43" s="86"/>
      <c r="IL43" s="86"/>
      <c r="IM43" s="86"/>
      <c r="IN43" s="86"/>
      <c r="IO43" s="86"/>
      <c r="IP43" s="86"/>
      <c r="IQ43" s="86"/>
      <c r="IR43" s="86"/>
      <c r="IS43" s="86"/>
      <c r="IT43" s="86"/>
      <c r="IU43" s="86"/>
      <c r="IV43" s="86"/>
    </row>
    <row r="44" spans="1:256" ht="45">
      <c r="A44" s="84" t="s">
        <v>402</v>
      </c>
      <c r="B44" s="81" t="s">
        <v>354</v>
      </c>
      <c r="C44" s="82" t="s">
        <v>394</v>
      </c>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c r="EX44" s="86"/>
      <c r="EY44" s="86"/>
      <c r="EZ44" s="86"/>
      <c r="FA44" s="86"/>
      <c r="FB44" s="86"/>
      <c r="FC44" s="86"/>
      <c r="FD44" s="86"/>
      <c r="FE44" s="86"/>
      <c r="FF44" s="86"/>
      <c r="FG44" s="86"/>
      <c r="FH44" s="86"/>
      <c r="FI44" s="86"/>
      <c r="FJ44" s="86"/>
      <c r="FK44" s="86"/>
      <c r="FL44" s="86"/>
      <c r="FM44" s="86"/>
      <c r="FN44" s="86"/>
      <c r="FO44" s="86"/>
      <c r="FP44" s="86"/>
      <c r="FQ44" s="86"/>
      <c r="FR44" s="86"/>
      <c r="FS44" s="86"/>
      <c r="FT44" s="86"/>
      <c r="FU44" s="86"/>
      <c r="FV44" s="86"/>
      <c r="FW44" s="86"/>
      <c r="FX44" s="86"/>
      <c r="FY44" s="86"/>
      <c r="FZ44" s="86"/>
      <c r="GA44" s="86"/>
      <c r="GB44" s="86"/>
      <c r="GC44" s="86"/>
      <c r="GD44" s="86"/>
      <c r="GE44" s="86"/>
      <c r="GF44" s="86"/>
      <c r="GG44" s="86"/>
      <c r="GH44" s="86"/>
      <c r="GI44" s="86"/>
      <c r="GJ44" s="86"/>
      <c r="GK44" s="86"/>
      <c r="GL44" s="86"/>
      <c r="GM44" s="86"/>
      <c r="GN44" s="86"/>
      <c r="GO44" s="86"/>
      <c r="GP44" s="86"/>
      <c r="GQ44" s="86"/>
      <c r="GR44" s="86"/>
      <c r="GS44" s="86"/>
      <c r="GT44" s="86"/>
      <c r="GU44" s="86"/>
      <c r="GV44" s="86"/>
      <c r="GW44" s="86"/>
      <c r="GX44" s="86"/>
      <c r="GY44" s="86"/>
      <c r="GZ44" s="86"/>
      <c r="HA44" s="86"/>
      <c r="HB44" s="86"/>
      <c r="HC44" s="86"/>
      <c r="HD44" s="86"/>
      <c r="HE44" s="86"/>
      <c r="HF44" s="86"/>
      <c r="HG44" s="86"/>
      <c r="HH44" s="86"/>
      <c r="HI44" s="86"/>
      <c r="HJ44" s="86"/>
      <c r="HK44" s="86"/>
      <c r="HL44" s="86"/>
      <c r="HM44" s="86"/>
      <c r="HN44" s="86"/>
      <c r="HO44" s="86"/>
      <c r="HP44" s="86"/>
      <c r="HQ44" s="86"/>
      <c r="HR44" s="86"/>
      <c r="HS44" s="86"/>
      <c r="HT44" s="86"/>
      <c r="HU44" s="86"/>
      <c r="HV44" s="86"/>
      <c r="HW44" s="86"/>
      <c r="HX44" s="86"/>
      <c r="HY44" s="86"/>
      <c r="HZ44" s="86"/>
      <c r="IA44" s="86"/>
      <c r="IB44" s="86"/>
      <c r="IC44" s="86"/>
      <c r="ID44" s="86"/>
      <c r="IE44" s="86"/>
      <c r="IF44" s="86"/>
      <c r="IG44" s="86"/>
      <c r="IH44" s="86"/>
      <c r="II44" s="86"/>
      <c r="IJ44" s="86"/>
      <c r="IK44" s="86"/>
      <c r="IL44" s="86"/>
      <c r="IM44" s="86"/>
      <c r="IN44" s="86"/>
      <c r="IO44" s="86"/>
      <c r="IP44" s="86"/>
      <c r="IQ44" s="86"/>
      <c r="IR44" s="86"/>
      <c r="IS44" s="86"/>
      <c r="IT44" s="86"/>
      <c r="IU44" s="86"/>
      <c r="IV44" s="86"/>
    </row>
    <row r="45" spans="1:256" ht="28.5">
      <c r="A45" s="118" t="s">
        <v>404</v>
      </c>
      <c r="B45" s="119"/>
      <c r="C45" s="79" t="s">
        <v>405</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c r="EX45" s="86"/>
      <c r="EY45" s="86"/>
      <c r="EZ45" s="86"/>
      <c r="FA45" s="86"/>
      <c r="FB45" s="86"/>
      <c r="FC45" s="86"/>
      <c r="FD45" s="86"/>
      <c r="FE45" s="86"/>
      <c r="FF45" s="86"/>
      <c r="FG45" s="86"/>
      <c r="FH45" s="86"/>
      <c r="FI45" s="86"/>
      <c r="FJ45" s="86"/>
      <c r="FK45" s="86"/>
      <c r="FL45" s="86"/>
      <c r="FM45" s="86"/>
      <c r="FN45" s="86"/>
      <c r="FO45" s="86"/>
      <c r="FP45" s="86"/>
      <c r="FQ45" s="86"/>
      <c r="FR45" s="86"/>
      <c r="FS45" s="86"/>
      <c r="FT45" s="86"/>
      <c r="FU45" s="86"/>
      <c r="FV45" s="86"/>
      <c r="FW45" s="86"/>
      <c r="FX45" s="86"/>
      <c r="FY45" s="86"/>
      <c r="FZ45" s="86"/>
      <c r="GA45" s="86"/>
      <c r="GB45" s="86"/>
      <c r="GC45" s="86"/>
      <c r="GD45" s="86"/>
      <c r="GE45" s="86"/>
      <c r="GF45" s="86"/>
      <c r="GG45" s="86"/>
      <c r="GH45" s="86"/>
      <c r="GI45" s="86"/>
      <c r="GJ45" s="86"/>
      <c r="GK45" s="86"/>
      <c r="GL45" s="86"/>
      <c r="GM45" s="86"/>
      <c r="GN45" s="86"/>
      <c r="GO45" s="86"/>
      <c r="GP45" s="86"/>
      <c r="GQ45" s="86"/>
      <c r="GR45" s="86"/>
      <c r="GS45" s="86"/>
      <c r="GT45" s="86"/>
      <c r="GU45" s="86"/>
      <c r="GV45" s="86"/>
      <c r="GW45" s="86"/>
      <c r="GX45" s="86"/>
      <c r="GY45" s="86"/>
      <c r="GZ45" s="86"/>
      <c r="HA45" s="86"/>
      <c r="HB45" s="86"/>
      <c r="HC45" s="86"/>
      <c r="HD45" s="86"/>
      <c r="HE45" s="86"/>
      <c r="HF45" s="86"/>
      <c r="HG45" s="86"/>
      <c r="HH45" s="86"/>
      <c r="HI45" s="86"/>
      <c r="HJ45" s="86"/>
      <c r="HK45" s="86"/>
      <c r="HL45" s="86"/>
      <c r="HM45" s="86"/>
      <c r="HN45" s="86"/>
      <c r="HO45" s="86"/>
      <c r="HP45" s="86"/>
      <c r="HQ45" s="86"/>
      <c r="HR45" s="86"/>
      <c r="HS45" s="86"/>
      <c r="HT45" s="86"/>
      <c r="HU45" s="86"/>
      <c r="HV45" s="86"/>
      <c r="HW45" s="86"/>
      <c r="HX45" s="86"/>
      <c r="HY45" s="86"/>
      <c r="HZ45" s="86"/>
      <c r="IA45" s="86"/>
      <c r="IB45" s="86"/>
      <c r="IC45" s="86"/>
      <c r="ID45" s="86"/>
      <c r="IE45" s="86"/>
      <c r="IF45" s="86"/>
      <c r="IG45" s="86"/>
      <c r="IH45" s="86"/>
      <c r="II45" s="86"/>
      <c r="IJ45" s="86"/>
      <c r="IK45" s="86"/>
      <c r="IL45" s="86"/>
      <c r="IM45" s="86"/>
      <c r="IN45" s="86"/>
      <c r="IO45" s="86"/>
      <c r="IP45" s="86"/>
      <c r="IQ45" s="86"/>
      <c r="IR45" s="86"/>
      <c r="IS45" s="86"/>
      <c r="IT45" s="86"/>
      <c r="IU45" s="86"/>
      <c r="IV45" s="86"/>
    </row>
    <row r="46" spans="1:256" ht="60">
      <c r="A46" s="81" t="s">
        <v>404</v>
      </c>
      <c r="B46" s="81" t="s">
        <v>373</v>
      </c>
      <c r="C46" s="82" t="s">
        <v>374</v>
      </c>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W46" s="86"/>
      <c r="EX46" s="86"/>
      <c r="EY46" s="86"/>
      <c r="EZ46" s="86"/>
      <c r="FA46" s="86"/>
      <c r="FB46" s="86"/>
      <c r="FC46" s="86"/>
      <c r="FD46" s="86"/>
      <c r="FE46" s="86"/>
      <c r="FF46" s="86"/>
      <c r="FG46" s="86"/>
      <c r="FH46" s="86"/>
      <c r="FI46" s="86"/>
      <c r="FJ46" s="86"/>
      <c r="FK46" s="86"/>
      <c r="FL46" s="86"/>
      <c r="FM46" s="86"/>
      <c r="FN46" s="86"/>
      <c r="FO46" s="86"/>
      <c r="FP46" s="86"/>
      <c r="FQ46" s="86"/>
      <c r="FR46" s="86"/>
      <c r="FS46" s="86"/>
      <c r="FT46" s="86"/>
      <c r="FU46" s="86"/>
      <c r="FV46" s="86"/>
      <c r="FW46" s="86"/>
      <c r="FX46" s="86"/>
      <c r="FY46" s="86"/>
      <c r="FZ46" s="86"/>
      <c r="GA46" s="86"/>
      <c r="GB46" s="86"/>
      <c r="GC46" s="86"/>
      <c r="GD46" s="86"/>
      <c r="GE46" s="86"/>
      <c r="GF46" s="86"/>
      <c r="GG46" s="86"/>
      <c r="GH46" s="86"/>
      <c r="GI46" s="86"/>
      <c r="GJ46" s="86"/>
      <c r="GK46" s="86"/>
      <c r="GL46" s="86"/>
      <c r="GM46" s="86"/>
      <c r="GN46" s="86"/>
      <c r="GO46" s="86"/>
      <c r="GP46" s="86"/>
      <c r="GQ46" s="86"/>
      <c r="GR46" s="86"/>
      <c r="GS46" s="86"/>
      <c r="GT46" s="86"/>
      <c r="GU46" s="86"/>
      <c r="GV46" s="86"/>
      <c r="GW46" s="86"/>
      <c r="GX46" s="86"/>
      <c r="GY46" s="86"/>
      <c r="GZ46" s="86"/>
      <c r="HA46" s="86"/>
      <c r="HB46" s="86"/>
      <c r="HC46" s="86"/>
      <c r="HD46" s="86"/>
      <c r="HE46" s="86"/>
      <c r="HF46" s="86"/>
      <c r="HG46" s="86"/>
      <c r="HH46" s="86"/>
      <c r="HI46" s="86"/>
      <c r="HJ46" s="86"/>
      <c r="HK46" s="86"/>
      <c r="HL46" s="86"/>
      <c r="HM46" s="86"/>
      <c r="HN46" s="86"/>
      <c r="HO46" s="86"/>
      <c r="HP46" s="86"/>
      <c r="HQ46" s="86"/>
      <c r="HR46" s="86"/>
      <c r="HS46" s="86"/>
      <c r="HT46" s="86"/>
      <c r="HU46" s="86"/>
      <c r="HV46" s="86"/>
      <c r="HW46" s="86"/>
      <c r="HX46" s="86"/>
      <c r="HY46" s="86"/>
      <c r="HZ46" s="86"/>
      <c r="IA46" s="86"/>
      <c r="IB46" s="86"/>
      <c r="IC46" s="86"/>
      <c r="ID46" s="86"/>
      <c r="IE46" s="86"/>
      <c r="IF46" s="86"/>
      <c r="IG46" s="86"/>
      <c r="IH46" s="86"/>
      <c r="II46" s="86"/>
      <c r="IJ46" s="86"/>
      <c r="IK46" s="86"/>
      <c r="IL46" s="86"/>
      <c r="IM46" s="86"/>
      <c r="IN46" s="86"/>
      <c r="IO46" s="86"/>
      <c r="IP46" s="86"/>
      <c r="IQ46" s="86"/>
      <c r="IR46" s="86"/>
      <c r="IS46" s="86"/>
      <c r="IT46" s="86"/>
      <c r="IU46" s="86"/>
      <c r="IV46" s="86"/>
    </row>
    <row r="47" spans="1:256" ht="42.75">
      <c r="A47" s="118" t="s">
        <v>406</v>
      </c>
      <c r="B47" s="119"/>
      <c r="C47" s="79" t="s">
        <v>169</v>
      </c>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c r="HI47" s="86"/>
      <c r="HJ47" s="86"/>
      <c r="HK47" s="86"/>
      <c r="HL47" s="86"/>
      <c r="HM47" s="86"/>
      <c r="HN47" s="86"/>
      <c r="HO47" s="86"/>
      <c r="HP47" s="86"/>
      <c r="HQ47" s="86"/>
      <c r="HR47" s="86"/>
      <c r="HS47" s="86"/>
      <c r="HT47" s="86"/>
      <c r="HU47" s="86"/>
      <c r="HV47" s="86"/>
      <c r="HW47" s="86"/>
      <c r="HX47" s="86"/>
      <c r="HY47" s="86"/>
      <c r="HZ47" s="86"/>
      <c r="IA47" s="86"/>
      <c r="IB47" s="86"/>
      <c r="IC47" s="86"/>
      <c r="ID47" s="86"/>
      <c r="IE47" s="86"/>
      <c r="IF47" s="86"/>
      <c r="IG47" s="86"/>
      <c r="IH47" s="86"/>
      <c r="II47" s="86"/>
      <c r="IJ47" s="86"/>
      <c r="IK47" s="86"/>
      <c r="IL47" s="86"/>
      <c r="IM47" s="86"/>
      <c r="IN47" s="86"/>
      <c r="IO47" s="86"/>
      <c r="IP47" s="86"/>
      <c r="IQ47" s="86"/>
      <c r="IR47" s="86"/>
      <c r="IS47" s="86"/>
      <c r="IT47" s="86"/>
      <c r="IU47" s="86"/>
      <c r="IV47" s="86"/>
    </row>
    <row r="48" spans="1:256" ht="30">
      <c r="A48" s="81" t="s">
        <v>406</v>
      </c>
      <c r="B48" s="81" t="s">
        <v>356</v>
      </c>
      <c r="C48" s="82" t="s">
        <v>357</v>
      </c>
      <c r="D48" s="87"/>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c r="IA48" s="86"/>
      <c r="IB48" s="86"/>
      <c r="IC48" s="86"/>
      <c r="ID48" s="86"/>
      <c r="IE48" s="86"/>
      <c r="IF48" s="86"/>
      <c r="IG48" s="86"/>
      <c r="IH48" s="86"/>
      <c r="II48" s="86"/>
      <c r="IJ48" s="86"/>
      <c r="IK48" s="86"/>
      <c r="IL48" s="86"/>
      <c r="IM48" s="86"/>
      <c r="IN48" s="86"/>
      <c r="IO48" s="86"/>
      <c r="IP48" s="86"/>
      <c r="IQ48" s="86"/>
      <c r="IR48" s="86"/>
      <c r="IS48" s="86"/>
      <c r="IT48" s="86"/>
      <c r="IU48" s="86"/>
      <c r="IV48" s="86"/>
    </row>
    <row r="49" spans="1:256" ht="45">
      <c r="A49" s="84" t="s">
        <v>406</v>
      </c>
      <c r="B49" s="81" t="s">
        <v>379</v>
      </c>
      <c r="C49" s="82" t="s">
        <v>380</v>
      </c>
      <c r="D49" s="87"/>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6"/>
      <c r="IB49" s="86"/>
      <c r="IC49" s="86"/>
      <c r="ID49" s="86"/>
      <c r="IE49" s="86"/>
      <c r="IF49" s="86"/>
      <c r="IG49" s="86"/>
      <c r="IH49" s="86"/>
      <c r="II49" s="86"/>
      <c r="IJ49" s="86"/>
      <c r="IK49" s="86"/>
      <c r="IL49" s="86"/>
      <c r="IM49" s="86"/>
      <c r="IN49" s="86"/>
      <c r="IO49" s="86"/>
      <c r="IP49" s="86"/>
      <c r="IQ49" s="86"/>
      <c r="IR49" s="86"/>
      <c r="IS49" s="86"/>
      <c r="IT49" s="86"/>
      <c r="IU49" s="86"/>
      <c r="IV49" s="86"/>
    </row>
    <row r="50" spans="1:256">
      <c r="A50" s="118" t="s">
        <v>407</v>
      </c>
      <c r="B50" s="119"/>
      <c r="C50" s="79" t="s">
        <v>408</v>
      </c>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c r="IA50" s="86"/>
      <c r="IB50" s="86"/>
      <c r="IC50" s="86"/>
      <c r="ID50" s="86"/>
      <c r="IE50" s="86"/>
      <c r="IF50" s="86"/>
      <c r="IG50" s="86"/>
      <c r="IH50" s="86"/>
      <c r="II50" s="86"/>
      <c r="IJ50" s="86"/>
      <c r="IK50" s="86"/>
      <c r="IL50" s="86"/>
      <c r="IM50" s="86"/>
      <c r="IN50" s="86"/>
      <c r="IO50" s="86"/>
      <c r="IP50" s="86"/>
      <c r="IQ50" s="86"/>
      <c r="IR50" s="86"/>
      <c r="IS50" s="86"/>
      <c r="IT50" s="86"/>
      <c r="IU50" s="86"/>
      <c r="IV50" s="86"/>
    </row>
    <row r="51" spans="1:256">
      <c r="A51" s="81" t="s">
        <v>407</v>
      </c>
      <c r="B51" s="81" t="s">
        <v>409</v>
      </c>
      <c r="C51" s="82" t="s">
        <v>410</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c r="IL51" s="86"/>
      <c r="IM51" s="86"/>
      <c r="IN51" s="86"/>
      <c r="IO51" s="86"/>
      <c r="IP51" s="86"/>
      <c r="IQ51" s="86"/>
      <c r="IR51" s="86"/>
      <c r="IS51" s="86"/>
      <c r="IT51" s="86"/>
      <c r="IU51" s="86"/>
      <c r="IV51" s="86"/>
    </row>
    <row r="52" spans="1:256" ht="30">
      <c r="A52" s="81" t="s">
        <v>407</v>
      </c>
      <c r="B52" s="81" t="s">
        <v>411</v>
      </c>
      <c r="C52" s="82" t="s">
        <v>412</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c r="IA52" s="86"/>
      <c r="IB52" s="86"/>
      <c r="IC52" s="86"/>
      <c r="ID52" s="86"/>
      <c r="IE52" s="86"/>
      <c r="IF52" s="86"/>
      <c r="IG52" s="86"/>
      <c r="IH52" s="86"/>
      <c r="II52" s="86"/>
      <c r="IJ52" s="86"/>
      <c r="IK52" s="86"/>
      <c r="IL52" s="86"/>
      <c r="IM52" s="86"/>
      <c r="IN52" s="86"/>
      <c r="IO52" s="86"/>
      <c r="IP52" s="86"/>
      <c r="IQ52" s="86"/>
      <c r="IR52" s="86"/>
      <c r="IS52" s="86"/>
      <c r="IT52" s="86"/>
      <c r="IU52" s="86"/>
      <c r="IV52" s="86"/>
    </row>
    <row r="53" spans="1:256">
      <c r="A53" s="81" t="s">
        <v>407</v>
      </c>
      <c r="B53" s="81" t="s">
        <v>413</v>
      </c>
      <c r="C53" s="82" t="s">
        <v>414</v>
      </c>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c r="IA53" s="86"/>
      <c r="IB53" s="86"/>
      <c r="IC53" s="86"/>
      <c r="ID53" s="86"/>
      <c r="IE53" s="86"/>
      <c r="IF53" s="86"/>
      <c r="IG53" s="86"/>
      <c r="IH53" s="86"/>
      <c r="II53" s="86"/>
      <c r="IJ53" s="86"/>
      <c r="IK53" s="86"/>
      <c r="IL53" s="86"/>
      <c r="IM53" s="86"/>
      <c r="IN53" s="86"/>
      <c r="IO53" s="86"/>
      <c r="IP53" s="86"/>
      <c r="IQ53" s="86"/>
      <c r="IR53" s="86"/>
      <c r="IS53" s="86"/>
      <c r="IT53" s="86"/>
      <c r="IU53" s="86"/>
      <c r="IV53" s="86"/>
    </row>
    <row r="54" spans="1:256">
      <c r="A54" s="81" t="s">
        <v>407</v>
      </c>
      <c r="B54" s="81" t="s">
        <v>415</v>
      </c>
      <c r="C54" s="82" t="s">
        <v>416</v>
      </c>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c r="IO54" s="86"/>
      <c r="IP54" s="86"/>
      <c r="IQ54" s="86"/>
      <c r="IR54" s="86"/>
      <c r="IS54" s="86"/>
      <c r="IT54" s="86"/>
      <c r="IU54" s="86"/>
      <c r="IV54" s="86"/>
    </row>
    <row r="55" spans="1:256">
      <c r="A55" s="81" t="s">
        <v>407</v>
      </c>
      <c r="B55" s="81" t="s">
        <v>417</v>
      </c>
      <c r="C55" s="82" t="s">
        <v>418</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c r="HU55" s="86"/>
      <c r="HV55" s="86"/>
      <c r="HW55" s="86"/>
      <c r="HX55" s="86"/>
      <c r="HY55" s="86"/>
      <c r="HZ55" s="86"/>
      <c r="IA55" s="86"/>
      <c r="IB55" s="86"/>
      <c r="IC55" s="86"/>
      <c r="ID55" s="86"/>
      <c r="IE55" s="86"/>
      <c r="IF55" s="86"/>
      <c r="IG55" s="86"/>
      <c r="IH55" s="86"/>
      <c r="II55" s="86"/>
      <c r="IJ55" s="86"/>
      <c r="IK55" s="86"/>
      <c r="IL55" s="86"/>
      <c r="IM55" s="86"/>
      <c r="IN55" s="86"/>
      <c r="IO55" s="86"/>
      <c r="IP55" s="86"/>
      <c r="IQ55" s="86"/>
      <c r="IR55" s="86"/>
      <c r="IS55" s="86"/>
      <c r="IT55" s="86"/>
      <c r="IU55" s="86"/>
      <c r="IV55" s="86"/>
    </row>
    <row r="56" spans="1:256">
      <c r="A56" s="81" t="s">
        <v>407</v>
      </c>
      <c r="B56" s="81" t="s">
        <v>419</v>
      </c>
      <c r="C56" s="82" t="s">
        <v>420</v>
      </c>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c r="HU56" s="86"/>
      <c r="HV56" s="86"/>
      <c r="HW56" s="86"/>
      <c r="HX56" s="86"/>
      <c r="HY56" s="86"/>
      <c r="HZ56" s="86"/>
      <c r="IA56" s="86"/>
      <c r="IB56" s="86"/>
      <c r="IC56" s="86"/>
      <c r="ID56" s="86"/>
      <c r="IE56" s="86"/>
      <c r="IF56" s="86"/>
      <c r="IG56" s="86"/>
      <c r="IH56" s="86"/>
      <c r="II56" s="86"/>
      <c r="IJ56" s="86"/>
      <c r="IK56" s="86"/>
      <c r="IL56" s="86"/>
      <c r="IM56" s="86"/>
      <c r="IN56" s="86"/>
      <c r="IO56" s="86"/>
      <c r="IP56" s="86"/>
      <c r="IQ56" s="86"/>
      <c r="IR56" s="86"/>
      <c r="IS56" s="86"/>
      <c r="IT56" s="86"/>
      <c r="IU56" s="86"/>
      <c r="IV56" s="86"/>
    </row>
    <row r="57" spans="1:256">
      <c r="A57" s="81" t="s">
        <v>407</v>
      </c>
      <c r="B57" s="81" t="s">
        <v>421</v>
      </c>
      <c r="C57" s="82" t="s">
        <v>422</v>
      </c>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86"/>
      <c r="GJ57" s="86"/>
      <c r="GK57" s="86"/>
      <c r="GL57" s="86"/>
      <c r="GM57" s="86"/>
      <c r="GN57" s="86"/>
      <c r="GO57" s="86"/>
      <c r="GP57" s="86"/>
      <c r="GQ57" s="86"/>
      <c r="GR57" s="86"/>
      <c r="GS57" s="86"/>
      <c r="GT57" s="86"/>
      <c r="GU57" s="86"/>
      <c r="GV57" s="86"/>
      <c r="GW57" s="86"/>
      <c r="GX57" s="86"/>
      <c r="GY57" s="86"/>
      <c r="GZ57" s="86"/>
      <c r="HA57" s="86"/>
      <c r="HB57" s="86"/>
      <c r="HC57" s="86"/>
      <c r="HD57" s="86"/>
      <c r="HE57" s="86"/>
      <c r="HF57" s="86"/>
      <c r="HG57" s="86"/>
      <c r="HH57" s="86"/>
      <c r="HI57" s="86"/>
      <c r="HJ57" s="86"/>
      <c r="HK57" s="86"/>
      <c r="HL57" s="86"/>
      <c r="HM57" s="86"/>
      <c r="HN57" s="86"/>
      <c r="HO57" s="86"/>
      <c r="HP57" s="86"/>
      <c r="HQ57" s="86"/>
      <c r="HR57" s="86"/>
      <c r="HS57" s="86"/>
      <c r="HT57" s="86"/>
      <c r="HU57" s="86"/>
      <c r="HV57" s="86"/>
      <c r="HW57" s="86"/>
      <c r="HX57" s="86"/>
      <c r="HY57" s="86"/>
      <c r="HZ57" s="86"/>
      <c r="IA57" s="86"/>
      <c r="IB57" s="86"/>
      <c r="IC57" s="86"/>
      <c r="ID57" s="86"/>
      <c r="IE57" s="86"/>
      <c r="IF57" s="86"/>
      <c r="IG57" s="86"/>
      <c r="IH57" s="86"/>
      <c r="II57" s="86"/>
      <c r="IJ57" s="86"/>
      <c r="IK57" s="86"/>
      <c r="IL57" s="86"/>
      <c r="IM57" s="86"/>
      <c r="IN57" s="86"/>
      <c r="IO57" s="86"/>
      <c r="IP57" s="86"/>
      <c r="IQ57" s="86"/>
      <c r="IR57" s="86"/>
      <c r="IS57" s="86"/>
      <c r="IT57" s="86"/>
      <c r="IU57" s="86"/>
      <c r="IV57" s="86"/>
    </row>
    <row r="58" spans="1:256" ht="30">
      <c r="A58" s="81" t="s">
        <v>407</v>
      </c>
      <c r="B58" s="81" t="s">
        <v>423</v>
      </c>
      <c r="C58" s="82" t="s">
        <v>424</v>
      </c>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6"/>
      <c r="GG58" s="86"/>
      <c r="GH58" s="86"/>
      <c r="GI58" s="86"/>
      <c r="GJ58" s="86"/>
      <c r="GK58" s="86"/>
      <c r="GL58" s="86"/>
      <c r="GM58" s="86"/>
      <c r="GN58" s="86"/>
      <c r="GO58" s="86"/>
      <c r="GP58" s="86"/>
      <c r="GQ58" s="86"/>
      <c r="GR58" s="86"/>
      <c r="GS58" s="86"/>
      <c r="GT58" s="86"/>
      <c r="GU58" s="86"/>
      <c r="GV58" s="86"/>
      <c r="GW58" s="86"/>
      <c r="GX58" s="86"/>
      <c r="GY58" s="86"/>
      <c r="GZ58" s="86"/>
      <c r="HA58" s="86"/>
      <c r="HB58" s="86"/>
      <c r="HC58" s="86"/>
      <c r="HD58" s="86"/>
      <c r="HE58" s="86"/>
      <c r="HF58" s="86"/>
      <c r="HG58" s="86"/>
      <c r="HH58" s="86"/>
      <c r="HI58" s="86"/>
      <c r="HJ58" s="86"/>
      <c r="HK58" s="86"/>
      <c r="HL58" s="86"/>
      <c r="HM58" s="86"/>
      <c r="HN58" s="86"/>
      <c r="HO58" s="86"/>
      <c r="HP58" s="86"/>
      <c r="HQ58" s="86"/>
      <c r="HR58" s="86"/>
      <c r="HS58" s="86"/>
      <c r="HT58" s="86"/>
      <c r="HU58" s="86"/>
      <c r="HV58" s="86"/>
      <c r="HW58" s="86"/>
      <c r="HX58" s="86"/>
      <c r="HY58" s="86"/>
      <c r="HZ58" s="86"/>
      <c r="IA58" s="86"/>
      <c r="IB58" s="86"/>
      <c r="IC58" s="86"/>
      <c r="ID58" s="86"/>
      <c r="IE58" s="86"/>
      <c r="IF58" s="86"/>
      <c r="IG58" s="86"/>
      <c r="IH58" s="86"/>
      <c r="II58" s="86"/>
      <c r="IJ58" s="86"/>
      <c r="IK58" s="86"/>
      <c r="IL58" s="86"/>
      <c r="IM58" s="86"/>
      <c r="IN58" s="86"/>
      <c r="IO58" s="86"/>
      <c r="IP58" s="86"/>
      <c r="IQ58" s="86"/>
      <c r="IR58" s="86"/>
      <c r="IS58" s="86"/>
      <c r="IT58" s="86"/>
      <c r="IU58" s="86"/>
      <c r="IV58" s="86"/>
    </row>
    <row r="59" spans="1:256" ht="30">
      <c r="A59" s="81" t="s">
        <v>407</v>
      </c>
      <c r="B59" s="81" t="s">
        <v>425</v>
      </c>
      <c r="C59" s="82" t="s">
        <v>426</v>
      </c>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row>
    <row r="60" spans="1:256" ht="60">
      <c r="A60" s="81" t="s">
        <v>407</v>
      </c>
      <c r="B60" s="81" t="s">
        <v>427</v>
      </c>
      <c r="C60" s="82" t="s">
        <v>428</v>
      </c>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row>
    <row r="61" spans="1:256" ht="45">
      <c r="A61" s="81" t="s">
        <v>407</v>
      </c>
      <c r="B61" s="81" t="s">
        <v>429</v>
      </c>
      <c r="C61" s="82" t="s">
        <v>430</v>
      </c>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row>
    <row r="62" spans="1:256" ht="45">
      <c r="A62" s="81" t="s">
        <v>407</v>
      </c>
      <c r="B62" s="81" t="s">
        <v>431</v>
      </c>
      <c r="C62" s="82" t="s">
        <v>432</v>
      </c>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row>
    <row r="63" spans="1:256" ht="28.5">
      <c r="A63" s="126">
        <v>188</v>
      </c>
      <c r="B63" s="127"/>
      <c r="C63" s="79" t="s">
        <v>171</v>
      </c>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row>
    <row r="64" spans="1:256" ht="60">
      <c r="A64" s="78">
        <v>188</v>
      </c>
      <c r="B64" s="89" t="s">
        <v>433</v>
      </c>
      <c r="C64" s="82" t="s">
        <v>434</v>
      </c>
    </row>
    <row r="65" spans="1:256" ht="30">
      <c r="A65" s="78">
        <v>188</v>
      </c>
      <c r="B65" s="89" t="s">
        <v>435</v>
      </c>
      <c r="C65" s="82" t="s">
        <v>436</v>
      </c>
    </row>
    <row r="66" spans="1:256" ht="60">
      <c r="A66" s="78">
        <v>188</v>
      </c>
      <c r="B66" s="89" t="s">
        <v>437</v>
      </c>
      <c r="C66" s="82" t="s">
        <v>438</v>
      </c>
    </row>
    <row r="67" spans="1:256" ht="45">
      <c r="A67" s="78">
        <v>188</v>
      </c>
      <c r="B67" s="78" t="s">
        <v>354</v>
      </c>
      <c r="C67" s="82" t="s">
        <v>394</v>
      </c>
    </row>
    <row r="68" spans="1:256" ht="45">
      <c r="A68" s="78">
        <v>188</v>
      </c>
      <c r="B68" s="78" t="s">
        <v>439</v>
      </c>
      <c r="C68" s="82" t="s">
        <v>440</v>
      </c>
    </row>
    <row r="69" spans="1:256" ht="30">
      <c r="A69" s="78">
        <v>188</v>
      </c>
      <c r="B69" s="81" t="s">
        <v>366</v>
      </c>
      <c r="C69" s="82" t="s">
        <v>397</v>
      </c>
    </row>
    <row r="70" spans="1:256" ht="45">
      <c r="A70" s="81" t="s">
        <v>441</v>
      </c>
      <c r="B70" s="81" t="s">
        <v>400</v>
      </c>
      <c r="C70" s="82" t="s">
        <v>401</v>
      </c>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c r="IO70" s="86"/>
      <c r="IP70" s="86"/>
      <c r="IQ70" s="86"/>
      <c r="IR70" s="86"/>
      <c r="IS70" s="86"/>
      <c r="IT70" s="86"/>
      <c r="IU70" s="86"/>
      <c r="IV70" s="86"/>
    </row>
    <row r="71" spans="1:256" ht="45">
      <c r="A71" s="78">
        <v>188</v>
      </c>
      <c r="B71" s="81" t="s">
        <v>442</v>
      </c>
      <c r="C71" s="82" t="s">
        <v>443</v>
      </c>
    </row>
    <row r="72" spans="1:256" ht="30">
      <c r="A72" s="78">
        <v>188</v>
      </c>
      <c r="B72" s="78" t="s">
        <v>444</v>
      </c>
      <c r="C72" s="82" t="s">
        <v>445</v>
      </c>
    </row>
    <row r="73" spans="1:256" ht="45">
      <c r="A73" s="78">
        <v>188</v>
      </c>
      <c r="B73" s="81" t="s">
        <v>379</v>
      </c>
      <c r="C73" s="82" t="s">
        <v>380</v>
      </c>
    </row>
    <row r="74" spans="1:256" ht="30">
      <c r="A74" s="78">
        <v>188</v>
      </c>
      <c r="B74" s="81" t="s">
        <v>356</v>
      </c>
      <c r="C74" s="82" t="s">
        <v>357</v>
      </c>
    </row>
    <row r="75" spans="1:256">
      <c r="A75" s="126">
        <v>283</v>
      </c>
      <c r="B75" s="127"/>
      <c r="C75" s="79" t="s">
        <v>446</v>
      </c>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row>
    <row r="76" spans="1:256" ht="30">
      <c r="A76" s="78">
        <v>283</v>
      </c>
      <c r="B76" s="81" t="s">
        <v>447</v>
      </c>
      <c r="C76" s="82" t="s">
        <v>448</v>
      </c>
    </row>
    <row r="77" spans="1:256" ht="60">
      <c r="A77" s="78">
        <v>283</v>
      </c>
      <c r="B77" s="81" t="s">
        <v>449</v>
      </c>
      <c r="C77" s="82" t="s">
        <v>450</v>
      </c>
    </row>
    <row r="78" spans="1:256" ht="45">
      <c r="A78" s="78">
        <v>283</v>
      </c>
      <c r="B78" s="81" t="s">
        <v>451</v>
      </c>
      <c r="C78" s="82" t="s">
        <v>452</v>
      </c>
    </row>
    <row r="79" spans="1:256" ht="30">
      <c r="A79" s="78">
        <v>283</v>
      </c>
      <c r="B79" s="81" t="s">
        <v>453</v>
      </c>
      <c r="C79" s="82" t="s">
        <v>454</v>
      </c>
    </row>
    <row r="80" spans="1:256" ht="60">
      <c r="A80" s="78">
        <v>283</v>
      </c>
      <c r="B80" s="81" t="s">
        <v>455</v>
      </c>
      <c r="C80" s="90" t="s">
        <v>456</v>
      </c>
    </row>
    <row r="81" spans="1:3" ht="60">
      <c r="A81" s="78">
        <v>283</v>
      </c>
      <c r="B81" s="81" t="s">
        <v>457</v>
      </c>
      <c r="C81" s="90" t="s">
        <v>458</v>
      </c>
    </row>
    <row r="82" spans="1:3" ht="45">
      <c r="A82" s="78">
        <v>283</v>
      </c>
      <c r="B82" s="81" t="s">
        <v>459</v>
      </c>
      <c r="C82" s="91" t="s">
        <v>460</v>
      </c>
    </row>
    <row r="83" spans="1:3" ht="45">
      <c r="A83" s="92">
        <v>283</v>
      </c>
      <c r="B83" s="93" t="s">
        <v>461</v>
      </c>
      <c r="C83" s="94" t="s">
        <v>462</v>
      </c>
    </row>
    <row r="84" spans="1:3" ht="30">
      <c r="A84" s="92">
        <v>283</v>
      </c>
      <c r="B84" s="93" t="s">
        <v>463</v>
      </c>
      <c r="C84" s="95" t="s">
        <v>464</v>
      </c>
    </row>
    <row r="85" spans="1:3" ht="60">
      <c r="A85" s="78">
        <v>283</v>
      </c>
      <c r="B85" s="81" t="s">
        <v>465</v>
      </c>
      <c r="C85" s="90" t="s">
        <v>466</v>
      </c>
    </row>
    <row r="86" spans="1:3" ht="75">
      <c r="A86" s="78">
        <v>283</v>
      </c>
      <c r="B86" s="81" t="s">
        <v>467</v>
      </c>
      <c r="C86" s="90" t="s">
        <v>468</v>
      </c>
    </row>
    <row r="87" spans="1:3" ht="75">
      <c r="A87" s="78">
        <v>283</v>
      </c>
      <c r="B87" s="81" t="s">
        <v>469</v>
      </c>
      <c r="C87" s="90" t="s">
        <v>470</v>
      </c>
    </row>
    <row r="88" spans="1:3" ht="45">
      <c r="A88" s="78">
        <v>283</v>
      </c>
      <c r="B88" s="81" t="s">
        <v>471</v>
      </c>
      <c r="C88" s="82" t="s">
        <v>472</v>
      </c>
    </row>
    <row r="89" spans="1:3" ht="60">
      <c r="A89" s="96">
        <v>283</v>
      </c>
      <c r="B89" s="97" t="s">
        <v>473</v>
      </c>
      <c r="C89" s="98" t="s">
        <v>474</v>
      </c>
    </row>
    <row r="90" spans="1:3" ht="30">
      <c r="A90" s="78">
        <v>283</v>
      </c>
      <c r="B90" s="81" t="s">
        <v>475</v>
      </c>
      <c r="C90" s="82" t="s">
        <v>476</v>
      </c>
    </row>
    <row r="91" spans="1:3" ht="60">
      <c r="A91" s="78">
        <v>283</v>
      </c>
      <c r="B91" s="81" t="s">
        <v>477</v>
      </c>
      <c r="C91" s="82" t="s">
        <v>478</v>
      </c>
    </row>
    <row r="92" spans="1:3" ht="45">
      <c r="A92" s="78">
        <v>283</v>
      </c>
      <c r="B92" s="81" t="s">
        <v>479</v>
      </c>
      <c r="C92" s="91" t="s">
        <v>480</v>
      </c>
    </row>
    <row r="93" spans="1:3">
      <c r="A93" s="78">
        <v>283</v>
      </c>
      <c r="B93" s="81" t="s">
        <v>481</v>
      </c>
      <c r="C93" s="82" t="s">
        <v>482</v>
      </c>
    </row>
    <row r="94" spans="1:3" ht="60">
      <c r="A94" s="78">
        <v>283</v>
      </c>
      <c r="B94" s="81" t="s">
        <v>483</v>
      </c>
      <c r="C94" s="90" t="s">
        <v>484</v>
      </c>
    </row>
    <row r="95" spans="1:3" ht="60">
      <c r="A95" s="78">
        <v>283</v>
      </c>
      <c r="B95" s="81" t="s">
        <v>485</v>
      </c>
      <c r="C95" s="90" t="s">
        <v>486</v>
      </c>
    </row>
    <row r="96" spans="1:3" ht="30">
      <c r="A96" s="78">
        <v>283</v>
      </c>
      <c r="B96" s="81" t="s">
        <v>487</v>
      </c>
      <c r="C96" s="82" t="s">
        <v>488</v>
      </c>
    </row>
    <row r="97" spans="1:4" ht="30">
      <c r="A97" s="78">
        <v>283</v>
      </c>
      <c r="B97" s="81" t="s">
        <v>489</v>
      </c>
      <c r="C97" s="82" t="s">
        <v>490</v>
      </c>
    </row>
    <row r="98" spans="1:4" ht="45">
      <c r="A98" s="78">
        <v>283</v>
      </c>
      <c r="B98" s="81" t="s">
        <v>491</v>
      </c>
      <c r="C98" s="82" t="s">
        <v>492</v>
      </c>
    </row>
    <row r="99" spans="1:4" ht="60">
      <c r="A99" s="78">
        <v>283</v>
      </c>
      <c r="B99" s="81" t="s">
        <v>493</v>
      </c>
      <c r="C99" s="82" t="s">
        <v>494</v>
      </c>
    </row>
    <row r="100" spans="1:4" ht="45">
      <c r="A100" s="78">
        <v>283</v>
      </c>
      <c r="B100" s="81" t="s">
        <v>495</v>
      </c>
      <c r="C100" s="82" t="s">
        <v>496</v>
      </c>
    </row>
    <row r="101" spans="1:4" ht="60">
      <c r="A101" s="78">
        <v>283</v>
      </c>
      <c r="B101" s="81" t="s">
        <v>497</v>
      </c>
      <c r="C101" s="82" t="s">
        <v>498</v>
      </c>
    </row>
    <row r="102" spans="1:4" ht="75">
      <c r="A102" s="78">
        <v>283</v>
      </c>
      <c r="B102" s="81" t="s">
        <v>499</v>
      </c>
      <c r="C102" s="82" t="s">
        <v>500</v>
      </c>
    </row>
    <row r="103" spans="1:4" ht="45">
      <c r="A103" s="78">
        <v>283</v>
      </c>
      <c r="B103" s="81" t="s">
        <v>501</v>
      </c>
      <c r="C103" s="82" t="s">
        <v>502</v>
      </c>
    </row>
    <row r="104" spans="1:4">
      <c r="A104" s="78">
        <v>283</v>
      </c>
      <c r="B104" s="81" t="s">
        <v>503</v>
      </c>
      <c r="C104" s="82" t="s">
        <v>504</v>
      </c>
    </row>
    <row r="105" spans="1:4" ht="45">
      <c r="A105" s="78">
        <v>283</v>
      </c>
      <c r="B105" s="81" t="s">
        <v>505</v>
      </c>
      <c r="C105" s="82" t="s">
        <v>506</v>
      </c>
    </row>
    <row r="106" spans="1:4" ht="30">
      <c r="A106" s="92">
        <v>283</v>
      </c>
      <c r="B106" s="114" t="s">
        <v>648</v>
      </c>
      <c r="C106" s="99" t="s">
        <v>507</v>
      </c>
    </row>
    <row r="107" spans="1:4" ht="45">
      <c r="A107" s="92">
        <v>283</v>
      </c>
      <c r="B107" s="114" t="s">
        <v>649</v>
      </c>
      <c r="C107" s="99" t="s">
        <v>508</v>
      </c>
    </row>
    <row r="108" spans="1:4" ht="60">
      <c r="A108" s="78">
        <v>283</v>
      </c>
      <c r="B108" s="81" t="s">
        <v>509</v>
      </c>
      <c r="C108" s="82" t="s">
        <v>510</v>
      </c>
    </row>
    <row r="109" spans="1:4" ht="75">
      <c r="A109" s="78">
        <v>283</v>
      </c>
      <c r="B109" s="115" t="s">
        <v>511</v>
      </c>
      <c r="C109" s="99" t="s">
        <v>512</v>
      </c>
      <c r="D109" s="100"/>
    </row>
    <row r="110" spans="1:4" ht="30">
      <c r="A110" s="78">
        <v>283</v>
      </c>
      <c r="B110" s="115" t="s">
        <v>513</v>
      </c>
      <c r="C110" s="99" t="s">
        <v>514</v>
      </c>
    </row>
    <row r="111" spans="1:4" ht="60">
      <c r="A111" s="78">
        <v>283</v>
      </c>
      <c r="B111" s="115" t="s">
        <v>515</v>
      </c>
      <c r="C111" s="99" t="s">
        <v>516</v>
      </c>
    </row>
    <row r="112" spans="1:4" ht="30">
      <c r="A112" s="78">
        <v>283</v>
      </c>
      <c r="B112" s="81" t="s">
        <v>517</v>
      </c>
      <c r="C112" s="82" t="s">
        <v>518</v>
      </c>
    </row>
    <row r="113" spans="1:256" ht="30">
      <c r="A113" s="78">
        <v>283</v>
      </c>
      <c r="B113" s="81" t="s">
        <v>519</v>
      </c>
      <c r="C113" s="82" t="s">
        <v>520</v>
      </c>
    </row>
    <row r="114" spans="1:256" ht="45">
      <c r="A114" s="78">
        <v>283</v>
      </c>
      <c r="B114" s="81" t="s">
        <v>650</v>
      </c>
      <c r="C114" s="91" t="s">
        <v>521</v>
      </c>
    </row>
    <row r="115" spans="1:256" ht="45">
      <c r="A115" s="78">
        <v>283</v>
      </c>
      <c r="B115" s="81" t="s">
        <v>522</v>
      </c>
      <c r="C115" s="91" t="s">
        <v>199</v>
      </c>
    </row>
    <row r="116" spans="1:256" ht="36.75" customHeight="1">
      <c r="A116" s="78">
        <v>283</v>
      </c>
      <c r="B116" s="81" t="s">
        <v>651</v>
      </c>
      <c r="C116" s="91" t="s">
        <v>523</v>
      </c>
    </row>
    <row r="117" spans="1:256" ht="45">
      <c r="A117" s="78">
        <v>283</v>
      </c>
      <c r="B117" s="81" t="s">
        <v>524</v>
      </c>
      <c r="C117" s="82" t="s">
        <v>224</v>
      </c>
    </row>
    <row r="118" spans="1:256" ht="45">
      <c r="A118" s="78">
        <v>283</v>
      </c>
      <c r="B118" s="81" t="s">
        <v>525</v>
      </c>
      <c r="C118" s="82" t="s">
        <v>339</v>
      </c>
    </row>
    <row r="119" spans="1:256" ht="30">
      <c r="A119" s="78">
        <v>283</v>
      </c>
      <c r="B119" s="81" t="s">
        <v>526</v>
      </c>
      <c r="C119" s="82" t="s">
        <v>527</v>
      </c>
    </row>
    <row r="120" spans="1:256" ht="31.5" customHeight="1">
      <c r="A120" s="78">
        <v>283</v>
      </c>
      <c r="B120" s="81" t="s">
        <v>528</v>
      </c>
      <c r="C120" s="82" t="s">
        <v>529</v>
      </c>
    </row>
    <row r="121" spans="1:256" ht="45">
      <c r="A121" s="78">
        <v>283</v>
      </c>
      <c r="B121" s="81" t="s">
        <v>530</v>
      </c>
      <c r="C121" s="82" t="s">
        <v>531</v>
      </c>
    </row>
    <row r="122" spans="1:256" ht="42.75">
      <c r="A122" s="126">
        <v>284</v>
      </c>
      <c r="B122" s="127"/>
      <c r="C122" s="79" t="s">
        <v>532</v>
      </c>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86"/>
      <c r="EE122" s="86"/>
      <c r="EF122" s="86"/>
      <c r="EG122" s="86"/>
      <c r="EH122" s="86"/>
      <c r="EI122" s="86"/>
      <c r="EJ122" s="86"/>
      <c r="EK122" s="86"/>
      <c r="EL122" s="86"/>
      <c r="EM122" s="86"/>
      <c r="EN122" s="86"/>
      <c r="EO122" s="86"/>
      <c r="EP122" s="86"/>
      <c r="EQ122" s="86"/>
      <c r="ER122" s="86"/>
      <c r="ES122" s="86"/>
      <c r="ET122" s="86"/>
      <c r="EU122" s="86"/>
      <c r="EV122" s="86"/>
      <c r="EW122" s="86"/>
      <c r="EX122" s="86"/>
      <c r="EY122" s="86"/>
      <c r="EZ122" s="86"/>
      <c r="FA122" s="86"/>
      <c r="FB122" s="86"/>
      <c r="FC122" s="86"/>
      <c r="FD122" s="86"/>
      <c r="FE122" s="86"/>
      <c r="FF122" s="86"/>
      <c r="FG122" s="86"/>
      <c r="FH122" s="86"/>
      <c r="FI122" s="86"/>
      <c r="FJ122" s="86"/>
      <c r="FK122" s="86"/>
      <c r="FL122" s="86"/>
      <c r="FM122" s="86"/>
      <c r="FN122" s="86"/>
      <c r="FO122" s="86"/>
      <c r="FP122" s="86"/>
      <c r="FQ122" s="86"/>
      <c r="FR122" s="86"/>
      <c r="FS122" s="86"/>
      <c r="FT122" s="86"/>
      <c r="FU122" s="86"/>
      <c r="FV122" s="86"/>
      <c r="FW122" s="86"/>
      <c r="FX122" s="86"/>
      <c r="FY122" s="86"/>
      <c r="FZ122" s="86"/>
      <c r="GA122" s="86"/>
      <c r="GB122" s="86"/>
      <c r="GC122" s="86"/>
      <c r="GD122" s="86"/>
      <c r="GE122" s="86"/>
      <c r="GF122" s="86"/>
      <c r="GG122" s="86"/>
      <c r="GH122" s="86"/>
      <c r="GI122" s="86"/>
      <c r="GJ122" s="86"/>
      <c r="GK122" s="86"/>
      <c r="GL122" s="86"/>
      <c r="GM122" s="86"/>
      <c r="GN122" s="86"/>
      <c r="GO122" s="86"/>
      <c r="GP122" s="86"/>
      <c r="GQ122" s="86"/>
      <c r="GR122" s="86"/>
      <c r="GS122" s="86"/>
      <c r="GT122" s="86"/>
      <c r="GU122" s="86"/>
      <c r="GV122" s="86"/>
      <c r="GW122" s="86"/>
      <c r="GX122" s="86"/>
      <c r="GY122" s="86"/>
      <c r="GZ122" s="86"/>
      <c r="HA122" s="86"/>
      <c r="HB122" s="86"/>
      <c r="HC122" s="86"/>
      <c r="HD122" s="86"/>
      <c r="HE122" s="86"/>
      <c r="HF122" s="86"/>
      <c r="HG122" s="86"/>
      <c r="HH122" s="86"/>
      <c r="HI122" s="86"/>
      <c r="HJ122" s="86"/>
      <c r="HK122" s="86"/>
      <c r="HL122" s="86"/>
      <c r="HM122" s="86"/>
      <c r="HN122" s="86"/>
      <c r="HO122" s="86"/>
      <c r="HP122" s="86"/>
      <c r="HQ122" s="86"/>
      <c r="HR122" s="86"/>
      <c r="HS122" s="86"/>
      <c r="HT122" s="86"/>
      <c r="HU122" s="86"/>
      <c r="HV122" s="86"/>
      <c r="HW122" s="86"/>
      <c r="HX122" s="86"/>
      <c r="HY122" s="86"/>
      <c r="HZ122" s="86"/>
      <c r="IA122" s="86"/>
      <c r="IB122" s="86"/>
      <c r="IC122" s="86"/>
      <c r="ID122" s="86"/>
      <c r="IE122" s="86"/>
      <c r="IF122" s="86"/>
      <c r="IG122" s="86"/>
      <c r="IH122" s="86"/>
      <c r="II122" s="86"/>
      <c r="IJ122" s="86"/>
      <c r="IK122" s="86"/>
      <c r="IL122" s="86"/>
      <c r="IM122" s="86"/>
      <c r="IN122" s="86"/>
      <c r="IO122" s="86"/>
      <c r="IP122" s="86"/>
      <c r="IQ122" s="86"/>
      <c r="IR122" s="86"/>
      <c r="IS122" s="86"/>
      <c r="IT122" s="86"/>
      <c r="IU122" s="86"/>
      <c r="IV122" s="86"/>
    </row>
    <row r="123" spans="1:256">
      <c r="A123" s="78">
        <v>284</v>
      </c>
      <c r="B123" s="81" t="s">
        <v>533</v>
      </c>
      <c r="C123" s="82" t="s">
        <v>534</v>
      </c>
    </row>
    <row r="124" spans="1:256" ht="30">
      <c r="A124" s="78">
        <v>284</v>
      </c>
      <c r="B124" s="81" t="s">
        <v>535</v>
      </c>
      <c r="C124" s="82" t="s">
        <v>536</v>
      </c>
    </row>
    <row r="125" spans="1:256" ht="18.75" customHeight="1">
      <c r="A125" s="78">
        <v>284</v>
      </c>
      <c r="B125" s="81" t="s">
        <v>537</v>
      </c>
      <c r="C125" s="82" t="s">
        <v>538</v>
      </c>
    </row>
    <row r="126" spans="1:256" ht="32.25" customHeight="1">
      <c r="A126" s="78">
        <v>284</v>
      </c>
      <c r="B126" s="81" t="s">
        <v>539</v>
      </c>
      <c r="C126" s="82" t="s">
        <v>540</v>
      </c>
    </row>
    <row r="127" spans="1:256" ht="75">
      <c r="A127" s="78">
        <v>284</v>
      </c>
      <c r="B127" s="81" t="s">
        <v>652</v>
      </c>
      <c r="C127" s="82" t="s">
        <v>653</v>
      </c>
    </row>
    <row r="128" spans="1:256" ht="28.5">
      <c r="A128" s="118" t="s">
        <v>541</v>
      </c>
      <c r="B128" s="119"/>
      <c r="C128" s="79" t="s">
        <v>542</v>
      </c>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c r="IJ128" s="86"/>
      <c r="IK128" s="86"/>
      <c r="IL128" s="86"/>
      <c r="IM128" s="86"/>
      <c r="IN128" s="86"/>
      <c r="IO128" s="86"/>
      <c r="IP128" s="86"/>
      <c r="IQ128" s="86"/>
      <c r="IR128" s="86"/>
      <c r="IS128" s="86"/>
      <c r="IT128" s="86"/>
      <c r="IU128" s="86"/>
      <c r="IV128" s="86"/>
    </row>
    <row r="129" spans="1:3" ht="30">
      <c r="A129" s="78">
        <v>285</v>
      </c>
      <c r="B129" s="81" t="s">
        <v>543</v>
      </c>
      <c r="C129" s="82" t="s">
        <v>544</v>
      </c>
    </row>
    <row r="130" spans="1:3" ht="30">
      <c r="A130" s="78">
        <v>285</v>
      </c>
      <c r="B130" s="81" t="s">
        <v>545</v>
      </c>
      <c r="C130" s="82" t="s">
        <v>220</v>
      </c>
    </row>
    <row r="131" spans="1:3" ht="30">
      <c r="A131" s="78">
        <v>285</v>
      </c>
      <c r="B131" s="81" t="s">
        <v>546</v>
      </c>
      <c r="C131" s="82" t="s">
        <v>248</v>
      </c>
    </row>
    <row r="132" spans="1:3" ht="45">
      <c r="A132" s="78">
        <v>285</v>
      </c>
      <c r="B132" s="89" t="s">
        <v>547</v>
      </c>
      <c r="C132" s="82" t="s">
        <v>338</v>
      </c>
    </row>
    <row r="133" spans="1:3" ht="45">
      <c r="A133" s="78">
        <v>285</v>
      </c>
      <c r="B133" s="89" t="s">
        <v>548</v>
      </c>
      <c r="C133" s="82" t="s">
        <v>252</v>
      </c>
    </row>
    <row r="134" spans="1:3" ht="45">
      <c r="A134" s="78">
        <v>285</v>
      </c>
      <c r="B134" s="81" t="s">
        <v>549</v>
      </c>
      <c r="C134" s="82" t="s">
        <v>253</v>
      </c>
    </row>
    <row r="135" spans="1:3" ht="30">
      <c r="A135" s="78">
        <v>285</v>
      </c>
      <c r="B135" s="81" t="s">
        <v>550</v>
      </c>
      <c r="C135" s="82" t="s">
        <v>254</v>
      </c>
    </row>
    <row r="136" spans="1:3" ht="45">
      <c r="A136" s="78">
        <v>285</v>
      </c>
      <c r="B136" s="81" t="s">
        <v>551</v>
      </c>
      <c r="C136" s="82" t="s">
        <v>255</v>
      </c>
    </row>
    <row r="137" spans="1:3" ht="75">
      <c r="A137" s="78">
        <v>285</v>
      </c>
      <c r="B137" s="81" t="s">
        <v>552</v>
      </c>
      <c r="C137" s="90" t="s">
        <v>256</v>
      </c>
    </row>
    <row r="138" spans="1:3" ht="45">
      <c r="A138" s="78">
        <v>285</v>
      </c>
      <c r="B138" s="89" t="s">
        <v>553</v>
      </c>
      <c r="C138" s="82" t="s">
        <v>554</v>
      </c>
    </row>
    <row r="139" spans="1:3" ht="45">
      <c r="A139" s="78">
        <v>285</v>
      </c>
      <c r="B139" s="89" t="s">
        <v>555</v>
      </c>
      <c r="C139" s="82" t="s">
        <v>556</v>
      </c>
    </row>
    <row r="140" spans="1:3" ht="45">
      <c r="A140" s="78">
        <v>285</v>
      </c>
      <c r="B140" s="89" t="s">
        <v>557</v>
      </c>
      <c r="C140" s="82" t="s">
        <v>558</v>
      </c>
    </row>
    <row r="141" spans="1:3" ht="30">
      <c r="A141" s="78">
        <v>285</v>
      </c>
      <c r="B141" s="89" t="s">
        <v>559</v>
      </c>
      <c r="C141" s="82" t="s">
        <v>560</v>
      </c>
    </row>
    <row r="142" spans="1:3" ht="45">
      <c r="A142" s="78">
        <v>285</v>
      </c>
      <c r="B142" s="89" t="s">
        <v>561</v>
      </c>
      <c r="C142" s="82" t="s">
        <v>562</v>
      </c>
    </row>
    <row r="143" spans="1:3" ht="90">
      <c r="A143" s="78">
        <v>285</v>
      </c>
      <c r="B143" s="89" t="s">
        <v>563</v>
      </c>
      <c r="C143" s="82" t="s">
        <v>564</v>
      </c>
    </row>
    <row r="144" spans="1:3" ht="75">
      <c r="A144" s="78">
        <v>285</v>
      </c>
      <c r="B144" s="89" t="s">
        <v>565</v>
      </c>
      <c r="C144" s="82" t="s">
        <v>566</v>
      </c>
    </row>
    <row r="145" spans="1:256" ht="105">
      <c r="A145" s="78">
        <v>285</v>
      </c>
      <c r="B145" s="89" t="s">
        <v>567</v>
      </c>
      <c r="C145" s="82" t="s">
        <v>568</v>
      </c>
    </row>
    <row r="146" spans="1:256" ht="45">
      <c r="A146" s="78">
        <v>285</v>
      </c>
      <c r="B146" s="89" t="s">
        <v>569</v>
      </c>
      <c r="C146" s="82" t="s">
        <v>570</v>
      </c>
    </row>
    <row r="147" spans="1:256" ht="28.5">
      <c r="A147" s="126">
        <v>287</v>
      </c>
      <c r="B147" s="127"/>
      <c r="C147" s="79" t="s">
        <v>271</v>
      </c>
    </row>
    <row r="148" spans="1:256" ht="45">
      <c r="A148" s="78">
        <v>287</v>
      </c>
      <c r="B148" s="81" t="s">
        <v>571</v>
      </c>
      <c r="C148" s="82" t="s">
        <v>572</v>
      </c>
      <c r="D148" s="101"/>
    </row>
    <row r="149" spans="1:256">
      <c r="A149" s="126">
        <v>288</v>
      </c>
      <c r="B149" s="127"/>
      <c r="C149" s="79" t="s">
        <v>573</v>
      </c>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c r="DG149" s="86"/>
      <c r="DH149" s="86"/>
      <c r="DI149" s="86"/>
      <c r="DJ149" s="86"/>
      <c r="DK149" s="86"/>
      <c r="DL149" s="86"/>
      <c r="DM149" s="86"/>
      <c r="DN149" s="86"/>
      <c r="DO149" s="86"/>
      <c r="DP149" s="86"/>
      <c r="DQ149" s="86"/>
      <c r="DR149" s="86"/>
      <c r="DS149" s="86"/>
      <c r="DT149" s="86"/>
      <c r="DU149" s="86"/>
      <c r="DV149" s="86"/>
      <c r="DW149" s="86"/>
      <c r="DX149" s="86"/>
      <c r="DY149" s="86"/>
      <c r="DZ149" s="86"/>
      <c r="EA149" s="86"/>
      <c r="EB149" s="86"/>
      <c r="EC149" s="86"/>
      <c r="ED149" s="86"/>
      <c r="EE149" s="86"/>
      <c r="EF149" s="86"/>
      <c r="EG149" s="86"/>
      <c r="EH149" s="86"/>
      <c r="EI149" s="86"/>
      <c r="EJ149" s="86"/>
      <c r="EK149" s="86"/>
      <c r="EL149" s="86"/>
      <c r="EM149" s="86"/>
      <c r="EN149" s="86"/>
      <c r="EO149" s="86"/>
      <c r="EP149" s="86"/>
      <c r="EQ149" s="86"/>
      <c r="ER149" s="86"/>
      <c r="ES149" s="86"/>
      <c r="ET149" s="86"/>
      <c r="EU149" s="86"/>
      <c r="EV149" s="86"/>
      <c r="EW149" s="86"/>
      <c r="EX149" s="86"/>
      <c r="EY149" s="86"/>
      <c r="EZ149" s="86"/>
      <c r="FA149" s="86"/>
      <c r="FB149" s="86"/>
      <c r="FC149" s="86"/>
      <c r="FD149" s="86"/>
      <c r="FE149" s="86"/>
      <c r="FF149" s="86"/>
      <c r="FG149" s="86"/>
      <c r="FH149" s="86"/>
      <c r="FI149" s="86"/>
      <c r="FJ149" s="86"/>
      <c r="FK149" s="86"/>
      <c r="FL149" s="86"/>
      <c r="FM149" s="86"/>
      <c r="FN149" s="86"/>
      <c r="FO149" s="86"/>
      <c r="FP149" s="86"/>
      <c r="FQ149" s="86"/>
      <c r="FR149" s="86"/>
      <c r="FS149" s="86"/>
      <c r="FT149" s="86"/>
      <c r="FU149" s="86"/>
      <c r="FV149" s="86"/>
      <c r="FW149" s="86"/>
      <c r="FX149" s="86"/>
      <c r="FY149" s="86"/>
      <c r="FZ149" s="86"/>
      <c r="GA149" s="86"/>
      <c r="GB149" s="86"/>
      <c r="GC149" s="86"/>
      <c r="GD149" s="86"/>
      <c r="GE149" s="86"/>
      <c r="GF149" s="86"/>
      <c r="GG149" s="86"/>
      <c r="GH149" s="86"/>
      <c r="GI149" s="86"/>
      <c r="GJ149" s="86"/>
      <c r="GK149" s="86"/>
      <c r="GL149" s="86"/>
      <c r="GM149" s="86"/>
      <c r="GN149" s="86"/>
      <c r="GO149" s="86"/>
      <c r="GP149" s="86"/>
      <c r="GQ149" s="86"/>
      <c r="GR149" s="86"/>
      <c r="GS149" s="86"/>
      <c r="GT149" s="86"/>
      <c r="GU149" s="86"/>
      <c r="GV149" s="86"/>
      <c r="GW149" s="86"/>
      <c r="GX149" s="86"/>
      <c r="GY149" s="86"/>
      <c r="GZ149" s="86"/>
      <c r="HA149" s="86"/>
      <c r="HB149" s="86"/>
      <c r="HC149" s="86"/>
      <c r="HD149" s="86"/>
      <c r="HE149" s="86"/>
      <c r="HF149" s="86"/>
      <c r="HG149" s="86"/>
      <c r="HH149" s="86"/>
      <c r="HI149" s="86"/>
      <c r="HJ149" s="86"/>
      <c r="HK149" s="86"/>
      <c r="HL149" s="86"/>
      <c r="HM149" s="86"/>
      <c r="HN149" s="86"/>
      <c r="HO149" s="86"/>
      <c r="HP149" s="86"/>
      <c r="HQ149" s="86"/>
      <c r="HR149" s="86"/>
      <c r="HS149" s="86"/>
      <c r="HT149" s="86"/>
      <c r="HU149" s="86"/>
      <c r="HV149" s="86"/>
      <c r="HW149" s="86"/>
      <c r="HX149" s="86"/>
      <c r="HY149" s="86"/>
      <c r="HZ149" s="86"/>
      <c r="IA149" s="86"/>
      <c r="IB149" s="86"/>
      <c r="IC149" s="86"/>
      <c r="ID149" s="86"/>
      <c r="IE149" s="86"/>
      <c r="IF149" s="86"/>
      <c r="IG149" s="86"/>
      <c r="IH149" s="86"/>
      <c r="II149" s="86"/>
      <c r="IJ149" s="86"/>
      <c r="IK149" s="86"/>
      <c r="IL149" s="86"/>
      <c r="IM149" s="86"/>
      <c r="IN149" s="86"/>
      <c r="IO149" s="86"/>
      <c r="IP149" s="86"/>
      <c r="IQ149" s="86"/>
      <c r="IR149" s="86"/>
      <c r="IS149" s="86"/>
      <c r="IT149" s="86"/>
      <c r="IU149" s="86"/>
      <c r="IV149" s="86"/>
    </row>
    <row r="150" spans="1:256" ht="45">
      <c r="A150" s="102">
        <v>288</v>
      </c>
      <c r="B150" s="103" t="s">
        <v>461</v>
      </c>
      <c r="C150" s="104" t="s">
        <v>574</v>
      </c>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c r="DS150" s="105"/>
      <c r="DT150" s="105"/>
      <c r="DU150" s="105"/>
      <c r="DV150" s="105"/>
      <c r="DW150" s="105"/>
      <c r="DX150" s="105"/>
      <c r="DY150" s="105"/>
      <c r="DZ150" s="105"/>
      <c r="EA150" s="105"/>
      <c r="EB150" s="105"/>
      <c r="EC150" s="105"/>
      <c r="ED150" s="105"/>
      <c r="EE150" s="105"/>
      <c r="EF150" s="105"/>
      <c r="EG150" s="105"/>
      <c r="EH150" s="105"/>
      <c r="EI150" s="105"/>
      <c r="EJ150" s="105"/>
      <c r="EK150" s="105"/>
      <c r="EL150" s="105"/>
      <c r="EM150" s="105"/>
      <c r="EN150" s="105"/>
      <c r="EO150" s="105"/>
      <c r="EP150" s="105"/>
      <c r="EQ150" s="105"/>
      <c r="ER150" s="105"/>
      <c r="ES150" s="105"/>
      <c r="ET150" s="105"/>
      <c r="EU150" s="105"/>
      <c r="EV150" s="105"/>
      <c r="EW150" s="105"/>
      <c r="EX150" s="105"/>
      <c r="EY150" s="105"/>
      <c r="EZ150" s="105"/>
      <c r="FA150" s="105"/>
      <c r="FB150" s="105"/>
      <c r="FC150" s="105"/>
      <c r="FD150" s="105"/>
      <c r="FE150" s="105"/>
      <c r="FF150" s="105"/>
      <c r="FG150" s="105"/>
      <c r="FH150" s="105"/>
      <c r="FI150" s="105"/>
      <c r="FJ150" s="105"/>
      <c r="FK150" s="105"/>
      <c r="FL150" s="105"/>
      <c r="FM150" s="105"/>
      <c r="FN150" s="105"/>
      <c r="FO150" s="105"/>
      <c r="FP150" s="105"/>
      <c r="FQ150" s="105"/>
      <c r="FR150" s="105"/>
      <c r="FS150" s="105"/>
      <c r="FT150" s="105"/>
      <c r="FU150" s="105"/>
      <c r="FV150" s="105"/>
      <c r="FW150" s="105"/>
      <c r="FX150" s="105"/>
      <c r="FY150" s="105"/>
      <c r="FZ150" s="105"/>
      <c r="GA150" s="105"/>
      <c r="GB150" s="105"/>
      <c r="GC150" s="105"/>
      <c r="GD150" s="105"/>
      <c r="GE150" s="105"/>
      <c r="GF150" s="105"/>
      <c r="GG150" s="105"/>
      <c r="GH150" s="105"/>
      <c r="GI150" s="105"/>
      <c r="GJ150" s="105"/>
      <c r="GK150" s="105"/>
      <c r="GL150" s="105"/>
      <c r="GM150" s="105"/>
      <c r="GN150" s="105"/>
      <c r="GO150" s="105"/>
      <c r="GP150" s="105"/>
      <c r="GQ150" s="105"/>
      <c r="GR150" s="105"/>
      <c r="GS150" s="105"/>
      <c r="GT150" s="105"/>
      <c r="GU150" s="105"/>
      <c r="GV150" s="105"/>
      <c r="GW150" s="105"/>
      <c r="GX150" s="105"/>
      <c r="GY150" s="105"/>
      <c r="GZ150" s="105"/>
      <c r="HA150" s="105"/>
      <c r="HB150" s="105"/>
      <c r="HC150" s="105"/>
      <c r="HD150" s="105"/>
      <c r="HE150" s="105"/>
      <c r="HF150" s="105"/>
      <c r="HG150" s="105"/>
      <c r="HH150" s="105"/>
      <c r="HI150" s="105"/>
      <c r="HJ150" s="105"/>
      <c r="HK150" s="105"/>
      <c r="HL150" s="105"/>
      <c r="HM150" s="105"/>
      <c r="HN150" s="105"/>
      <c r="HO150" s="105"/>
      <c r="HP150" s="105"/>
      <c r="HQ150" s="105"/>
      <c r="HR150" s="105"/>
      <c r="HS150" s="105"/>
      <c r="HT150" s="105"/>
      <c r="HU150" s="105"/>
      <c r="HV150" s="105"/>
      <c r="HW150" s="105"/>
      <c r="HX150" s="105"/>
      <c r="HY150" s="105"/>
      <c r="HZ150" s="105"/>
      <c r="IA150" s="105"/>
      <c r="IB150" s="105"/>
      <c r="IC150" s="105"/>
      <c r="ID150" s="105"/>
      <c r="IE150" s="105"/>
      <c r="IF150" s="105"/>
      <c r="IG150" s="105"/>
      <c r="IH150" s="105"/>
      <c r="II150" s="105"/>
      <c r="IJ150" s="105"/>
      <c r="IK150" s="105"/>
      <c r="IL150" s="105"/>
      <c r="IM150" s="105"/>
      <c r="IN150" s="105"/>
      <c r="IO150" s="105"/>
      <c r="IP150" s="105"/>
      <c r="IQ150" s="105"/>
      <c r="IR150" s="105"/>
      <c r="IS150" s="105"/>
      <c r="IT150" s="105"/>
      <c r="IU150" s="105"/>
      <c r="IV150" s="105"/>
    </row>
    <row r="151" spans="1:256" ht="30">
      <c r="A151" s="78">
        <v>288</v>
      </c>
      <c r="B151" s="81" t="s">
        <v>575</v>
      </c>
      <c r="C151" s="91" t="s">
        <v>576</v>
      </c>
    </row>
    <row r="152" spans="1:256" ht="30">
      <c r="A152" s="78">
        <v>288</v>
      </c>
      <c r="B152" s="81" t="s">
        <v>577</v>
      </c>
      <c r="C152" s="82" t="s">
        <v>518</v>
      </c>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c r="DG152" s="86"/>
      <c r="DH152" s="86"/>
      <c r="DI152" s="86"/>
      <c r="DJ152" s="86"/>
      <c r="DK152" s="86"/>
      <c r="DL152" s="86"/>
      <c r="DM152" s="86"/>
      <c r="DN152" s="86"/>
      <c r="DO152" s="86"/>
      <c r="DP152" s="86"/>
      <c r="DQ152" s="86"/>
      <c r="DR152" s="86"/>
      <c r="DS152" s="86"/>
      <c r="DT152" s="86"/>
      <c r="DU152" s="86"/>
      <c r="DV152" s="86"/>
      <c r="DW152" s="86"/>
      <c r="DX152" s="86"/>
      <c r="DY152" s="86"/>
      <c r="DZ152" s="86"/>
      <c r="EA152" s="86"/>
      <c r="EB152" s="86"/>
      <c r="EC152" s="86"/>
      <c r="ED152" s="86"/>
      <c r="EE152" s="86"/>
      <c r="EF152" s="86"/>
      <c r="EG152" s="86"/>
      <c r="EH152" s="86"/>
      <c r="EI152" s="86"/>
      <c r="EJ152" s="86"/>
      <c r="EK152" s="86"/>
      <c r="EL152" s="86"/>
      <c r="EM152" s="86"/>
      <c r="EN152" s="86"/>
      <c r="EO152" s="86"/>
      <c r="EP152" s="86"/>
      <c r="EQ152" s="86"/>
      <c r="ER152" s="86"/>
      <c r="ES152" s="86"/>
      <c r="ET152" s="86"/>
      <c r="EU152" s="86"/>
      <c r="EV152" s="86"/>
      <c r="EW152" s="86"/>
      <c r="EX152" s="86"/>
      <c r="EY152" s="86"/>
      <c r="EZ152" s="86"/>
      <c r="FA152" s="86"/>
      <c r="FB152" s="86"/>
      <c r="FC152" s="86"/>
      <c r="FD152" s="86"/>
      <c r="FE152" s="86"/>
      <c r="FF152" s="86"/>
      <c r="FG152" s="86"/>
      <c r="FH152" s="86"/>
      <c r="FI152" s="86"/>
      <c r="FJ152" s="86"/>
      <c r="FK152" s="86"/>
      <c r="FL152" s="86"/>
      <c r="FM152" s="86"/>
      <c r="FN152" s="86"/>
      <c r="FO152" s="86"/>
      <c r="FP152" s="86"/>
      <c r="FQ152" s="86"/>
      <c r="FR152" s="86"/>
      <c r="FS152" s="86"/>
      <c r="FT152" s="86"/>
      <c r="FU152" s="86"/>
      <c r="FV152" s="86"/>
      <c r="FW152" s="86"/>
      <c r="FX152" s="86"/>
      <c r="FY152" s="86"/>
      <c r="FZ152" s="86"/>
      <c r="GA152" s="86"/>
      <c r="GB152" s="86"/>
      <c r="GC152" s="86"/>
      <c r="GD152" s="86"/>
      <c r="GE152" s="86"/>
      <c r="GF152" s="86"/>
      <c r="GG152" s="86"/>
      <c r="GH152" s="86"/>
      <c r="GI152" s="86"/>
      <c r="GJ152" s="86"/>
      <c r="GK152" s="86"/>
      <c r="GL152" s="86"/>
      <c r="GM152" s="86"/>
      <c r="GN152" s="86"/>
      <c r="GO152" s="86"/>
      <c r="GP152" s="86"/>
      <c r="GQ152" s="86"/>
      <c r="GR152" s="86"/>
      <c r="GS152" s="86"/>
      <c r="GT152" s="86"/>
      <c r="GU152" s="86"/>
      <c r="GV152" s="86"/>
      <c r="GW152" s="86"/>
      <c r="GX152" s="86"/>
      <c r="GY152" s="86"/>
      <c r="GZ152" s="86"/>
      <c r="HA152" s="86"/>
      <c r="HB152" s="86"/>
      <c r="HC152" s="86"/>
      <c r="HD152" s="86"/>
      <c r="HE152" s="86"/>
      <c r="HF152" s="86"/>
      <c r="HG152" s="86"/>
      <c r="HH152" s="86"/>
      <c r="HI152" s="86"/>
      <c r="HJ152" s="86"/>
      <c r="HK152" s="86"/>
      <c r="HL152" s="86"/>
      <c r="HM152" s="86"/>
      <c r="HN152" s="86"/>
      <c r="HO152" s="86"/>
      <c r="HP152" s="86"/>
      <c r="HQ152" s="86"/>
      <c r="HR152" s="86"/>
      <c r="HS152" s="86"/>
      <c r="HT152" s="86"/>
      <c r="HU152" s="86"/>
      <c r="HV152" s="86"/>
      <c r="HW152" s="86"/>
      <c r="HX152" s="86"/>
      <c r="HY152" s="86"/>
      <c r="HZ152" s="86"/>
      <c r="IA152" s="86"/>
      <c r="IB152" s="86"/>
      <c r="IC152" s="86"/>
      <c r="ID152" s="86"/>
      <c r="IE152" s="86"/>
      <c r="IF152" s="86"/>
      <c r="IG152" s="86"/>
      <c r="IH152" s="86"/>
      <c r="II152" s="86"/>
      <c r="IJ152" s="86"/>
      <c r="IK152" s="86"/>
      <c r="IL152" s="86"/>
      <c r="IM152" s="86"/>
      <c r="IN152" s="86"/>
      <c r="IO152" s="86"/>
      <c r="IP152" s="86"/>
      <c r="IQ152" s="86"/>
      <c r="IR152" s="86"/>
      <c r="IS152" s="86"/>
      <c r="IT152" s="86"/>
      <c r="IU152" s="86"/>
      <c r="IV152" s="86"/>
    </row>
    <row r="153" spans="1:256" ht="45">
      <c r="A153" s="78">
        <v>288</v>
      </c>
      <c r="B153" s="81" t="s">
        <v>578</v>
      </c>
      <c r="C153" s="82" t="s">
        <v>579</v>
      </c>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c r="DG153" s="86"/>
      <c r="DH153" s="86"/>
      <c r="DI153" s="86"/>
      <c r="DJ153" s="86"/>
      <c r="DK153" s="86"/>
      <c r="DL153" s="86"/>
      <c r="DM153" s="86"/>
      <c r="DN153" s="86"/>
      <c r="DO153" s="86"/>
      <c r="DP153" s="86"/>
      <c r="DQ153" s="86"/>
      <c r="DR153" s="86"/>
      <c r="DS153" s="86"/>
      <c r="DT153" s="86"/>
      <c r="DU153" s="86"/>
      <c r="DV153" s="86"/>
      <c r="DW153" s="86"/>
      <c r="DX153" s="86"/>
      <c r="DY153" s="86"/>
      <c r="DZ153" s="86"/>
      <c r="EA153" s="86"/>
      <c r="EB153" s="86"/>
      <c r="EC153" s="86"/>
      <c r="ED153" s="86"/>
      <c r="EE153" s="86"/>
      <c r="EF153" s="86"/>
      <c r="EG153" s="86"/>
      <c r="EH153" s="86"/>
      <c r="EI153" s="86"/>
      <c r="EJ153" s="86"/>
      <c r="EK153" s="86"/>
      <c r="EL153" s="86"/>
      <c r="EM153" s="86"/>
      <c r="EN153" s="86"/>
      <c r="EO153" s="86"/>
      <c r="EP153" s="86"/>
      <c r="EQ153" s="86"/>
      <c r="ER153" s="86"/>
      <c r="ES153" s="86"/>
      <c r="ET153" s="86"/>
      <c r="EU153" s="86"/>
      <c r="EV153" s="86"/>
      <c r="EW153" s="86"/>
      <c r="EX153" s="86"/>
      <c r="EY153" s="86"/>
      <c r="EZ153" s="86"/>
      <c r="FA153" s="86"/>
      <c r="FB153" s="86"/>
      <c r="FC153" s="86"/>
      <c r="FD153" s="86"/>
      <c r="FE153" s="86"/>
      <c r="FF153" s="86"/>
      <c r="FG153" s="86"/>
      <c r="FH153" s="86"/>
      <c r="FI153" s="86"/>
      <c r="FJ153" s="86"/>
      <c r="FK153" s="86"/>
      <c r="FL153" s="86"/>
      <c r="FM153" s="86"/>
      <c r="FN153" s="86"/>
      <c r="FO153" s="86"/>
      <c r="FP153" s="86"/>
      <c r="FQ153" s="86"/>
      <c r="FR153" s="86"/>
      <c r="FS153" s="86"/>
      <c r="FT153" s="86"/>
      <c r="FU153" s="86"/>
      <c r="FV153" s="86"/>
      <c r="FW153" s="86"/>
      <c r="FX153" s="86"/>
      <c r="FY153" s="86"/>
      <c r="FZ153" s="86"/>
      <c r="GA153" s="86"/>
      <c r="GB153" s="86"/>
      <c r="GC153" s="86"/>
      <c r="GD153" s="86"/>
      <c r="GE153" s="86"/>
      <c r="GF153" s="86"/>
      <c r="GG153" s="86"/>
      <c r="GH153" s="86"/>
      <c r="GI153" s="86"/>
      <c r="GJ153" s="86"/>
      <c r="GK153" s="86"/>
      <c r="GL153" s="86"/>
      <c r="GM153" s="86"/>
      <c r="GN153" s="86"/>
      <c r="GO153" s="86"/>
      <c r="GP153" s="86"/>
      <c r="GQ153" s="86"/>
      <c r="GR153" s="86"/>
      <c r="GS153" s="86"/>
      <c r="GT153" s="86"/>
      <c r="GU153" s="86"/>
      <c r="GV153" s="86"/>
      <c r="GW153" s="86"/>
      <c r="GX153" s="86"/>
      <c r="GY153" s="86"/>
      <c r="GZ153" s="86"/>
      <c r="HA153" s="86"/>
      <c r="HB153" s="86"/>
      <c r="HC153" s="86"/>
      <c r="HD153" s="86"/>
      <c r="HE153" s="86"/>
      <c r="HF153" s="86"/>
      <c r="HG153" s="86"/>
      <c r="HH153" s="86"/>
      <c r="HI153" s="86"/>
      <c r="HJ153" s="86"/>
      <c r="HK153" s="86"/>
      <c r="HL153" s="86"/>
      <c r="HM153" s="86"/>
      <c r="HN153" s="86"/>
      <c r="HO153" s="86"/>
      <c r="HP153" s="86"/>
      <c r="HQ153" s="86"/>
      <c r="HR153" s="86"/>
      <c r="HS153" s="86"/>
      <c r="HT153" s="86"/>
      <c r="HU153" s="86"/>
      <c r="HV153" s="86"/>
      <c r="HW153" s="86"/>
      <c r="HX153" s="86"/>
      <c r="HY153" s="86"/>
      <c r="HZ153" s="86"/>
      <c r="IA153" s="86"/>
      <c r="IB153" s="86"/>
      <c r="IC153" s="86"/>
      <c r="ID153" s="86"/>
      <c r="IE153" s="86"/>
      <c r="IF153" s="86"/>
      <c r="IG153" s="86"/>
      <c r="IH153" s="86"/>
      <c r="II153" s="86"/>
      <c r="IJ153" s="86"/>
      <c r="IK153" s="86"/>
      <c r="IL153" s="86"/>
      <c r="IM153" s="86"/>
      <c r="IN153" s="86"/>
      <c r="IO153" s="86"/>
      <c r="IP153" s="86"/>
      <c r="IQ153" s="86"/>
      <c r="IR153" s="86"/>
      <c r="IS153" s="86"/>
      <c r="IT153" s="86"/>
      <c r="IU153" s="86"/>
      <c r="IV153" s="86"/>
    </row>
    <row r="154" spans="1:256" ht="30">
      <c r="A154" s="78">
        <v>288</v>
      </c>
      <c r="B154" s="81" t="s">
        <v>580</v>
      </c>
      <c r="C154" s="82" t="s">
        <v>581</v>
      </c>
    </row>
    <row r="155" spans="1:256" ht="60">
      <c r="A155" s="78">
        <v>288</v>
      </c>
      <c r="B155" s="81" t="s">
        <v>582</v>
      </c>
      <c r="C155" s="82" t="s">
        <v>337</v>
      </c>
    </row>
    <row r="156" spans="1:256">
      <c r="A156" s="126">
        <v>289</v>
      </c>
      <c r="B156" s="127"/>
      <c r="C156" s="79" t="s">
        <v>583</v>
      </c>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c r="DG156" s="86"/>
      <c r="DH156" s="86"/>
      <c r="DI156" s="86"/>
      <c r="DJ156" s="86"/>
      <c r="DK156" s="86"/>
      <c r="DL156" s="86"/>
      <c r="DM156" s="86"/>
      <c r="DN156" s="86"/>
      <c r="DO156" s="86"/>
      <c r="DP156" s="86"/>
      <c r="DQ156" s="86"/>
      <c r="DR156" s="86"/>
      <c r="DS156" s="86"/>
      <c r="DT156" s="86"/>
      <c r="DU156" s="86"/>
      <c r="DV156" s="86"/>
      <c r="DW156" s="86"/>
      <c r="DX156" s="86"/>
      <c r="DY156" s="86"/>
      <c r="DZ156" s="86"/>
      <c r="EA156" s="86"/>
      <c r="EB156" s="86"/>
      <c r="EC156" s="86"/>
      <c r="ED156" s="86"/>
      <c r="EE156" s="86"/>
      <c r="EF156" s="86"/>
      <c r="EG156" s="86"/>
      <c r="EH156" s="86"/>
      <c r="EI156" s="86"/>
      <c r="EJ156" s="86"/>
      <c r="EK156" s="86"/>
      <c r="EL156" s="86"/>
      <c r="EM156" s="86"/>
      <c r="EN156" s="86"/>
      <c r="EO156" s="86"/>
      <c r="EP156" s="86"/>
      <c r="EQ156" s="86"/>
      <c r="ER156" s="86"/>
      <c r="ES156" s="86"/>
      <c r="ET156" s="86"/>
      <c r="EU156" s="86"/>
      <c r="EV156" s="86"/>
      <c r="EW156" s="86"/>
      <c r="EX156" s="86"/>
      <c r="EY156" s="86"/>
      <c r="EZ156" s="86"/>
      <c r="FA156" s="86"/>
      <c r="FB156" s="86"/>
      <c r="FC156" s="86"/>
      <c r="FD156" s="86"/>
      <c r="FE156" s="86"/>
      <c r="FF156" s="86"/>
      <c r="FG156" s="86"/>
      <c r="FH156" s="86"/>
      <c r="FI156" s="86"/>
      <c r="FJ156" s="86"/>
      <c r="FK156" s="86"/>
      <c r="FL156" s="86"/>
      <c r="FM156" s="86"/>
      <c r="FN156" s="86"/>
      <c r="FO156" s="86"/>
      <c r="FP156" s="86"/>
      <c r="FQ156" s="86"/>
      <c r="FR156" s="86"/>
      <c r="FS156" s="86"/>
      <c r="FT156" s="86"/>
      <c r="FU156" s="86"/>
      <c r="FV156" s="86"/>
      <c r="FW156" s="86"/>
      <c r="FX156" s="86"/>
      <c r="FY156" s="86"/>
      <c r="FZ156" s="86"/>
      <c r="GA156" s="86"/>
      <c r="GB156" s="86"/>
      <c r="GC156" s="86"/>
      <c r="GD156" s="86"/>
      <c r="GE156" s="86"/>
      <c r="GF156" s="86"/>
      <c r="GG156" s="86"/>
      <c r="GH156" s="86"/>
      <c r="GI156" s="86"/>
      <c r="GJ156" s="86"/>
      <c r="GK156" s="86"/>
      <c r="GL156" s="86"/>
      <c r="GM156" s="86"/>
      <c r="GN156" s="86"/>
      <c r="GO156" s="86"/>
      <c r="GP156" s="86"/>
      <c r="GQ156" s="86"/>
      <c r="GR156" s="86"/>
      <c r="GS156" s="86"/>
      <c r="GT156" s="86"/>
      <c r="GU156" s="86"/>
      <c r="GV156" s="86"/>
      <c r="GW156" s="86"/>
      <c r="GX156" s="86"/>
      <c r="GY156" s="86"/>
      <c r="GZ156" s="86"/>
      <c r="HA156" s="86"/>
      <c r="HB156" s="86"/>
      <c r="HC156" s="86"/>
      <c r="HD156" s="86"/>
      <c r="HE156" s="86"/>
      <c r="HF156" s="86"/>
      <c r="HG156" s="86"/>
      <c r="HH156" s="86"/>
      <c r="HI156" s="86"/>
      <c r="HJ156" s="86"/>
      <c r="HK156" s="86"/>
      <c r="HL156" s="86"/>
      <c r="HM156" s="86"/>
      <c r="HN156" s="86"/>
      <c r="HO156" s="86"/>
      <c r="HP156" s="86"/>
      <c r="HQ156" s="86"/>
      <c r="HR156" s="86"/>
      <c r="HS156" s="86"/>
      <c r="HT156" s="86"/>
      <c r="HU156" s="86"/>
      <c r="HV156" s="86"/>
      <c r="HW156" s="86"/>
      <c r="HX156" s="86"/>
      <c r="HY156" s="86"/>
      <c r="HZ156" s="86"/>
      <c r="IA156" s="86"/>
      <c r="IB156" s="86"/>
      <c r="IC156" s="86"/>
      <c r="ID156" s="86"/>
      <c r="IE156" s="86"/>
      <c r="IF156" s="86"/>
      <c r="IG156" s="86"/>
      <c r="IH156" s="86"/>
      <c r="II156" s="86"/>
      <c r="IJ156" s="86"/>
      <c r="IK156" s="86"/>
      <c r="IL156" s="86"/>
      <c r="IM156" s="86"/>
      <c r="IN156" s="86"/>
      <c r="IO156" s="86"/>
      <c r="IP156" s="86"/>
      <c r="IQ156" s="86"/>
      <c r="IR156" s="86"/>
      <c r="IS156" s="86"/>
      <c r="IT156" s="86"/>
      <c r="IU156" s="86"/>
      <c r="IV156" s="86"/>
    </row>
    <row r="157" spans="1:256" ht="21.75" customHeight="1">
      <c r="A157" s="78">
        <v>289</v>
      </c>
      <c r="B157" s="116" t="s">
        <v>584</v>
      </c>
      <c r="C157" s="82" t="s">
        <v>585</v>
      </c>
    </row>
    <row r="158" spans="1:256">
      <c r="A158" s="126">
        <v>291</v>
      </c>
      <c r="B158" s="127"/>
      <c r="C158" s="79" t="s">
        <v>586</v>
      </c>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c r="DG158" s="86"/>
      <c r="DH158" s="86"/>
      <c r="DI158" s="86"/>
      <c r="DJ158" s="86"/>
      <c r="DK158" s="86"/>
      <c r="DL158" s="86"/>
      <c r="DM158" s="86"/>
      <c r="DN158" s="86"/>
      <c r="DO158" s="86"/>
      <c r="DP158" s="86"/>
      <c r="DQ158" s="86"/>
      <c r="DR158" s="86"/>
      <c r="DS158" s="86"/>
      <c r="DT158" s="86"/>
      <c r="DU158" s="86"/>
      <c r="DV158" s="86"/>
      <c r="DW158" s="86"/>
      <c r="DX158" s="86"/>
      <c r="DY158" s="86"/>
      <c r="DZ158" s="86"/>
      <c r="EA158" s="86"/>
      <c r="EB158" s="86"/>
      <c r="EC158" s="86"/>
      <c r="ED158" s="86"/>
      <c r="EE158" s="86"/>
      <c r="EF158" s="86"/>
      <c r="EG158" s="86"/>
      <c r="EH158" s="86"/>
      <c r="EI158" s="86"/>
      <c r="EJ158" s="86"/>
      <c r="EK158" s="86"/>
      <c r="EL158" s="86"/>
      <c r="EM158" s="86"/>
      <c r="EN158" s="86"/>
      <c r="EO158" s="86"/>
      <c r="EP158" s="86"/>
      <c r="EQ158" s="86"/>
      <c r="ER158" s="86"/>
      <c r="ES158" s="86"/>
      <c r="ET158" s="86"/>
      <c r="EU158" s="86"/>
      <c r="EV158" s="86"/>
      <c r="EW158" s="86"/>
      <c r="EX158" s="86"/>
      <c r="EY158" s="86"/>
      <c r="EZ158" s="86"/>
      <c r="FA158" s="86"/>
      <c r="FB158" s="86"/>
      <c r="FC158" s="86"/>
      <c r="FD158" s="86"/>
      <c r="FE158" s="86"/>
      <c r="FF158" s="86"/>
      <c r="FG158" s="86"/>
      <c r="FH158" s="86"/>
      <c r="FI158" s="86"/>
      <c r="FJ158" s="86"/>
      <c r="FK158" s="86"/>
      <c r="FL158" s="86"/>
      <c r="FM158" s="86"/>
      <c r="FN158" s="86"/>
      <c r="FO158" s="86"/>
      <c r="FP158" s="86"/>
      <c r="FQ158" s="86"/>
      <c r="FR158" s="86"/>
      <c r="FS158" s="86"/>
      <c r="FT158" s="86"/>
      <c r="FU158" s="86"/>
      <c r="FV158" s="86"/>
      <c r="FW158" s="86"/>
      <c r="FX158" s="86"/>
      <c r="FY158" s="86"/>
      <c r="FZ158" s="86"/>
      <c r="GA158" s="86"/>
      <c r="GB158" s="86"/>
      <c r="GC158" s="86"/>
      <c r="GD158" s="86"/>
      <c r="GE158" s="86"/>
      <c r="GF158" s="86"/>
      <c r="GG158" s="86"/>
      <c r="GH158" s="86"/>
      <c r="GI158" s="86"/>
      <c r="GJ158" s="86"/>
      <c r="GK158" s="86"/>
      <c r="GL158" s="86"/>
      <c r="GM158" s="86"/>
      <c r="GN158" s="86"/>
      <c r="GO158" s="86"/>
      <c r="GP158" s="86"/>
      <c r="GQ158" s="86"/>
      <c r="GR158" s="86"/>
      <c r="GS158" s="86"/>
      <c r="GT158" s="86"/>
      <c r="GU158" s="86"/>
      <c r="GV158" s="86"/>
      <c r="GW158" s="86"/>
      <c r="GX158" s="86"/>
      <c r="GY158" s="86"/>
      <c r="GZ158" s="86"/>
      <c r="HA158" s="86"/>
      <c r="HB158" s="86"/>
      <c r="HC158" s="86"/>
      <c r="HD158" s="86"/>
      <c r="HE158" s="86"/>
      <c r="HF158" s="86"/>
      <c r="HG158" s="86"/>
      <c r="HH158" s="86"/>
      <c r="HI158" s="86"/>
      <c r="HJ158" s="86"/>
      <c r="HK158" s="86"/>
      <c r="HL158" s="86"/>
      <c r="HM158" s="86"/>
      <c r="HN158" s="86"/>
      <c r="HO158" s="86"/>
      <c r="HP158" s="86"/>
      <c r="HQ158" s="86"/>
      <c r="HR158" s="86"/>
      <c r="HS158" s="86"/>
      <c r="HT158" s="86"/>
      <c r="HU158" s="86"/>
      <c r="HV158" s="86"/>
      <c r="HW158" s="86"/>
      <c r="HX158" s="86"/>
      <c r="HY158" s="86"/>
      <c r="HZ158" s="86"/>
      <c r="IA158" s="86"/>
      <c r="IB158" s="86"/>
      <c r="IC158" s="86"/>
      <c r="ID158" s="86"/>
      <c r="IE158" s="86"/>
      <c r="IF158" s="86"/>
      <c r="IG158" s="86"/>
      <c r="IH158" s="86"/>
      <c r="II158" s="86"/>
      <c r="IJ158" s="86"/>
      <c r="IK158" s="86"/>
      <c r="IL158" s="86"/>
      <c r="IM158" s="86"/>
      <c r="IN158" s="86"/>
      <c r="IO158" s="86"/>
      <c r="IP158" s="86"/>
      <c r="IQ158" s="86"/>
      <c r="IR158" s="86"/>
      <c r="IS158" s="86"/>
      <c r="IT158" s="86"/>
      <c r="IU158" s="86"/>
      <c r="IV158" s="86"/>
    </row>
    <row r="159" spans="1:256">
      <c r="A159" s="126">
        <v>292</v>
      </c>
      <c r="B159" s="127"/>
      <c r="C159" s="79" t="s">
        <v>587</v>
      </c>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c r="DG159" s="86"/>
      <c r="DH159" s="86"/>
      <c r="DI159" s="86"/>
      <c r="DJ159" s="86"/>
      <c r="DK159" s="86"/>
      <c r="DL159" s="86"/>
      <c r="DM159" s="86"/>
      <c r="DN159" s="86"/>
      <c r="DO159" s="86"/>
      <c r="DP159" s="86"/>
      <c r="DQ159" s="86"/>
      <c r="DR159" s="86"/>
      <c r="DS159" s="86"/>
      <c r="DT159" s="86"/>
      <c r="DU159" s="86"/>
      <c r="DV159" s="86"/>
      <c r="DW159" s="86"/>
      <c r="DX159" s="86"/>
      <c r="DY159" s="86"/>
      <c r="DZ159" s="86"/>
      <c r="EA159" s="86"/>
      <c r="EB159" s="86"/>
      <c r="EC159" s="86"/>
      <c r="ED159" s="86"/>
      <c r="EE159" s="86"/>
      <c r="EF159" s="86"/>
      <c r="EG159" s="86"/>
      <c r="EH159" s="86"/>
      <c r="EI159" s="86"/>
      <c r="EJ159" s="86"/>
      <c r="EK159" s="86"/>
      <c r="EL159" s="86"/>
      <c r="EM159" s="86"/>
      <c r="EN159" s="86"/>
      <c r="EO159" s="86"/>
      <c r="EP159" s="86"/>
      <c r="EQ159" s="86"/>
      <c r="ER159" s="86"/>
      <c r="ES159" s="86"/>
      <c r="ET159" s="86"/>
      <c r="EU159" s="86"/>
      <c r="EV159" s="86"/>
      <c r="EW159" s="86"/>
      <c r="EX159" s="86"/>
      <c r="EY159" s="86"/>
      <c r="EZ159" s="86"/>
      <c r="FA159" s="86"/>
      <c r="FB159" s="86"/>
      <c r="FC159" s="86"/>
      <c r="FD159" s="86"/>
      <c r="FE159" s="86"/>
      <c r="FF159" s="86"/>
      <c r="FG159" s="86"/>
      <c r="FH159" s="86"/>
      <c r="FI159" s="86"/>
      <c r="FJ159" s="86"/>
      <c r="FK159" s="86"/>
      <c r="FL159" s="86"/>
      <c r="FM159" s="86"/>
      <c r="FN159" s="86"/>
      <c r="FO159" s="86"/>
      <c r="FP159" s="86"/>
      <c r="FQ159" s="86"/>
      <c r="FR159" s="86"/>
      <c r="FS159" s="86"/>
      <c r="FT159" s="86"/>
      <c r="FU159" s="86"/>
      <c r="FV159" s="86"/>
      <c r="FW159" s="86"/>
      <c r="FX159" s="86"/>
      <c r="FY159" s="86"/>
      <c r="FZ159" s="86"/>
      <c r="GA159" s="86"/>
      <c r="GB159" s="86"/>
      <c r="GC159" s="86"/>
      <c r="GD159" s="86"/>
      <c r="GE159" s="86"/>
      <c r="GF159" s="86"/>
      <c r="GG159" s="86"/>
      <c r="GH159" s="86"/>
      <c r="GI159" s="86"/>
      <c r="GJ159" s="86"/>
      <c r="GK159" s="86"/>
      <c r="GL159" s="86"/>
      <c r="GM159" s="86"/>
      <c r="GN159" s="86"/>
      <c r="GO159" s="86"/>
      <c r="GP159" s="86"/>
      <c r="GQ159" s="86"/>
      <c r="GR159" s="86"/>
      <c r="GS159" s="86"/>
      <c r="GT159" s="86"/>
      <c r="GU159" s="86"/>
      <c r="GV159" s="86"/>
      <c r="GW159" s="86"/>
      <c r="GX159" s="86"/>
      <c r="GY159" s="86"/>
      <c r="GZ159" s="86"/>
      <c r="HA159" s="86"/>
      <c r="HB159" s="86"/>
      <c r="HC159" s="86"/>
      <c r="HD159" s="86"/>
      <c r="HE159" s="86"/>
      <c r="HF159" s="86"/>
      <c r="HG159" s="86"/>
      <c r="HH159" s="86"/>
      <c r="HI159" s="86"/>
      <c r="HJ159" s="86"/>
      <c r="HK159" s="86"/>
      <c r="HL159" s="86"/>
      <c r="HM159" s="86"/>
      <c r="HN159" s="86"/>
      <c r="HO159" s="86"/>
      <c r="HP159" s="86"/>
      <c r="HQ159" s="86"/>
      <c r="HR159" s="86"/>
      <c r="HS159" s="86"/>
      <c r="HT159" s="86"/>
      <c r="HU159" s="86"/>
      <c r="HV159" s="86"/>
      <c r="HW159" s="86"/>
      <c r="HX159" s="86"/>
      <c r="HY159" s="86"/>
      <c r="HZ159" s="86"/>
      <c r="IA159" s="86"/>
      <c r="IB159" s="86"/>
      <c r="IC159" s="86"/>
      <c r="ID159" s="86"/>
      <c r="IE159" s="86"/>
      <c r="IF159" s="86"/>
      <c r="IG159" s="86"/>
      <c r="IH159" s="86"/>
      <c r="II159" s="86"/>
      <c r="IJ159" s="86"/>
      <c r="IK159" s="86"/>
      <c r="IL159" s="86"/>
      <c r="IM159" s="86"/>
      <c r="IN159" s="86"/>
      <c r="IO159" s="86"/>
      <c r="IP159" s="86"/>
      <c r="IQ159" s="86"/>
      <c r="IR159" s="86"/>
      <c r="IS159" s="86"/>
      <c r="IT159" s="86"/>
      <c r="IU159" s="86"/>
      <c r="IV159" s="86"/>
    </row>
    <row r="160" spans="1:256" ht="28.5">
      <c r="A160" s="126">
        <v>321</v>
      </c>
      <c r="B160" s="127"/>
      <c r="C160" s="79" t="s">
        <v>588</v>
      </c>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c r="DG160" s="86"/>
      <c r="DH160" s="86"/>
      <c r="DI160" s="86"/>
      <c r="DJ160" s="86"/>
      <c r="DK160" s="86"/>
      <c r="DL160" s="86"/>
      <c r="DM160" s="86"/>
      <c r="DN160" s="86"/>
      <c r="DO160" s="86"/>
      <c r="DP160" s="86"/>
      <c r="DQ160" s="86"/>
      <c r="DR160" s="86"/>
      <c r="DS160" s="86"/>
      <c r="DT160" s="86"/>
      <c r="DU160" s="86"/>
      <c r="DV160" s="86"/>
      <c r="DW160" s="86"/>
      <c r="DX160" s="86"/>
      <c r="DY160" s="86"/>
      <c r="DZ160" s="86"/>
      <c r="EA160" s="86"/>
      <c r="EB160" s="86"/>
      <c r="EC160" s="86"/>
      <c r="ED160" s="86"/>
      <c r="EE160" s="86"/>
      <c r="EF160" s="86"/>
      <c r="EG160" s="86"/>
      <c r="EH160" s="86"/>
      <c r="EI160" s="86"/>
      <c r="EJ160" s="86"/>
      <c r="EK160" s="86"/>
      <c r="EL160" s="86"/>
      <c r="EM160" s="86"/>
      <c r="EN160" s="86"/>
      <c r="EO160" s="86"/>
      <c r="EP160" s="86"/>
      <c r="EQ160" s="86"/>
      <c r="ER160" s="86"/>
      <c r="ES160" s="86"/>
      <c r="ET160" s="86"/>
      <c r="EU160" s="86"/>
      <c r="EV160" s="86"/>
      <c r="EW160" s="86"/>
      <c r="EX160" s="86"/>
      <c r="EY160" s="86"/>
      <c r="EZ160" s="86"/>
      <c r="FA160" s="86"/>
      <c r="FB160" s="86"/>
      <c r="FC160" s="86"/>
      <c r="FD160" s="86"/>
      <c r="FE160" s="86"/>
      <c r="FF160" s="86"/>
      <c r="FG160" s="86"/>
      <c r="FH160" s="86"/>
      <c r="FI160" s="86"/>
      <c r="FJ160" s="86"/>
      <c r="FK160" s="86"/>
      <c r="FL160" s="86"/>
      <c r="FM160" s="86"/>
      <c r="FN160" s="86"/>
      <c r="FO160" s="86"/>
      <c r="FP160" s="86"/>
      <c r="FQ160" s="86"/>
      <c r="FR160" s="86"/>
      <c r="FS160" s="86"/>
      <c r="FT160" s="86"/>
      <c r="FU160" s="86"/>
      <c r="FV160" s="86"/>
      <c r="FW160" s="86"/>
      <c r="FX160" s="86"/>
      <c r="FY160" s="86"/>
      <c r="FZ160" s="86"/>
      <c r="GA160" s="86"/>
      <c r="GB160" s="86"/>
      <c r="GC160" s="86"/>
      <c r="GD160" s="86"/>
      <c r="GE160" s="86"/>
      <c r="GF160" s="86"/>
      <c r="GG160" s="86"/>
      <c r="GH160" s="86"/>
      <c r="GI160" s="86"/>
      <c r="GJ160" s="86"/>
      <c r="GK160" s="86"/>
      <c r="GL160" s="86"/>
      <c r="GM160" s="86"/>
      <c r="GN160" s="86"/>
      <c r="GO160" s="86"/>
      <c r="GP160" s="86"/>
      <c r="GQ160" s="86"/>
      <c r="GR160" s="86"/>
      <c r="GS160" s="86"/>
      <c r="GT160" s="86"/>
      <c r="GU160" s="86"/>
      <c r="GV160" s="86"/>
      <c r="GW160" s="86"/>
      <c r="GX160" s="86"/>
      <c r="GY160" s="86"/>
      <c r="GZ160" s="86"/>
      <c r="HA160" s="86"/>
      <c r="HB160" s="86"/>
      <c r="HC160" s="86"/>
      <c r="HD160" s="86"/>
      <c r="HE160" s="86"/>
      <c r="HF160" s="86"/>
      <c r="HG160" s="86"/>
      <c r="HH160" s="86"/>
      <c r="HI160" s="86"/>
      <c r="HJ160" s="86"/>
      <c r="HK160" s="86"/>
      <c r="HL160" s="86"/>
      <c r="HM160" s="86"/>
      <c r="HN160" s="86"/>
      <c r="HO160" s="86"/>
      <c r="HP160" s="86"/>
      <c r="HQ160" s="86"/>
      <c r="HR160" s="86"/>
      <c r="HS160" s="86"/>
      <c r="HT160" s="86"/>
      <c r="HU160" s="86"/>
      <c r="HV160" s="86"/>
      <c r="HW160" s="86"/>
      <c r="HX160" s="86"/>
      <c r="HY160" s="86"/>
      <c r="HZ160" s="86"/>
      <c r="IA160" s="86"/>
      <c r="IB160" s="86"/>
      <c r="IC160" s="86"/>
      <c r="ID160" s="86"/>
      <c r="IE160" s="86"/>
      <c r="IF160" s="86"/>
      <c r="IG160" s="86"/>
      <c r="IH160" s="86"/>
      <c r="II160" s="86"/>
      <c r="IJ160" s="86"/>
      <c r="IK160" s="86"/>
      <c r="IL160" s="86"/>
      <c r="IM160" s="86"/>
      <c r="IN160" s="86"/>
      <c r="IO160" s="86"/>
      <c r="IP160" s="86"/>
      <c r="IQ160" s="86"/>
      <c r="IR160" s="86"/>
      <c r="IS160" s="86"/>
      <c r="IT160" s="86"/>
      <c r="IU160" s="86"/>
      <c r="IV160" s="86"/>
    </row>
    <row r="161" spans="1:256" ht="30">
      <c r="A161" s="78">
        <v>321</v>
      </c>
      <c r="B161" s="78" t="s">
        <v>589</v>
      </c>
      <c r="C161" s="82" t="s">
        <v>590</v>
      </c>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c r="DG161" s="86"/>
      <c r="DH161" s="86"/>
      <c r="DI161" s="86"/>
      <c r="DJ161" s="86"/>
      <c r="DK161" s="86"/>
      <c r="DL161" s="86"/>
      <c r="DM161" s="86"/>
      <c r="DN161" s="86"/>
      <c r="DO161" s="86"/>
      <c r="DP161" s="86"/>
      <c r="DQ161" s="86"/>
      <c r="DR161" s="86"/>
      <c r="DS161" s="86"/>
      <c r="DT161" s="86"/>
      <c r="DU161" s="86"/>
      <c r="DV161" s="86"/>
      <c r="DW161" s="86"/>
      <c r="DX161" s="86"/>
      <c r="DY161" s="86"/>
      <c r="DZ161" s="86"/>
      <c r="EA161" s="86"/>
      <c r="EB161" s="86"/>
      <c r="EC161" s="86"/>
      <c r="ED161" s="86"/>
      <c r="EE161" s="86"/>
      <c r="EF161" s="86"/>
      <c r="EG161" s="86"/>
      <c r="EH161" s="86"/>
      <c r="EI161" s="86"/>
      <c r="EJ161" s="86"/>
      <c r="EK161" s="86"/>
      <c r="EL161" s="86"/>
      <c r="EM161" s="86"/>
      <c r="EN161" s="86"/>
      <c r="EO161" s="86"/>
      <c r="EP161" s="86"/>
      <c r="EQ161" s="86"/>
      <c r="ER161" s="86"/>
      <c r="ES161" s="86"/>
      <c r="ET161" s="86"/>
      <c r="EU161" s="86"/>
      <c r="EV161" s="86"/>
      <c r="EW161" s="86"/>
      <c r="EX161" s="86"/>
      <c r="EY161" s="86"/>
      <c r="EZ161" s="86"/>
      <c r="FA161" s="86"/>
      <c r="FB161" s="86"/>
      <c r="FC161" s="86"/>
      <c r="FD161" s="86"/>
      <c r="FE161" s="86"/>
      <c r="FF161" s="86"/>
      <c r="FG161" s="86"/>
      <c r="FH161" s="86"/>
      <c r="FI161" s="86"/>
      <c r="FJ161" s="86"/>
      <c r="FK161" s="86"/>
      <c r="FL161" s="86"/>
      <c r="FM161" s="86"/>
      <c r="FN161" s="86"/>
      <c r="FO161" s="86"/>
      <c r="FP161" s="86"/>
      <c r="FQ161" s="86"/>
      <c r="FR161" s="86"/>
      <c r="FS161" s="86"/>
      <c r="FT161" s="86"/>
      <c r="FU161" s="86"/>
      <c r="FV161" s="86"/>
      <c r="FW161" s="86"/>
      <c r="FX161" s="86"/>
      <c r="FY161" s="86"/>
      <c r="FZ161" s="86"/>
      <c r="GA161" s="86"/>
      <c r="GB161" s="86"/>
      <c r="GC161" s="86"/>
      <c r="GD161" s="86"/>
      <c r="GE161" s="86"/>
      <c r="GF161" s="86"/>
      <c r="GG161" s="86"/>
      <c r="GH161" s="86"/>
      <c r="GI161" s="86"/>
      <c r="GJ161" s="86"/>
      <c r="GK161" s="86"/>
      <c r="GL161" s="86"/>
      <c r="GM161" s="86"/>
      <c r="GN161" s="86"/>
      <c r="GO161" s="86"/>
      <c r="GP161" s="86"/>
      <c r="GQ161" s="86"/>
      <c r="GR161" s="86"/>
      <c r="GS161" s="86"/>
      <c r="GT161" s="86"/>
      <c r="GU161" s="86"/>
      <c r="GV161" s="86"/>
      <c r="GW161" s="86"/>
      <c r="GX161" s="86"/>
      <c r="GY161" s="86"/>
      <c r="GZ161" s="86"/>
      <c r="HA161" s="86"/>
      <c r="HB161" s="86"/>
      <c r="HC161" s="86"/>
      <c r="HD161" s="86"/>
      <c r="HE161" s="86"/>
      <c r="HF161" s="86"/>
      <c r="HG161" s="86"/>
      <c r="HH161" s="86"/>
      <c r="HI161" s="86"/>
      <c r="HJ161" s="86"/>
      <c r="HK161" s="86"/>
      <c r="HL161" s="86"/>
      <c r="HM161" s="86"/>
      <c r="HN161" s="86"/>
      <c r="HO161" s="86"/>
      <c r="HP161" s="86"/>
      <c r="HQ161" s="86"/>
      <c r="HR161" s="86"/>
      <c r="HS161" s="86"/>
      <c r="HT161" s="86"/>
      <c r="HU161" s="86"/>
      <c r="HV161" s="86"/>
      <c r="HW161" s="86"/>
      <c r="HX161" s="86"/>
      <c r="HY161" s="86"/>
      <c r="HZ161" s="86"/>
      <c r="IA161" s="86"/>
      <c r="IB161" s="86"/>
      <c r="IC161" s="86"/>
      <c r="ID161" s="86"/>
      <c r="IE161" s="86"/>
      <c r="IF161" s="86"/>
      <c r="IG161" s="86"/>
      <c r="IH161" s="86"/>
      <c r="II161" s="86"/>
      <c r="IJ161" s="86"/>
      <c r="IK161" s="86"/>
      <c r="IL161" s="86"/>
      <c r="IM161" s="86"/>
      <c r="IN161" s="86"/>
      <c r="IO161" s="86"/>
      <c r="IP161" s="86"/>
      <c r="IQ161" s="86"/>
      <c r="IR161" s="86"/>
      <c r="IS161" s="86"/>
      <c r="IT161" s="86"/>
      <c r="IU161" s="86"/>
      <c r="IV161" s="86"/>
    </row>
    <row r="162" spans="1:256">
      <c r="A162" s="106">
        <v>321</v>
      </c>
      <c r="B162" s="81" t="s">
        <v>591</v>
      </c>
      <c r="C162" s="82" t="s">
        <v>592</v>
      </c>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c r="DG162" s="86"/>
      <c r="DH162" s="86"/>
      <c r="DI162" s="86"/>
      <c r="DJ162" s="86"/>
      <c r="DK162" s="86"/>
      <c r="DL162" s="86"/>
      <c r="DM162" s="86"/>
      <c r="DN162" s="86"/>
      <c r="DO162" s="86"/>
      <c r="DP162" s="86"/>
      <c r="DQ162" s="86"/>
      <c r="DR162" s="86"/>
      <c r="DS162" s="86"/>
      <c r="DT162" s="86"/>
      <c r="DU162" s="86"/>
      <c r="DV162" s="86"/>
      <c r="DW162" s="86"/>
      <c r="DX162" s="86"/>
      <c r="DY162" s="86"/>
      <c r="DZ162" s="86"/>
      <c r="EA162" s="86"/>
      <c r="EB162" s="86"/>
      <c r="EC162" s="86"/>
      <c r="ED162" s="86"/>
      <c r="EE162" s="86"/>
      <c r="EF162" s="86"/>
      <c r="EG162" s="86"/>
      <c r="EH162" s="86"/>
      <c r="EI162" s="86"/>
      <c r="EJ162" s="86"/>
      <c r="EK162" s="86"/>
      <c r="EL162" s="86"/>
      <c r="EM162" s="86"/>
      <c r="EN162" s="86"/>
      <c r="EO162" s="86"/>
      <c r="EP162" s="86"/>
      <c r="EQ162" s="86"/>
      <c r="ER162" s="86"/>
      <c r="ES162" s="86"/>
      <c r="ET162" s="86"/>
      <c r="EU162" s="86"/>
      <c r="EV162" s="86"/>
      <c r="EW162" s="86"/>
      <c r="EX162" s="86"/>
      <c r="EY162" s="86"/>
      <c r="EZ162" s="86"/>
      <c r="FA162" s="86"/>
      <c r="FB162" s="86"/>
      <c r="FC162" s="86"/>
      <c r="FD162" s="86"/>
      <c r="FE162" s="86"/>
      <c r="FF162" s="86"/>
      <c r="FG162" s="86"/>
      <c r="FH162" s="86"/>
      <c r="FI162" s="86"/>
      <c r="FJ162" s="86"/>
      <c r="FK162" s="86"/>
      <c r="FL162" s="86"/>
      <c r="FM162" s="86"/>
      <c r="FN162" s="86"/>
      <c r="FO162" s="86"/>
      <c r="FP162" s="86"/>
      <c r="FQ162" s="86"/>
      <c r="FR162" s="86"/>
      <c r="FS162" s="86"/>
      <c r="FT162" s="86"/>
      <c r="FU162" s="86"/>
      <c r="FV162" s="86"/>
      <c r="FW162" s="86"/>
      <c r="FX162" s="86"/>
      <c r="FY162" s="86"/>
      <c r="FZ162" s="86"/>
      <c r="GA162" s="86"/>
      <c r="GB162" s="86"/>
      <c r="GC162" s="86"/>
      <c r="GD162" s="86"/>
      <c r="GE162" s="86"/>
      <c r="GF162" s="86"/>
      <c r="GG162" s="86"/>
      <c r="GH162" s="86"/>
      <c r="GI162" s="86"/>
      <c r="GJ162" s="86"/>
      <c r="GK162" s="86"/>
      <c r="GL162" s="86"/>
      <c r="GM162" s="86"/>
      <c r="GN162" s="86"/>
      <c r="GO162" s="86"/>
      <c r="GP162" s="86"/>
      <c r="GQ162" s="86"/>
      <c r="GR162" s="86"/>
      <c r="GS162" s="86"/>
      <c r="GT162" s="86"/>
      <c r="GU162" s="86"/>
      <c r="GV162" s="86"/>
      <c r="GW162" s="86"/>
      <c r="GX162" s="86"/>
      <c r="GY162" s="86"/>
      <c r="GZ162" s="86"/>
      <c r="HA162" s="86"/>
      <c r="HB162" s="86"/>
      <c r="HC162" s="86"/>
      <c r="HD162" s="86"/>
      <c r="HE162" s="86"/>
      <c r="HF162" s="86"/>
      <c r="HG162" s="86"/>
      <c r="HH162" s="86"/>
      <c r="HI162" s="86"/>
      <c r="HJ162" s="86"/>
      <c r="HK162" s="86"/>
      <c r="HL162" s="86"/>
      <c r="HM162" s="86"/>
      <c r="HN162" s="86"/>
      <c r="HO162" s="86"/>
      <c r="HP162" s="86"/>
      <c r="HQ162" s="86"/>
      <c r="HR162" s="86"/>
      <c r="HS162" s="86"/>
      <c r="HT162" s="86"/>
      <c r="HU162" s="86"/>
      <c r="HV162" s="86"/>
      <c r="HW162" s="86"/>
      <c r="HX162" s="86"/>
      <c r="HY162" s="86"/>
      <c r="HZ162" s="86"/>
      <c r="IA162" s="86"/>
      <c r="IB162" s="86"/>
      <c r="IC162" s="86"/>
      <c r="ID162" s="86"/>
      <c r="IE162" s="86"/>
      <c r="IF162" s="86"/>
      <c r="IG162" s="86"/>
      <c r="IH162" s="86"/>
      <c r="II162" s="86"/>
      <c r="IJ162" s="86"/>
      <c r="IK162" s="86"/>
      <c r="IL162" s="86"/>
      <c r="IM162" s="86"/>
      <c r="IN162" s="86"/>
      <c r="IO162" s="86"/>
      <c r="IP162" s="86"/>
      <c r="IQ162" s="86"/>
      <c r="IR162" s="86"/>
      <c r="IS162" s="86"/>
      <c r="IT162" s="86"/>
      <c r="IU162" s="86"/>
      <c r="IV162" s="86"/>
    </row>
    <row r="163" spans="1:256" ht="45">
      <c r="A163" s="106">
        <v>321</v>
      </c>
      <c r="B163" s="81" t="s">
        <v>379</v>
      </c>
      <c r="C163" s="82" t="s">
        <v>380</v>
      </c>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c r="DG163" s="86"/>
      <c r="DH163" s="86"/>
      <c r="DI163" s="86"/>
      <c r="DJ163" s="86"/>
      <c r="DK163" s="86"/>
      <c r="DL163" s="86"/>
      <c r="DM163" s="86"/>
      <c r="DN163" s="86"/>
      <c r="DO163" s="86"/>
      <c r="DP163" s="86"/>
      <c r="DQ163" s="86"/>
      <c r="DR163" s="86"/>
      <c r="DS163" s="86"/>
      <c r="DT163" s="86"/>
      <c r="DU163" s="86"/>
      <c r="DV163" s="86"/>
      <c r="DW163" s="86"/>
      <c r="DX163" s="86"/>
      <c r="DY163" s="86"/>
      <c r="DZ163" s="86"/>
      <c r="EA163" s="86"/>
      <c r="EB163" s="86"/>
      <c r="EC163" s="86"/>
      <c r="ED163" s="86"/>
      <c r="EE163" s="86"/>
      <c r="EF163" s="86"/>
      <c r="EG163" s="86"/>
      <c r="EH163" s="86"/>
      <c r="EI163" s="86"/>
      <c r="EJ163" s="86"/>
      <c r="EK163" s="86"/>
      <c r="EL163" s="86"/>
      <c r="EM163" s="86"/>
      <c r="EN163" s="86"/>
      <c r="EO163" s="86"/>
      <c r="EP163" s="86"/>
      <c r="EQ163" s="86"/>
      <c r="ER163" s="86"/>
      <c r="ES163" s="86"/>
      <c r="ET163" s="86"/>
      <c r="EU163" s="86"/>
      <c r="EV163" s="86"/>
      <c r="EW163" s="86"/>
      <c r="EX163" s="86"/>
      <c r="EY163" s="86"/>
      <c r="EZ163" s="86"/>
      <c r="FA163" s="86"/>
      <c r="FB163" s="86"/>
      <c r="FC163" s="86"/>
      <c r="FD163" s="86"/>
      <c r="FE163" s="86"/>
      <c r="FF163" s="86"/>
      <c r="FG163" s="86"/>
      <c r="FH163" s="86"/>
      <c r="FI163" s="86"/>
      <c r="FJ163" s="86"/>
      <c r="FK163" s="86"/>
      <c r="FL163" s="86"/>
      <c r="FM163" s="86"/>
      <c r="FN163" s="86"/>
      <c r="FO163" s="86"/>
      <c r="FP163" s="86"/>
      <c r="FQ163" s="86"/>
      <c r="FR163" s="86"/>
      <c r="FS163" s="86"/>
      <c r="FT163" s="86"/>
      <c r="FU163" s="86"/>
      <c r="FV163" s="86"/>
      <c r="FW163" s="86"/>
      <c r="FX163" s="86"/>
      <c r="FY163" s="86"/>
      <c r="FZ163" s="86"/>
      <c r="GA163" s="86"/>
      <c r="GB163" s="86"/>
      <c r="GC163" s="86"/>
      <c r="GD163" s="86"/>
      <c r="GE163" s="86"/>
      <c r="GF163" s="86"/>
      <c r="GG163" s="86"/>
      <c r="GH163" s="86"/>
      <c r="GI163" s="86"/>
      <c r="GJ163" s="86"/>
      <c r="GK163" s="86"/>
      <c r="GL163" s="86"/>
      <c r="GM163" s="86"/>
      <c r="GN163" s="86"/>
      <c r="GO163" s="86"/>
      <c r="GP163" s="86"/>
      <c r="GQ163" s="86"/>
      <c r="GR163" s="86"/>
      <c r="GS163" s="86"/>
      <c r="GT163" s="86"/>
      <c r="GU163" s="86"/>
      <c r="GV163" s="86"/>
      <c r="GW163" s="86"/>
      <c r="GX163" s="86"/>
      <c r="GY163" s="86"/>
      <c r="GZ163" s="86"/>
      <c r="HA163" s="86"/>
      <c r="HB163" s="86"/>
      <c r="HC163" s="86"/>
      <c r="HD163" s="86"/>
      <c r="HE163" s="86"/>
      <c r="HF163" s="86"/>
      <c r="HG163" s="86"/>
      <c r="HH163" s="86"/>
      <c r="HI163" s="86"/>
      <c r="HJ163" s="86"/>
      <c r="HK163" s="86"/>
      <c r="HL163" s="86"/>
      <c r="HM163" s="86"/>
      <c r="HN163" s="86"/>
      <c r="HO163" s="86"/>
      <c r="HP163" s="86"/>
      <c r="HQ163" s="86"/>
      <c r="HR163" s="86"/>
      <c r="HS163" s="86"/>
      <c r="HT163" s="86"/>
      <c r="HU163" s="86"/>
      <c r="HV163" s="86"/>
      <c r="HW163" s="86"/>
      <c r="HX163" s="86"/>
      <c r="HY163" s="86"/>
      <c r="HZ163" s="86"/>
      <c r="IA163" s="86"/>
      <c r="IB163" s="86"/>
      <c r="IC163" s="86"/>
      <c r="ID163" s="86"/>
      <c r="IE163" s="86"/>
      <c r="IF163" s="86"/>
      <c r="IG163" s="86"/>
      <c r="IH163" s="86"/>
      <c r="II163" s="86"/>
      <c r="IJ163" s="86"/>
      <c r="IK163" s="86"/>
      <c r="IL163" s="86"/>
      <c r="IM163" s="86"/>
      <c r="IN163" s="86"/>
      <c r="IO163" s="86"/>
      <c r="IP163" s="86"/>
      <c r="IQ163" s="86"/>
      <c r="IR163" s="86"/>
      <c r="IS163" s="86"/>
      <c r="IT163" s="86"/>
      <c r="IU163" s="86"/>
      <c r="IV163" s="86"/>
    </row>
    <row r="164" spans="1:256" ht="28.5">
      <c r="A164" s="126">
        <v>388</v>
      </c>
      <c r="B164" s="127"/>
      <c r="C164" s="79" t="s">
        <v>593</v>
      </c>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c r="DG164" s="86"/>
      <c r="DH164" s="86"/>
      <c r="DI164" s="86"/>
      <c r="DJ164" s="86"/>
      <c r="DK164" s="86"/>
      <c r="DL164" s="86"/>
      <c r="DM164" s="86"/>
      <c r="DN164" s="86"/>
      <c r="DO164" s="86"/>
      <c r="DP164" s="86"/>
      <c r="DQ164" s="86"/>
      <c r="DR164" s="86"/>
      <c r="DS164" s="86"/>
      <c r="DT164" s="86"/>
      <c r="DU164" s="86"/>
      <c r="DV164" s="86"/>
      <c r="DW164" s="86"/>
      <c r="DX164" s="86"/>
      <c r="DY164" s="86"/>
      <c r="DZ164" s="86"/>
      <c r="EA164" s="86"/>
      <c r="EB164" s="86"/>
      <c r="EC164" s="86"/>
      <c r="ED164" s="86"/>
      <c r="EE164" s="86"/>
      <c r="EF164" s="86"/>
      <c r="EG164" s="86"/>
      <c r="EH164" s="86"/>
      <c r="EI164" s="86"/>
      <c r="EJ164" s="86"/>
      <c r="EK164" s="86"/>
      <c r="EL164" s="86"/>
      <c r="EM164" s="86"/>
      <c r="EN164" s="86"/>
      <c r="EO164" s="86"/>
      <c r="EP164" s="86"/>
      <c r="EQ164" s="86"/>
      <c r="ER164" s="86"/>
      <c r="ES164" s="86"/>
      <c r="ET164" s="86"/>
      <c r="EU164" s="86"/>
      <c r="EV164" s="86"/>
      <c r="EW164" s="86"/>
      <c r="EX164" s="86"/>
      <c r="EY164" s="86"/>
      <c r="EZ164" s="86"/>
      <c r="FA164" s="86"/>
      <c r="FB164" s="86"/>
      <c r="FC164" s="86"/>
      <c r="FD164" s="86"/>
      <c r="FE164" s="86"/>
      <c r="FF164" s="86"/>
      <c r="FG164" s="86"/>
      <c r="FH164" s="86"/>
      <c r="FI164" s="86"/>
      <c r="FJ164" s="86"/>
      <c r="FK164" s="86"/>
      <c r="FL164" s="86"/>
      <c r="FM164" s="86"/>
      <c r="FN164" s="86"/>
      <c r="FO164" s="86"/>
      <c r="FP164" s="86"/>
      <c r="FQ164" s="86"/>
      <c r="FR164" s="86"/>
      <c r="FS164" s="86"/>
      <c r="FT164" s="86"/>
      <c r="FU164" s="86"/>
      <c r="FV164" s="86"/>
      <c r="FW164" s="86"/>
      <c r="FX164" s="86"/>
      <c r="FY164" s="86"/>
      <c r="FZ164" s="86"/>
      <c r="GA164" s="86"/>
      <c r="GB164" s="86"/>
      <c r="GC164" s="86"/>
      <c r="GD164" s="86"/>
      <c r="GE164" s="86"/>
      <c r="GF164" s="86"/>
      <c r="GG164" s="86"/>
      <c r="GH164" s="86"/>
      <c r="GI164" s="86"/>
      <c r="GJ164" s="86"/>
      <c r="GK164" s="86"/>
      <c r="GL164" s="86"/>
      <c r="GM164" s="86"/>
      <c r="GN164" s="86"/>
      <c r="GO164" s="86"/>
      <c r="GP164" s="86"/>
      <c r="GQ164" s="86"/>
      <c r="GR164" s="86"/>
      <c r="GS164" s="86"/>
      <c r="GT164" s="86"/>
      <c r="GU164" s="86"/>
      <c r="GV164" s="86"/>
      <c r="GW164" s="86"/>
      <c r="GX164" s="86"/>
      <c r="GY164" s="86"/>
      <c r="GZ164" s="86"/>
      <c r="HA164" s="86"/>
      <c r="HB164" s="86"/>
      <c r="HC164" s="86"/>
      <c r="HD164" s="86"/>
      <c r="HE164" s="86"/>
      <c r="HF164" s="86"/>
      <c r="HG164" s="86"/>
      <c r="HH164" s="86"/>
      <c r="HI164" s="86"/>
      <c r="HJ164" s="86"/>
      <c r="HK164" s="86"/>
      <c r="HL164" s="86"/>
      <c r="HM164" s="86"/>
      <c r="HN164" s="86"/>
      <c r="HO164" s="86"/>
      <c r="HP164" s="86"/>
      <c r="HQ164" s="86"/>
      <c r="HR164" s="86"/>
      <c r="HS164" s="86"/>
      <c r="HT164" s="86"/>
      <c r="HU164" s="86"/>
      <c r="HV164" s="86"/>
      <c r="HW164" s="86"/>
      <c r="HX164" s="86"/>
      <c r="HY164" s="86"/>
      <c r="HZ164" s="86"/>
      <c r="IA164" s="86"/>
      <c r="IB164" s="86"/>
      <c r="IC164" s="86"/>
      <c r="ID164" s="86"/>
      <c r="IE164" s="86"/>
      <c r="IF164" s="86"/>
      <c r="IG164" s="86"/>
      <c r="IH164" s="86"/>
      <c r="II164" s="86"/>
      <c r="IJ164" s="86"/>
      <c r="IK164" s="86"/>
      <c r="IL164" s="86"/>
      <c r="IM164" s="86"/>
      <c r="IN164" s="86"/>
      <c r="IO164" s="86"/>
      <c r="IP164" s="86"/>
      <c r="IQ164" s="86"/>
      <c r="IR164" s="86"/>
      <c r="IS164" s="86"/>
      <c r="IT164" s="86"/>
      <c r="IU164" s="86"/>
      <c r="IV164" s="86"/>
    </row>
    <row r="165" spans="1:256" ht="45">
      <c r="A165" s="106">
        <v>388</v>
      </c>
      <c r="B165" s="78" t="s">
        <v>400</v>
      </c>
      <c r="C165" s="82" t="s">
        <v>401</v>
      </c>
    </row>
    <row r="166" spans="1:256">
      <c r="A166" s="126">
        <v>415</v>
      </c>
      <c r="B166" s="127"/>
      <c r="C166" s="79" t="s">
        <v>177</v>
      </c>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c r="DG166" s="86"/>
      <c r="DH166" s="86"/>
      <c r="DI166" s="86"/>
      <c r="DJ166" s="86"/>
      <c r="DK166" s="86"/>
      <c r="DL166" s="86"/>
      <c r="DM166" s="86"/>
      <c r="DN166" s="86"/>
      <c r="DO166" s="86"/>
      <c r="DP166" s="86"/>
      <c r="DQ166" s="86"/>
      <c r="DR166" s="86"/>
      <c r="DS166" s="86"/>
      <c r="DT166" s="86"/>
      <c r="DU166" s="86"/>
      <c r="DV166" s="86"/>
      <c r="DW166" s="86"/>
      <c r="DX166" s="86"/>
      <c r="DY166" s="86"/>
      <c r="DZ166" s="86"/>
      <c r="EA166" s="86"/>
      <c r="EB166" s="86"/>
      <c r="EC166" s="86"/>
      <c r="ED166" s="86"/>
      <c r="EE166" s="86"/>
      <c r="EF166" s="86"/>
      <c r="EG166" s="86"/>
      <c r="EH166" s="86"/>
      <c r="EI166" s="86"/>
      <c r="EJ166" s="86"/>
      <c r="EK166" s="86"/>
      <c r="EL166" s="86"/>
      <c r="EM166" s="86"/>
      <c r="EN166" s="86"/>
      <c r="EO166" s="86"/>
      <c r="EP166" s="86"/>
      <c r="EQ166" s="86"/>
      <c r="ER166" s="86"/>
      <c r="ES166" s="86"/>
      <c r="ET166" s="86"/>
      <c r="EU166" s="86"/>
      <c r="EV166" s="86"/>
      <c r="EW166" s="86"/>
      <c r="EX166" s="86"/>
      <c r="EY166" s="86"/>
      <c r="EZ166" s="86"/>
      <c r="FA166" s="86"/>
      <c r="FB166" s="86"/>
      <c r="FC166" s="86"/>
      <c r="FD166" s="86"/>
      <c r="FE166" s="86"/>
      <c r="FF166" s="86"/>
      <c r="FG166" s="86"/>
      <c r="FH166" s="86"/>
      <c r="FI166" s="86"/>
      <c r="FJ166" s="86"/>
      <c r="FK166" s="86"/>
      <c r="FL166" s="86"/>
      <c r="FM166" s="86"/>
      <c r="FN166" s="86"/>
      <c r="FO166" s="86"/>
      <c r="FP166" s="86"/>
      <c r="FQ166" s="86"/>
      <c r="FR166" s="86"/>
      <c r="FS166" s="86"/>
      <c r="FT166" s="86"/>
      <c r="FU166" s="86"/>
      <c r="FV166" s="86"/>
      <c r="FW166" s="86"/>
      <c r="FX166" s="86"/>
      <c r="FY166" s="86"/>
      <c r="FZ166" s="86"/>
      <c r="GA166" s="86"/>
      <c r="GB166" s="86"/>
      <c r="GC166" s="86"/>
      <c r="GD166" s="86"/>
      <c r="GE166" s="86"/>
      <c r="GF166" s="86"/>
      <c r="GG166" s="86"/>
      <c r="GH166" s="86"/>
      <c r="GI166" s="86"/>
      <c r="GJ166" s="86"/>
      <c r="GK166" s="86"/>
      <c r="GL166" s="86"/>
      <c r="GM166" s="86"/>
      <c r="GN166" s="86"/>
      <c r="GO166" s="86"/>
      <c r="GP166" s="86"/>
      <c r="GQ166" s="86"/>
      <c r="GR166" s="86"/>
      <c r="GS166" s="86"/>
      <c r="GT166" s="86"/>
      <c r="GU166" s="86"/>
      <c r="GV166" s="86"/>
      <c r="GW166" s="86"/>
      <c r="GX166" s="86"/>
      <c r="GY166" s="86"/>
      <c r="GZ166" s="86"/>
      <c r="HA166" s="86"/>
      <c r="HB166" s="86"/>
      <c r="HC166" s="86"/>
      <c r="HD166" s="86"/>
      <c r="HE166" s="86"/>
      <c r="HF166" s="86"/>
      <c r="HG166" s="86"/>
      <c r="HH166" s="86"/>
      <c r="HI166" s="86"/>
      <c r="HJ166" s="86"/>
      <c r="HK166" s="86"/>
      <c r="HL166" s="86"/>
      <c r="HM166" s="86"/>
      <c r="HN166" s="86"/>
      <c r="HO166" s="86"/>
      <c r="HP166" s="86"/>
      <c r="HQ166" s="86"/>
      <c r="HR166" s="86"/>
      <c r="HS166" s="86"/>
      <c r="HT166" s="86"/>
      <c r="HU166" s="86"/>
      <c r="HV166" s="86"/>
      <c r="HW166" s="86"/>
      <c r="HX166" s="86"/>
      <c r="HY166" s="86"/>
      <c r="HZ166" s="86"/>
      <c r="IA166" s="86"/>
      <c r="IB166" s="86"/>
      <c r="IC166" s="86"/>
      <c r="ID166" s="86"/>
      <c r="IE166" s="86"/>
      <c r="IF166" s="86"/>
      <c r="IG166" s="86"/>
      <c r="IH166" s="86"/>
      <c r="II166" s="86"/>
      <c r="IJ166" s="86"/>
      <c r="IK166" s="86"/>
      <c r="IL166" s="86"/>
      <c r="IM166" s="86"/>
      <c r="IN166" s="86"/>
      <c r="IO166" s="86"/>
      <c r="IP166" s="86"/>
      <c r="IQ166" s="86"/>
      <c r="IR166" s="86"/>
      <c r="IS166" s="86"/>
      <c r="IT166" s="86"/>
      <c r="IU166" s="86"/>
      <c r="IV166" s="86"/>
    </row>
    <row r="167" spans="1:256" ht="30">
      <c r="A167" s="106">
        <v>415</v>
      </c>
      <c r="B167" s="81" t="s">
        <v>356</v>
      </c>
      <c r="C167" s="82" t="s">
        <v>357</v>
      </c>
    </row>
    <row r="168" spans="1:256" ht="28.5">
      <c r="A168" s="131">
        <v>498</v>
      </c>
      <c r="B168" s="132"/>
      <c r="C168" s="79" t="s">
        <v>594</v>
      </c>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c r="DG168" s="86"/>
      <c r="DH168" s="86"/>
      <c r="DI168" s="86"/>
      <c r="DJ168" s="86"/>
      <c r="DK168" s="86"/>
      <c r="DL168" s="86"/>
      <c r="DM168" s="86"/>
      <c r="DN168" s="86"/>
      <c r="DO168" s="86"/>
      <c r="DP168" s="86"/>
      <c r="DQ168" s="86"/>
      <c r="DR168" s="86"/>
      <c r="DS168" s="86"/>
      <c r="DT168" s="86"/>
      <c r="DU168" s="86"/>
      <c r="DV168" s="86"/>
      <c r="DW168" s="86"/>
      <c r="DX168" s="86"/>
      <c r="DY168" s="86"/>
      <c r="DZ168" s="86"/>
      <c r="EA168" s="86"/>
      <c r="EB168" s="86"/>
      <c r="EC168" s="86"/>
      <c r="ED168" s="86"/>
      <c r="EE168" s="86"/>
      <c r="EF168" s="86"/>
      <c r="EG168" s="86"/>
      <c r="EH168" s="86"/>
      <c r="EI168" s="86"/>
      <c r="EJ168" s="86"/>
      <c r="EK168" s="86"/>
      <c r="EL168" s="86"/>
      <c r="EM168" s="86"/>
      <c r="EN168" s="86"/>
      <c r="EO168" s="86"/>
      <c r="EP168" s="86"/>
      <c r="EQ168" s="86"/>
      <c r="ER168" s="86"/>
      <c r="ES168" s="86"/>
      <c r="ET168" s="86"/>
      <c r="EU168" s="86"/>
      <c r="EV168" s="86"/>
      <c r="EW168" s="86"/>
      <c r="EX168" s="86"/>
      <c r="EY168" s="86"/>
      <c r="EZ168" s="86"/>
      <c r="FA168" s="86"/>
      <c r="FB168" s="86"/>
      <c r="FC168" s="86"/>
      <c r="FD168" s="86"/>
      <c r="FE168" s="86"/>
      <c r="FF168" s="86"/>
      <c r="FG168" s="86"/>
      <c r="FH168" s="86"/>
      <c r="FI168" s="86"/>
      <c r="FJ168" s="86"/>
      <c r="FK168" s="86"/>
      <c r="FL168" s="86"/>
      <c r="FM168" s="86"/>
      <c r="FN168" s="86"/>
      <c r="FO168" s="86"/>
      <c r="FP168" s="86"/>
      <c r="FQ168" s="86"/>
      <c r="FR168" s="86"/>
      <c r="FS168" s="86"/>
      <c r="FT168" s="86"/>
      <c r="FU168" s="86"/>
      <c r="FV168" s="86"/>
      <c r="FW168" s="86"/>
      <c r="FX168" s="86"/>
      <c r="FY168" s="86"/>
      <c r="FZ168" s="86"/>
      <c r="GA168" s="86"/>
      <c r="GB168" s="86"/>
      <c r="GC168" s="86"/>
      <c r="GD168" s="86"/>
      <c r="GE168" s="86"/>
      <c r="GF168" s="86"/>
      <c r="GG168" s="86"/>
      <c r="GH168" s="86"/>
      <c r="GI168" s="86"/>
      <c r="GJ168" s="86"/>
      <c r="GK168" s="86"/>
      <c r="GL168" s="86"/>
      <c r="GM168" s="86"/>
      <c r="GN168" s="86"/>
      <c r="GO168" s="86"/>
      <c r="GP168" s="86"/>
      <c r="GQ168" s="86"/>
      <c r="GR168" s="86"/>
      <c r="GS168" s="86"/>
      <c r="GT168" s="86"/>
      <c r="GU168" s="86"/>
      <c r="GV168" s="86"/>
      <c r="GW168" s="86"/>
      <c r="GX168" s="86"/>
      <c r="GY168" s="86"/>
      <c r="GZ168" s="86"/>
      <c r="HA168" s="86"/>
      <c r="HB168" s="86"/>
      <c r="HC168" s="86"/>
      <c r="HD168" s="86"/>
      <c r="HE168" s="86"/>
      <c r="HF168" s="86"/>
      <c r="HG168" s="86"/>
      <c r="HH168" s="86"/>
      <c r="HI168" s="86"/>
      <c r="HJ168" s="86"/>
      <c r="HK168" s="86"/>
      <c r="HL168" s="86"/>
      <c r="HM168" s="86"/>
      <c r="HN168" s="86"/>
      <c r="HO168" s="86"/>
      <c r="HP168" s="86"/>
      <c r="HQ168" s="86"/>
      <c r="HR168" s="86"/>
      <c r="HS168" s="86"/>
      <c r="HT168" s="86"/>
      <c r="HU168" s="86"/>
      <c r="HV168" s="86"/>
      <c r="HW168" s="86"/>
      <c r="HX168" s="86"/>
      <c r="HY168" s="86"/>
      <c r="HZ168" s="86"/>
      <c r="IA168" s="86"/>
      <c r="IB168" s="86"/>
      <c r="IC168" s="86"/>
      <c r="ID168" s="86"/>
      <c r="IE168" s="86"/>
      <c r="IF168" s="86"/>
      <c r="IG168" s="86"/>
      <c r="IH168" s="86"/>
      <c r="II168" s="86"/>
      <c r="IJ168" s="86"/>
      <c r="IK168" s="86"/>
      <c r="IL168" s="86"/>
      <c r="IM168" s="86"/>
      <c r="IN168" s="86"/>
      <c r="IO168" s="86"/>
      <c r="IP168" s="86"/>
      <c r="IQ168" s="86"/>
      <c r="IR168" s="86"/>
      <c r="IS168" s="86"/>
      <c r="IT168" s="86"/>
      <c r="IU168" s="86"/>
      <c r="IV168" s="86"/>
    </row>
    <row r="169" spans="1:256" ht="30">
      <c r="A169" s="107">
        <v>498</v>
      </c>
      <c r="B169" s="81" t="s">
        <v>595</v>
      </c>
      <c r="C169" s="82" t="s">
        <v>596</v>
      </c>
    </row>
    <row r="170" spans="1:256" ht="57">
      <c r="A170" s="122"/>
      <c r="B170" s="123"/>
      <c r="C170" s="108" t="s">
        <v>597</v>
      </c>
    </row>
    <row r="171" spans="1:256" ht="30">
      <c r="A171" s="106"/>
      <c r="B171" s="81" t="s">
        <v>598</v>
      </c>
      <c r="C171" s="91" t="s">
        <v>599</v>
      </c>
    </row>
    <row r="172" spans="1:256" ht="30">
      <c r="A172" s="106"/>
      <c r="B172" s="81" t="s">
        <v>575</v>
      </c>
      <c r="C172" s="91" t="s">
        <v>96</v>
      </c>
    </row>
    <row r="173" spans="1:256" ht="30">
      <c r="A173" s="106"/>
      <c r="B173" s="81" t="s">
        <v>600</v>
      </c>
      <c r="C173" s="91" t="s">
        <v>106</v>
      </c>
    </row>
    <row r="174" spans="1:256">
      <c r="A174" s="106"/>
      <c r="B174" s="81" t="s">
        <v>601</v>
      </c>
      <c r="C174" s="82" t="s">
        <v>602</v>
      </c>
    </row>
    <row r="175" spans="1:256" ht="60">
      <c r="A175" s="106"/>
      <c r="B175" s="81" t="s">
        <v>603</v>
      </c>
      <c r="C175" s="90" t="s">
        <v>604</v>
      </c>
    </row>
    <row r="176" spans="1:256" ht="60">
      <c r="A176" s="106"/>
      <c r="B176" s="81" t="s">
        <v>605</v>
      </c>
      <c r="C176" s="90" t="s">
        <v>115</v>
      </c>
    </row>
    <row r="177" spans="1:256" ht="45">
      <c r="A177" s="106"/>
      <c r="B177" s="81" t="s">
        <v>606</v>
      </c>
      <c r="C177" s="90" t="s">
        <v>607</v>
      </c>
    </row>
    <row r="178" spans="1:256" ht="45">
      <c r="A178" s="78"/>
      <c r="B178" s="81" t="s">
        <v>608</v>
      </c>
      <c r="C178" s="82" t="s">
        <v>609</v>
      </c>
    </row>
    <row r="179" spans="1:256" ht="45">
      <c r="A179" s="78"/>
      <c r="B179" s="81" t="s">
        <v>610</v>
      </c>
      <c r="C179" s="82" t="s">
        <v>611</v>
      </c>
    </row>
    <row r="180" spans="1:256" ht="30">
      <c r="A180" s="78"/>
      <c r="B180" s="81" t="s">
        <v>612</v>
      </c>
      <c r="C180" s="82" t="s">
        <v>613</v>
      </c>
    </row>
    <row r="181" spans="1:256" ht="30">
      <c r="A181" s="106"/>
      <c r="B181" s="81" t="s">
        <v>351</v>
      </c>
      <c r="C181" s="82" t="s">
        <v>614</v>
      </c>
    </row>
    <row r="182" spans="1:256" ht="45">
      <c r="A182" s="106"/>
      <c r="B182" s="81" t="s">
        <v>439</v>
      </c>
      <c r="C182" s="82" t="s">
        <v>615</v>
      </c>
    </row>
    <row r="183" spans="1:256" ht="60">
      <c r="A183" s="106"/>
      <c r="B183" s="81" t="s">
        <v>616</v>
      </c>
      <c r="C183" s="82" t="s">
        <v>270</v>
      </c>
    </row>
    <row r="184" spans="1:256" ht="45">
      <c r="A184" s="106"/>
      <c r="B184" s="81" t="s">
        <v>617</v>
      </c>
      <c r="C184" s="82" t="s">
        <v>618</v>
      </c>
    </row>
    <row r="185" spans="1:256" ht="45">
      <c r="A185" s="106"/>
      <c r="B185" s="81" t="s">
        <v>619</v>
      </c>
      <c r="C185" s="82" t="s">
        <v>620</v>
      </c>
    </row>
    <row r="186" spans="1:256" ht="45">
      <c r="A186" s="106"/>
      <c r="B186" s="81" t="s">
        <v>373</v>
      </c>
      <c r="C186" s="82" t="s">
        <v>153</v>
      </c>
    </row>
    <row r="187" spans="1:256" ht="30">
      <c r="A187" s="106"/>
      <c r="B187" s="81" t="s">
        <v>356</v>
      </c>
      <c r="C187" s="82" t="s">
        <v>621</v>
      </c>
    </row>
    <row r="188" spans="1:256">
      <c r="A188" s="106"/>
      <c r="B188" s="81" t="s">
        <v>622</v>
      </c>
      <c r="C188" s="82" t="s">
        <v>623</v>
      </c>
    </row>
    <row r="189" spans="1:256">
      <c r="A189" s="106"/>
      <c r="B189" s="81" t="s">
        <v>503</v>
      </c>
      <c r="C189" s="82" t="s">
        <v>624</v>
      </c>
    </row>
    <row r="190" spans="1:256">
      <c r="A190" s="106"/>
      <c r="B190" s="81" t="s">
        <v>625</v>
      </c>
      <c r="C190" s="82" t="s">
        <v>626</v>
      </c>
    </row>
    <row r="191" spans="1:256" ht="30">
      <c r="A191" s="78"/>
      <c r="B191" s="81" t="s">
        <v>648</v>
      </c>
      <c r="C191" s="91" t="s">
        <v>507</v>
      </c>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c r="DG191" s="86"/>
      <c r="DH191" s="86"/>
      <c r="DI191" s="86"/>
      <c r="DJ191" s="86"/>
      <c r="DK191" s="86"/>
      <c r="DL191" s="86"/>
      <c r="DM191" s="86"/>
      <c r="DN191" s="86"/>
      <c r="DO191" s="86"/>
      <c r="DP191" s="86"/>
      <c r="DQ191" s="86"/>
      <c r="DR191" s="86"/>
      <c r="DS191" s="86"/>
      <c r="DT191" s="86"/>
      <c r="DU191" s="86"/>
      <c r="DV191" s="86"/>
      <c r="DW191" s="86"/>
      <c r="DX191" s="86"/>
      <c r="DY191" s="86"/>
      <c r="DZ191" s="86"/>
      <c r="EA191" s="86"/>
      <c r="EB191" s="86"/>
      <c r="EC191" s="86"/>
      <c r="ED191" s="86"/>
      <c r="EE191" s="86"/>
      <c r="EF191" s="86"/>
      <c r="EG191" s="86"/>
      <c r="EH191" s="86"/>
      <c r="EI191" s="86"/>
      <c r="EJ191" s="86"/>
      <c r="EK191" s="86"/>
      <c r="EL191" s="86"/>
      <c r="EM191" s="86"/>
      <c r="EN191" s="86"/>
      <c r="EO191" s="86"/>
      <c r="EP191" s="86"/>
      <c r="EQ191" s="86"/>
      <c r="ER191" s="86"/>
      <c r="ES191" s="86"/>
      <c r="ET191" s="86"/>
      <c r="EU191" s="86"/>
      <c r="EV191" s="86"/>
      <c r="EW191" s="86"/>
      <c r="EX191" s="86"/>
      <c r="EY191" s="86"/>
      <c r="EZ191" s="86"/>
      <c r="FA191" s="86"/>
      <c r="FB191" s="86"/>
      <c r="FC191" s="86"/>
      <c r="FD191" s="86"/>
      <c r="FE191" s="86"/>
      <c r="FF191" s="86"/>
      <c r="FG191" s="86"/>
      <c r="FH191" s="86"/>
      <c r="FI191" s="86"/>
      <c r="FJ191" s="86"/>
      <c r="FK191" s="86"/>
      <c r="FL191" s="86"/>
      <c r="FM191" s="86"/>
      <c r="FN191" s="86"/>
      <c r="FO191" s="86"/>
      <c r="FP191" s="86"/>
      <c r="FQ191" s="86"/>
      <c r="FR191" s="86"/>
      <c r="FS191" s="86"/>
      <c r="FT191" s="86"/>
      <c r="FU191" s="86"/>
      <c r="FV191" s="86"/>
      <c r="FW191" s="86"/>
      <c r="FX191" s="86"/>
      <c r="FY191" s="86"/>
      <c r="FZ191" s="86"/>
      <c r="GA191" s="86"/>
      <c r="GB191" s="86"/>
      <c r="GC191" s="86"/>
      <c r="GD191" s="86"/>
      <c r="GE191" s="86"/>
      <c r="GF191" s="86"/>
      <c r="GG191" s="86"/>
      <c r="GH191" s="86"/>
      <c r="GI191" s="86"/>
      <c r="GJ191" s="86"/>
      <c r="GK191" s="86"/>
      <c r="GL191" s="86"/>
      <c r="GM191" s="86"/>
      <c r="GN191" s="86"/>
      <c r="GO191" s="86"/>
      <c r="GP191" s="86"/>
      <c r="GQ191" s="86"/>
      <c r="GR191" s="86"/>
      <c r="GS191" s="86"/>
      <c r="GT191" s="86"/>
      <c r="GU191" s="86"/>
      <c r="GV191" s="86"/>
      <c r="GW191" s="86"/>
      <c r="GX191" s="86"/>
      <c r="GY191" s="86"/>
      <c r="GZ191" s="86"/>
      <c r="HA191" s="86"/>
      <c r="HB191" s="86"/>
      <c r="HC191" s="86"/>
      <c r="HD191" s="86"/>
      <c r="HE191" s="86"/>
      <c r="HF191" s="86"/>
      <c r="HG191" s="86"/>
      <c r="HH191" s="86"/>
      <c r="HI191" s="86"/>
      <c r="HJ191" s="86"/>
      <c r="HK191" s="86"/>
      <c r="HL191" s="86"/>
      <c r="HM191" s="86"/>
      <c r="HN191" s="86"/>
      <c r="HO191" s="86"/>
      <c r="HP191" s="86"/>
      <c r="HQ191" s="86"/>
      <c r="HR191" s="86"/>
      <c r="HS191" s="86"/>
      <c r="HT191" s="86"/>
      <c r="HU191" s="86"/>
      <c r="HV191" s="86"/>
      <c r="HW191" s="86"/>
      <c r="HX191" s="86"/>
      <c r="HY191" s="86"/>
      <c r="HZ191" s="86"/>
      <c r="IA191" s="86"/>
      <c r="IB191" s="86"/>
      <c r="IC191" s="86"/>
      <c r="ID191" s="86"/>
      <c r="IE191" s="86"/>
      <c r="IF191" s="86"/>
      <c r="IG191" s="86"/>
      <c r="IH191" s="86"/>
      <c r="II191" s="86"/>
      <c r="IJ191" s="86"/>
      <c r="IK191" s="86"/>
      <c r="IL191" s="86"/>
      <c r="IM191" s="86"/>
      <c r="IN191" s="86"/>
      <c r="IO191" s="86"/>
      <c r="IP191" s="86"/>
      <c r="IQ191" s="86"/>
      <c r="IR191" s="86"/>
      <c r="IS191" s="86"/>
      <c r="IT191" s="86"/>
      <c r="IU191" s="86"/>
      <c r="IV191" s="86"/>
    </row>
    <row r="192" spans="1:256" ht="21.75" customHeight="1">
      <c r="A192" s="106"/>
      <c r="B192" s="81" t="s">
        <v>627</v>
      </c>
      <c r="C192" s="82" t="s">
        <v>628</v>
      </c>
    </row>
    <row r="193" spans="1:256" ht="30">
      <c r="A193" s="109"/>
      <c r="B193" s="81" t="s">
        <v>629</v>
      </c>
      <c r="C193" s="82" t="s">
        <v>630</v>
      </c>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0"/>
      <c r="BC193" s="110"/>
      <c r="BD193" s="110"/>
      <c r="BE193" s="110"/>
      <c r="BF193" s="110"/>
      <c r="BG193" s="110"/>
      <c r="BH193" s="110"/>
      <c r="BI193" s="110"/>
      <c r="BJ193" s="110"/>
      <c r="BK193" s="110"/>
      <c r="BL193" s="110"/>
      <c r="BM193" s="110"/>
      <c r="BN193" s="110"/>
      <c r="BO193" s="110"/>
      <c r="BP193" s="110"/>
      <c r="BQ193" s="110"/>
      <c r="BR193" s="110"/>
      <c r="BS193" s="110"/>
      <c r="BT193" s="110"/>
      <c r="BU193" s="110"/>
      <c r="BV193" s="110"/>
      <c r="BW193" s="110"/>
      <c r="BX193" s="110"/>
      <c r="BY193" s="110"/>
      <c r="BZ193" s="110"/>
      <c r="CA193" s="110"/>
      <c r="CB193" s="110"/>
      <c r="CC193" s="110"/>
      <c r="CD193" s="110"/>
      <c r="CE193" s="110"/>
      <c r="CF193" s="110"/>
      <c r="CG193" s="110"/>
      <c r="CH193" s="110"/>
      <c r="CI193" s="110"/>
      <c r="CJ193" s="110"/>
      <c r="CK193" s="110"/>
      <c r="CL193" s="110"/>
      <c r="CM193" s="110"/>
      <c r="CN193" s="110"/>
      <c r="CO193" s="110"/>
      <c r="CP193" s="110"/>
      <c r="CQ193" s="110"/>
      <c r="CR193" s="110"/>
      <c r="CS193" s="110"/>
      <c r="CT193" s="110"/>
      <c r="CU193" s="110"/>
      <c r="CV193" s="110"/>
      <c r="CW193" s="110"/>
      <c r="CX193" s="110"/>
      <c r="CY193" s="110"/>
      <c r="CZ193" s="110"/>
      <c r="DA193" s="110"/>
      <c r="DB193" s="110"/>
      <c r="DC193" s="110"/>
      <c r="DD193" s="110"/>
      <c r="DE193" s="110"/>
      <c r="DF193" s="110"/>
      <c r="DG193" s="110"/>
      <c r="DH193" s="110"/>
      <c r="DI193" s="110"/>
      <c r="DJ193" s="110"/>
      <c r="DK193" s="110"/>
      <c r="DL193" s="110"/>
      <c r="DM193" s="110"/>
      <c r="DN193" s="110"/>
      <c r="DO193" s="110"/>
      <c r="DP193" s="110"/>
      <c r="DQ193" s="110"/>
      <c r="DR193" s="110"/>
      <c r="DS193" s="110"/>
      <c r="DT193" s="110"/>
      <c r="DU193" s="110"/>
      <c r="DV193" s="110"/>
      <c r="DW193" s="110"/>
      <c r="DX193" s="110"/>
      <c r="DY193" s="110"/>
      <c r="DZ193" s="110"/>
      <c r="EA193" s="110"/>
      <c r="EB193" s="110"/>
      <c r="EC193" s="110"/>
      <c r="ED193" s="110"/>
      <c r="EE193" s="110"/>
      <c r="EF193" s="110"/>
      <c r="EG193" s="110"/>
      <c r="EH193" s="110"/>
      <c r="EI193" s="110"/>
      <c r="EJ193" s="110"/>
      <c r="EK193" s="110"/>
      <c r="EL193" s="110"/>
      <c r="EM193" s="110"/>
      <c r="EN193" s="110"/>
      <c r="EO193" s="110"/>
      <c r="EP193" s="110"/>
      <c r="EQ193" s="110"/>
      <c r="ER193" s="110"/>
      <c r="ES193" s="110"/>
      <c r="ET193" s="110"/>
      <c r="EU193" s="110"/>
      <c r="EV193" s="110"/>
      <c r="EW193" s="110"/>
      <c r="EX193" s="110"/>
      <c r="EY193" s="110"/>
      <c r="EZ193" s="110"/>
      <c r="FA193" s="110"/>
      <c r="FB193" s="110"/>
      <c r="FC193" s="110"/>
      <c r="FD193" s="110"/>
      <c r="FE193" s="110"/>
      <c r="FF193" s="110"/>
      <c r="FG193" s="110"/>
      <c r="FH193" s="110"/>
      <c r="FI193" s="110"/>
      <c r="FJ193" s="110"/>
      <c r="FK193" s="110"/>
      <c r="FL193" s="110"/>
      <c r="FM193" s="110"/>
      <c r="FN193" s="110"/>
      <c r="FO193" s="110"/>
      <c r="FP193" s="110"/>
      <c r="FQ193" s="110"/>
      <c r="FR193" s="110"/>
      <c r="FS193" s="110"/>
      <c r="FT193" s="110"/>
      <c r="FU193" s="110"/>
      <c r="FV193" s="110"/>
      <c r="FW193" s="110"/>
      <c r="FX193" s="110"/>
      <c r="FY193" s="110"/>
      <c r="FZ193" s="110"/>
      <c r="GA193" s="110"/>
      <c r="GB193" s="110"/>
      <c r="GC193" s="110"/>
      <c r="GD193" s="110"/>
      <c r="GE193" s="110"/>
      <c r="GF193" s="110"/>
      <c r="GG193" s="110"/>
      <c r="GH193" s="110"/>
      <c r="GI193" s="110"/>
      <c r="GJ193" s="110"/>
      <c r="GK193" s="110"/>
      <c r="GL193" s="110"/>
      <c r="GM193" s="110"/>
      <c r="GN193" s="110"/>
      <c r="GO193" s="110"/>
      <c r="GP193" s="110"/>
      <c r="GQ193" s="110"/>
      <c r="GR193" s="110"/>
      <c r="GS193" s="110"/>
      <c r="GT193" s="110"/>
      <c r="GU193" s="110"/>
      <c r="GV193" s="110"/>
      <c r="GW193" s="110"/>
      <c r="GX193" s="110"/>
      <c r="GY193" s="110"/>
      <c r="GZ193" s="110"/>
      <c r="HA193" s="110"/>
      <c r="HB193" s="110"/>
      <c r="HC193" s="110"/>
      <c r="HD193" s="110"/>
      <c r="HE193" s="110"/>
      <c r="HF193" s="110"/>
      <c r="HG193" s="110"/>
      <c r="HH193" s="110"/>
      <c r="HI193" s="110"/>
      <c r="HJ193" s="110"/>
      <c r="HK193" s="110"/>
      <c r="HL193" s="110"/>
      <c r="HM193" s="110"/>
      <c r="HN193" s="110"/>
      <c r="HO193" s="110"/>
      <c r="HP193" s="110"/>
      <c r="HQ193" s="110"/>
      <c r="HR193" s="110"/>
      <c r="HS193" s="110"/>
      <c r="HT193" s="110"/>
      <c r="HU193" s="110"/>
      <c r="HV193" s="110"/>
      <c r="HW193" s="110"/>
      <c r="HX193" s="110"/>
      <c r="HY193" s="110"/>
      <c r="HZ193" s="110"/>
      <c r="IA193" s="110"/>
      <c r="IB193" s="110"/>
      <c r="IC193" s="110"/>
      <c r="ID193" s="110"/>
      <c r="IE193" s="110"/>
      <c r="IF193" s="110"/>
      <c r="IG193" s="110"/>
      <c r="IH193" s="110"/>
      <c r="II193" s="110"/>
      <c r="IJ193" s="110"/>
      <c r="IK193" s="110"/>
      <c r="IL193" s="110"/>
      <c r="IM193" s="110"/>
      <c r="IN193" s="110"/>
      <c r="IO193" s="110"/>
      <c r="IP193" s="110"/>
      <c r="IQ193" s="110"/>
      <c r="IR193" s="110"/>
      <c r="IS193" s="110"/>
      <c r="IT193" s="110"/>
      <c r="IU193" s="110"/>
      <c r="IV193" s="110"/>
    </row>
    <row r="194" spans="1:256" ht="18.75" customHeight="1">
      <c r="A194" s="106"/>
      <c r="B194" s="81" t="s">
        <v>631</v>
      </c>
      <c r="C194" s="82" t="s">
        <v>632</v>
      </c>
    </row>
    <row r="195" spans="1:256" ht="18.75" customHeight="1">
      <c r="A195" s="106"/>
      <c r="B195" s="81" t="s">
        <v>633</v>
      </c>
      <c r="C195" s="82" t="s">
        <v>634</v>
      </c>
    </row>
    <row r="196" spans="1:256" ht="30">
      <c r="A196" s="106"/>
      <c r="B196" s="81" t="s">
        <v>654</v>
      </c>
      <c r="C196" s="82" t="s">
        <v>655</v>
      </c>
    </row>
    <row r="197" spans="1:256" ht="30">
      <c r="A197" s="106"/>
      <c r="B197" s="81" t="s">
        <v>656</v>
      </c>
      <c r="C197" s="82" t="s">
        <v>262</v>
      </c>
    </row>
    <row r="198" spans="1:256" ht="30">
      <c r="A198" s="106"/>
      <c r="B198" s="81" t="s">
        <v>657</v>
      </c>
      <c r="C198" s="82" t="s">
        <v>635</v>
      </c>
    </row>
    <row r="199" spans="1:256" ht="60">
      <c r="A199" s="106"/>
      <c r="B199" s="81" t="s">
        <v>658</v>
      </c>
      <c r="C199" s="82" t="s">
        <v>659</v>
      </c>
    </row>
    <row r="200" spans="1:256" ht="30">
      <c r="A200" s="106"/>
      <c r="B200" s="81" t="s">
        <v>660</v>
      </c>
      <c r="C200" s="82" t="s">
        <v>343</v>
      </c>
    </row>
    <row r="201" spans="1:256" ht="21" customHeight="1">
      <c r="A201" s="106"/>
      <c r="B201" s="81" t="s">
        <v>661</v>
      </c>
      <c r="C201" s="82" t="s">
        <v>636</v>
      </c>
    </row>
    <row r="202" spans="1:256" ht="30">
      <c r="A202" s="106"/>
      <c r="B202" s="81" t="s">
        <v>662</v>
      </c>
      <c r="C202" s="82" t="s">
        <v>637</v>
      </c>
    </row>
    <row r="203" spans="1:256" ht="30">
      <c r="A203" s="106"/>
      <c r="B203" s="81" t="s">
        <v>663</v>
      </c>
      <c r="C203" s="82" t="s">
        <v>638</v>
      </c>
    </row>
    <row r="204" spans="1:256" ht="30">
      <c r="A204" s="106"/>
      <c r="B204" s="81" t="s">
        <v>664</v>
      </c>
      <c r="C204" s="82" t="s">
        <v>639</v>
      </c>
    </row>
    <row r="205" spans="1:256" ht="45">
      <c r="A205" s="106"/>
      <c r="B205" s="81" t="s">
        <v>640</v>
      </c>
      <c r="C205" s="82" t="s">
        <v>641</v>
      </c>
    </row>
    <row r="206" spans="1:256" ht="30">
      <c r="A206" s="106"/>
      <c r="B206" s="81" t="s">
        <v>642</v>
      </c>
      <c r="C206" s="82" t="s">
        <v>665</v>
      </c>
    </row>
    <row r="207" spans="1:256">
      <c r="A207" s="133" t="s">
        <v>643</v>
      </c>
      <c r="B207" s="133"/>
      <c r="C207" s="133"/>
    </row>
    <row r="208" spans="1:256">
      <c r="A208" s="134"/>
      <c r="B208" s="134"/>
      <c r="C208" s="134"/>
    </row>
    <row r="209" spans="1:3" ht="42.75" customHeight="1">
      <c r="A209" s="130" t="s">
        <v>644</v>
      </c>
      <c r="B209" s="130"/>
      <c r="C209" s="130"/>
    </row>
    <row r="210" spans="1:3" ht="56.25" customHeight="1">
      <c r="A210" s="130" t="s">
        <v>645</v>
      </c>
      <c r="B210" s="130"/>
      <c r="C210" s="130"/>
    </row>
    <row r="211" spans="1:3">
      <c r="A211" s="130" t="s">
        <v>646</v>
      </c>
      <c r="B211" s="130"/>
      <c r="C211" s="130"/>
    </row>
  </sheetData>
  <mergeCells count="36">
    <mergeCell ref="A211:C211"/>
    <mergeCell ref="A158:B158"/>
    <mergeCell ref="A159:B159"/>
    <mergeCell ref="A160:B160"/>
    <mergeCell ref="A164:B164"/>
    <mergeCell ref="A166:B166"/>
    <mergeCell ref="A168:B168"/>
    <mergeCell ref="A170:B170"/>
    <mergeCell ref="A207:C207"/>
    <mergeCell ref="A208:C208"/>
    <mergeCell ref="A209:C209"/>
    <mergeCell ref="A210:C210"/>
    <mergeCell ref="A156:B156"/>
    <mergeCell ref="A35:B35"/>
    <mergeCell ref="A43:B43"/>
    <mergeCell ref="A45:B45"/>
    <mergeCell ref="A47:B47"/>
    <mergeCell ref="A50:B50"/>
    <mergeCell ref="A63:B63"/>
    <mergeCell ref="A75:B75"/>
    <mergeCell ref="A122:B122"/>
    <mergeCell ref="A128:B128"/>
    <mergeCell ref="A147:B147"/>
    <mergeCell ref="A149:B149"/>
    <mergeCell ref="A30:B30"/>
    <mergeCell ref="A5:C5"/>
    <mergeCell ref="A6:B6"/>
    <mergeCell ref="A7:B7"/>
    <mergeCell ref="C7:C8"/>
    <mergeCell ref="A9:B9"/>
    <mergeCell ref="A11:B11"/>
    <mergeCell ref="A14:B14"/>
    <mergeCell ref="A20:B20"/>
    <mergeCell ref="A22:B22"/>
    <mergeCell ref="A25:B25"/>
    <mergeCell ref="A28:B28"/>
  </mergeCells>
  <hyperlinks>
    <hyperlink ref="C144" r:id="rId1" display="consultantplus://offline/ref=F3BA6AE607F67387DB35B071B7AC6269B2FD3EB93DED401F3CB6EF3559j9y3H"/>
    <hyperlink ref="C145" r:id="rId2" display="consultantplus://offline/ref=AB698C739C67974272996CE6846A764237C43A47CC81D8CEA1C01F636Al901H"/>
  </hyperlinks>
  <pageMargins left="1.0236220472440944" right="1.1023622047244095" top="0.51181102362204722" bottom="0.23622047244094491" header="0.51181102362204722" footer="0.31496062992125984"/>
  <pageSetup paperSize="9" scale="63" orientation="portrait" r:id="rId3"/>
  <rowBreaks count="1" manualBreakCount="1">
    <brk id="75" max="2" man="1"/>
  </rowBreaks>
</worksheet>
</file>

<file path=xl/worksheets/sheet2.xml><?xml version="1.0" encoding="utf-8"?>
<worksheet xmlns="http://schemas.openxmlformats.org/spreadsheetml/2006/main" xmlns:r="http://schemas.openxmlformats.org/officeDocument/2006/relationships">
  <dimension ref="A1:IF291"/>
  <sheetViews>
    <sheetView zoomScaleNormal="100" workbookViewId="0">
      <selection activeCell="B4" sqref="B4:C4"/>
    </sheetView>
  </sheetViews>
  <sheetFormatPr defaultRowHeight="15"/>
  <cols>
    <col min="1" max="1" width="30.140625" style="48" customWidth="1"/>
    <col min="2" max="2" width="65.7109375" style="55" customWidth="1"/>
    <col min="3" max="3" width="17.28515625" style="69" customWidth="1"/>
    <col min="4" max="4" width="9.140625" style="3"/>
    <col min="5" max="5" width="10.140625" style="3" bestFit="1" customWidth="1"/>
    <col min="6" max="256" width="9.140625" style="3"/>
    <col min="257" max="257" width="30.140625" style="3" customWidth="1"/>
    <col min="258" max="258" width="65.7109375" style="3" customWidth="1"/>
    <col min="259" max="259" width="17.28515625" style="3" customWidth="1"/>
    <col min="260" max="512" width="9.140625" style="3"/>
    <col min="513" max="513" width="30.140625" style="3" customWidth="1"/>
    <col min="514" max="514" width="65.7109375" style="3" customWidth="1"/>
    <col min="515" max="515" width="17.28515625" style="3" customWidth="1"/>
    <col min="516" max="768" width="9.140625" style="3"/>
    <col min="769" max="769" width="30.140625" style="3" customWidth="1"/>
    <col min="770" max="770" width="65.7109375" style="3" customWidth="1"/>
    <col min="771" max="771" width="17.28515625" style="3" customWidth="1"/>
    <col min="772" max="1024" width="9.140625" style="3"/>
    <col min="1025" max="1025" width="30.140625" style="3" customWidth="1"/>
    <col min="1026" max="1026" width="65.7109375" style="3" customWidth="1"/>
    <col min="1027" max="1027" width="17.28515625" style="3" customWidth="1"/>
    <col min="1028" max="1280" width="9.140625" style="3"/>
    <col min="1281" max="1281" width="30.140625" style="3" customWidth="1"/>
    <col min="1282" max="1282" width="65.7109375" style="3" customWidth="1"/>
    <col min="1283" max="1283" width="17.28515625" style="3" customWidth="1"/>
    <col min="1284" max="1536" width="9.140625" style="3"/>
    <col min="1537" max="1537" width="30.140625" style="3" customWidth="1"/>
    <col min="1538" max="1538" width="65.7109375" style="3" customWidth="1"/>
    <col min="1539" max="1539" width="17.28515625" style="3" customWidth="1"/>
    <col min="1540" max="1792" width="9.140625" style="3"/>
    <col min="1793" max="1793" width="30.140625" style="3" customWidth="1"/>
    <col min="1794" max="1794" width="65.7109375" style="3" customWidth="1"/>
    <col min="1795" max="1795" width="17.28515625" style="3" customWidth="1"/>
    <col min="1796" max="2048" width="9.140625" style="3"/>
    <col min="2049" max="2049" width="30.140625" style="3" customWidth="1"/>
    <col min="2050" max="2050" width="65.7109375" style="3" customWidth="1"/>
    <col min="2051" max="2051" width="17.28515625" style="3" customWidth="1"/>
    <col min="2052" max="2304" width="9.140625" style="3"/>
    <col min="2305" max="2305" width="30.140625" style="3" customWidth="1"/>
    <col min="2306" max="2306" width="65.7109375" style="3" customWidth="1"/>
    <col min="2307" max="2307" width="17.28515625" style="3" customWidth="1"/>
    <col min="2308" max="2560" width="9.140625" style="3"/>
    <col min="2561" max="2561" width="30.140625" style="3" customWidth="1"/>
    <col min="2562" max="2562" width="65.7109375" style="3" customWidth="1"/>
    <col min="2563" max="2563" width="17.28515625" style="3" customWidth="1"/>
    <col min="2564" max="2816" width="9.140625" style="3"/>
    <col min="2817" max="2817" width="30.140625" style="3" customWidth="1"/>
    <col min="2818" max="2818" width="65.7109375" style="3" customWidth="1"/>
    <col min="2819" max="2819" width="17.28515625" style="3" customWidth="1"/>
    <col min="2820" max="3072" width="9.140625" style="3"/>
    <col min="3073" max="3073" width="30.140625" style="3" customWidth="1"/>
    <col min="3074" max="3074" width="65.7109375" style="3" customWidth="1"/>
    <col min="3075" max="3075" width="17.28515625" style="3" customWidth="1"/>
    <col min="3076" max="3328" width="9.140625" style="3"/>
    <col min="3329" max="3329" width="30.140625" style="3" customWidth="1"/>
    <col min="3330" max="3330" width="65.7109375" style="3" customWidth="1"/>
    <col min="3331" max="3331" width="17.28515625" style="3" customWidth="1"/>
    <col min="3332" max="3584" width="9.140625" style="3"/>
    <col min="3585" max="3585" width="30.140625" style="3" customWidth="1"/>
    <col min="3586" max="3586" width="65.7109375" style="3" customWidth="1"/>
    <col min="3587" max="3587" width="17.28515625" style="3" customWidth="1"/>
    <col min="3588" max="3840" width="9.140625" style="3"/>
    <col min="3841" max="3841" width="30.140625" style="3" customWidth="1"/>
    <col min="3842" max="3842" width="65.7109375" style="3" customWidth="1"/>
    <col min="3843" max="3843" width="17.28515625" style="3" customWidth="1"/>
    <col min="3844" max="4096" width="9.140625" style="3"/>
    <col min="4097" max="4097" width="30.140625" style="3" customWidth="1"/>
    <col min="4098" max="4098" width="65.7109375" style="3" customWidth="1"/>
    <col min="4099" max="4099" width="17.28515625" style="3" customWidth="1"/>
    <col min="4100" max="4352" width="9.140625" style="3"/>
    <col min="4353" max="4353" width="30.140625" style="3" customWidth="1"/>
    <col min="4354" max="4354" width="65.7109375" style="3" customWidth="1"/>
    <col min="4355" max="4355" width="17.28515625" style="3" customWidth="1"/>
    <col min="4356" max="4608" width="9.140625" style="3"/>
    <col min="4609" max="4609" width="30.140625" style="3" customWidth="1"/>
    <col min="4610" max="4610" width="65.7109375" style="3" customWidth="1"/>
    <col min="4611" max="4611" width="17.28515625" style="3" customWidth="1"/>
    <col min="4612" max="4864" width="9.140625" style="3"/>
    <col min="4865" max="4865" width="30.140625" style="3" customWidth="1"/>
    <col min="4866" max="4866" width="65.7109375" style="3" customWidth="1"/>
    <col min="4867" max="4867" width="17.28515625" style="3" customWidth="1"/>
    <col min="4868" max="5120" width="9.140625" style="3"/>
    <col min="5121" max="5121" width="30.140625" style="3" customWidth="1"/>
    <col min="5122" max="5122" width="65.7109375" style="3" customWidth="1"/>
    <col min="5123" max="5123" width="17.28515625" style="3" customWidth="1"/>
    <col min="5124" max="5376" width="9.140625" style="3"/>
    <col min="5377" max="5377" width="30.140625" style="3" customWidth="1"/>
    <col min="5378" max="5378" width="65.7109375" style="3" customWidth="1"/>
    <col min="5379" max="5379" width="17.28515625" style="3" customWidth="1"/>
    <col min="5380" max="5632" width="9.140625" style="3"/>
    <col min="5633" max="5633" width="30.140625" style="3" customWidth="1"/>
    <col min="5634" max="5634" width="65.7109375" style="3" customWidth="1"/>
    <col min="5635" max="5635" width="17.28515625" style="3" customWidth="1"/>
    <col min="5636" max="5888" width="9.140625" style="3"/>
    <col min="5889" max="5889" width="30.140625" style="3" customWidth="1"/>
    <col min="5890" max="5890" width="65.7109375" style="3" customWidth="1"/>
    <col min="5891" max="5891" width="17.28515625" style="3" customWidth="1"/>
    <col min="5892" max="6144" width="9.140625" style="3"/>
    <col min="6145" max="6145" width="30.140625" style="3" customWidth="1"/>
    <col min="6146" max="6146" width="65.7109375" style="3" customWidth="1"/>
    <col min="6147" max="6147" width="17.28515625" style="3" customWidth="1"/>
    <col min="6148" max="6400" width="9.140625" style="3"/>
    <col min="6401" max="6401" width="30.140625" style="3" customWidth="1"/>
    <col min="6402" max="6402" width="65.7109375" style="3" customWidth="1"/>
    <col min="6403" max="6403" width="17.28515625" style="3" customWidth="1"/>
    <col min="6404" max="6656" width="9.140625" style="3"/>
    <col min="6657" max="6657" width="30.140625" style="3" customWidth="1"/>
    <col min="6658" max="6658" width="65.7109375" style="3" customWidth="1"/>
    <col min="6659" max="6659" width="17.28515625" style="3" customWidth="1"/>
    <col min="6660" max="6912" width="9.140625" style="3"/>
    <col min="6913" max="6913" width="30.140625" style="3" customWidth="1"/>
    <col min="6914" max="6914" width="65.7109375" style="3" customWidth="1"/>
    <col min="6915" max="6915" width="17.28515625" style="3" customWidth="1"/>
    <col min="6916" max="7168" width="9.140625" style="3"/>
    <col min="7169" max="7169" width="30.140625" style="3" customWidth="1"/>
    <col min="7170" max="7170" width="65.7109375" style="3" customWidth="1"/>
    <col min="7171" max="7171" width="17.28515625" style="3" customWidth="1"/>
    <col min="7172" max="7424" width="9.140625" style="3"/>
    <col min="7425" max="7425" width="30.140625" style="3" customWidth="1"/>
    <col min="7426" max="7426" width="65.7109375" style="3" customWidth="1"/>
    <col min="7427" max="7427" width="17.28515625" style="3" customWidth="1"/>
    <col min="7428" max="7680" width="9.140625" style="3"/>
    <col min="7681" max="7681" width="30.140625" style="3" customWidth="1"/>
    <col min="7682" max="7682" width="65.7109375" style="3" customWidth="1"/>
    <col min="7683" max="7683" width="17.28515625" style="3" customWidth="1"/>
    <col min="7684" max="7936" width="9.140625" style="3"/>
    <col min="7937" max="7937" width="30.140625" style="3" customWidth="1"/>
    <col min="7938" max="7938" width="65.7109375" style="3" customWidth="1"/>
    <col min="7939" max="7939" width="17.28515625" style="3" customWidth="1"/>
    <col min="7940" max="8192" width="9.140625" style="3"/>
    <col min="8193" max="8193" width="30.140625" style="3" customWidth="1"/>
    <col min="8194" max="8194" width="65.7109375" style="3" customWidth="1"/>
    <col min="8195" max="8195" width="17.28515625" style="3" customWidth="1"/>
    <col min="8196" max="8448" width="9.140625" style="3"/>
    <col min="8449" max="8449" width="30.140625" style="3" customWidth="1"/>
    <col min="8450" max="8450" width="65.7109375" style="3" customWidth="1"/>
    <col min="8451" max="8451" width="17.28515625" style="3" customWidth="1"/>
    <col min="8452" max="8704" width="9.140625" style="3"/>
    <col min="8705" max="8705" width="30.140625" style="3" customWidth="1"/>
    <col min="8706" max="8706" width="65.7109375" style="3" customWidth="1"/>
    <col min="8707" max="8707" width="17.28515625" style="3" customWidth="1"/>
    <col min="8708" max="8960" width="9.140625" style="3"/>
    <col min="8961" max="8961" width="30.140625" style="3" customWidth="1"/>
    <col min="8962" max="8962" width="65.7109375" style="3" customWidth="1"/>
    <col min="8963" max="8963" width="17.28515625" style="3" customWidth="1"/>
    <col min="8964" max="9216" width="9.140625" style="3"/>
    <col min="9217" max="9217" width="30.140625" style="3" customWidth="1"/>
    <col min="9218" max="9218" width="65.7109375" style="3" customWidth="1"/>
    <col min="9219" max="9219" width="17.28515625" style="3" customWidth="1"/>
    <col min="9220" max="9472" width="9.140625" style="3"/>
    <col min="9473" max="9473" width="30.140625" style="3" customWidth="1"/>
    <col min="9474" max="9474" width="65.7109375" style="3" customWidth="1"/>
    <col min="9475" max="9475" width="17.28515625" style="3" customWidth="1"/>
    <col min="9476" max="9728" width="9.140625" style="3"/>
    <col min="9729" max="9729" width="30.140625" style="3" customWidth="1"/>
    <col min="9730" max="9730" width="65.7109375" style="3" customWidth="1"/>
    <col min="9731" max="9731" width="17.28515625" style="3" customWidth="1"/>
    <col min="9732" max="9984" width="9.140625" style="3"/>
    <col min="9985" max="9985" width="30.140625" style="3" customWidth="1"/>
    <col min="9986" max="9986" width="65.7109375" style="3" customWidth="1"/>
    <col min="9987" max="9987" width="17.28515625" style="3" customWidth="1"/>
    <col min="9988" max="10240" width="9.140625" style="3"/>
    <col min="10241" max="10241" width="30.140625" style="3" customWidth="1"/>
    <col min="10242" max="10242" width="65.7109375" style="3" customWidth="1"/>
    <col min="10243" max="10243" width="17.28515625" style="3" customWidth="1"/>
    <col min="10244" max="10496" width="9.140625" style="3"/>
    <col min="10497" max="10497" width="30.140625" style="3" customWidth="1"/>
    <col min="10498" max="10498" width="65.7109375" style="3" customWidth="1"/>
    <col min="10499" max="10499" width="17.28515625" style="3" customWidth="1"/>
    <col min="10500" max="10752" width="9.140625" style="3"/>
    <col min="10753" max="10753" width="30.140625" style="3" customWidth="1"/>
    <col min="10754" max="10754" width="65.7109375" style="3" customWidth="1"/>
    <col min="10755" max="10755" width="17.28515625" style="3" customWidth="1"/>
    <col min="10756" max="11008" width="9.140625" style="3"/>
    <col min="11009" max="11009" width="30.140625" style="3" customWidth="1"/>
    <col min="11010" max="11010" width="65.7109375" style="3" customWidth="1"/>
    <col min="11011" max="11011" width="17.28515625" style="3" customWidth="1"/>
    <col min="11012" max="11264" width="9.140625" style="3"/>
    <col min="11265" max="11265" width="30.140625" style="3" customWidth="1"/>
    <col min="11266" max="11266" width="65.7109375" style="3" customWidth="1"/>
    <col min="11267" max="11267" width="17.28515625" style="3" customWidth="1"/>
    <col min="11268" max="11520" width="9.140625" style="3"/>
    <col min="11521" max="11521" width="30.140625" style="3" customWidth="1"/>
    <col min="11522" max="11522" width="65.7109375" style="3" customWidth="1"/>
    <col min="11523" max="11523" width="17.28515625" style="3" customWidth="1"/>
    <col min="11524" max="11776" width="9.140625" style="3"/>
    <col min="11777" max="11777" width="30.140625" style="3" customWidth="1"/>
    <col min="11778" max="11778" width="65.7109375" style="3" customWidth="1"/>
    <col min="11779" max="11779" width="17.28515625" style="3" customWidth="1"/>
    <col min="11780" max="12032" width="9.140625" style="3"/>
    <col min="12033" max="12033" width="30.140625" style="3" customWidth="1"/>
    <col min="12034" max="12034" width="65.7109375" style="3" customWidth="1"/>
    <col min="12035" max="12035" width="17.28515625" style="3" customWidth="1"/>
    <col min="12036" max="12288" width="9.140625" style="3"/>
    <col min="12289" max="12289" width="30.140625" style="3" customWidth="1"/>
    <col min="12290" max="12290" width="65.7109375" style="3" customWidth="1"/>
    <col min="12291" max="12291" width="17.28515625" style="3" customWidth="1"/>
    <col min="12292" max="12544" width="9.140625" style="3"/>
    <col min="12545" max="12545" width="30.140625" style="3" customWidth="1"/>
    <col min="12546" max="12546" width="65.7109375" style="3" customWidth="1"/>
    <col min="12547" max="12547" width="17.28515625" style="3" customWidth="1"/>
    <col min="12548" max="12800" width="9.140625" style="3"/>
    <col min="12801" max="12801" width="30.140625" style="3" customWidth="1"/>
    <col min="12802" max="12802" width="65.7109375" style="3" customWidth="1"/>
    <col min="12803" max="12803" width="17.28515625" style="3" customWidth="1"/>
    <col min="12804" max="13056" width="9.140625" style="3"/>
    <col min="13057" max="13057" width="30.140625" style="3" customWidth="1"/>
    <col min="13058" max="13058" width="65.7109375" style="3" customWidth="1"/>
    <col min="13059" max="13059" width="17.28515625" style="3" customWidth="1"/>
    <col min="13060" max="13312" width="9.140625" style="3"/>
    <col min="13313" max="13313" width="30.140625" style="3" customWidth="1"/>
    <col min="13314" max="13314" width="65.7109375" style="3" customWidth="1"/>
    <col min="13315" max="13315" width="17.28515625" style="3" customWidth="1"/>
    <col min="13316" max="13568" width="9.140625" style="3"/>
    <col min="13569" max="13569" width="30.140625" style="3" customWidth="1"/>
    <col min="13570" max="13570" width="65.7109375" style="3" customWidth="1"/>
    <col min="13571" max="13571" width="17.28515625" style="3" customWidth="1"/>
    <col min="13572" max="13824" width="9.140625" style="3"/>
    <col min="13825" max="13825" width="30.140625" style="3" customWidth="1"/>
    <col min="13826" max="13826" width="65.7109375" style="3" customWidth="1"/>
    <col min="13827" max="13827" width="17.28515625" style="3" customWidth="1"/>
    <col min="13828" max="14080" width="9.140625" style="3"/>
    <col min="14081" max="14081" width="30.140625" style="3" customWidth="1"/>
    <col min="14082" max="14082" width="65.7109375" style="3" customWidth="1"/>
    <col min="14083" max="14083" width="17.28515625" style="3" customWidth="1"/>
    <col min="14084" max="14336" width="9.140625" style="3"/>
    <col min="14337" max="14337" width="30.140625" style="3" customWidth="1"/>
    <col min="14338" max="14338" width="65.7109375" style="3" customWidth="1"/>
    <col min="14339" max="14339" width="17.28515625" style="3" customWidth="1"/>
    <col min="14340" max="14592" width="9.140625" style="3"/>
    <col min="14593" max="14593" width="30.140625" style="3" customWidth="1"/>
    <col min="14594" max="14594" width="65.7109375" style="3" customWidth="1"/>
    <col min="14595" max="14595" width="17.28515625" style="3" customWidth="1"/>
    <col min="14596" max="14848" width="9.140625" style="3"/>
    <col min="14849" max="14849" width="30.140625" style="3" customWidth="1"/>
    <col min="14850" max="14850" width="65.7109375" style="3" customWidth="1"/>
    <col min="14851" max="14851" width="17.28515625" style="3" customWidth="1"/>
    <col min="14852" max="15104" width="9.140625" style="3"/>
    <col min="15105" max="15105" width="30.140625" style="3" customWidth="1"/>
    <col min="15106" max="15106" width="65.7109375" style="3" customWidth="1"/>
    <col min="15107" max="15107" width="17.28515625" style="3" customWidth="1"/>
    <col min="15108" max="15360" width="9.140625" style="3"/>
    <col min="15361" max="15361" width="30.140625" style="3" customWidth="1"/>
    <col min="15362" max="15362" width="65.7109375" style="3" customWidth="1"/>
    <col min="15363" max="15363" width="17.28515625" style="3" customWidth="1"/>
    <col min="15364" max="15616" width="9.140625" style="3"/>
    <col min="15617" max="15617" width="30.140625" style="3" customWidth="1"/>
    <col min="15618" max="15618" width="65.7109375" style="3" customWidth="1"/>
    <col min="15619" max="15619" width="17.28515625" style="3" customWidth="1"/>
    <col min="15620" max="15872" width="9.140625" style="3"/>
    <col min="15873" max="15873" width="30.140625" style="3" customWidth="1"/>
    <col min="15874" max="15874" width="65.7109375" style="3" customWidth="1"/>
    <col min="15875" max="15875" width="17.28515625" style="3" customWidth="1"/>
    <col min="15876" max="16128" width="9.140625" style="3"/>
    <col min="16129" max="16129" width="30.140625" style="3" customWidth="1"/>
    <col min="16130" max="16130" width="65.7109375" style="3" customWidth="1"/>
    <col min="16131" max="16131" width="17.28515625" style="3" customWidth="1"/>
    <col min="16132" max="16384" width="9.140625" style="3"/>
  </cols>
  <sheetData>
    <row r="1" spans="1:240" s="2" customFormat="1">
      <c r="A1" s="71"/>
      <c r="B1" s="138" t="s">
        <v>680</v>
      </c>
      <c r="C1" s="138"/>
    </row>
    <row r="2" spans="1:240" s="2" customFormat="1">
      <c r="A2" s="71"/>
      <c r="B2" s="138" t="s">
        <v>0</v>
      </c>
      <c r="C2" s="138"/>
    </row>
    <row r="3" spans="1:240" s="2" customFormat="1">
      <c r="A3" s="71"/>
      <c r="B3" s="138" t="s">
        <v>1</v>
      </c>
      <c r="C3" s="138"/>
    </row>
    <row r="4" spans="1:240" s="2" customFormat="1">
      <c r="A4" s="71"/>
      <c r="B4" s="139" t="s">
        <v>683</v>
      </c>
      <c r="C4" s="139"/>
    </row>
    <row r="5" spans="1:240">
      <c r="A5" s="137" t="s">
        <v>268</v>
      </c>
      <c r="B5" s="137"/>
      <c r="C5" s="70"/>
    </row>
    <row r="6" spans="1:240">
      <c r="A6" s="137"/>
      <c r="B6" s="137"/>
      <c r="C6" s="70"/>
    </row>
    <row r="7" spans="1:240">
      <c r="A7" s="4"/>
      <c r="B7" s="5"/>
      <c r="C7" s="117" t="s">
        <v>681</v>
      </c>
    </row>
    <row r="8" spans="1:240" ht="28.5">
      <c r="A8" s="6" t="s">
        <v>3</v>
      </c>
      <c r="B8" s="6" t="s">
        <v>4</v>
      </c>
      <c r="C8" s="57" t="s">
        <v>676</v>
      </c>
    </row>
    <row r="9" spans="1:240" s="11" customFormat="1" ht="14.25">
      <c r="A9" s="8" t="s">
        <v>5</v>
      </c>
      <c r="B9" s="9" t="s">
        <v>6</v>
      </c>
      <c r="C9" s="58">
        <f>SUM(C11:C15)</f>
        <v>845131.10000000009</v>
      </c>
    </row>
    <row r="10" spans="1:240" s="15" customFormat="1" ht="45">
      <c r="A10" s="12"/>
      <c r="B10" s="13" t="s">
        <v>7</v>
      </c>
      <c r="C10" s="59">
        <f>(C11+C12+C13+C14)*14.52/29.52+C15</f>
        <v>417095.88658536586</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row>
    <row r="11" spans="1:240" ht="75">
      <c r="A11" s="135" t="s">
        <v>8</v>
      </c>
      <c r="B11" s="16" t="s">
        <v>9</v>
      </c>
      <c r="C11" s="60">
        <f>788321+3750-138.2+0.3</f>
        <v>791933.10000000009</v>
      </c>
    </row>
    <row r="12" spans="1:240" ht="45">
      <c r="A12" s="136"/>
      <c r="B12" s="16" t="s">
        <v>10</v>
      </c>
      <c r="C12" s="60">
        <v>33618.5</v>
      </c>
    </row>
    <row r="13" spans="1:240" ht="105">
      <c r="A13" s="18" t="s">
        <v>11</v>
      </c>
      <c r="B13" s="19" t="s">
        <v>12</v>
      </c>
      <c r="C13" s="60">
        <v>10821.7</v>
      </c>
    </row>
    <row r="14" spans="1:240" ht="45">
      <c r="A14" s="18" t="s">
        <v>13</v>
      </c>
      <c r="B14" s="16" t="s">
        <v>14</v>
      </c>
      <c r="C14" s="60">
        <v>6000</v>
      </c>
    </row>
    <row r="15" spans="1:240" ht="75">
      <c r="A15" s="18" t="s">
        <v>15</v>
      </c>
      <c r="B15" s="19" t="s">
        <v>16</v>
      </c>
      <c r="C15" s="60">
        <v>2757.8</v>
      </c>
    </row>
    <row r="16" spans="1:240" s="11" customFormat="1" ht="28.5">
      <c r="A16" s="20" t="s">
        <v>17</v>
      </c>
      <c r="B16" s="21" t="s">
        <v>18</v>
      </c>
      <c r="C16" s="58">
        <f>C17+C18+C19+C20</f>
        <v>22925.200000000004</v>
      </c>
    </row>
    <row r="17" spans="1:240" ht="60">
      <c r="A17" s="18" t="s">
        <v>19</v>
      </c>
      <c r="B17" s="19" t="s">
        <v>20</v>
      </c>
      <c r="C17" s="60">
        <v>10125.700000000001</v>
      </c>
    </row>
    <row r="18" spans="1:240" ht="75">
      <c r="A18" s="18" t="s">
        <v>21</v>
      </c>
      <c r="B18" s="19" t="s">
        <v>22</v>
      </c>
      <c r="C18" s="60">
        <v>81.5</v>
      </c>
    </row>
    <row r="19" spans="1:240" ht="60">
      <c r="A19" s="18" t="s">
        <v>23</v>
      </c>
      <c r="B19" s="19" t="s">
        <v>24</v>
      </c>
      <c r="C19" s="60">
        <v>15012.1</v>
      </c>
    </row>
    <row r="20" spans="1:240" ht="60">
      <c r="A20" s="18" t="s">
        <v>25</v>
      </c>
      <c r="B20" s="19" t="s">
        <v>26</v>
      </c>
      <c r="C20" s="60">
        <v>-2294.1</v>
      </c>
    </row>
    <row r="21" spans="1:240" s="11" customFormat="1" ht="14.25">
      <c r="A21" s="8" t="s">
        <v>27</v>
      </c>
      <c r="B21" s="22" t="s">
        <v>28</v>
      </c>
      <c r="C21" s="58">
        <f>C22+C27+C28+C29</f>
        <v>232189.80000000002</v>
      </c>
    </row>
    <row r="22" spans="1:240" s="24" customFormat="1" ht="30">
      <c r="A22" s="8" t="s">
        <v>29</v>
      </c>
      <c r="B22" s="16" t="s">
        <v>30</v>
      </c>
      <c r="C22" s="58">
        <f t="shared" ref="C22" si="0">C23+C24+C25+C26</f>
        <v>165682.70000000001</v>
      </c>
      <c r="D22" s="11"/>
      <c r="E22" s="113"/>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row>
    <row r="23" spans="1:240" s="24" customFormat="1" ht="27">
      <c r="A23" s="23" t="s">
        <v>666</v>
      </c>
      <c r="B23" s="112" t="s">
        <v>667</v>
      </c>
      <c r="C23" s="60">
        <v>125042.7</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row>
    <row r="24" spans="1:240" s="24" customFormat="1" ht="40.5">
      <c r="A24" s="23" t="s">
        <v>668</v>
      </c>
      <c r="B24" s="112" t="s">
        <v>669</v>
      </c>
      <c r="C24" s="60">
        <v>40</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row>
    <row r="25" spans="1:240" s="24" customFormat="1" ht="54">
      <c r="A25" s="23" t="s">
        <v>670</v>
      </c>
      <c r="B25" s="112" t="s">
        <v>671</v>
      </c>
      <c r="C25" s="60">
        <v>40500</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row>
    <row r="26" spans="1:240" s="24" customFormat="1" ht="27">
      <c r="A26" s="23" t="s">
        <v>672</v>
      </c>
      <c r="B26" s="112" t="s">
        <v>673</v>
      </c>
      <c r="C26" s="60">
        <v>100</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row>
    <row r="27" spans="1:240" s="24" customFormat="1" ht="30">
      <c r="A27" s="23" t="s">
        <v>31</v>
      </c>
      <c r="B27" s="16" t="s">
        <v>32</v>
      </c>
      <c r="C27" s="60">
        <v>58991.7</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row>
    <row r="28" spans="1:240" s="24" customFormat="1">
      <c r="A28" s="23" t="s">
        <v>33</v>
      </c>
      <c r="B28" s="16" t="s">
        <v>34</v>
      </c>
      <c r="C28" s="60">
        <v>100</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row>
    <row r="29" spans="1:240" ht="30">
      <c r="A29" s="23" t="s">
        <v>35</v>
      </c>
      <c r="B29" s="16" t="s">
        <v>36</v>
      </c>
      <c r="C29" s="60">
        <v>7415.4</v>
      </c>
    </row>
    <row r="30" spans="1:240">
      <c r="A30" s="8" t="s">
        <v>37</v>
      </c>
      <c r="B30" s="22" t="s">
        <v>38</v>
      </c>
      <c r="C30" s="58">
        <f>C31+C32</f>
        <v>166601.4</v>
      </c>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row>
    <row r="31" spans="1:240" ht="45">
      <c r="A31" s="23" t="s">
        <v>39</v>
      </c>
      <c r="B31" s="16" t="s">
        <v>40</v>
      </c>
      <c r="C31" s="60">
        <v>40498</v>
      </c>
    </row>
    <row r="32" spans="1:240">
      <c r="A32" s="23" t="s">
        <v>41</v>
      </c>
      <c r="B32" s="16" t="s">
        <v>42</v>
      </c>
      <c r="C32" s="58">
        <f>C33+C34</f>
        <v>126103.4</v>
      </c>
    </row>
    <row r="33" spans="1:240" s="11" customFormat="1" ht="30">
      <c r="A33" s="23" t="s">
        <v>43</v>
      </c>
      <c r="B33" s="16" t="s">
        <v>44</v>
      </c>
      <c r="C33" s="60">
        <v>115103.4</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row>
    <row r="34" spans="1:240" ht="30">
      <c r="A34" s="23" t="s">
        <v>45</v>
      </c>
      <c r="B34" s="16" t="s">
        <v>46</v>
      </c>
      <c r="C34" s="60">
        <v>11000</v>
      </c>
    </row>
    <row r="35" spans="1:240" s="11" customFormat="1" ht="14.25">
      <c r="A35" s="8" t="s">
        <v>47</v>
      </c>
      <c r="B35" s="9" t="s">
        <v>48</v>
      </c>
      <c r="C35" s="58">
        <f>SUM(C36:C43)</f>
        <v>38738.9</v>
      </c>
    </row>
    <row r="36" spans="1:240" s="11" customFormat="1" ht="45">
      <c r="A36" s="23" t="s">
        <v>49</v>
      </c>
      <c r="B36" s="16" t="s">
        <v>50</v>
      </c>
      <c r="C36" s="61">
        <v>19978.900000000001</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row>
    <row r="37" spans="1:240" s="11" customFormat="1" ht="60">
      <c r="A37" s="23" t="s">
        <v>51</v>
      </c>
      <c r="B37" s="16" t="s">
        <v>52</v>
      </c>
      <c r="C37" s="60">
        <v>374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row>
    <row r="38" spans="1:240" s="11" customFormat="1" ht="90">
      <c r="A38" s="18" t="s">
        <v>53</v>
      </c>
      <c r="B38" s="16" t="s">
        <v>54</v>
      </c>
      <c r="C38" s="60">
        <v>12</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11" customFormat="1" ht="45">
      <c r="A39" s="23" t="s">
        <v>55</v>
      </c>
      <c r="B39" s="16" t="s">
        <v>56</v>
      </c>
      <c r="C39" s="60">
        <v>17000</v>
      </c>
    </row>
    <row r="40" spans="1:240" ht="30">
      <c r="A40" s="23" t="s">
        <v>57</v>
      </c>
      <c r="B40" s="16" t="s">
        <v>58</v>
      </c>
      <c r="C40" s="60">
        <v>720</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row>
    <row r="41" spans="1:240" ht="60">
      <c r="A41" s="23" t="s">
        <v>59</v>
      </c>
      <c r="B41" s="16" t="s">
        <v>60</v>
      </c>
      <c r="C41" s="60">
        <v>600</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row>
    <row r="42" spans="1:240" ht="30">
      <c r="A42" s="23" t="s">
        <v>61</v>
      </c>
      <c r="B42" s="16" t="s">
        <v>62</v>
      </c>
      <c r="C42" s="60">
        <v>30</v>
      </c>
    </row>
    <row r="43" spans="1:240" s="11" customFormat="1" ht="90">
      <c r="A43" s="23" t="s">
        <v>63</v>
      </c>
      <c r="B43" s="16" t="s">
        <v>64</v>
      </c>
      <c r="C43" s="60">
        <v>24</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11" customFormat="1" ht="14.25">
      <c r="A44" s="140" t="s">
        <v>65</v>
      </c>
      <c r="B44" s="141"/>
      <c r="C44" s="58">
        <f>C9+C16+C21+C30+C35</f>
        <v>1305586.3999999999</v>
      </c>
    </row>
    <row r="45" spans="1:240" ht="28.5">
      <c r="A45" s="8" t="s">
        <v>66</v>
      </c>
      <c r="B45" s="22" t="s">
        <v>67</v>
      </c>
      <c r="C45" s="58">
        <f>SUM(C46:C52)</f>
        <v>101027</v>
      </c>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row>
    <row r="46" spans="1:240" s="24" customFormat="1" ht="75">
      <c r="A46" s="26" t="s">
        <v>68</v>
      </c>
      <c r="B46" s="27" t="s">
        <v>69</v>
      </c>
      <c r="C46" s="60">
        <v>71000</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row>
    <row r="47" spans="1:240" s="24" customFormat="1" ht="75">
      <c r="A47" s="26" t="s">
        <v>70</v>
      </c>
      <c r="B47" s="27" t="s">
        <v>71</v>
      </c>
      <c r="C47" s="60">
        <v>7600</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row>
    <row r="48" spans="1:240" ht="60">
      <c r="A48" s="26" t="s">
        <v>72</v>
      </c>
      <c r="B48" s="27" t="s">
        <v>73</v>
      </c>
      <c r="C48" s="60">
        <v>115.2</v>
      </c>
    </row>
    <row r="49" spans="1:240" ht="60">
      <c r="A49" s="26" t="s">
        <v>74</v>
      </c>
      <c r="B49" s="27" t="s">
        <v>73</v>
      </c>
      <c r="C49" s="60">
        <v>144</v>
      </c>
    </row>
    <row r="50" spans="1:240" s="24" customFormat="1" ht="30">
      <c r="A50" s="26" t="s">
        <v>75</v>
      </c>
      <c r="B50" s="28" t="s">
        <v>76</v>
      </c>
      <c r="C50" s="60">
        <v>11220</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row>
    <row r="51" spans="1:240" s="24" customFormat="1" ht="45">
      <c r="A51" s="26" t="s">
        <v>77</v>
      </c>
      <c r="B51" s="27" t="s">
        <v>78</v>
      </c>
      <c r="C51" s="60">
        <v>6738.2</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row>
    <row r="52" spans="1:240" s="24" customFormat="1" ht="75">
      <c r="A52" s="26" t="s">
        <v>79</v>
      </c>
      <c r="B52" s="16" t="s">
        <v>80</v>
      </c>
      <c r="C52" s="60">
        <v>4209.6000000000004</v>
      </c>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row>
    <row r="53" spans="1:240" s="11" customFormat="1" ht="14.25">
      <c r="A53" s="8" t="s">
        <v>81</v>
      </c>
      <c r="B53" s="9" t="s">
        <v>82</v>
      </c>
      <c r="C53" s="58">
        <f>SUM(C54:C58)</f>
        <v>4602.3999999999996</v>
      </c>
    </row>
    <row r="54" spans="1:240" s="11" customFormat="1" ht="30">
      <c r="A54" s="23" t="s">
        <v>83</v>
      </c>
      <c r="B54" s="16" t="s">
        <v>84</v>
      </c>
      <c r="C54" s="60">
        <v>653.4</v>
      </c>
    </row>
    <row r="55" spans="1:240" s="11" customFormat="1" ht="30">
      <c r="A55" s="23" t="s">
        <v>85</v>
      </c>
      <c r="B55" s="16" t="s">
        <v>86</v>
      </c>
      <c r="C55" s="60">
        <v>0</v>
      </c>
    </row>
    <row r="56" spans="1:240" s="11" customFormat="1" ht="20.25" customHeight="1">
      <c r="A56" s="23" t="s">
        <v>87</v>
      </c>
      <c r="B56" s="16" t="s">
        <v>88</v>
      </c>
      <c r="C56" s="60">
        <v>2607</v>
      </c>
    </row>
    <row r="57" spans="1:240" s="11" customFormat="1" ht="20.25" customHeight="1">
      <c r="A57" s="23" t="s">
        <v>89</v>
      </c>
      <c r="B57" s="16" t="s">
        <v>90</v>
      </c>
      <c r="C57" s="60">
        <v>1342</v>
      </c>
    </row>
    <row r="58" spans="1:240" s="11" customFormat="1" ht="45">
      <c r="A58" s="23" t="s">
        <v>91</v>
      </c>
      <c r="B58" s="16" t="s">
        <v>92</v>
      </c>
      <c r="C58" s="60">
        <v>0</v>
      </c>
    </row>
    <row r="59" spans="1:240" s="11" customFormat="1" ht="28.5">
      <c r="A59" s="8" t="s">
        <v>93</v>
      </c>
      <c r="B59" s="9" t="s">
        <v>94</v>
      </c>
      <c r="C59" s="58">
        <f>C60+C66</f>
        <v>25799.3</v>
      </c>
    </row>
    <row r="60" spans="1:240" s="29" customFormat="1" ht="30">
      <c r="A60" s="23" t="s">
        <v>95</v>
      </c>
      <c r="B60" s="16" t="s">
        <v>96</v>
      </c>
      <c r="C60" s="58">
        <f>C61+C62+C63+C65+C64</f>
        <v>23693.399999999998</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row>
    <row r="61" spans="1:240" s="29" customFormat="1" ht="30">
      <c r="A61" s="23" t="s">
        <v>97</v>
      </c>
      <c r="B61" s="16" t="s">
        <v>96</v>
      </c>
      <c r="C61" s="60">
        <v>34.799999999999997</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row>
    <row r="62" spans="1:240" s="29" customFormat="1" ht="30">
      <c r="A62" s="23" t="s">
        <v>98</v>
      </c>
      <c r="B62" s="16" t="s">
        <v>96</v>
      </c>
      <c r="C62" s="60">
        <v>2810</v>
      </c>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row>
    <row r="63" spans="1:240" s="29" customFormat="1" ht="30">
      <c r="A63" s="23" t="s">
        <v>99</v>
      </c>
      <c r="B63" s="16" t="s">
        <v>96</v>
      </c>
      <c r="C63" s="60">
        <v>235.3</v>
      </c>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row>
    <row r="64" spans="1:240" s="29" customFormat="1" ht="60">
      <c r="A64" s="23" t="s">
        <v>100</v>
      </c>
      <c r="B64" s="16" t="s">
        <v>101</v>
      </c>
      <c r="C64" s="60">
        <v>19920.099999999999</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row>
    <row r="65" spans="1:239" s="29" customFormat="1" ht="30">
      <c r="A65" s="23" t="s">
        <v>102</v>
      </c>
      <c r="B65" s="16" t="s">
        <v>96</v>
      </c>
      <c r="C65" s="60">
        <v>693.2</v>
      </c>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row>
    <row r="66" spans="1:239" s="29" customFormat="1">
      <c r="A66" s="23" t="s">
        <v>103</v>
      </c>
      <c r="B66" s="16" t="s">
        <v>104</v>
      </c>
      <c r="C66" s="58">
        <f>C67+C70</f>
        <v>2105.9</v>
      </c>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row>
    <row r="67" spans="1:239" s="29" customFormat="1" ht="30">
      <c r="A67" s="23" t="s">
        <v>105</v>
      </c>
      <c r="B67" s="16" t="s">
        <v>106</v>
      </c>
      <c r="C67" s="60">
        <f>C68+C69</f>
        <v>1895.9</v>
      </c>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row>
    <row r="68" spans="1:239" s="29" customFormat="1">
      <c r="A68" s="23" t="s">
        <v>276</v>
      </c>
      <c r="B68" s="62" t="s">
        <v>269</v>
      </c>
      <c r="C68" s="60">
        <v>0</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row>
    <row r="69" spans="1:239" s="29" customFormat="1">
      <c r="A69" s="23" t="s">
        <v>275</v>
      </c>
      <c r="B69" s="16" t="s">
        <v>109</v>
      </c>
      <c r="C69" s="60">
        <v>1895.9</v>
      </c>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row>
    <row r="70" spans="1:239" s="29" customFormat="1">
      <c r="A70" s="23" t="s">
        <v>110</v>
      </c>
      <c r="B70" s="16" t="s">
        <v>104</v>
      </c>
      <c r="C70" s="60">
        <f>C71</f>
        <v>210</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row>
    <row r="71" spans="1:239" s="29" customFormat="1">
      <c r="A71" s="23" t="s">
        <v>111</v>
      </c>
      <c r="B71" s="16" t="s">
        <v>104</v>
      </c>
      <c r="C71" s="60">
        <v>210</v>
      </c>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row>
    <row r="72" spans="1:239">
      <c r="A72" s="8" t="s">
        <v>112</v>
      </c>
      <c r="B72" s="9" t="s">
        <v>113</v>
      </c>
      <c r="C72" s="58">
        <f>SUM(C73:C77)</f>
        <v>32676.3</v>
      </c>
    </row>
    <row r="73" spans="1:239" ht="75">
      <c r="A73" s="18" t="s">
        <v>114</v>
      </c>
      <c r="B73" s="16" t="s">
        <v>115</v>
      </c>
      <c r="C73" s="60">
        <v>5.7</v>
      </c>
    </row>
    <row r="74" spans="1:239" ht="90">
      <c r="A74" s="23" t="s">
        <v>116</v>
      </c>
      <c r="B74" s="16" t="s">
        <v>117</v>
      </c>
      <c r="C74" s="60">
        <v>10000</v>
      </c>
    </row>
    <row r="75" spans="1:239" ht="45">
      <c r="A75" s="26" t="s">
        <v>118</v>
      </c>
      <c r="B75" s="16" t="s">
        <v>119</v>
      </c>
      <c r="C75" s="60">
        <v>20250</v>
      </c>
    </row>
    <row r="76" spans="1:239" ht="45">
      <c r="A76" s="26" t="s">
        <v>120</v>
      </c>
      <c r="B76" s="16" t="s">
        <v>121</v>
      </c>
      <c r="C76" s="60">
        <v>1800</v>
      </c>
    </row>
    <row r="77" spans="1:239" ht="75">
      <c r="A77" s="26" t="s">
        <v>122</v>
      </c>
      <c r="B77" s="28" t="s">
        <v>123</v>
      </c>
      <c r="C77" s="60">
        <v>620.6</v>
      </c>
    </row>
    <row r="78" spans="1:239">
      <c r="A78" s="8" t="s">
        <v>124</v>
      </c>
      <c r="B78" s="9" t="s">
        <v>125</v>
      </c>
      <c r="C78" s="63">
        <f>SUM(C79:C99)</f>
        <v>8600</v>
      </c>
    </row>
    <row r="79" spans="1:239" ht="67.5" customHeight="1">
      <c r="A79" s="23" t="s">
        <v>126</v>
      </c>
      <c r="B79" s="16" t="s">
        <v>127</v>
      </c>
      <c r="C79" s="60">
        <v>900</v>
      </c>
    </row>
    <row r="80" spans="1:239" ht="60">
      <c r="A80" s="23" t="s">
        <v>128</v>
      </c>
      <c r="B80" s="16" t="s">
        <v>129</v>
      </c>
      <c r="C80" s="60">
        <v>50</v>
      </c>
    </row>
    <row r="81" spans="1:240" ht="27" customHeight="1">
      <c r="A81" s="23" t="s">
        <v>130</v>
      </c>
      <c r="B81" s="143" t="s">
        <v>131</v>
      </c>
      <c r="C81" s="60">
        <v>150</v>
      </c>
    </row>
    <row r="82" spans="1:240" ht="27" customHeight="1">
      <c r="A82" s="23" t="s">
        <v>132</v>
      </c>
      <c r="B82" s="144"/>
      <c r="C82" s="60">
        <v>600</v>
      </c>
    </row>
    <row r="83" spans="1:240" ht="75">
      <c r="A83" s="23" t="s">
        <v>133</v>
      </c>
      <c r="B83" s="33" t="s">
        <v>134</v>
      </c>
      <c r="C83" s="60">
        <v>20</v>
      </c>
    </row>
    <row r="84" spans="1:240" s="24" customFormat="1" ht="90">
      <c r="A84" s="23" t="s">
        <v>135</v>
      </c>
      <c r="B84" s="16" t="s">
        <v>136</v>
      </c>
      <c r="C84" s="60">
        <v>900</v>
      </c>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s="11" customFormat="1" ht="39.75" customHeight="1">
      <c r="A85" s="34" t="s">
        <v>137</v>
      </c>
      <c r="B85" s="143" t="s">
        <v>138</v>
      </c>
      <c r="C85" s="64">
        <v>6</v>
      </c>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row>
    <row r="86" spans="1:240" s="11" customFormat="1" ht="39.75" customHeight="1">
      <c r="A86" s="34" t="s">
        <v>139</v>
      </c>
      <c r="B86" s="144"/>
      <c r="C86" s="64">
        <v>140</v>
      </c>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row>
    <row r="87" spans="1:240" s="11" customFormat="1" ht="32.25" customHeight="1">
      <c r="A87" s="26" t="s">
        <v>140</v>
      </c>
      <c r="B87" s="65" t="s">
        <v>141</v>
      </c>
      <c r="C87" s="64">
        <v>10</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ht="47.25" customHeight="1">
      <c r="A88" s="26" t="s">
        <v>142</v>
      </c>
      <c r="B88" s="36" t="s">
        <v>143</v>
      </c>
      <c r="C88" s="64">
        <v>20</v>
      </c>
    </row>
    <row r="89" spans="1:240" ht="30">
      <c r="A89" s="26" t="s">
        <v>144</v>
      </c>
      <c r="B89" s="27" t="s">
        <v>145</v>
      </c>
      <c r="C89" s="64">
        <v>300</v>
      </c>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row>
    <row r="90" spans="1:240" s="11" customFormat="1">
      <c r="A90" s="23" t="s">
        <v>146</v>
      </c>
      <c r="B90" s="143" t="s">
        <v>147</v>
      </c>
      <c r="C90" s="64">
        <v>780</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row>
    <row r="91" spans="1:240" s="11" customFormat="1">
      <c r="A91" s="23" t="s">
        <v>148</v>
      </c>
      <c r="B91" s="145"/>
      <c r="C91" s="60">
        <v>5</v>
      </c>
    </row>
    <row r="92" spans="1:240" s="11" customFormat="1" ht="19.5" customHeight="1">
      <c r="A92" s="23" t="s">
        <v>149</v>
      </c>
      <c r="B92" s="144"/>
      <c r="C92" s="60">
        <v>50</v>
      </c>
    </row>
    <row r="93" spans="1:240" s="38" customFormat="1" ht="34.5" customHeight="1">
      <c r="A93" s="23" t="s">
        <v>150</v>
      </c>
      <c r="B93" s="16" t="s">
        <v>151</v>
      </c>
      <c r="C93" s="60">
        <v>960</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row>
    <row r="94" spans="1:240" s="38" customFormat="1" ht="63.75" customHeight="1">
      <c r="A94" s="18" t="s">
        <v>152</v>
      </c>
      <c r="B94" s="39" t="s">
        <v>153</v>
      </c>
      <c r="C94" s="60">
        <v>145</v>
      </c>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row>
    <row r="95" spans="1:240" s="38" customFormat="1" ht="60">
      <c r="A95" s="18" t="s">
        <v>154</v>
      </c>
      <c r="B95" s="39" t="s">
        <v>153</v>
      </c>
      <c r="C95" s="60">
        <v>9</v>
      </c>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row>
    <row r="96" spans="1:240" s="38" customFormat="1" ht="53.25" customHeight="1">
      <c r="A96" s="23" t="s">
        <v>155</v>
      </c>
      <c r="B96" s="143" t="s">
        <v>156</v>
      </c>
      <c r="C96" s="60">
        <v>20</v>
      </c>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row>
    <row r="97" spans="1:240" s="38" customFormat="1" ht="45.75" customHeight="1">
      <c r="A97" s="23" t="s">
        <v>157</v>
      </c>
      <c r="B97" s="145"/>
      <c r="C97" s="60">
        <v>350</v>
      </c>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row>
    <row r="98" spans="1:240" s="38" customFormat="1" ht="33.75" customHeight="1">
      <c r="A98" s="23" t="s">
        <v>158</v>
      </c>
      <c r="B98" s="16" t="s">
        <v>159</v>
      </c>
      <c r="C98" s="60">
        <v>200</v>
      </c>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row>
    <row r="99" spans="1:240" s="38" customFormat="1" ht="34.5" customHeight="1">
      <c r="A99" s="18" t="s">
        <v>160</v>
      </c>
      <c r="B99" s="16" t="s">
        <v>161</v>
      </c>
      <c r="C99" s="58">
        <f>SUM(C100:C107)</f>
        <v>2985</v>
      </c>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row>
    <row r="100" spans="1:240" s="38" customFormat="1" ht="26.25" customHeight="1">
      <c r="A100" s="18" t="s">
        <v>162</v>
      </c>
      <c r="B100" s="16" t="s">
        <v>163</v>
      </c>
      <c r="C100" s="60">
        <v>5</v>
      </c>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row>
    <row r="101" spans="1:240" s="38" customFormat="1" ht="30">
      <c r="A101" s="18" t="s">
        <v>164</v>
      </c>
      <c r="B101" s="40" t="s">
        <v>165</v>
      </c>
      <c r="C101" s="60">
        <v>300</v>
      </c>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row>
    <row r="102" spans="1:240" s="38" customFormat="1" ht="31.5" customHeight="1">
      <c r="A102" s="18" t="s">
        <v>166</v>
      </c>
      <c r="B102" s="40" t="s">
        <v>167</v>
      </c>
      <c r="C102" s="60">
        <v>65</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row>
    <row r="103" spans="1:240" s="38" customFormat="1" ht="45">
      <c r="A103" s="18" t="s">
        <v>168</v>
      </c>
      <c r="B103" s="40" t="s">
        <v>169</v>
      </c>
      <c r="C103" s="60">
        <v>30</v>
      </c>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row>
    <row r="104" spans="1:240" s="43" customFormat="1" ht="30">
      <c r="A104" s="18" t="s">
        <v>170</v>
      </c>
      <c r="B104" s="40" t="s">
        <v>171</v>
      </c>
      <c r="C104" s="66">
        <v>1500</v>
      </c>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row>
    <row r="105" spans="1:240" s="38" customFormat="1">
      <c r="A105" s="18" t="s">
        <v>172</v>
      </c>
      <c r="B105" s="40" t="s">
        <v>173</v>
      </c>
      <c r="C105" s="60">
        <v>950</v>
      </c>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row>
    <row r="106" spans="1:240" s="38" customFormat="1">
      <c r="A106" s="18" t="s">
        <v>174</v>
      </c>
      <c r="B106" s="40" t="s">
        <v>175</v>
      </c>
      <c r="C106" s="60">
        <v>85</v>
      </c>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row>
    <row r="107" spans="1:240" s="38" customFormat="1">
      <c r="A107" s="18" t="s">
        <v>176</v>
      </c>
      <c r="B107" s="40" t="s">
        <v>177</v>
      </c>
      <c r="C107" s="60">
        <v>50</v>
      </c>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row>
    <row r="108" spans="1:240" s="38" customFormat="1" ht="14.25">
      <c r="A108" s="8" t="s">
        <v>178</v>
      </c>
      <c r="B108" s="9" t="s">
        <v>179</v>
      </c>
      <c r="C108" s="58">
        <f>C109+C110</f>
        <v>2896.1</v>
      </c>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row>
    <row r="109" spans="1:240" s="38" customFormat="1">
      <c r="A109" s="23" t="s">
        <v>180</v>
      </c>
      <c r="B109" s="16" t="s">
        <v>173</v>
      </c>
      <c r="C109" s="60">
        <v>2865.5</v>
      </c>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row>
    <row r="110" spans="1:240" s="38" customFormat="1">
      <c r="A110" s="23" t="s">
        <v>181</v>
      </c>
      <c r="B110" s="16" t="s">
        <v>182</v>
      </c>
      <c r="C110" s="60">
        <v>30.6</v>
      </c>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row>
    <row r="111" spans="1:240" s="38" customFormat="1" ht="14.25">
      <c r="A111" s="140" t="s">
        <v>183</v>
      </c>
      <c r="B111" s="141"/>
      <c r="C111" s="58">
        <f>C108+C78+C72+C59+C53+C45</f>
        <v>175601.09999999998</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row>
    <row r="112" spans="1:240" s="38" customFormat="1" ht="14.25">
      <c r="A112" s="8" t="s">
        <v>184</v>
      </c>
      <c r="B112" s="44" t="s">
        <v>185</v>
      </c>
      <c r="C112" s="58">
        <f>C111+C44</f>
        <v>1481187.5</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row>
    <row r="113" spans="1:240" s="38" customFormat="1" ht="42.75">
      <c r="A113" s="8" t="s">
        <v>186</v>
      </c>
      <c r="B113" s="44" t="s">
        <v>187</v>
      </c>
      <c r="C113" s="58">
        <f>C114+C118+C141+C183</f>
        <v>3181140.4000000013</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row>
    <row r="114" spans="1:240" s="38" customFormat="1" ht="28.5">
      <c r="A114" s="8" t="s">
        <v>277</v>
      </c>
      <c r="B114" s="9" t="s">
        <v>188</v>
      </c>
      <c r="C114" s="58">
        <f>C115+C116+C117</f>
        <v>292130</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row>
    <row r="115" spans="1:240" s="38" customFormat="1" ht="45">
      <c r="A115" s="23" t="s">
        <v>278</v>
      </c>
      <c r="B115" s="16" t="s">
        <v>189</v>
      </c>
      <c r="C115" s="60">
        <v>121486</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row>
    <row r="116" spans="1:240" s="38" customFormat="1" ht="45">
      <c r="A116" s="23" t="s">
        <v>278</v>
      </c>
      <c r="B116" s="16" t="s">
        <v>190</v>
      </c>
      <c r="C116" s="60">
        <v>139344</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row>
    <row r="117" spans="1:240" s="38" customFormat="1" ht="30">
      <c r="A117" s="23" t="s">
        <v>279</v>
      </c>
      <c r="B117" s="16" t="s">
        <v>191</v>
      </c>
      <c r="C117" s="60">
        <v>31300</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row>
    <row r="118" spans="1:240" s="38" customFormat="1" ht="28.5">
      <c r="A118" s="8" t="s">
        <v>280</v>
      </c>
      <c r="B118" s="9" t="s">
        <v>192</v>
      </c>
      <c r="C118" s="58">
        <f>SUM(C119:C140)</f>
        <v>314636.40000000008</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row>
    <row r="119" spans="1:240" s="38" customFormat="1" ht="45">
      <c r="A119" s="46" t="s">
        <v>284</v>
      </c>
      <c r="B119" s="47" t="s">
        <v>312</v>
      </c>
      <c r="C119" s="60">
        <v>77</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row>
    <row r="120" spans="1:240" s="38" customFormat="1" ht="60">
      <c r="A120" s="45" t="s">
        <v>285</v>
      </c>
      <c r="B120" s="28" t="s">
        <v>314</v>
      </c>
      <c r="C120" s="60">
        <v>59996.7</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row>
    <row r="121" spans="1:240" s="38" customFormat="1" ht="30">
      <c r="A121" s="23" t="s">
        <v>674</v>
      </c>
      <c r="B121" s="13" t="s">
        <v>310</v>
      </c>
      <c r="C121" s="60">
        <v>49395.7</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row>
    <row r="122" spans="1:240" s="38" customFormat="1" ht="30">
      <c r="A122" s="23" t="s">
        <v>674</v>
      </c>
      <c r="B122" s="13" t="s">
        <v>195</v>
      </c>
      <c r="C122" s="60">
        <v>21800</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row>
    <row r="123" spans="1:240" s="15" customFormat="1" ht="45">
      <c r="A123" s="45" t="s">
        <v>286</v>
      </c>
      <c r="B123" s="16" t="s">
        <v>272</v>
      </c>
      <c r="C123" s="60">
        <v>265</v>
      </c>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row>
    <row r="124" spans="1:240" s="15" customFormat="1" ht="45">
      <c r="A124" s="45" t="s">
        <v>286</v>
      </c>
      <c r="B124" s="16" t="s">
        <v>273</v>
      </c>
      <c r="C124" s="60">
        <v>302</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row>
    <row r="125" spans="1:240" ht="60">
      <c r="A125" s="23" t="s">
        <v>287</v>
      </c>
      <c r="B125" s="16" t="s">
        <v>203</v>
      </c>
      <c r="C125" s="60">
        <v>109894.8</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row>
    <row r="126" spans="1:240" ht="30">
      <c r="A126" s="23" t="s">
        <v>288</v>
      </c>
      <c r="B126" s="16" t="s">
        <v>204</v>
      </c>
      <c r="C126" s="60">
        <v>18409.099999999999</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row>
    <row r="127" spans="1:240" s="38" customFormat="1" ht="45">
      <c r="A127" s="23" t="s">
        <v>283</v>
      </c>
      <c r="B127" s="13" t="s">
        <v>313</v>
      </c>
      <c r="C127" s="60">
        <v>1584.7</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row>
    <row r="128" spans="1:240" ht="45">
      <c r="A128" s="23" t="s">
        <v>283</v>
      </c>
      <c r="B128" s="13" t="s">
        <v>205</v>
      </c>
      <c r="C128" s="60">
        <v>2147.3000000000002</v>
      </c>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row>
    <row r="129" spans="1:240" ht="45">
      <c r="A129" s="23" t="s">
        <v>283</v>
      </c>
      <c r="B129" s="16" t="s">
        <v>206</v>
      </c>
      <c r="C129" s="60">
        <v>7250.6</v>
      </c>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row>
    <row r="130" spans="1:240" ht="60">
      <c r="A130" s="23" t="s">
        <v>283</v>
      </c>
      <c r="B130" s="16" t="s">
        <v>315</v>
      </c>
      <c r="C130" s="60">
        <v>2000</v>
      </c>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row>
    <row r="131" spans="1:240" ht="45">
      <c r="A131" s="23" t="s">
        <v>283</v>
      </c>
      <c r="B131" s="13" t="s">
        <v>208</v>
      </c>
      <c r="C131" s="60">
        <v>0</v>
      </c>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row>
    <row r="132" spans="1:240" ht="60">
      <c r="A132" s="23" t="s">
        <v>283</v>
      </c>
      <c r="B132" s="16" t="s">
        <v>209</v>
      </c>
      <c r="C132" s="60">
        <v>880.4</v>
      </c>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row>
    <row r="133" spans="1:240" ht="30">
      <c r="A133" s="45" t="s">
        <v>289</v>
      </c>
      <c r="B133" s="16" t="s">
        <v>274</v>
      </c>
      <c r="C133" s="60">
        <v>19861.5</v>
      </c>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row>
    <row r="134" spans="1:240" s="48" customFormat="1" ht="45">
      <c r="A134" s="45" t="s">
        <v>289</v>
      </c>
      <c r="B134" s="16" t="s">
        <v>211</v>
      </c>
      <c r="C134" s="60">
        <v>503.4</v>
      </c>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row>
    <row r="135" spans="1:240" ht="60">
      <c r="A135" s="45" t="s">
        <v>289</v>
      </c>
      <c r="B135" s="16" t="s">
        <v>212</v>
      </c>
      <c r="C135" s="60">
        <v>2832.7</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row>
    <row r="136" spans="1:240" ht="90">
      <c r="A136" s="45" t="s">
        <v>289</v>
      </c>
      <c r="B136" s="16" t="s">
        <v>213</v>
      </c>
      <c r="C136" s="60">
        <v>7294.7</v>
      </c>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row>
    <row r="137" spans="1:240" ht="30">
      <c r="A137" s="45" t="s">
        <v>289</v>
      </c>
      <c r="B137" s="16" t="s">
        <v>214</v>
      </c>
      <c r="C137" s="60">
        <v>296.39999999999998</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row>
    <row r="138" spans="1:240" ht="45">
      <c r="A138" s="49" t="s">
        <v>289</v>
      </c>
      <c r="B138" s="50" t="s">
        <v>215</v>
      </c>
      <c r="C138" s="67">
        <v>1120</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row>
    <row r="139" spans="1:240" ht="105">
      <c r="A139" s="45" t="s">
        <v>289</v>
      </c>
      <c r="B139" s="16" t="s">
        <v>216</v>
      </c>
      <c r="C139" s="60">
        <v>1040.0999999999999</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row>
    <row r="140" spans="1:240" ht="60">
      <c r="A140" s="46" t="s">
        <v>290</v>
      </c>
      <c r="B140" s="52" t="s">
        <v>217</v>
      </c>
      <c r="C140" s="60">
        <v>7684.3</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row>
    <row r="141" spans="1:240" ht="28.5">
      <c r="A141" s="8" t="s">
        <v>291</v>
      </c>
      <c r="B141" s="9" t="s">
        <v>218</v>
      </c>
      <c r="C141" s="58">
        <f>SUM(C142:C182)</f>
        <v>2574374.0000000009</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row>
    <row r="142" spans="1:240" ht="60">
      <c r="A142" s="23" t="s">
        <v>292</v>
      </c>
      <c r="B142" s="16" t="s">
        <v>219</v>
      </c>
      <c r="C142" s="60">
        <v>9555.1</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row>
    <row r="143" spans="1:240" ht="45">
      <c r="A143" s="23" t="s">
        <v>293</v>
      </c>
      <c r="B143" s="16" t="s">
        <v>220</v>
      </c>
      <c r="C143" s="60">
        <v>222120.1</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row>
    <row r="144" spans="1:240" ht="60">
      <c r="A144" s="45" t="s">
        <v>293</v>
      </c>
      <c r="B144" s="28" t="s">
        <v>316</v>
      </c>
      <c r="C144" s="60">
        <v>69.3</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row>
    <row r="145" spans="1:240" ht="60">
      <c r="A145" s="23" t="s">
        <v>294</v>
      </c>
      <c r="B145" s="16" t="s">
        <v>317</v>
      </c>
      <c r="C145" s="60">
        <v>1447.3</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row>
    <row r="146" spans="1:240" ht="60">
      <c r="A146" s="23" t="s">
        <v>294</v>
      </c>
      <c r="B146" s="16" t="s">
        <v>318</v>
      </c>
      <c r="C146" s="60">
        <v>226.3</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row>
    <row r="147" spans="1:240" ht="75">
      <c r="A147" s="23" t="s">
        <v>294</v>
      </c>
      <c r="B147" s="16" t="s">
        <v>319</v>
      </c>
      <c r="C147" s="60">
        <v>99.2</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row>
    <row r="148" spans="1:240" ht="60">
      <c r="A148" s="23" t="s">
        <v>294</v>
      </c>
      <c r="B148" s="16" t="s">
        <v>320</v>
      </c>
      <c r="C148" s="60">
        <v>378</v>
      </c>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row>
    <row r="149" spans="1:240" ht="75">
      <c r="A149" s="23" t="s">
        <v>294</v>
      </c>
      <c r="B149" s="16" t="s">
        <v>321</v>
      </c>
      <c r="C149" s="60">
        <v>401.2</v>
      </c>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row>
    <row r="150" spans="1:240" ht="60">
      <c r="A150" s="23" t="s">
        <v>296</v>
      </c>
      <c r="B150" s="16" t="s">
        <v>322</v>
      </c>
      <c r="C150" s="60">
        <v>18920.5</v>
      </c>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row>
    <row r="151" spans="1:240" ht="60">
      <c r="A151" s="23" t="s">
        <v>296</v>
      </c>
      <c r="B151" s="16" t="s">
        <v>323</v>
      </c>
      <c r="C151" s="60">
        <v>5901.6</v>
      </c>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row>
    <row r="152" spans="1:240" ht="75">
      <c r="A152" s="23" t="s">
        <v>296</v>
      </c>
      <c r="B152" s="16" t="s">
        <v>324</v>
      </c>
      <c r="C152" s="60">
        <v>8561.5</v>
      </c>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row>
    <row r="153" spans="1:240" ht="60">
      <c r="A153" s="23" t="s">
        <v>296</v>
      </c>
      <c r="B153" s="16" t="s">
        <v>325</v>
      </c>
      <c r="C153" s="60">
        <v>5874.4</v>
      </c>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row>
    <row r="154" spans="1:240" ht="45">
      <c r="A154" s="23" t="s">
        <v>296</v>
      </c>
      <c r="B154" s="16" t="s">
        <v>326</v>
      </c>
      <c r="C154" s="60">
        <v>57984.7</v>
      </c>
    </row>
    <row r="155" spans="1:240" ht="60">
      <c r="A155" s="23" t="s">
        <v>296</v>
      </c>
      <c r="B155" s="16" t="s">
        <v>327</v>
      </c>
      <c r="C155" s="60">
        <v>1983.4</v>
      </c>
    </row>
    <row r="156" spans="1:240" ht="60">
      <c r="A156" s="45" t="s">
        <v>296</v>
      </c>
      <c r="B156" s="28" t="s">
        <v>234</v>
      </c>
      <c r="C156" s="60">
        <v>743.7</v>
      </c>
    </row>
    <row r="157" spans="1:240" ht="60">
      <c r="A157" s="23" t="s">
        <v>296</v>
      </c>
      <c r="B157" s="16" t="s">
        <v>328</v>
      </c>
      <c r="C157" s="60">
        <v>18059.900000000001</v>
      </c>
    </row>
    <row r="158" spans="1:240" ht="75">
      <c r="A158" s="23" t="s">
        <v>296</v>
      </c>
      <c r="B158" s="16" t="s">
        <v>329</v>
      </c>
      <c r="C158" s="60">
        <v>190720.7</v>
      </c>
    </row>
    <row r="159" spans="1:240" ht="75">
      <c r="A159" s="23" t="s">
        <v>296</v>
      </c>
      <c r="B159" s="16" t="s">
        <v>330</v>
      </c>
      <c r="C159" s="60">
        <v>111779.9</v>
      </c>
    </row>
    <row r="160" spans="1:240" ht="75">
      <c r="A160" s="23" t="s">
        <v>296</v>
      </c>
      <c r="B160" s="16" t="s">
        <v>238</v>
      </c>
      <c r="C160" s="60">
        <v>70781.399999999994</v>
      </c>
    </row>
    <row r="161" spans="1:240" ht="75">
      <c r="A161" s="23" t="s">
        <v>296</v>
      </c>
      <c r="B161" s="16" t="s">
        <v>331</v>
      </c>
      <c r="C161" s="60">
        <v>619.79999999999995</v>
      </c>
    </row>
    <row r="162" spans="1:240" ht="75">
      <c r="A162" s="23" t="s">
        <v>296</v>
      </c>
      <c r="B162" s="16" t="s">
        <v>332</v>
      </c>
      <c r="C162" s="60">
        <v>51.8</v>
      </c>
    </row>
    <row r="163" spans="1:240" ht="90">
      <c r="A163" s="23" t="s">
        <v>296</v>
      </c>
      <c r="B163" s="16" t="s">
        <v>311</v>
      </c>
      <c r="C163" s="60">
        <v>16011.5</v>
      </c>
    </row>
    <row r="164" spans="1:240" ht="60">
      <c r="A164" s="23" t="s">
        <v>296</v>
      </c>
      <c r="B164" s="16" t="s">
        <v>333</v>
      </c>
      <c r="C164" s="60">
        <v>77034.100000000006</v>
      </c>
    </row>
    <row r="165" spans="1:240" ht="90">
      <c r="A165" s="23" t="s">
        <v>297</v>
      </c>
      <c r="B165" s="16" t="s">
        <v>334</v>
      </c>
      <c r="C165" s="60">
        <v>2977.9</v>
      </c>
    </row>
    <row r="166" spans="1:240" ht="75">
      <c r="A166" s="23" t="s">
        <v>297</v>
      </c>
      <c r="B166" s="16" t="s">
        <v>243</v>
      </c>
      <c r="C166" s="60">
        <v>7180.6</v>
      </c>
    </row>
    <row r="167" spans="1:240" ht="120">
      <c r="A167" s="23" t="s">
        <v>297</v>
      </c>
      <c r="B167" s="16" t="s">
        <v>335</v>
      </c>
      <c r="C167" s="60">
        <v>42915.9</v>
      </c>
    </row>
    <row r="168" spans="1:240" ht="90">
      <c r="A168" s="23" t="s">
        <v>297</v>
      </c>
      <c r="B168" s="16" t="s">
        <v>245</v>
      </c>
      <c r="C168" s="60">
        <v>748674.1</v>
      </c>
    </row>
    <row r="169" spans="1:240" ht="60">
      <c r="A169" s="23" t="s">
        <v>297</v>
      </c>
      <c r="B169" s="16" t="s">
        <v>336</v>
      </c>
      <c r="C169" s="60">
        <v>567406.1</v>
      </c>
    </row>
    <row r="170" spans="1:240" ht="75">
      <c r="A170" s="23" t="s">
        <v>297</v>
      </c>
      <c r="B170" s="16" t="s">
        <v>247</v>
      </c>
      <c r="C170" s="60">
        <v>22335</v>
      </c>
    </row>
    <row r="171" spans="1:240" ht="45">
      <c r="A171" s="23" t="s">
        <v>298</v>
      </c>
      <c r="B171" s="16" t="s">
        <v>248</v>
      </c>
      <c r="C171" s="60">
        <v>59446.6</v>
      </c>
    </row>
    <row r="172" spans="1:240" ht="75">
      <c r="A172" s="23" t="s">
        <v>299</v>
      </c>
      <c r="B172" s="16" t="s">
        <v>337</v>
      </c>
      <c r="C172" s="60">
        <v>31687.8</v>
      </c>
    </row>
    <row r="173" spans="1:240" ht="60">
      <c r="A173" s="23" t="s">
        <v>295</v>
      </c>
      <c r="B173" s="16" t="s">
        <v>224</v>
      </c>
      <c r="C173" s="60">
        <v>50370.5</v>
      </c>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row>
    <row r="174" spans="1:240" ht="60">
      <c r="A174" s="23" t="s">
        <v>300</v>
      </c>
      <c r="B174" s="16" t="s">
        <v>338</v>
      </c>
      <c r="C174" s="60">
        <v>0</v>
      </c>
    </row>
    <row r="175" spans="1:240" ht="60">
      <c r="A175" s="23" t="s">
        <v>301</v>
      </c>
      <c r="B175" s="16" t="s">
        <v>339</v>
      </c>
      <c r="C175" s="60">
        <v>23.1</v>
      </c>
    </row>
    <row r="176" spans="1:240" ht="60">
      <c r="A176" s="23" t="s">
        <v>302</v>
      </c>
      <c r="B176" s="16" t="s">
        <v>340</v>
      </c>
      <c r="C176" s="60">
        <v>1985.7</v>
      </c>
    </row>
    <row r="177" spans="1:3" ht="60">
      <c r="A177" s="23" t="s">
        <v>303</v>
      </c>
      <c r="B177" s="16" t="s">
        <v>253</v>
      </c>
      <c r="C177" s="60">
        <v>14057.2</v>
      </c>
    </row>
    <row r="178" spans="1:3" ht="30">
      <c r="A178" s="23" t="s">
        <v>304</v>
      </c>
      <c r="B178" s="16" t="s">
        <v>254</v>
      </c>
      <c r="C178" s="60">
        <v>113334.7</v>
      </c>
    </row>
    <row r="179" spans="1:3" ht="60">
      <c r="A179" s="23" t="s">
        <v>305</v>
      </c>
      <c r="B179" s="16" t="s">
        <v>255</v>
      </c>
      <c r="C179" s="60">
        <v>34.299999999999997</v>
      </c>
    </row>
    <row r="180" spans="1:3" ht="90">
      <c r="A180" s="23" t="s">
        <v>306</v>
      </c>
      <c r="B180" s="16" t="s">
        <v>256</v>
      </c>
      <c r="C180" s="60">
        <v>84026</v>
      </c>
    </row>
    <row r="181" spans="1:3" ht="30">
      <c r="A181" s="23" t="s">
        <v>307</v>
      </c>
      <c r="B181" s="16" t="s">
        <v>341</v>
      </c>
      <c r="C181" s="60">
        <v>8444.2000000000007</v>
      </c>
    </row>
    <row r="182" spans="1:3" ht="45">
      <c r="A182" s="53" t="s">
        <v>308</v>
      </c>
      <c r="B182" s="54" t="s">
        <v>342</v>
      </c>
      <c r="C182" s="60">
        <v>148.9</v>
      </c>
    </row>
    <row r="183" spans="1:3">
      <c r="A183" s="8" t="s">
        <v>309</v>
      </c>
      <c r="B183" s="9" t="s">
        <v>259</v>
      </c>
      <c r="C183" s="58">
        <v>0</v>
      </c>
    </row>
    <row r="184" spans="1:3" ht="28.5">
      <c r="A184" s="8" t="s">
        <v>260</v>
      </c>
      <c r="B184" s="9" t="s">
        <v>261</v>
      </c>
      <c r="C184" s="58">
        <v>0</v>
      </c>
    </row>
    <row r="185" spans="1:3">
      <c r="A185" s="8" t="s">
        <v>263</v>
      </c>
      <c r="B185" s="9" t="s">
        <v>264</v>
      </c>
      <c r="C185" s="63">
        <v>0</v>
      </c>
    </row>
    <row r="186" spans="1:3">
      <c r="A186" s="8" t="s">
        <v>265</v>
      </c>
      <c r="B186" s="9" t="s">
        <v>266</v>
      </c>
      <c r="C186" s="58">
        <f>C185+C184+C183+C141+C118+C114</f>
        <v>3181140.4000000008</v>
      </c>
    </row>
    <row r="187" spans="1:3">
      <c r="A187" s="142" t="s">
        <v>267</v>
      </c>
      <c r="B187" s="142"/>
      <c r="C187" s="58">
        <f>C186+C112</f>
        <v>4662327.9000000004</v>
      </c>
    </row>
    <row r="188" spans="1:3">
      <c r="A188" s="3"/>
      <c r="C188" s="68"/>
    </row>
    <row r="189" spans="1:3">
      <c r="A189" s="3"/>
      <c r="C189" s="68"/>
    </row>
    <row r="190" spans="1:3">
      <c r="A190" s="3"/>
      <c r="C190" s="68"/>
    </row>
    <row r="191" spans="1:3">
      <c r="A191" s="3"/>
      <c r="C191" s="68"/>
    </row>
    <row r="192" spans="1:3">
      <c r="A192" s="3"/>
      <c r="C192" s="68"/>
    </row>
    <row r="193" spans="1:3">
      <c r="A193" s="3"/>
      <c r="C193" s="68"/>
    </row>
    <row r="194" spans="1:3">
      <c r="A194" s="3"/>
      <c r="C194" s="68"/>
    </row>
    <row r="195" spans="1:3">
      <c r="A195" s="3"/>
      <c r="C195" s="68"/>
    </row>
    <row r="196" spans="1:3">
      <c r="A196" s="3"/>
      <c r="C196" s="68"/>
    </row>
    <row r="197" spans="1:3">
      <c r="A197" s="3"/>
      <c r="C197" s="68"/>
    </row>
    <row r="198" spans="1:3">
      <c r="A198" s="3"/>
      <c r="C198" s="68"/>
    </row>
    <row r="199" spans="1:3">
      <c r="A199" s="3"/>
      <c r="C199" s="68"/>
    </row>
    <row r="200" spans="1:3">
      <c r="A200" s="3"/>
      <c r="C200" s="68"/>
    </row>
    <row r="201" spans="1:3">
      <c r="A201" s="3"/>
      <c r="C201" s="68"/>
    </row>
    <row r="202" spans="1:3">
      <c r="A202" s="3"/>
      <c r="C202" s="68"/>
    </row>
    <row r="203" spans="1:3">
      <c r="A203" s="3"/>
      <c r="C203" s="68"/>
    </row>
    <row r="204" spans="1:3">
      <c r="A204" s="3"/>
      <c r="C204" s="68"/>
    </row>
    <row r="205" spans="1:3">
      <c r="A205" s="3"/>
      <c r="C205" s="68"/>
    </row>
    <row r="206" spans="1:3">
      <c r="A206" s="3"/>
      <c r="C206" s="68"/>
    </row>
    <row r="207" spans="1:3">
      <c r="A207" s="3"/>
      <c r="C207" s="68"/>
    </row>
    <row r="208" spans="1:3">
      <c r="A208" s="3"/>
      <c r="C208" s="68"/>
    </row>
    <row r="209" spans="1:3">
      <c r="A209" s="3"/>
      <c r="C209" s="68"/>
    </row>
    <row r="210" spans="1:3">
      <c r="A210" s="3"/>
      <c r="C210" s="68"/>
    </row>
    <row r="211" spans="1:3">
      <c r="A211" s="3"/>
      <c r="C211" s="68"/>
    </row>
    <row r="212" spans="1:3">
      <c r="A212" s="3"/>
      <c r="C212" s="68"/>
    </row>
    <row r="213" spans="1:3">
      <c r="A213" s="3"/>
      <c r="C213" s="68"/>
    </row>
    <row r="214" spans="1:3">
      <c r="A214" s="3"/>
      <c r="C214" s="68"/>
    </row>
    <row r="215" spans="1:3">
      <c r="A215" s="3"/>
      <c r="C215" s="68"/>
    </row>
    <row r="216" spans="1:3">
      <c r="A216" s="3"/>
      <c r="C216" s="68"/>
    </row>
    <row r="217" spans="1:3">
      <c r="A217" s="3"/>
      <c r="C217" s="68"/>
    </row>
    <row r="218" spans="1:3">
      <c r="A218" s="3"/>
      <c r="C218" s="68"/>
    </row>
    <row r="219" spans="1:3">
      <c r="A219" s="3"/>
      <c r="C219" s="68"/>
    </row>
    <row r="220" spans="1:3">
      <c r="A220" s="3"/>
      <c r="C220" s="68"/>
    </row>
    <row r="221" spans="1:3">
      <c r="A221" s="3"/>
      <c r="C221" s="68"/>
    </row>
    <row r="222" spans="1:3">
      <c r="A222" s="3"/>
      <c r="C222" s="68"/>
    </row>
    <row r="223" spans="1:3">
      <c r="A223" s="3"/>
      <c r="C223" s="68"/>
    </row>
    <row r="224" spans="1:3">
      <c r="A224" s="3"/>
      <c r="C224" s="68"/>
    </row>
    <row r="225" spans="1:3">
      <c r="A225" s="3"/>
      <c r="C225" s="68"/>
    </row>
    <row r="226" spans="1:3">
      <c r="A226" s="3"/>
      <c r="C226" s="68"/>
    </row>
    <row r="227" spans="1:3">
      <c r="A227" s="3"/>
      <c r="C227" s="68"/>
    </row>
    <row r="228" spans="1:3">
      <c r="A228" s="3"/>
      <c r="C228" s="68"/>
    </row>
    <row r="229" spans="1:3">
      <c r="A229" s="3"/>
      <c r="C229" s="68"/>
    </row>
    <row r="230" spans="1:3">
      <c r="A230" s="3"/>
      <c r="C230" s="68"/>
    </row>
    <row r="231" spans="1:3">
      <c r="A231" s="3"/>
      <c r="C231" s="68"/>
    </row>
    <row r="232" spans="1:3">
      <c r="A232" s="3"/>
      <c r="C232" s="68"/>
    </row>
    <row r="233" spans="1:3">
      <c r="A233" s="3"/>
      <c r="C233" s="68"/>
    </row>
    <row r="234" spans="1:3">
      <c r="A234" s="3"/>
      <c r="C234" s="68"/>
    </row>
    <row r="235" spans="1:3">
      <c r="A235" s="3"/>
      <c r="C235" s="68"/>
    </row>
    <row r="236" spans="1:3">
      <c r="A236" s="3"/>
      <c r="C236" s="68"/>
    </row>
    <row r="237" spans="1:3">
      <c r="A237" s="3"/>
      <c r="C237" s="68"/>
    </row>
    <row r="238" spans="1:3">
      <c r="A238" s="3"/>
      <c r="C238" s="68"/>
    </row>
    <row r="239" spans="1:3">
      <c r="A239" s="3"/>
      <c r="C239" s="68"/>
    </row>
    <row r="240" spans="1:3">
      <c r="A240" s="3"/>
      <c r="C240" s="68"/>
    </row>
    <row r="241" spans="1:3">
      <c r="A241" s="3"/>
      <c r="C241" s="68"/>
    </row>
    <row r="242" spans="1:3">
      <c r="A242" s="3"/>
      <c r="C242" s="68"/>
    </row>
    <row r="243" spans="1:3">
      <c r="A243" s="3"/>
      <c r="C243" s="68"/>
    </row>
    <row r="244" spans="1:3">
      <c r="A244" s="3"/>
      <c r="C244" s="68"/>
    </row>
    <row r="245" spans="1:3">
      <c r="A245" s="3"/>
      <c r="C245" s="68"/>
    </row>
    <row r="246" spans="1:3">
      <c r="A246" s="3"/>
      <c r="C246" s="68"/>
    </row>
    <row r="247" spans="1:3">
      <c r="A247" s="3"/>
      <c r="C247" s="68"/>
    </row>
    <row r="248" spans="1:3">
      <c r="A248" s="3"/>
      <c r="C248" s="68"/>
    </row>
    <row r="249" spans="1:3">
      <c r="A249" s="3"/>
      <c r="C249" s="68"/>
    </row>
    <row r="250" spans="1:3">
      <c r="A250" s="3"/>
      <c r="C250" s="68"/>
    </row>
    <row r="251" spans="1:3">
      <c r="A251" s="3"/>
      <c r="C251" s="68"/>
    </row>
    <row r="252" spans="1:3">
      <c r="A252" s="3"/>
      <c r="C252" s="68"/>
    </row>
    <row r="253" spans="1:3">
      <c r="A253" s="3"/>
      <c r="C253" s="68"/>
    </row>
    <row r="254" spans="1:3">
      <c r="A254" s="3"/>
      <c r="C254" s="68"/>
    </row>
    <row r="255" spans="1:3">
      <c r="A255" s="3"/>
      <c r="C255" s="68"/>
    </row>
    <row r="256" spans="1:3">
      <c r="A256" s="3"/>
      <c r="C256" s="68"/>
    </row>
    <row r="257" spans="1:3">
      <c r="A257" s="3"/>
      <c r="C257" s="68"/>
    </row>
    <row r="258" spans="1:3">
      <c r="A258" s="3"/>
      <c r="C258" s="68"/>
    </row>
    <row r="259" spans="1:3">
      <c r="A259" s="3"/>
      <c r="C259" s="68"/>
    </row>
    <row r="260" spans="1:3">
      <c r="A260" s="3"/>
      <c r="C260" s="68"/>
    </row>
    <row r="261" spans="1:3">
      <c r="A261" s="3"/>
      <c r="C261" s="68"/>
    </row>
    <row r="262" spans="1:3">
      <c r="A262" s="3"/>
      <c r="C262" s="68"/>
    </row>
    <row r="263" spans="1:3">
      <c r="A263" s="3"/>
      <c r="C263" s="68"/>
    </row>
    <row r="264" spans="1:3">
      <c r="A264" s="3"/>
      <c r="C264" s="68"/>
    </row>
    <row r="265" spans="1:3">
      <c r="A265" s="3"/>
      <c r="C265" s="68"/>
    </row>
    <row r="266" spans="1:3">
      <c r="A266" s="3"/>
      <c r="C266" s="68"/>
    </row>
    <row r="267" spans="1:3">
      <c r="A267" s="3"/>
      <c r="C267" s="68"/>
    </row>
    <row r="268" spans="1:3">
      <c r="A268" s="3"/>
      <c r="C268" s="68"/>
    </row>
    <row r="269" spans="1:3">
      <c r="A269" s="3"/>
      <c r="C269" s="68"/>
    </row>
    <row r="270" spans="1:3">
      <c r="A270" s="3"/>
      <c r="C270" s="68"/>
    </row>
    <row r="271" spans="1:3">
      <c r="A271" s="3"/>
      <c r="C271" s="68"/>
    </row>
    <row r="272" spans="1:3">
      <c r="A272" s="3"/>
      <c r="C272" s="68"/>
    </row>
    <row r="273" spans="1:3">
      <c r="A273" s="3"/>
      <c r="C273" s="68"/>
    </row>
    <row r="274" spans="1:3">
      <c r="A274" s="3"/>
      <c r="C274" s="68"/>
    </row>
    <row r="275" spans="1:3">
      <c r="A275" s="3"/>
      <c r="C275" s="68"/>
    </row>
    <row r="276" spans="1:3">
      <c r="A276" s="3"/>
      <c r="C276" s="68"/>
    </row>
    <row r="277" spans="1:3">
      <c r="A277" s="3"/>
      <c r="C277" s="68"/>
    </row>
    <row r="278" spans="1:3">
      <c r="A278" s="3"/>
      <c r="C278" s="68"/>
    </row>
    <row r="279" spans="1:3">
      <c r="A279" s="3"/>
      <c r="C279" s="68"/>
    </row>
    <row r="280" spans="1:3">
      <c r="A280" s="3"/>
      <c r="C280" s="68"/>
    </row>
    <row r="281" spans="1:3">
      <c r="A281" s="3"/>
      <c r="C281" s="68"/>
    </row>
    <row r="282" spans="1:3">
      <c r="A282" s="3"/>
      <c r="C282" s="68"/>
    </row>
    <row r="283" spans="1:3">
      <c r="A283" s="3"/>
      <c r="C283" s="68"/>
    </row>
    <row r="284" spans="1:3">
      <c r="A284" s="3"/>
      <c r="C284" s="68"/>
    </row>
    <row r="285" spans="1:3">
      <c r="A285" s="3"/>
      <c r="C285" s="68"/>
    </row>
    <row r="286" spans="1:3">
      <c r="A286" s="3"/>
      <c r="C286" s="68"/>
    </row>
    <row r="287" spans="1:3">
      <c r="A287" s="3"/>
      <c r="C287" s="68"/>
    </row>
    <row r="288" spans="1:3">
      <c r="A288" s="3"/>
      <c r="C288" s="68"/>
    </row>
    <row r="289" spans="1:3">
      <c r="A289" s="3"/>
      <c r="C289" s="68"/>
    </row>
    <row r="290" spans="1:3">
      <c r="A290" s="3"/>
      <c r="C290" s="68"/>
    </row>
    <row r="291" spans="1:3">
      <c r="A291" s="3"/>
      <c r="C291" s="68"/>
    </row>
  </sheetData>
  <mergeCells count="13">
    <mergeCell ref="A111:B111"/>
    <mergeCell ref="A187:B187"/>
    <mergeCell ref="A44:B44"/>
    <mergeCell ref="B81:B82"/>
    <mergeCell ref="B85:B86"/>
    <mergeCell ref="B90:B92"/>
    <mergeCell ref="B96:B97"/>
    <mergeCell ref="A11:A12"/>
    <mergeCell ref="A5:B6"/>
    <mergeCell ref="B1:C1"/>
    <mergeCell ref="B2:C2"/>
    <mergeCell ref="B3:C3"/>
    <mergeCell ref="B4:C4"/>
  </mergeCells>
  <pageMargins left="1.0629921259842521" right="0.47244094488188981" top="0.27559055118110237" bottom="0.31496062992125984" header="0.31496062992125984" footer="0.15748031496062992"/>
  <pageSetup paperSize="9" scale="75" orientation="portrait" r:id="rId1"/>
</worksheet>
</file>

<file path=xl/worksheets/sheet3.xml><?xml version="1.0" encoding="utf-8"?>
<worksheet xmlns="http://schemas.openxmlformats.org/spreadsheetml/2006/main" xmlns:r="http://schemas.openxmlformats.org/officeDocument/2006/relationships">
  <dimension ref="A1:IG284"/>
  <sheetViews>
    <sheetView zoomScaleNormal="100" workbookViewId="0">
      <selection activeCell="B7" sqref="B7"/>
    </sheetView>
  </sheetViews>
  <sheetFormatPr defaultRowHeight="15"/>
  <cols>
    <col min="1" max="1" width="30.140625" style="48" customWidth="1"/>
    <col min="2" max="2" width="63.42578125" style="55" customWidth="1"/>
    <col min="3" max="3" width="17.28515625" style="48" customWidth="1"/>
    <col min="4" max="4" width="15.5703125" style="48" customWidth="1"/>
    <col min="5" max="256" width="9.140625" style="3"/>
    <col min="257" max="257" width="30.140625" style="3" customWidth="1"/>
    <col min="258" max="258" width="63.42578125" style="3" customWidth="1"/>
    <col min="259" max="260" width="17.28515625" style="3" customWidth="1"/>
    <col min="261" max="512" width="9.140625" style="3"/>
    <col min="513" max="513" width="30.140625" style="3" customWidth="1"/>
    <col min="514" max="514" width="63.42578125" style="3" customWidth="1"/>
    <col min="515" max="516" width="17.28515625" style="3" customWidth="1"/>
    <col min="517" max="768" width="9.140625" style="3"/>
    <col min="769" max="769" width="30.140625" style="3" customWidth="1"/>
    <col min="770" max="770" width="63.42578125" style="3" customWidth="1"/>
    <col min="771" max="772" width="17.28515625" style="3" customWidth="1"/>
    <col min="773" max="1024" width="9.140625" style="3"/>
    <col min="1025" max="1025" width="30.140625" style="3" customWidth="1"/>
    <col min="1026" max="1026" width="63.42578125" style="3" customWidth="1"/>
    <col min="1027" max="1028" width="17.28515625" style="3" customWidth="1"/>
    <col min="1029" max="1280" width="9.140625" style="3"/>
    <col min="1281" max="1281" width="30.140625" style="3" customWidth="1"/>
    <col min="1282" max="1282" width="63.42578125" style="3" customWidth="1"/>
    <col min="1283" max="1284" width="17.28515625" style="3" customWidth="1"/>
    <col min="1285" max="1536" width="9.140625" style="3"/>
    <col min="1537" max="1537" width="30.140625" style="3" customWidth="1"/>
    <col min="1538" max="1538" width="63.42578125" style="3" customWidth="1"/>
    <col min="1539" max="1540" width="17.28515625" style="3" customWidth="1"/>
    <col min="1541" max="1792" width="9.140625" style="3"/>
    <col min="1793" max="1793" width="30.140625" style="3" customWidth="1"/>
    <col min="1794" max="1794" width="63.42578125" style="3" customWidth="1"/>
    <col min="1795" max="1796" width="17.28515625" style="3" customWidth="1"/>
    <col min="1797" max="2048" width="9.140625" style="3"/>
    <col min="2049" max="2049" width="30.140625" style="3" customWidth="1"/>
    <col min="2050" max="2050" width="63.42578125" style="3" customWidth="1"/>
    <col min="2051" max="2052" width="17.28515625" style="3" customWidth="1"/>
    <col min="2053" max="2304" width="9.140625" style="3"/>
    <col min="2305" max="2305" width="30.140625" style="3" customWidth="1"/>
    <col min="2306" max="2306" width="63.42578125" style="3" customWidth="1"/>
    <col min="2307" max="2308" width="17.28515625" style="3" customWidth="1"/>
    <col min="2309" max="2560" width="9.140625" style="3"/>
    <col min="2561" max="2561" width="30.140625" style="3" customWidth="1"/>
    <col min="2562" max="2562" width="63.42578125" style="3" customWidth="1"/>
    <col min="2563" max="2564" width="17.28515625" style="3" customWidth="1"/>
    <col min="2565" max="2816" width="9.140625" style="3"/>
    <col min="2817" max="2817" width="30.140625" style="3" customWidth="1"/>
    <col min="2818" max="2818" width="63.42578125" style="3" customWidth="1"/>
    <col min="2819" max="2820" width="17.28515625" style="3" customWidth="1"/>
    <col min="2821" max="3072" width="9.140625" style="3"/>
    <col min="3073" max="3073" width="30.140625" style="3" customWidth="1"/>
    <col min="3074" max="3074" width="63.42578125" style="3" customWidth="1"/>
    <col min="3075" max="3076" width="17.28515625" style="3" customWidth="1"/>
    <col min="3077" max="3328" width="9.140625" style="3"/>
    <col min="3329" max="3329" width="30.140625" style="3" customWidth="1"/>
    <col min="3330" max="3330" width="63.42578125" style="3" customWidth="1"/>
    <col min="3331" max="3332" width="17.28515625" style="3" customWidth="1"/>
    <col min="3333" max="3584" width="9.140625" style="3"/>
    <col min="3585" max="3585" width="30.140625" style="3" customWidth="1"/>
    <col min="3586" max="3586" width="63.42578125" style="3" customWidth="1"/>
    <col min="3587" max="3588" width="17.28515625" style="3" customWidth="1"/>
    <col min="3589" max="3840" width="9.140625" style="3"/>
    <col min="3841" max="3841" width="30.140625" style="3" customWidth="1"/>
    <col min="3842" max="3842" width="63.42578125" style="3" customWidth="1"/>
    <col min="3843" max="3844" width="17.28515625" style="3" customWidth="1"/>
    <col min="3845" max="4096" width="9.140625" style="3"/>
    <col min="4097" max="4097" width="30.140625" style="3" customWidth="1"/>
    <col min="4098" max="4098" width="63.42578125" style="3" customWidth="1"/>
    <col min="4099" max="4100" width="17.28515625" style="3" customWidth="1"/>
    <col min="4101" max="4352" width="9.140625" style="3"/>
    <col min="4353" max="4353" width="30.140625" style="3" customWidth="1"/>
    <col min="4354" max="4354" width="63.42578125" style="3" customWidth="1"/>
    <col min="4355" max="4356" width="17.28515625" style="3" customWidth="1"/>
    <col min="4357" max="4608" width="9.140625" style="3"/>
    <col min="4609" max="4609" width="30.140625" style="3" customWidth="1"/>
    <col min="4610" max="4610" width="63.42578125" style="3" customWidth="1"/>
    <col min="4611" max="4612" width="17.28515625" style="3" customWidth="1"/>
    <col min="4613" max="4864" width="9.140625" style="3"/>
    <col min="4865" max="4865" width="30.140625" style="3" customWidth="1"/>
    <col min="4866" max="4866" width="63.42578125" style="3" customWidth="1"/>
    <col min="4867" max="4868" width="17.28515625" style="3" customWidth="1"/>
    <col min="4869" max="5120" width="9.140625" style="3"/>
    <col min="5121" max="5121" width="30.140625" style="3" customWidth="1"/>
    <col min="5122" max="5122" width="63.42578125" style="3" customWidth="1"/>
    <col min="5123" max="5124" width="17.28515625" style="3" customWidth="1"/>
    <col min="5125" max="5376" width="9.140625" style="3"/>
    <col min="5377" max="5377" width="30.140625" style="3" customWidth="1"/>
    <col min="5378" max="5378" width="63.42578125" style="3" customWidth="1"/>
    <col min="5379" max="5380" width="17.28515625" style="3" customWidth="1"/>
    <col min="5381" max="5632" width="9.140625" style="3"/>
    <col min="5633" max="5633" width="30.140625" style="3" customWidth="1"/>
    <col min="5634" max="5634" width="63.42578125" style="3" customWidth="1"/>
    <col min="5635" max="5636" width="17.28515625" style="3" customWidth="1"/>
    <col min="5637" max="5888" width="9.140625" style="3"/>
    <col min="5889" max="5889" width="30.140625" style="3" customWidth="1"/>
    <col min="5890" max="5890" width="63.42578125" style="3" customWidth="1"/>
    <col min="5891" max="5892" width="17.28515625" style="3" customWidth="1"/>
    <col min="5893" max="6144" width="9.140625" style="3"/>
    <col min="6145" max="6145" width="30.140625" style="3" customWidth="1"/>
    <col min="6146" max="6146" width="63.42578125" style="3" customWidth="1"/>
    <col min="6147" max="6148" width="17.28515625" style="3" customWidth="1"/>
    <col min="6149" max="6400" width="9.140625" style="3"/>
    <col min="6401" max="6401" width="30.140625" style="3" customWidth="1"/>
    <col min="6402" max="6402" width="63.42578125" style="3" customWidth="1"/>
    <col min="6403" max="6404" width="17.28515625" style="3" customWidth="1"/>
    <col min="6405" max="6656" width="9.140625" style="3"/>
    <col min="6657" max="6657" width="30.140625" style="3" customWidth="1"/>
    <col min="6658" max="6658" width="63.42578125" style="3" customWidth="1"/>
    <col min="6659" max="6660" width="17.28515625" style="3" customWidth="1"/>
    <col min="6661" max="6912" width="9.140625" style="3"/>
    <col min="6913" max="6913" width="30.140625" style="3" customWidth="1"/>
    <col min="6914" max="6914" width="63.42578125" style="3" customWidth="1"/>
    <col min="6915" max="6916" width="17.28515625" style="3" customWidth="1"/>
    <col min="6917" max="7168" width="9.140625" style="3"/>
    <col min="7169" max="7169" width="30.140625" style="3" customWidth="1"/>
    <col min="7170" max="7170" width="63.42578125" style="3" customWidth="1"/>
    <col min="7171" max="7172" width="17.28515625" style="3" customWidth="1"/>
    <col min="7173" max="7424" width="9.140625" style="3"/>
    <col min="7425" max="7425" width="30.140625" style="3" customWidth="1"/>
    <col min="7426" max="7426" width="63.42578125" style="3" customWidth="1"/>
    <col min="7427" max="7428" width="17.28515625" style="3" customWidth="1"/>
    <col min="7429" max="7680" width="9.140625" style="3"/>
    <col min="7681" max="7681" width="30.140625" style="3" customWidth="1"/>
    <col min="7682" max="7682" width="63.42578125" style="3" customWidth="1"/>
    <col min="7683" max="7684" width="17.28515625" style="3" customWidth="1"/>
    <col min="7685" max="7936" width="9.140625" style="3"/>
    <col min="7937" max="7937" width="30.140625" style="3" customWidth="1"/>
    <col min="7938" max="7938" width="63.42578125" style="3" customWidth="1"/>
    <col min="7939" max="7940" width="17.28515625" style="3" customWidth="1"/>
    <col min="7941" max="8192" width="9.140625" style="3"/>
    <col min="8193" max="8193" width="30.140625" style="3" customWidth="1"/>
    <col min="8194" max="8194" width="63.42578125" style="3" customWidth="1"/>
    <col min="8195" max="8196" width="17.28515625" style="3" customWidth="1"/>
    <col min="8197" max="8448" width="9.140625" style="3"/>
    <col min="8449" max="8449" width="30.140625" style="3" customWidth="1"/>
    <col min="8450" max="8450" width="63.42578125" style="3" customWidth="1"/>
    <col min="8451" max="8452" width="17.28515625" style="3" customWidth="1"/>
    <col min="8453" max="8704" width="9.140625" style="3"/>
    <col min="8705" max="8705" width="30.140625" style="3" customWidth="1"/>
    <col min="8706" max="8706" width="63.42578125" style="3" customWidth="1"/>
    <col min="8707" max="8708" width="17.28515625" style="3" customWidth="1"/>
    <col min="8709" max="8960" width="9.140625" style="3"/>
    <col min="8961" max="8961" width="30.140625" style="3" customWidth="1"/>
    <col min="8962" max="8962" width="63.42578125" style="3" customWidth="1"/>
    <col min="8963" max="8964" width="17.28515625" style="3" customWidth="1"/>
    <col min="8965" max="9216" width="9.140625" style="3"/>
    <col min="9217" max="9217" width="30.140625" style="3" customWidth="1"/>
    <col min="9218" max="9218" width="63.42578125" style="3" customWidth="1"/>
    <col min="9219" max="9220" width="17.28515625" style="3" customWidth="1"/>
    <col min="9221" max="9472" width="9.140625" style="3"/>
    <col min="9473" max="9473" width="30.140625" style="3" customWidth="1"/>
    <col min="9474" max="9474" width="63.42578125" style="3" customWidth="1"/>
    <col min="9475" max="9476" width="17.28515625" style="3" customWidth="1"/>
    <col min="9477" max="9728" width="9.140625" style="3"/>
    <col min="9729" max="9729" width="30.140625" style="3" customWidth="1"/>
    <col min="9730" max="9730" width="63.42578125" style="3" customWidth="1"/>
    <col min="9731" max="9732" width="17.28515625" style="3" customWidth="1"/>
    <col min="9733" max="9984" width="9.140625" style="3"/>
    <col min="9985" max="9985" width="30.140625" style="3" customWidth="1"/>
    <col min="9986" max="9986" width="63.42578125" style="3" customWidth="1"/>
    <col min="9987" max="9988" width="17.28515625" style="3" customWidth="1"/>
    <col min="9989" max="10240" width="9.140625" style="3"/>
    <col min="10241" max="10241" width="30.140625" style="3" customWidth="1"/>
    <col min="10242" max="10242" width="63.42578125" style="3" customWidth="1"/>
    <col min="10243" max="10244" width="17.28515625" style="3" customWidth="1"/>
    <col min="10245" max="10496" width="9.140625" style="3"/>
    <col min="10497" max="10497" width="30.140625" style="3" customWidth="1"/>
    <col min="10498" max="10498" width="63.42578125" style="3" customWidth="1"/>
    <col min="10499" max="10500" width="17.28515625" style="3" customWidth="1"/>
    <col min="10501" max="10752" width="9.140625" style="3"/>
    <col min="10753" max="10753" width="30.140625" style="3" customWidth="1"/>
    <col min="10754" max="10754" width="63.42578125" style="3" customWidth="1"/>
    <col min="10755" max="10756" width="17.28515625" style="3" customWidth="1"/>
    <col min="10757" max="11008" width="9.140625" style="3"/>
    <col min="11009" max="11009" width="30.140625" style="3" customWidth="1"/>
    <col min="11010" max="11010" width="63.42578125" style="3" customWidth="1"/>
    <col min="11011" max="11012" width="17.28515625" style="3" customWidth="1"/>
    <col min="11013" max="11264" width="9.140625" style="3"/>
    <col min="11265" max="11265" width="30.140625" style="3" customWidth="1"/>
    <col min="11266" max="11266" width="63.42578125" style="3" customWidth="1"/>
    <col min="11267" max="11268" width="17.28515625" style="3" customWidth="1"/>
    <col min="11269" max="11520" width="9.140625" style="3"/>
    <col min="11521" max="11521" width="30.140625" style="3" customWidth="1"/>
    <col min="11522" max="11522" width="63.42578125" style="3" customWidth="1"/>
    <col min="11523" max="11524" width="17.28515625" style="3" customWidth="1"/>
    <col min="11525" max="11776" width="9.140625" style="3"/>
    <col min="11777" max="11777" width="30.140625" style="3" customWidth="1"/>
    <col min="11778" max="11778" width="63.42578125" style="3" customWidth="1"/>
    <col min="11779" max="11780" width="17.28515625" style="3" customWidth="1"/>
    <col min="11781" max="12032" width="9.140625" style="3"/>
    <col min="12033" max="12033" width="30.140625" style="3" customWidth="1"/>
    <col min="12034" max="12034" width="63.42578125" style="3" customWidth="1"/>
    <col min="12035" max="12036" width="17.28515625" style="3" customWidth="1"/>
    <col min="12037" max="12288" width="9.140625" style="3"/>
    <col min="12289" max="12289" width="30.140625" style="3" customWidth="1"/>
    <col min="12290" max="12290" width="63.42578125" style="3" customWidth="1"/>
    <col min="12291" max="12292" width="17.28515625" style="3" customWidth="1"/>
    <col min="12293" max="12544" width="9.140625" style="3"/>
    <col min="12545" max="12545" width="30.140625" style="3" customWidth="1"/>
    <col min="12546" max="12546" width="63.42578125" style="3" customWidth="1"/>
    <col min="12547" max="12548" width="17.28515625" style="3" customWidth="1"/>
    <col min="12549" max="12800" width="9.140625" style="3"/>
    <col min="12801" max="12801" width="30.140625" style="3" customWidth="1"/>
    <col min="12802" max="12802" width="63.42578125" style="3" customWidth="1"/>
    <col min="12803" max="12804" width="17.28515625" style="3" customWidth="1"/>
    <col min="12805" max="13056" width="9.140625" style="3"/>
    <col min="13057" max="13057" width="30.140625" style="3" customWidth="1"/>
    <col min="13058" max="13058" width="63.42578125" style="3" customWidth="1"/>
    <col min="13059" max="13060" width="17.28515625" style="3" customWidth="1"/>
    <col min="13061" max="13312" width="9.140625" style="3"/>
    <col min="13313" max="13313" width="30.140625" style="3" customWidth="1"/>
    <col min="13314" max="13314" width="63.42578125" style="3" customWidth="1"/>
    <col min="13315" max="13316" width="17.28515625" style="3" customWidth="1"/>
    <col min="13317" max="13568" width="9.140625" style="3"/>
    <col min="13569" max="13569" width="30.140625" style="3" customWidth="1"/>
    <col min="13570" max="13570" width="63.42578125" style="3" customWidth="1"/>
    <col min="13571" max="13572" width="17.28515625" style="3" customWidth="1"/>
    <col min="13573" max="13824" width="9.140625" style="3"/>
    <col min="13825" max="13825" width="30.140625" style="3" customWidth="1"/>
    <col min="13826" max="13826" width="63.42578125" style="3" customWidth="1"/>
    <col min="13827" max="13828" width="17.28515625" style="3" customWidth="1"/>
    <col min="13829" max="14080" width="9.140625" style="3"/>
    <col min="14081" max="14081" width="30.140625" style="3" customWidth="1"/>
    <col min="14082" max="14082" width="63.42578125" style="3" customWidth="1"/>
    <col min="14083" max="14084" width="17.28515625" style="3" customWidth="1"/>
    <col min="14085" max="14336" width="9.140625" style="3"/>
    <col min="14337" max="14337" width="30.140625" style="3" customWidth="1"/>
    <col min="14338" max="14338" width="63.42578125" style="3" customWidth="1"/>
    <col min="14339" max="14340" width="17.28515625" style="3" customWidth="1"/>
    <col min="14341" max="14592" width="9.140625" style="3"/>
    <col min="14593" max="14593" width="30.140625" style="3" customWidth="1"/>
    <col min="14594" max="14594" width="63.42578125" style="3" customWidth="1"/>
    <col min="14595" max="14596" width="17.28515625" style="3" customWidth="1"/>
    <col min="14597" max="14848" width="9.140625" style="3"/>
    <col min="14849" max="14849" width="30.140625" style="3" customWidth="1"/>
    <col min="14850" max="14850" width="63.42578125" style="3" customWidth="1"/>
    <col min="14851" max="14852" width="17.28515625" style="3" customWidth="1"/>
    <col min="14853" max="15104" width="9.140625" style="3"/>
    <col min="15105" max="15105" width="30.140625" style="3" customWidth="1"/>
    <col min="15106" max="15106" width="63.42578125" style="3" customWidth="1"/>
    <col min="15107" max="15108" width="17.28515625" style="3" customWidth="1"/>
    <col min="15109" max="15360" width="9.140625" style="3"/>
    <col min="15361" max="15361" width="30.140625" style="3" customWidth="1"/>
    <col min="15362" max="15362" width="63.42578125" style="3" customWidth="1"/>
    <col min="15363" max="15364" width="17.28515625" style="3" customWidth="1"/>
    <col min="15365" max="15616" width="9.140625" style="3"/>
    <col min="15617" max="15617" width="30.140625" style="3" customWidth="1"/>
    <col min="15618" max="15618" width="63.42578125" style="3" customWidth="1"/>
    <col min="15619" max="15620" width="17.28515625" style="3" customWidth="1"/>
    <col min="15621" max="15872" width="9.140625" style="3"/>
    <col min="15873" max="15873" width="30.140625" style="3" customWidth="1"/>
    <col min="15874" max="15874" width="63.42578125" style="3" customWidth="1"/>
    <col min="15875" max="15876" width="17.28515625" style="3" customWidth="1"/>
    <col min="15877" max="16128" width="9.140625" style="3"/>
    <col min="16129" max="16129" width="30.140625" style="3" customWidth="1"/>
    <col min="16130" max="16130" width="63.42578125" style="3" customWidth="1"/>
    <col min="16131" max="16132" width="17.28515625" style="3" customWidth="1"/>
    <col min="16133" max="16384" width="9.140625" style="3"/>
  </cols>
  <sheetData>
    <row r="1" spans="1:241" s="2" customFormat="1">
      <c r="A1" s="1"/>
      <c r="B1" s="138" t="s">
        <v>682</v>
      </c>
      <c r="C1" s="138"/>
      <c r="D1" s="138"/>
    </row>
    <row r="2" spans="1:241" s="2" customFormat="1">
      <c r="A2" s="1"/>
      <c r="B2" s="138" t="s">
        <v>0</v>
      </c>
      <c r="C2" s="138"/>
      <c r="D2" s="138"/>
    </row>
    <row r="3" spans="1:241" s="2" customFormat="1">
      <c r="A3" s="1"/>
      <c r="B3" s="138" t="s">
        <v>1</v>
      </c>
      <c r="C3" s="138"/>
      <c r="D3" s="138"/>
    </row>
    <row r="4" spans="1:241" s="2" customFormat="1">
      <c r="A4" s="1"/>
      <c r="B4" s="139" t="s">
        <v>683</v>
      </c>
      <c r="C4" s="139"/>
      <c r="D4" s="139"/>
    </row>
    <row r="5" spans="1:241">
      <c r="A5" s="137" t="s">
        <v>2</v>
      </c>
      <c r="B5" s="137"/>
      <c r="C5" s="137"/>
      <c r="D5" s="70"/>
    </row>
    <row r="6" spans="1:241">
      <c r="A6" s="137"/>
      <c r="B6" s="137"/>
      <c r="C6" s="137"/>
      <c r="D6" s="70"/>
    </row>
    <row r="7" spans="1:241">
      <c r="A7" s="4"/>
      <c r="B7" s="5"/>
      <c r="C7" s="4"/>
      <c r="D7" s="117" t="s">
        <v>681</v>
      </c>
    </row>
    <row r="8" spans="1:241" ht="28.5">
      <c r="A8" s="6" t="s">
        <v>3</v>
      </c>
      <c r="B8" s="7" t="s">
        <v>4</v>
      </c>
      <c r="C8" s="8" t="s">
        <v>677</v>
      </c>
      <c r="D8" s="8" t="s">
        <v>678</v>
      </c>
    </row>
    <row r="9" spans="1:241" s="11" customFormat="1" ht="14.25">
      <c r="A9" s="8" t="s">
        <v>5</v>
      </c>
      <c r="B9" s="9" t="s">
        <v>6</v>
      </c>
      <c r="C9" s="10">
        <f>SUM(C11:C15)</f>
        <v>922419.39999999991</v>
      </c>
      <c r="D9" s="10">
        <f>SUM(D11:D15)</f>
        <v>957738.29999999993</v>
      </c>
    </row>
    <row r="10" spans="1:241" s="15" customFormat="1" ht="45">
      <c r="A10" s="12"/>
      <c r="B10" s="13" t="s">
        <v>7</v>
      </c>
      <c r="C10" s="14">
        <f>(C11+C12+C13+C14)*16.54/31.54+C15</f>
        <v>485256.05187064037</v>
      </c>
      <c r="D10" s="14">
        <f>(D11+D12+D13+D14)*15.9/30.9+D15</f>
        <v>494361.50388349517</v>
      </c>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row>
    <row r="11" spans="1:241" ht="75">
      <c r="A11" s="135" t="s">
        <v>8</v>
      </c>
      <c r="B11" s="16" t="s">
        <v>9</v>
      </c>
      <c r="C11" s="17">
        <v>864131.5</v>
      </c>
      <c r="D11" s="17">
        <f>888923.7+10000</f>
        <v>898923.7</v>
      </c>
    </row>
    <row r="12" spans="1:241" ht="45">
      <c r="A12" s="136"/>
      <c r="B12" s="16" t="s">
        <v>10</v>
      </c>
      <c r="C12" s="17">
        <v>36709.199999999997</v>
      </c>
      <c r="D12" s="17">
        <v>37079.199999999997</v>
      </c>
    </row>
    <row r="13" spans="1:241" ht="105">
      <c r="A13" s="18" t="s">
        <v>11</v>
      </c>
      <c r="B13" s="19" t="s">
        <v>12</v>
      </c>
      <c r="C13" s="17">
        <v>11368.1</v>
      </c>
      <c r="D13" s="17">
        <v>11553.3</v>
      </c>
    </row>
    <row r="14" spans="1:241" ht="45">
      <c r="A14" s="18" t="s">
        <v>13</v>
      </c>
      <c r="B14" s="16" t="s">
        <v>14</v>
      </c>
      <c r="C14" s="17">
        <v>7000</v>
      </c>
      <c r="D14" s="17">
        <v>7000</v>
      </c>
    </row>
    <row r="15" spans="1:241" ht="90">
      <c r="A15" s="18" t="s">
        <v>15</v>
      </c>
      <c r="B15" s="19" t="s">
        <v>16</v>
      </c>
      <c r="C15" s="17">
        <v>3210.6</v>
      </c>
      <c r="D15" s="17">
        <v>3182.1</v>
      </c>
    </row>
    <row r="16" spans="1:241" s="11" customFormat="1" ht="28.5">
      <c r="A16" s="20" t="s">
        <v>17</v>
      </c>
      <c r="B16" s="21" t="s">
        <v>18</v>
      </c>
      <c r="C16" s="10">
        <f>C17+C18+C19+C20</f>
        <v>23725.199999999997</v>
      </c>
      <c r="D16" s="10">
        <f>D17+D18+D19+D20</f>
        <v>24616.400000000001</v>
      </c>
    </row>
    <row r="17" spans="1:241" ht="60">
      <c r="A17" s="18" t="s">
        <v>19</v>
      </c>
      <c r="B17" s="19" t="s">
        <v>20</v>
      </c>
      <c r="C17" s="17">
        <v>10494.4</v>
      </c>
      <c r="D17" s="17">
        <v>10904.7</v>
      </c>
    </row>
    <row r="18" spans="1:241" ht="75">
      <c r="A18" s="18" t="s">
        <v>21</v>
      </c>
      <c r="B18" s="19" t="s">
        <v>22</v>
      </c>
      <c r="C18" s="17">
        <v>84.9</v>
      </c>
      <c r="D18" s="17">
        <v>88.2</v>
      </c>
    </row>
    <row r="19" spans="1:241" ht="60">
      <c r="A19" s="18" t="s">
        <v>23</v>
      </c>
      <c r="B19" s="19" t="s">
        <v>24</v>
      </c>
      <c r="C19" s="17">
        <v>15574.9</v>
      </c>
      <c r="D19" s="17">
        <v>16184.5</v>
      </c>
    </row>
    <row r="20" spans="1:241" ht="60">
      <c r="A20" s="18" t="s">
        <v>25</v>
      </c>
      <c r="B20" s="19" t="s">
        <v>26</v>
      </c>
      <c r="C20" s="17">
        <v>-2429</v>
      </c>
      <c r="D20" s="17">
        <v>-2561</v>
      </c>
    </row>
    <row r="21" spans="1:241" s="11" customFormat="1" ht="14.25">
      <c r="A21" s="8" t="s">
        <v>27</v>
      </c>
      <c r="B21" s="22" t="s">
        <v>28</v>
      </c>
      <c r="C21" s="10">
        <f>C22+C23+C24+C25</f>
        <v>231887.3</v>
      </c>
      <c r="D21" s="10">
        <f>D22+D23+D24+D25</f>
        <v>198134.7</v>
      </c>
    </row>
    <row r="22" spans="1:241" s="24" customFormat="1" ht="30">
      <c r="A22" s="23" t="s">
        <v>29</v>
      </c>
      <c r="B22" s="16" t="s">
        <v>30</v>
      </c>
      <c r="C22" s="17">
        <v>171647.3</v>
      </c>
      <c r="D22" s="17">
        <v>178513.2</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row>
    <row r="23" spans="1:241" s="24" customFormat="1" ht="30">
      <c r="A23" s="23" t="s">
        <v>31</v>
      </c>
      <c r="B23" s="16" t="s">
        <v>32</v>
      </c>
      <c r="C23" s="17">
        <v>52561.5</v>
      </c>
      <c r="D23" s="17">
        <v>11708.1</v>
      </c>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row>
    <row r="24" spans="1:241" s="24" customFormat="1">
      <c r="A24" s="23" t="s">
        <v>33</v>
      </c>
      <c r="B24" s="16" t="s">
        <v>34</v>
      </c>
      <c r="C24" s="17">
        <v>100</v>
      </c>
      <c r="D24" s="17">
        <v>100</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row>
    <row r="25" spans="1:241" ht="30">
      <c r="A25" s="23" t="s">
        <v>35</v>
      </c>
      <c r="B25" s="16" t="s">
        <v>36</v>
      </c>
      <c r="C25" s="17">
        <v>7578.5</v>
      </c>
      <c r="D25" s="17">
        <v>7813.4</v>
      </c>
    </row>
    <row r="26" spans="1:241">
      <c r="A26" s="8" t="s">
        <v>37</v>
      </c>
      <c r="B26" s="22" t="s">
        <v>38</v>
      </c>
      <c r="C26" s="10">
        <f>C27+C28</f>
        <v>167211.20000000001</v>
      </c>
      <c r="D26" s="10">
        <f>D27+D28</f>
        <v>169266.59999999998</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row>
    <row r="27" spans="1:241" ht="45">
      <c r="A27" s="23" t="s">
        <v>39</v>
      </c>
      <c r="B27" s="16" t="s">
        <v>40</v>
      </c>
      <c r="C27" s="17">
        <v>41107.800000000003</v>
      </c>
      <c r="D27" s="17">
        <v>43163.199999999997</v>
      </c>
    </row>
    <row r="28" spans="1:241">
      <c r="A28" s="23" t="s">
        <v>41</v>
      </c>
      <c r="B28" s="16" t="s">
        <v>42</v>
      </c>
      <c r="C28" s="10">
        <f>C29+C30</f>
        <v>126103.4</v>
      </c>
      <c r="D28" s="10">
        <f>D29+D30</f>
        <v>126103.4</v>
      </c>
    </row>
    <row r="29" spans="1:241" s="11" customFormat="1" ht="30">
      <c r="A29" s="23" t="s">
        <v>43</v>
      </c>
      <c r="B29" s="16" t="s">
        <v>44</v>
      </c>
      <c r="C29" s="17">
        <v>115103.4</v>
      </c>
      <c r="D29" s="17">
        <v>115103.4</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row>
    <row r="30" spans="1:241" ht="30">
      <c r="A30" s="23" t="s">
        <v>45</v>
      </c>
      <c r="B30" s="16" t="s">
        <v>46</v>
      </c>
      <c r="C30" s="17">
        <v>11000</v>
      </c>
      <c r="D30" s="17">
        <v>11000</v>
      </c>
    </row>
    <row r="31" spans="1:241" s="11" customFormat="1" ht="14.25">
      <c r="A31" s="8" t="s">
        <v>47</v>
      </c>
      <c r="B31" s="9" t="s">
        <v>48</v>
      </c>
      <c r="C31" s="10">
        <f>SUM(C32:C39)</f>
        <v>38738.9</v>
      </c>
      <c r="D31" s="10">
        <f>SUM(D32:D39)</f>
        <v>38738.9</v>
      </c>
    </row>
    <row r="32" spans="1:241" s="11" customFormat="1" ht="45">
      <c r="A32" s="23" t="s">
        <v>49</v>
      </c>
      <c r="B32" s="16" t="s">
        <v>50</v>
      </c>
      <c r="C32" s="25">
        <v>19978.900000000001</v>
      </c>
      <c r="D32" s="25">
        <v>19978.900000000001</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row>
    <row r="33" spans="1:241" s="11" customFormat="1" ht="60">
      <c r="A33" s="23" t="s">
        <v>51</v>
      </c>
      <c r="B33" s="16" t="s">
        <v>52</v>
      </c>
      <c r="C33" s="17">
        <v>374</v>
      </c>
      <c r="D33" s="17">
        <v>374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row>
    <row r="34" spans="1:241" s="11" customFormat="1" ht="90">
      <c r="A34" s="18" t="s">
        <v>53</v>
      </c>
      <c r="B34" s="16" t="s">
        <v>54</v>
      </c>
      <c r="C34" s="17">
        <v>12</v>
      </c>
      <c r="D34" s="17">
        <v>12</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row>
    <row r="35" spans="1:241" s="11" customFormat="1" ht="45">
      <c r="A35" s="23" t="s">
        <v>55</v>
      </c>
      <c r="B35" s="16" t="s">
        <v>56</v>
      </c>
      <c r="C35" s="17">
        <v>17000</v>
      </c>
      <c r="D35" s="17">
        <v>17000</v>
      </c>
    </row>
    <row r="36" spans="1:241" ht="30">
      <c r="A36" s="23" t="s">
        <v>57</v>
      </c>
      <c r="B36" s="16" t="s">
        <v>58</v>
      </c>
      <c r="C36" s="17">
        <v>720</v>
      </c>
      <c r="D36" s="17">
        <v>720</v>
      </c>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row>
    <row r="37" spans="1:241" ht="60">
      <c r="A37" s="23" t="s">
        <v>59</v>
      </c>
      <c r="B37" s="16" t="s">
        <v>60</v>
      </c>
      <c r="C37" s="17">
        <v>600</v>
      </c>
      <c r="D37" s="17">
        <v>600</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row>
    <row r="38" spans="1:241" ht="30">
      <c r="A38" s="23" t="s">
        <v>61</v>
      </c>
      <c r="B38" s="16" t="s">
        <v>62</v>
      </c>
      <c r="C38" s="17">
        <v>30</v>
      </c>
      <c r="D38" s="17">
        <v>30</v>
      </c>
    </row>
    <row r="39" spans="1:241" s="11" customFormat="1" ht="90">
      <c r="A39" s="23" t="s">
        <v>63</v>
      </c>
      <c r="B39" s="16" t="s">
        <v>64</v>
      </c>
      <c r="C39" s="17">
        <v>24</v>
      </c>
      <c r="D39" s="17">
        <v>24</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row>
    <row r="40" spans="1:241" s="11" customFormat="1" ht="14.25">
      <c r="A40" s="140" t="s">
        <v>65</v>
      </c>
      <c r="B40" s="141"/>
      <c r="C40" s="10">
        <f>C9+C16+C21+C26+C31</f>
        <v>1383981.9999999998</v>
      </c>
      <c r="D40" s="10">
        <f>D9+D16+D21+D26+D31</f>
        <v>1388494.9</v>
      </c>
    </row>
    <row r="41" spans="1:241" ht="28.5">
      <c r="A41" s="8" t="s">
        <v>66</v>
      </c>
      <c r="B41" s="22" t="s">
        <v>67</v>
      </c>
      <c r="C41" s="10">
        <f>SUM(C42:C48)</f>
        <v>101028.1</v>
      </c>
      <c r="D41" s="10">
        <f>SUM(D42:D48)</f>
        <v>101029.3</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row>
    <row r="42" spans="1:241" s="24" customFormat="1" ht="75">
      <c r="A42" s="26" t="s">
        <v>68</v>
      </c>
      <c r="B42" s="27" t="s">
        <v>69</v>
      </c>
      <c r="C42" s="17">
        <v>71000</v>
      </c>
      <c r="D42" s="17">
        <v>71000</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row>
    <row r="43" spans="1:241" s="24" customFormat="1" ht="75">
      <c r="A43" s="26" t="s">
        <v>70</v>
      </c>
      <c r="B43" s="27" t="s">
        <v>71</v>
      </c>
      <c r="C43" s="17">
        <v>7600</v>
      </c>
      <c r="D43" s="17">
        <v>7600</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row>
    <row r="44" spans="1:241" ht="60">
      <c r="A44" s="26" t="s">
        <v>72</v>
      </c>
      <c r="B44" s="27" t="s">
        <v>73</v>
      </c>
      <c r="C44" s="17">
        <v>115.2</v>
      </c>
      <c r="D44" s="17">
        <v>115.2</v>
      </c>
    </row>
    <row r="45" spans="1:241" ht="60">
      <c r="A45" s="26" t="s">
        <v>74</v>
      </c>
      <c r="B45" s="27" t="s">
        <v>73</v>
      </c>
      <c r="C45" s="17">
        <v>144</v>
      </c>
      <c r="D45" s="17">
        <v>144</v>
      </c>
    </row>
    <row r="46" spans="1:241" s="24" customFormat="1" ht="30">
      <c r="A46" s="26" t="s">
        <v>75</v>
      </c>
      <c r="B46" s="28" t="s">
        <v>76</v>
      </c>
      <c r="C46" s="17">
        <v>11220</v>
      </c>
      <c r="D46" s="17">
        <v>11220</v>
      </c>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row>
    <row r="47" spans="1:241" s="24" customFormat="1" ht="45">
      <c r="A47" s="26" t="s">
        <v>77</v>
      </c>
      <c r="B47" s="27" t="s">
        <v>78</v>
      </c>
      <c r="C47" s="17">
        <v>6739.3</v>
      </c>
      <c r="D47" s="17">
        <v>6740.5</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row>
    <row r="48" spans="1:241" s="24" customFormat="1" ht="75">
      <c r="A48" s="26" t="s">
        <v>79</v>
      </c>
      <c r="B48" s="16" t="s">
        <v>80</v>
      </c>
      <c r="C48" s="17">
        <v>4209.6000000000004</v>
      </c>
      <c r="D48" s="17">
        <v>4209.6000000000004</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row>
    <row r="49" spans="1:240" s="11" customFormat="1" ht="14.25">
      <c r="A49" s="8" t="s">
        <v>81</v>
      </c>
      <c r="B49" s="9" t="s">
        <v>82</v>
      </c>
      <c r="C49" s="10">
        <f>SUM(C50:C54)</f>
        <v>4809.8</v>
      </c>
      <c r="D49" s="10">
        <f>SUM(D50:D54)</f>
        <v>4988.5</v>
      </c>
    </row>
    <row r="50" spans="1:240" s="11" customFormat="1" ht="30">
      <c r="A50" s="23" t="s">
        <v>83</v>
      </c>
      <c r="B50" s="16" t="s">
        <v>84</v>
      </c>
      <c r="C50" s="17">
        <v>702.9</v>
      </c>
      <c r="D50" s="17">
        <v>726</v>
      </c>
    </row>
    <row r="51" spans="1:240" s="11" customFormat="1" ht="30">
      <c r="A51" s="23" t="s">
        <v>85</v>
      </c>
      <c r="B51" s="16" t="s">
        <v>86</v>
      </c>
      <c r="C51" s="17">
        <v>0</v>
      </c>
      <c r="D51" s="17">
        <v>0</v>
      </c>
    </row>
    <row r="52" spans="1:240" s="11" customFormat="1">
      <c r="A52" s="23" t="s">
        <v>87</v>
      </c>
      <c r="B52" s="16" t="s">
        <v>88</v>
      </c>
      <c r="C52" s="17">
        <v>2711.5</v>
      </c>
      <c r="D52" s="17">
        <v>2816</v>
      </c>
    </row>
    <row r="53" spans="1:240" s="11" customFormat="1">
      <c r="A53" s="23" t="s">
        <v>89</v>
      </c>
      <c r="B53" s="16" t="s">
        <v>90</v>
      </c>
      <c r="C53" s="17">
        <v>1395.4</v>
      </c>
      <c r="D53" s="17">
        <v>1446.5</v>
      </c>
    </row>
    <row r="54" spans="1:240" s="11" customFormat="1" ht="45">
      <c r="A54" s="23" t="s">
        <v>91</v>
      </c>
      <c r="B54" s="16" t="s">
        <v>92</v>
      </c>
      <c r="C54" s="17">
        <v>0</v>
      </c>
      <c r="D54" s="17">
        <v>0</v>
      </c>
    </row>
    <row r="55" spans="1:240" s="11" customFormat="1" ht="28.5">
      <c r="A55" s="8" t="s">
        <v>93</v>
      </c>
      <c r="B55" s="9" t="s">
        <v>94</v>
      </c>
      <c r="C55" s="10">
        <f>C56+C62</f>
        <v>25869.599999999999</v>
      </c>
      <c r="D55" s="10">
        <f>D56+D62</f>
        <v>25869.599999999999</v>
      </c>
    </row>
    <row r="56" spans="1:240" s="29" customFormat="1" ht="30">
      <c r="A56" s="23" t="s">
        <v>95</v>
      </c>
      <c r="B56" s="16" t="s">
        <v>96</v>
      </c>
      <c r="C56" s="10">
        <f>C57+C58+C59+C61+C60</f>
        <v>23693.399999999998</v>
      </c>
      <c r="D56" s="10">
        <f>D57+D58+D59+D61+D60</f>
        <v>23693.399999999998</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row>
    <row r="57" spans="1:240" s="29" customFormat="1" ht="30">
      <c r="A57" s="23" t="s">
        <v>97</v>
      </c>
      <c r="B57" s="16" t="s">
        <v>96</v>
      </c>
      <c r="C57" s="17">
        <v>34.799999999999997</v>
      </c>
      <c r="D57" s="17">
        <v>34.799999999999997</v>
      </c>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row>
    <row r="58" spans="1:240" s="29" customFormat="1" ht="30">
      <c r="A58" s="23" t="s">
        <v>98</v>
      </c>
      <c r="B58" s="16" t="s">
        <v>96</v>
      </c>
      <c r="C58" s="17">
        <v>2810</v>
      </c>
      <c r="D58" s="17">
        <v>2810</v>
      </c>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row>
    <row r="59" spans="1:240" s="29" customFormat="1" ht="30">
      <c r="A59" s="23" t="s">
        <v>99</v>
      </c>
      <c r="B59" s="16" t="s">
        <v>96</v>
      </c>
      <c r="C59" s="17">
        <v>235.3</v>
      </c>
      <c r="D59" s="17">
        <v>235.3</v>
      </c>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row>
    <row r="60" spans="1:240" s="29" customFormat="1" ht="60">
      <c r="A60" s="23" t="s">
        <v>100</v>
      </c>
      <c r="B60" s="16" t="s">
        <v>101</v>
      </c>
      <c r="C60" s="17">
        <v>19920.099999999999</v>
      </c>
      <c r="D60" s="17">
        <v>19920.099999999999</v>
      </c>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row>
    <row r="61" spans="1:240" s="29" customFormat="1" ht="30">
      <c r="A61" s="23" t="s">
        <v>102</v>
      </c>
      <c r="B61" s="16" t="s">
        <v>96</v>
      </c>
      <c r="C61" s="17">
        <v>693.2</v>
      </c>
      <c r="D61" s="17">
        <v>693.2</v>
      </c>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row>
    <row r="62" spans="1:240" s="29" customFormat="1">
      <c r="A62" s="23" t="s">
        <v>103</v>
      </c>
      <c r="B62" s="16" t="s">
        <v>104</v>
      </c>
      <c r="C62" s="10">
        <f>C63+C66</f>
        <v>2176.1999999999998</v>
      </c>
      <c r="D62" s="10">
        <f>D63+D66</f>
        <v>2176.1999999999998</v>
      </c>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row>
    <row r="63" spans="1:240" s="29" customFormat="1" ht="30">
      <c r="A63" s="23" t="s">
        <v>105</v>
      </c>
      <c r="B63" s="16" t="s">
        <v>106</v>
      </c>
      <c r="C63" s="17">
        <f>C64+C65</f>
        <v>1966.2</v>
      </c>
      <c r="D63" s="17">
        <f>D64+D65</f>
        <v>1966.2</v>
      </c>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row>
    <row r="64" spans="1:240" s="29" customFormat="1">
      <c r="A64" s="23">
        <v>283</v>
      </c>
      <c r="B64" s="30" t="s">
        <v>107</v>
      </c>
      <c r="C64" s="17" t="s">
        <v>108</v>
      </c>
      <c r="D64" s="17">
        <v>0</v>
      </c>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row>
    <row r="65" spans="1:241" s="29" customFormat="1">
      <c r="A65" s="23" t="s">
        <v>275</v>
      </c>
      <c r="B65" s="31" t="s">
        <v>109</v>
      </c>
      <c r="C65" s="17">
        <v>1966.2</v>
      </c>
      <c r="D65" s="17">
        <v>1966.2</v>
      </c>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row>
    <row r="66" spans="1:241" s="29" customFormat="1">
      <c r="A66" s="23" t="s">
        <v>110</v>
      </c>
      <c r="B66" s="16" t="s">
        <v>104</v>
      </c>
      <c r="C66" s="17">
        <f>C67</f>
        <v>210</v>
      </c>
      <c r="D66" s="17">
        <f>D67</f>
        <v>210</v>
      </c>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row>
    <row r="67" spans="1:241" s="29" customFormat="1">
      <c r="A67" s="23" t="s">
        <v>111</v>
      </c>
      <c r="B67" s="16" t="s">
        <v>104</v>
      </c>
      <c r="C67" s="17">
        <v>210</v>
      </c>
      <c r="D67" s="17">
        <v>210</v>
      </c>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row>
    <row r="68" spans="1:241" ht="28.5">
      <c r="A68" s="8" t="s">
        <v>112</v>
      </c>
      <c r="B68" s="9" t="s">
        <v>113</v>
      </c>
      <c r="C68" s="10">
        <f>SUM(C69:C73)</f>
        <v>27348.3</v>
      </c>
      <c r="D68" s="10">
        <f>SUM(D69:D73)</f>
        <v>26468.6</v>
      </c>
    </row>
    <row r="69" spans="1:241" ht="75">
      <c r="A69" s="18" t="s">
        <v>114</v>
      </c>
      <c r="B69" s="16" t="s">
        <v>115</v>
      </c>
      <c r="C69" s="17">
        <v>5.7</v>
      </c>
      <c r="D69" s="17">
        <v>5.7</v>
      </c>
    </row>
    <row r="70" spans="1:241" ht="90">
      <c r="A70" s="23" t="s">
        <v>116</v>
      </c>
      <c r="B70" s="16" t="s">
        <v>117</v>
      </c>
      <c r="C70" s="17">
        <v>4672</v>
      </c>
      <c r="D70" s="17">
        <v>3792.3</v>
      </c>
    </row>
    <row r="71" spans="1:241" ht="45">
      <c r="A71" s="26" t="s">
        <v>118</v>
      </c>
      <c r="B71" s="16" t="s">
        <v>119</v>
      </c>
      <c r="C71" s="17">
        <v>20250</v>
      </c>
      <c r="D71" s="17">
        <v>20250</v>
      </c>
    </row>
    <row r="72" spans="1:241" ht="45">
      <c r="A72" s="26" t="s">
        <v>120</v>
      </c>
      <c r="B72" s="16" t="s">
        <v>121</v>
      </c>
      <c r="C72" s="17">
        <v>1800</v>
      </c>
      <c r="D72" s="17">
        <v>1800</v>
      </c>
    </row>
    <row r="73" spans="1:241" ht="75">
      <c r="A73" s="26" t="s">
        <v>122</v>
      </c>
      <c r="B73" s="28" t="s">
        <v>123</v>
      </c>
      <c r="C73" s="17">
        <v>620.6</v>
      </c>
      <c r="D73" s="17">
        <v>620.6</v>
      </c>
    </row>
    <row r="74" spans="1:241">
      <c r="A74" s="8" t="s">
        <v>124</v>
      </c>
      <c r="B74" s="9" t="s">
        <v>125</v>
      </c>
      <c r="C74" s="32">
        <f>SUM(C75:C95)</f>
        <v>8600</v>
      </c>
      <c r="D74" s="32">
        <f>SUM(D75:D95)</f>
        <v>8600</v>
      </c>
    </row>
    <row r="75" spans="1:241" ht="75">
      <c r="A75" s="23" t="s">
        <v>126</v>
      </c>
      <c r="B75" s="16" t="s">
        <v>127</v>
      </c>
      <c r="C75" s="17">
        <v>900</v>
      </c>
      <c r="D75" s="17">
        <v>900</v>
      </c>
    </row>
    <row r="76" spans="1:241" ht="60">
      <c r="A76" s="23" t="s">
        <v>128</v>
      </c>
      <c r="B76" s="16" t="s">
        <v>129</v>
      </c>
      <c r="C76" s="17">
        <v>50</v>
      </c>
      <c r="D76" s="17">
        <v>50</v>
      </c>
    </row>
    <row r="77" spans="1:241" ht="33.75" customHeight="1">
      <c r="A77" s="23" t="s">
        <v>130</v>
      </c>
      <c r="B77" s="143" t="s">
        <v>131</v>
      </c>
      <c r="C77" s="17">
        <v>150</v>
      </c>
      <c r="D77" s="17">
        <v>150</v>
      </c>
    </row>
    <row r="78" spans="1:241" ht="33.75" customHeight="1">
      <c r="A78" s="23" t="s">
        <v>132</v>
      </c>
      <c r="B78" s="144"/>
      <c r="C78" s="17">
        <v>600</v>
      </c>
      <c r="D78" s="17">
        <v>600</v>
      </c>
    </row>
    <row r="79" spans="1:241" ht="90">
      <c r="A79" s="23" t="s">
        <v>133</v>
      </c>
      <c r="B79" s="16" t="s">
        <v>134</v>
      </c>
      <c r="C79" s="17">
        <v>20</v>
      </c>
      <c r="D79" s="17">
        <v>20</v>
      </c>
    </row>
    <row r="80" spans="1:241" s="24" customFormat="1" ht="90">
      <c r="A80" s="23" t="s">
        <v>135</v>
      </c>
      <c r="B80" s="16" t="s">
        <v>136</v>
      </c>
      <c r="C80" s="17">
        <v>900</v>
      </c>
      <c r="D80" s="17">
        <v>900</v>
      </c>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row>
    <row r="81" spans="1:241" s="11" customFormat="1" ht="42" customHeight="1">
      <c r="A81" s="34" t="s">
        <v>137</v>
      </c>
      <c r="B81" s="143" t="s">
        <v>138</v>
      </c>
      <c r="C81" s="35">
        <v>6</v>
      </c>
      <c r="D81" s="35">
        <v>6</v>
      </c>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row>
    <row r="82" spans="1:241" s="11" customFormat="1" ht="42" customHeight="1">
      <c r="A82" s="34" t="s">
        <v>139</v>
      </c>
      <c r="B82" s="144"/>
      <c r="C82" s="35">
        <v>140</v>
      </c>
      <c r="D82" s="35">
        <v>140</v>
      </c>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row>
    <row r="83" spans="1:241" s="11" customFormat="1" ht="33" customHeight="1">
      <c r="A83" s="26" t="s">
        <v>140</v>
      </c>
      <c r="B83" s="27" t="s">
        <v>141</v>
      </c>
      <c r="C83" s="35">
        <v>10</v>
      </c>
      <c r="D83" s="35">
        <v>10</v>
      </c>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row>
    <row r="84" spans="1:241" ht="45">
      <c r="A84" s="26" t="s">
        <v>142</v>
      </c>
      <c r="B84" s="36" t="s">
        <v>143</v>
      </c>
      <c r="C84" s="35">
        <v>20</v>
      </c>
      <c r="D84" s="35">
        <v>20</v>
      </c>
    </row>
    <row r="85" spans="1:241" ht="33.75" customHeight="1">
      <c r="A85" s="26" t="s">
        <v>144</v>
      </c>
      <c r="B85" s="27" t="s">
        <v>145</v>
      </c>
      <c r="C85" s="35">
        <v>300</v>
      </c>
      <c r="D85" s="35">
        <v>300</v>
      </c>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row>
    <row r="86" spans="1:241" s="11" customFormat="1" ht="18.75" customHeight="1">
      <c r="A86" s="23" t="s">
        <v>146</v>
      </c>
      <c r="B86" s="143" t="s">
        <v>147</v>
      </c>
      <c r="C86" s="35">
        <v>780</v>
      </c>
      <c r="D86" s="35">
        <v>780</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row>
    <row r="87" spans="1:241" s="11" customFormat="1" ht="18.75" customHeight="1">
      <c r="A87" s="23" t="s">
        <v>148</v>
      </c>
      <c r="B87" s="145"/>
      <c r="C87" s="17">
        <v>5</v>
      </c>
      <c r="D87" s="17">
        <v>5</v>
      </c>
    </row>
    <row r="88" spans="1:241" s="11" customFormat="1" ht="18.75" customHeight="1">
      <c r="A88" s="23" t="s">
        <v>149</v>
      </c>
      <c r="B88" s="144"/>
      <c r="C88" s="17">
        <v>50</v>
      </c>
      <c r="D88" s="17">
        <v>50</v>
      </c>
    </row>
    <row r="89" spans="1:241" s="38" customFormat="1" ht="30">
      <c r="A89" s="23" t="s">
        <v>150</v>
      </c>
      <c r="B89" s="16" t="s">
        <v>151</v>
      </c>
      <c r="C89" s="17">
        <v>960</v>
      </c>
      <c r="D89" s="17">
        <v>960</v>
      </c>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row>
    <row r="90" spans="1:241" s="38" customFormat="1" ht="61.5" customHeight="1">
      <c r="A90" s="18" t="s">
        <v>152</v>
      </c>
      <c r="B90" s="39" t="s">
        <v>153</v>
      </c>
      <c r="C90" s="17">
        <v>145</v>
      </c>
      <c r="D90" s="17">
        <v>145</v>
      </c>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row>
    <row r="91" spans="1:241" s="38" customFormat="1" ht="65.25" customHeight="1">
      <c r="A91" s="18" t="s">
        <v>154</v>
      </c>
      <c r="B91" s="39" t="s">
        <v>153</v>
      </c>
      <c r="C91" s="17">
        <v>9</v>
      </c>
      <c r="D91" s="17">
        <v>9</v>
      </c>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row>
    <row r="92" spans="1:241" s="38" customFormat="1" ht="50.25" customHeight="1">
      <c r="A92" s="23" t="s">
        <v>155</v>
      </c>
      <c r="B92" s="143" t="s">
        <v>156</v>
      </c>
      <c r="C92" s="25">
        <v>20</v>
      </c>
      <c r="D92" s="25">
        <v>20</v>
      </c>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row>
    <row r="93" spans="1:241" s="38" customFormat="1" ht="50.25" customHeight="1">
      <c r="A93" s="23" t="s">
        <v>157</v>
      </c>
      <c r="B93" s="145"/>
      <c r="C93" s="17">
        <v>350</v>
      </c>
      <c r="D93" s="17">
        <v>350</v>
      </c>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row>
    <row r="94" spans="1:241" s="38" customFormat="1" ht="30">
      <c r="A94" s="23" t="s">
        <v>158</v>
      </c>
      <c r="B94" s="16" t="s">
        <v>159</v>
      </c>
      <c r="C94" s="17">
        <v>200</v>
      </c>
      <c r="D94" s="17">
        <v>200</v>
      </c>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row>
    <row r="95" spans="1:241" s="38" customFormat="1" ht="45">
      <c r="A95" s="18" t="s">
        <v>160</v>
      </c>
      <c r="B95" s="40" t="s">
        <v>161</v>
      </c>
      <c r="C95" s="10">
        <f>SUM(C96:C103)</f>
        <v>2985</v>
      </c>
      <c r="D95" s="10">
        <f>SUM(D96:D103)</f>
        <v>2985</v>
      </c>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row>
    <row r="96" spans="1:241" s="38" customFormat="1" ht="20.25" customHeight="1">
      <c r="A96" s="18" t="s">
        <v>162</v>
      </c>
      <c r="B96" s="40" t="s">
        <v>163</v>
      </c>
      <c r="C96" s="17">
        <v>5</v>
      </c>
      <c r="D96" s="17">
        <v>5</v>
      </c>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row>
    <row r="97" spans="1:241" s="38" customFormat="1" ht="30">
      <c r="A97" s="18" t="s">
        <v>164</v>
      </c>
      <c r="B97" s="40" t="s">
        <v>165</v>
      </c>
      <c r="C97" s="17">
        <v>300</v>
      </c>
      <c r="D97" s="17">
        <v>300</v>
      </c>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row>
    <row r="98" spans="1:241" s="38" customFormat="1" ht="30">
      <c r="A98" s="18" t="s">
        <v>166</v>
      </c>
      <c r="B98" s="40" t="s">
        <v>167</v>
      </c>
      <c r="C98" s="17">
        <v>65</v>
      </c>
      <c r="D98" s="17">
        <v>65</v>
      </c>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row>
    <row r="99" spans="1:241" s="38" customFormat="1" ht="50.25" customHeight="1">
      <c r="A99" s="18" t="s">
        <v>168</v>
      </c>
      <c r="B99" s="40" t="s">
        <v>169</v>
      </c>
      <c r="C99" s="17">
        <v>30</v>
      </c>
      <c r="D99" s="17">
        <v>30</v>
      </c>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row>
    <row r="100" spans="1:241" s="43" customFormat="1" ht="30">
      <c r="A100" s="18" t="s">
        <v>170</v>
      </c>
      <c r="B100" s="40" t="s">
        <v>171</v>
      </c>
      <c r="C100" s="41">
        <v>1500</v>
      </c>
      <c r="D100" s="41">
        <v>1500</v>
      </c>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row>
    <row r="101" spans="1:241" s="38" customFormat="1" ht="22.5" customHeight="1">
      <c r="A101" s="18" t="s">
        <v>172</v>
      </c>
      <c r="B101" s="40" t="s">
        <v>173</v>
      </c>
      <c r="C101" s="17">
        <v>950</v>
      </c>
      <c r="D101" s="17">
        <v>950</v>
      </c>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row>
    <row r="102" spans="1:241" s="38" customFormat="1" ht="22.5" customHeight="1">
      <c r="A102" s="18" t="s">
        <v>174</v>
      </c>
      <c r="B102" s="40" t="s">
        <v>175</v>
      </c>
      <c r="C102" s="17">
        <v>85</v>
      </c>
      <c r="D102" s="17">
        <v>85</v>
      </c>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row>
    <row r="103" spans="1:241" s="38" customFormat="1" ht="22.5" customHeight="1">
      <c r="A103" s="18" t="s">
        <v>176</v>
      </c>
      <c r="B103" s="40" t="s">
        <v>177</v>
      </c>
      <c r="C103" s="17">
        <v>50</v>
      </c>
      <c r="D103" s="17">
        <v>50</v>
      </c>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row>
    <row r="104" spans="1:241" s="38" customFormat="1" ht="14.25">
      <c r="A104" s="8" t="s">
        <v>178</v>
      </c>
      <c r="B104" s="9" t="s">
        <v>179</v>
      </c>
      <c r="C104" s="10">
        <f>C105+C106</f>
        <v>2896.1</v>
      </c>
      <c r="D104" s="10">
        <f>D105+D106</f>
        <v>2896.1</v>
      </c>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row>
    <row r="105" spans="1:241" s="38" customFormat="1" ht="18.75" customHeight="1">
      <c r="A105" s="23" t="s">
        <v>180</v>
      </c>
      <c r="B105" s="16" t="s">
        <v>173</v>
      </c>
      <c r="C105" s="17">
        <v>2865.5</v>
      </c>
      <c r="D105" s="17">
        <v>2865.5</v>
      </c>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row>
    <row r="106" spans="1:241" s="38" customFormat="1" ht="18.75" customHeight="1">
      <c r="A106" s="23" t="s">
        <v>181</v>
      </c>
      <c r="B106" s="16" t="s">
        <v>182</v>
      </c>
      <c r="C106" s="17">
        <v>30.6</v>
      </c>
      <c r="D106" s="17">
        <v>30.6</v>
      </c>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row>
    <row r="107" spans="1:241" s="38" customFormat="1" ht="14.25">
      <c r="A107" s="140" t="s">
        <v>183</v>
      </c>
      <c r="B107" s="141"/>
      <c r="C107" s="10">
        <f>C104+C74+C68+C55+C49+C41</f>
        <v>170551.90000000002</v>
      </c>
      <c r="D107" s="10">
        <f>D104+D74+D68+D55+D49+D41</f>
        <v>169852.09999999998</v>
      </c>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row>
    <row r="108" spans="1:241" s="38" customFormat="1" ht="14.25">
      <c r="A108" s="8" t="s">
        <v>184</v>
      </c>
      <c r="B108" s="44" t="s">
        <v>185</v>
      </c>
      <c r="C108" s="10">
        <f>C107+C40</f>
        <v>1554533.9</v>
      </c>
      <c r="D108" s="10">
        <f>D107+D40</f>
        <v>1558347</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row>
    <row r="109" spans="1:241" s="38" customFormat="1" ht="42.75">
      <c r="A109" s="8" t="s">
        <v>186</v>
      </c>
      <c r="B109" s="44" t="s">
        <v>187</v>
      </c>
      <c r="C109" s="10">
        <f>C110+C112+C135+C176</f>
        <v>2934089.5999999996</v>
      </c>
      <c r="D109" s="10">
        <f>D110+D112+D135+D176</f>
        <v>2848277.9</v>
      </c>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row>
    <row r="110" spans="1:241" s="38" customFormat="1" ht="28.5">
      <c r="A110" s="8" t="s">
        <v>277</v>
      </c>
      <c r="B110" s="9" t="s">
        <v>188</v>
      </c>
      <c r="C110" s="10">
        <f t="shared" ref="C110:D110" si="0">C111</f>
        <v>97188</v>
      </c>
      <c r="D110" s="10">
        <f t="shared" si="0"/>
        <v>97188</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row>
    <row r="111" spans="1:241" s="38" customFormat="1" ht="45">
      <c r="A111" s="23" t="s">
        <v>278</v>
      </c>
      <c r="B111" s="16" t="s">
        <v>189</v>
      </c>
      <c r="C111" s="17">
        <v>97188</v>
      </c>
      <c r="D111" s="17">
        <v>97188</v>
      </c>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row>
    <row r="112" spans="1:241" s="38" customFormat="1" ht="28.5">
      <c r="A112" s="8" t="s">
        <v>280</v>
      </c>
      <c r="B112" s="9" t="s">
        <v>192</v>
      </c>
      <c r="C112" s="10">
        <f>SUM(C113:C134)</f>
        <v>262144.90000000002</v>
      </c>
      <c r="D112" s="10">
        <f t="shared" ref="D112" si="1">SUM(D113:D134)</f>
        <v>158969.90000000002</v>
      </c>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row>
    <row r="113" spans="1:241" s="38" customFormat="1" ht="60">
      <c r="A113" s="23" t="s">
        <v>282</v>
      </c>
      <c r="B113" s="13" t="s">
        <v>196</v>
      </c>
      <c r="C113" s="17">
        <v>129487.5</v>
      </c>
      <c r="D113" s="17">
        <v>70262</v>
      </c>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row>
    <row r="114" spans="1:241" s="38" customFormat="1" ht="45">
      <c r="A114" s="46" t="s">
        <v>284</v>
      </c>
      <c r="B114" s="47" t="s">
        <v>198</v>
      </c>
      <c r="C114" s="17">
        <v>15.1</v>
      </c>
      <c r="D114" s="17">
        <v>15.1</v>
      </c>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row>
    <row r="115" spans="1:241" s="38" customFormat="1" ht="45">
      <c r="A115" s="45" t="s">
        <v>285</v>
      </c>
      <c r="B115" s="28" t="s">
        <v>200</v>
      </c>
      <c r="C115" s="17">
        <v>8012.3</v>
      </c>
      <c r="D115" s="17">
        <v>1972.6</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row>
    <row r="116" spans="1:241" s="38" customFormat="1" ht="30">
      <c r="A116" s="23" t="s">
        <v>281</v>
      </c>
      <c r="B116" s="13" t="s">
        <v>193</v>
      </c>
      <c r="C116" s="17">
        <v>0</v>
      </c>
      <c r="D116" s="17">
        <v>4464.2</v>
      </c>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row>
    <row r="117" spans="1:241" s="38" customFormat="1" ht="75">
      <c r="A117" s="23" t="s">
        <v>674</v>
      </c>
      <c r="B117" s="13" t="s">
        <v>194</v>
      </c>
      <c r="C117" s="17">
        <v>8139.5</v>
      </c>
      <c r="D117" s="17">
        <v>8139.5</v>
      </c>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row>
    <row r="118" spans="1:241" s="38" customFormat="1" ht="30">
      <c r="A118" s="23" t="s">
        <v>674</v>
      </c>
      <c r="B118" s="13" t="s">
        <v>195</v>
      </c>
      <c r="C118" s="17">
        <v>17000</v>
      </c>
      <c r="D118" s="17">
        <v>17000</v>
      </c>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row>
    <row r="119" spans="1:241" s="38" customFormat="1" ht="45">
      <c r="A119" s="23" t="s">
        <v>283</v>
      </c>
      <c r="B119" s="13" t="s">
        <v>197</v>
      </c>
      <c r="C119" s="17">
        <v>1584.7</v>
      </c>
      <c r="D119" s="17">
        <v>1584.7</v>
      </c>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row>
    <row r="120" spans="1:241" s="15" customFormat="1" ht="45" customHeight="1">
      <c r="A120" s="45" t="s">
        <v>286</v>
      </c>
      <c r="B120" s="16" t="s">
        <v>201</v>
      </c>
      <c r="C120" s="17">
        <v>227.5</v>
      </c>
      <c r="D120" s="17">
        <v>0</v>
      </c>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row>
    <row r="121" spans="1:241" s="15" customFormat="1" ht="47.25" customHeight="1">
      <c r="A121" s="45" t="s">
        <v>286</v>
      </c>
      <c r="B121" s="16" t="s">
        <v>202</v>
      </c>
      <c r="C121" s="17">
        <v>250</v>
      </c>
      <c r="D121" s="17">
        <v>0</v>
      </c>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row>
    <row r="122" spans="1:241" ht="30">
      <c r="A122" s="23" t="s">
        <v>288</v>
      </c>
      <c r="B122" s="16" t="s">
        <v>675</v>
      </c>
      <c r="C122" s="17">
        <v>18409.099999999999</v>
      </c>
      <c r="D122" s="17">
        <v>18409.099999999999</v>
      </c>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row>
    <row r="123" spans="1:241" ht="45">
      <c r="A123" s="23" t="s">
        <v>283</v>
      </c>
      <c r="B123" s="13" t="s">
        <v>205</v>
      </c>
      <c r="C123" s="17">
        <v>2016</v>
      </c>
      <c r="D123" s="17">
        <v>2016</v>
      </c>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row>
    <row r="124" spans="1:241" ht="60">
      <c r="A124" s="23" t="s">
        <v>283</v>
      </c>
      <c r="B124" s="16" t="s">
        <v>207</v>
      </c>
      <c r="C124" s="17">
        <v>2000</v>
      </c>
      <c r="D124" s="17">
        <v>2000</v>
      </c>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row>
    <row r="125" spans="1:241" ht="45">
      <c r="A125" s="23" t="s">
        <v>283</v>
      </c>
      <c r="B125" s="13" t="s">
        <v>208</v>
      </c>
      <c r="C125" s="17">
        <v>41666.800000000003</v>
      </c>
      <c r="D125" s="17">
        <v>0</v>
      </c>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row>
    <row r="126" spans="1:241" ht="60">
      <c r="A126" s="23" t="s">
        <v>283</v>
      </c>
      <c r="B126" s="16" t="s">
        <v>209</v>
      </c>
      <c r="C126" s="17">
        <v>880.4</v>
      </c>
      <c r="D126" s="17">
        <v>880.4</v>
      </c>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row>
    <row r="127" spans="1:241" ht="30">
      <c r="A127" s="45" t="s">
        <v>289</v>
      </c>
      <c r="B127" s="16" t="s">
        <v>210</v>
      </c>
      <c r="C127" s="17">
        <v>19861.5</v>
      </c>
      <c r="D127" s="17">
        <v>19861.5</v>
      </c>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row>
    <row r="128" spans="1:241" s="48" customFormat="1" ht="60">
      <c r="A128" s="45" t="s">
        <v>289</v>
      </c>
      <c r="B128" s="16" t="s">
        <v>211</v>
      </c>
      <c r="C128" s="17">
        <v>503.4</v>
      </c>
      <c r="D128" s="17">
        <v>503.4</v>
      </c>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row>
    <row r="129" spans="1:241" ht="60">
      <c r="A129" s="45" t="s">
        <v>289</v>
      </c>
      <c r="B129" s="16" t="s">
        <v>212</v>
      </c>
      <c r="C129" s="17">
        <v>2832.7</v>
      </c>
      <c r="D129" s="17">
        <v>2832.7</v>
      </c>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row>
    <row r="130" spans="1:241" ht="90">
      <c r="A130" s="45" t="s">
        <v>289</v>
      </c>
      <c r="B130" s="16" t="s">
        <v>213</v>
      </c>
      <c r="C130" s="17">
        <v>7294.7</v>
      </c>
      <c r="D130" s="17">
        <v>7294.7</v>
      </c>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row>
    <row r="131" spans="1:241" ht="30">
      <c r="A131" s="45" t="s">
        <v>289</v>
      </c>
      <c r="B131" s="16" t="s">
        <v>214</v>
      </c>
      <c r="C131" s="17">
        <v>296.39999999999998</v>
      </c>
      <c r="D131" s="17">
        <v>0</v>
      </c>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c r="FO131" s="11"/>
      <c r="FP131" s="11"/>
      <c r="FQ131" s="11"/>
      <c r="FR131" s="11"/>
      <c r="FS131" s="11"/>
      <c r="FT131" s="11"/>
      <c r="FU131" s="11"/>
      <c r="FV131" s="11"/>
      <c r="FW131" s="11"/>
      <c r="FX131" s="11"/>
      <c r="FY131" s="11"/>
      <c r="FZ131" s="11"/>
      <c r="GA131" s="11"/>
      <c r="GB131" s="11"/>
      <c r="GC131" s="11"/>
      <c r="GD131" s="11"/>
      <c r="GE131" s="11"/>
      <c r="GF131" s="11"/>
      <c r="GG131" s="11"/>
      <c r="GH131" s="11"/>
      <c r="GI131" s="11"/>
      <c r="GJ131" s="11"/>
      <c r="GK131" s="11"/>
      <c r="GL131" s="11"/>
      <c r="GM131" s="11"/>
      <c r="GN131" s="11"/>
      <c r="GO131" s="11"/>
      <c r="GP131" s="11"/>
      <c r="GQ131" s="11"/>
      <c r="GR131" s="11"/>
      <c r="GS131" s="11"/>
      <c r="GT131" s="11"/>
      <c r="GU131" s="11"/>
      <c r="GV131" s="11"/>
      <c r="GW131" s="11"/>
      <c r="GX131" s="11"/>
      <c r="GY131" s="11"/>
      <c r="GZ131" s="11"/>
      <c r="HA131" s="11"/>
      <c r="HB131" s="11"/>
      <c r="HC131" s="11"/>
      <c r="HD131" s="11"/>
      <c r="HE131" s="11"/>
      <c r="HF131" s="11"/>
      <c r="HG131" s="11"/>
      <c r="HH131" s="11"/>
      <c r="HI131" s="11"/>
      <c r="HJ131" s="11"/>
      <c r="HK131" s="11"/>
      <c r="HL131" s="11"/>
      <c r="HM131" s="11"/>
      <c r="HN131" s="11"/>
      <c r="HO131" s="11"/>
      <c r="HP131" s="11"/>
      <c r="HQ131" s="11"/>
      <c r="HR131" s="11"/>
      <c r="HS131" s="11"/>
      <c r="HT131" s="11"/>
      <c r="HU131" s="11"/>
      <c r="HV131" s="11"/>
      <c r="HW131" s="11"/>
      <c r="HX131" s="11"/>
      <c r="HY131" s="11"/>
      <c r="HZ131" s="11"/>
      <c r="IA131" s="11"/>
      <c r="IB131" s="11"/>
      <c r="IC131" s="11"/>
      <c r="ID131" s="11"/>
      <c r="IE131" s="11"/>
      <c r="IF131" s="11"/>
      <c r="IG131" s="11"/>
    </row>
    <row r="132" spans="1:241" ht="45">
      <c r="A132" s="49" t="s">
        <v>289</v>
      </c>
      <c r="B132" s="50" t="s">
        <v>215</v>
      </c>
      <c r="C132" s="51">
        <v>1120</v>
      </c>
      <c r="D132" s="51">
        <v>1120</v>
      </c>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row>
    <row r="133" spans="1:241" ht="105" customHeight="1">
      <c r="A133" s="45" t="s">
        <v>289</v>
      </c>
      <c r="B133" s="16" t="s">
        <v>216</v>
      </c>
      <c r="C133" s="17">
        <v>197.5</v>
      </c>
      <c r="D133" s="17">
        <v>197.5</v>
      </c>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row>
    <row r="134" spans="1:241" ht="60">
      <c r="A134" s="46" t="s">
        <v>290</v>
      </c>
      <c r="B134" s="52" t="s">
        <v>217</v>
      </c>
      <c r="C134" s="17">
        <v>349.8</v>
      </c>
      <c r="D134" s="17">
        <v>416.5</v>
      </c>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row>
    <row r="135" spans="1:241" ht="28.5">
      <c r="A135" s="8" t="s">
        <v>291</v>
      </c>
      <c r="B135" s="9" t="s">
        <v>218</v>
      </c>
      <c r="C135" s="10">
        <f>SUM(C136:C175)</f>
        <v>2574756.6999999997</v>
      </c>
      <c r="D135" s="10">
        <f>SUM(D136:D175)</f>
        <v>2592120</v>
      </c>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row>
    <row r="136" spans="1:241" ht="60">
      <c r="A136" s="23" t="s">
        <v>292</v>
      </c>
      <c r="B136" s="16" t="s">
        <v>219</v>
      </c>
      <c r="C136" s="17">
        <v>9885.1</v>
      </c>
      <c r="D136" s="17">
        <v>10264.9</v>
      </c>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row>
    <row r="137" spans="1:241" ht="45">
      <c r="A137" s="23" t="s">
        <v>293</v>
      </c>
      <c r="B137" s="16" t="s">
        <v>220</v>
      </c>
      <c r="C137" s="17">
        <v>225206.1</v>
      </c>
      <c r="D137" s="17">
        <v>225206.1</v>
      </c>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row>
    <row r="138" spans="1:241" ht="45">
      <c r="A138" s="45" t="s">
        <v>293</v>
      </c>
      <c r="B138" s="28" t="s">
        <v>221</v>
      </c>
      <c r="C138" s="17">
        <v>69.3</v>
      </c>
      <c r="D138" s="17">
        <v>69.3</v>
      </c>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row>
    <row r="139" spans="1:241" ht="60">
      <c r="A139" s="23" t="s">
        <v>294</v>
      </c>
      <c r="B139" s="16" t="s">
        <v>222</v>
      </c>
      <c r="C139" s="17">
        <v>1447.3</v>
      </c>
      <c r="D139" s="17">
        <v>1447.3</v>
      </c>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c r="HD139" s="11"/>
      <c r="HE139" s="11"/>
      <c r="HF139" s="11"/>
      <c r="HG139" s="11"/>
      <c r="HH139" s="11"/>
      <c r="HI139" s="11"/>
      <c r="HJ139" s="11"/>
      <c r="HK139" s="11"/>
      <c r="HL139" s="11"/>
      <c r="HM139" s="11"/>
      <c r="HN139" s="11"/>
      <c r="HO139" s="11"/>
      <c r="HP139" s="11"/>
      <c r="HQ139" s="11"/>
      <c r="HR139" s="11"/>
      <c r="HS139" s="11"/>
      <c r="HT139" s="11"/>
      <c r="HU139" s="11"/>
      <c r="HV139" s="11"/>
      <c r="HW139" s="11"/>
      <c r="HX139" s="11"/>
      <c r="HY139" s="11"/>
      <c r="HZ139" s="11"/>
      <c r="IA139" s="11"/>
      <c r="IB139" s="11"/>
      <c r="IC139" s="11"/>
      <c r="ID139" s="11"/>
      <c r="IE139" s="11"/>
      <c r="IF139" s="11"/>
      <c r="IG139" s="11"/>
    </row>
    <row r="140" spans="1:241" ht="60">
      <c r="A140" s="23" t="s">
        <v>294</v>
      </c>
      <c r="B140" s="16" t="s">
        <v>223</v>
      </c>
      <c r="C140" s="17">
        <v>295.60000000000002</v>
      </c>
      <c r="D140" s="17">
        <v>295.60000000000002</v>
      </c>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c r="HD140" s="11"/>
      <c r="HE140" s="11"/>
      <c r="HF140" s="11"/>
      <c r="HG140" s="11"/>
      <c r="HH140" s="11"/>
      <c r="HI140" s="11"/>
      <c r="HJ140" s="11"/>
      <c r="HK140" s="11"/>
      <c r="HL140" s="11"/>
      <c r="HM140" s="11"/>
      <c r="HN140" s="11"/>
      <c r="HO140" s="11"/>
      <c r="HP140" s="11"/>
      <c r="HQ140" s="11"/>
      <c r="HR140" s="11"/>
      <c r="HS140" s="11"/>
      <c r="HT140" s="11"/>
      <c r="HU140" s="11"/>
      <c r="HV140" s="11"/>
      <c r="HW140" s="11"/>
      <c r="HX140" s="11"/>
      <c r="HY140" s="11"/>
      <c r="HZ140" s="11"/>
      <c r="IA140" s="11"/>
      <c r="IB140" s="11"/>
      <c r="IC140" s="11"/>
      <c r="ID140" s="11"/>
      <c r="IE140" s="11"/>
      <c r="IF140" s="11"/>
      <c r="IG140" s="11"/>
    </row>
    <row r="141" spans="1:241" ht="60">
      <c r="A141" s="23" t="s">
        <v>295</v>
      </c>
      <c r="B141" s="16" t="s">
        <v>224</v>
      </c>
      <c r="C141" s="17">
        <v>50370.5</v>
      </c>
      <c r="D141" s="17">
        <v>50370.5</v>
      </c>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c r="HD141" s="11"/>
      <c r="HE141" s="11"/>
      <c r="HF141" s="11"/>
      <c r="HG141" s="11"/>
      <c r="HH141" s="11"/>
      <c r="HI141" s="11"/>
      <c r="HJ141" s="11"/>
      <c r="HK141" s="11"/>
      <c r="HL141" s="11"/>
      <c r="HM141" s="11"/>
      <c r="HN141" s="11"/>
      <c r="HO141" s="11"/>
      <c r="HP141" s="11"/>
      <c r="HQ141" s="11"/>
      <c r="HR141" s="11"/>
      <c r="HS141" s="11"/>
      <c r="HT141" s="11"/>
      <c r="HU141" s="11"/>
      <c r="HV141" s="11"/>
      <c r="HW141" s="11"/>
      <c r="HX141" s="11"/>
      <c r="HY141" s="11"/>
      <c r="HZ141" s="11"/>
      <c r="IA141" s="11"/>
      <c r="IB141" s="11"/>
      <c r="IC141" s="11"/>
      <c r="ID141" s="11"/>
      <c r="IE141" s="11"/>
      <c r="IF141" s="11"/>
      <c r="IG141" s="11"/>
    </row>
    <row r="142" spans="1:241" ht="75">
      <c r="A142" s="23" t="s">
        <v>294</v>
      </c>
      <c r="B142" s="16" t="s">
        <v>225</v>
      </c>
      <c r="C142" s="17">
        <v>99.2</v>
      </c>
      <c r="D142" s="17">
        <v>99.2</v>
      </c>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c r="HD142" s="11"/>
      <c r="HE142" s="11"/>
      <c r="HF142" s="11"/>
      <c r="HG142" s="11"/>
      <c r="HH142" s="11"/>
      <c r="HI142" s="11"/>
      <c r="HJ142" s="11"/>
      <c r="HK142" s="11"/>
      <c r="HL142" s="11"/>
      <c r="HM142" s="11"/>
      <c r="HN142" s="11"/>
      <c r="HO142" s="11"/>
      <c r="HP142" s="11"/>
      <c r="HQ142" s="11"/>
      <c r="HR142" s="11"/>
      <c r="HS142" s="11"/>
      <c r="HT142" s="11"/>
      <c r="HU142" s="11"/>
      <c r="HV142" s="11"/>
      <c r="HW142" s="11"/>
      <c r="HX142" s="11"/>
      <c r="HY142" s="11"/>
      <c r="HZ142" s="11"/>
      <c r="IA142" s="11"/>
      <c r="IB142" s="11"/>
      <c r="IC142" s="11"/>
      <c r="ID142" s="11"/>
      <c r="IE142" s="11"/>
      <c r="IF142" s="11"/>
      <c r="IG142" s="11"/>
    </row>
    <row r="143" spans="1:241" ht="60">
      <c r="A143" s="23" t="s">
        <v>294</v>
      </c>
      <c r="B143" s="16" t="s">
        <v>226</v>
      </c>
      <c r="C143" s="17">
        <v>378</v>
      </c>
      <c r="D143" s="17">
        <v>378</v>
      </c>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c r="HD143" s="11"/>
      <c r="HE143" s="11"/>
      <c r="HF143" s="11"/>
      <c r="HG143" s="11"/>
      <c r="HH143" s="11"/>
      <c r="HI143" s="11"/>
      <c r="HJ143" s="11"/>
      <c r="HK143" s="11"/>
      <c r="HL143" s="11"/>
      <c r="HM143" s="11"/>
      <c r="HN143" s="11"/>
      <c r="HO143" s="11"/>
      <c r="HP143" s="11"/>
      <c r="HQ143" s="11"/>
      <c r="HR143" s="11"/>
      <c r="HS143" s="11"/>
      <c r="HT143" s="11"/>
      <c r="HU143" s="11"/>
      <c r="HV143" s="11"/>
      <c r="HW143" s="11"/>
      <c r="HX143" s="11"/>
      <c r="HY143" s="11"/>
      <c r="HZ143" s="11"/>
      <c r="IA143" s="11"/>
      <c r="IB143" s="11"/>
      <c r="IC143" s="11"/>
      <c r="ID143" s="11"/>
      <c r="IE143" s="11"/>
      <c r="IF143" s="11"/>
      <c r="IG143" s="11"/>
    </row>
    <row r="144" spans="1:241" ht="75">
      <c r="A144" s="23" t="s">
        <v>294</v>
      </c>
      <c r="B144" s="16" t="s">
        <v>227</v>
      </c>
      <c r="C144" s="17">
        <v>401.2</v>
      </c>
      <c r="D144" s="17">
        <v>401.2</v>
      </c>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c r="HD144" s="11"/>
      <c r="HE144" s="11"/>
      <c r="HF144" s="11"/>
      <c r="HG144" s="11"/>
      <c r="HH144" s="11"/>
      <c r="HI144" s="11"/>
      <c r="HJ144" s="11"/>
      <c r="HK144" s="11"/>
      <c r="HL144" s="11"/>
      <c r="HM144" s="11"/>
      <c r="HN144" s="11"/>
      <c r="HO144" s="11"/>
      <c r="HP144" s="11"/>
      <c r="HQ144" s="11"/>
      <c r="HR144" s="11"/>
      <c r="HS144" s="11"/>
      <c r="HT144" s="11"/>
      <c r="HU144" s="11"/>
      <c r="HV144" s="11"/>
      <c r="HW144" s="11"/>
      <c r="HX144" s="11"/>
      <c r="HY144" s="11"/>
      <c r="HZ144" s="11"/>
      <c r="IA144" s="11"/>
      <c r="IB144" s="11"/>
      <c r="IC144" s="11"/>
      <c r="ID144" s="11"/>
      <c r="IE144" s="11"/>
      <c r="IF144" s="11"/>
      <c r="IG144" s="11"/>
    </row>
    <row r="145" spans="1:241" ht="60">
      <c r="A145" s="23" t="s">
        <v>296</v>
      </c>
      <c r="B145" s="16" t="s">
        <v>228</v>
      </c>
      <c r="C145" s="17">
        <v>18920.5</v>
      </c>
      <c r="D145" s="17">
        <v>18920.5</v>
      </c>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row>
    <row r="146" spans="1:241" ht="60">
      <c r="A146" s="23" t="s">
        <v>296</v>
      </c>
      <c r="B146" s="16" t="s">
        <v>229</v>
      </c>
      <c r="C146" s="17">
        <v>5901.6</v>
      </c>
      <c r="D146" s="17">
        <v>5901.6</v>
      </c>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c r="HD146" s="11"/>
      <c r="HE146" s="11"/>
      <c r="HF146" s="11"/>
      <c r="HG146" s="11"/>
      <c r="HH146" s="11"/>
      <c r="HI146" s="11"/>
      <c r="HJ146" s="11"/>
      <c r="HK146" s="11"/>
      <c r="HL146" s="11"/>
      <c r="HM146" s="11"/>
      <c r="HN146" s="11"/>
      <c r="HO146" s="11"/>
      <c r="HP146" s="11"/>
      <c r="HQ146" s="11"/>
      <c r="HR146" s="11"/>
      <c r="HS146" s="11"/>
      <c r="HT146" s="11"/>
      <c r="HU146" s="11"/>
      <c r="HV146" s="11"/>
      <c r="HW146" s="11"/>
      <c r="HX146" s="11"/>
      <c r="HY146" s="11"/>
      <c r="HZ146" s="11"/>
      <c r="IA146" s="11"/>
      <c r="IB146" s="11"/>
      <c r="IC146" s="11"/>
      <c r="ID146" s="11"/>
      <c r="IE146" s="11"/>
      <c r="IF146" s="11"/>
      <c r="IG146" s="11"/>
    </row>
    <row r="147" spans="1:241" ht="75">
      <c r="A147" s="23" t="s">
        <v>296</v>
      </c>
      <c r="B147" s="16" t="s">
        <v>230</v>
      </c>
      <c r="C147" s="17">
        <v>8897.6</v>
      </c>
      <c r="D147" s="17">
        <v>9260.7999999999993</v>
      </c>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c r="HD147" s="11"/>
      <c r="HE147" s="11"/>
      <c r="HF147" s="11"/>
      <c r="HG147" s="11"/>
      <c r="HH147" s="11"/>
      <c r="HI147" s="11"/>
      <c r="HJ147" s="11"/>
      <c r="HK147" s="11"/>
      <c r="HL147" s="11"/>
      <c r="HM147" s="11"/>
      <c r="HN147" s="11"/>
      <c r="HO147" s="11"/>
      <c r="HP147" s="11"/>
      <c r="HQ147" s="11"/>
      <c r="HR147" s="11"/>
      <c r="HS147" s="11"/>
      <c r="HT147" s="11"/>
      <c r="HU147" s="11"/>
      <c r="HV147" s="11"/>
      <c r="HW147" s="11"/>
      <c r="HX147" s="11"/>
      <c r="HY147" s="11"/>
      <c r="HZ147" s="11"/>
      <c r="IA147" s="11"/>
      <c r="IB147" s="11"/>
      <c r="IC147" s="11"/>
      <c r="ID147" s="11"/>
      <c r="IE147" s="11"/>
      <c r="IF147" s="11"/>
      <c r="IG147" s="11"/>
    </row>
    <row r="148" spans="1:241" ht="60">
      <c r="A148" s="23" t="s">
        <v>296</v>
      </c>
      <c r="B148" s="16" t="s">
        <v>231</v>
      </c>
      <c r="C148" s="17">
        <v>5874.4</v>
      </c>
      <c r="D148" s="17">
        <v>5874.4</v>
      </c>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row>
    <row r="149" spans="1:241" ht="45">
      <c r="A149" s="23" t="s">
        <v>296</v>
      </c>
      <c r="B149" s="16" t="s">
        <v>232</v>
      </c>
      <c r="C149" s="17">
        <v>60133.3</v>
      </c>
      <c r="D149" s="17">
        <v>62468.800000000003</v>
      </c>
    </row>
    <row r="150" spans="1:241" ht="60">
      <c r="A150" s="23" t="s">
        <v>296</v>
      </c>
      <c r="B150" s="16" t="s">
        <v>233</v>
      </c>
      <c r="C150" s="17">
        <v>2058.8000000000002</v>
      </c>
      <c r="D150" s="17">
        <v>2141.1999999999998</v>
      </c>
    </row>
    <row r="151" spans="1:241" ht="60">
      <c r="A151" s="45" t="s">
        <v>296</v>
      </c>
      <c r="B151" s="28" t="s">
        <v>234</v>
      </c>
      <c r="C151" s="17">
        <v>743.7</v>
      </c>
      <c r="D151" s="17">
        <v>743.7</v>
      </c>
    </row>
    <row r="152" spans="1:241" ht="60">
      <c r="A152" s="23" t="s">
        <v>296</v>
      </c>
      <c r="B152" s="16" t="s">
        <v>235</v>
      </c>
      <c r="C152" s="17">
        <v>18710.099999999999</v>
      </c>
      <c r="D152" s="17">
        <v>19458.5</v>
      </c>
    </row>
    <row r="153" spans="1:241" ht="75">
      <c r="A153" s="23" t="s">
        <v>296</v>
      </c>
      <c r="B153" s="16" t="s">
        <v>236</v>
      </c>
      <c r="C153" s="17">
        <v>197586.6</v>
      </c>
      <c r="D153" s="17">
        <v>205490.1</v>
      </c>
    </row>
    <row r="154" spans="1:241" ht="75">
      <c r="A154" s="23" t="s">
        <v>296</v>
      </c>
      <c r="B154" s="16" t="s">
        <v>237</v>
      </c>
      <c r="C154" s="17">
        <v>111779.9</v>
      </c>
      <c r="D154" s="17">
        <v>111779.9</v>
      </c>
    </row>
    <row r="155" spans="1:241" ht="75">
      <c r="A155" s="23" t="s">
        <v>296</v>
      </c>
      <c r="B155" s="16" t="s">
        <v>238</v>
      </c>
      <c r="C155" s="17">
        <v>71511</v>
      </c>
      <c r="D155" s="17">
        <v>72328.399999999994</v>
      </c>
    </row>
    <row r="156" spans="1:241" ht="75">
      <c r="A156" s="23" t="s">
        <v>296</v>
      </c>
      <c r="B156" s="16" t="s">
        <v>239</v>
      </c>
      <c r="C156" s="17">
        <v>644.6</v>
      </c>
      <c r="D156" s="17">
        <v>671</v>
      </c>
    </row>
    <row r="157" spans="1:241" ht="75">
      <c r="A157" s="23" t="s">
        <v>296</v>
      </c>
      <c r="B157" s="16" t="s">
        <v>240</v>
      </c>
      <c r="C157" s="17">
        <v>51.8</v>
      </c>
      <c r="D157" s="17">
        <v>51.8</v>
      </c>
    </row>
    <row r="158" spans="1:241" ht="60">
      <c r="A158" s="23" t="s">
        <v>296</v>
      </c>
      <c r="B158" s="16" t="s">
        <v>241</v>
      </c>
      <c r="C158" s="17">
        <v>77376.899999999994</v>
      </c>
      <c r="D158" s="17">
        <v>77757.2</v>
      </c>
    </row>
    <row r="159" spans="1:241" ht="90">
      <c r="A159" s="23" t="s">
        <v>297</v>
      </c>
      <c r="B159" s="16" t="s">
        <v>242</v>
      </c>
      <c r="C159" s="17">
        <v>2977.9</v>
      </c>
      <c r="D159" s="17">
        <v>2977.9</v>
      </c>
    </row>
    <row r="160" spans="1:241" ht="75">
      <c r="A160" s="23" t="s">
        <v>297</v>
      </c>
      <c r="B160" s="16" t="s">
        <v>243</v>
      </c>
      <c r="C160" s="17">
        <v>7180.6</v>
      </c>
      <c r="D160" s="17">
        <v>7180.6</v>
      </c>
    </row>
    <row r="161" spans="1:4" ht="120">
      <c r="A161" s="23" t="s">
        <v>297</v>
      </c>
      <c r="B161" s="16" t="s">
        <v>244</v>
      </c>
      <c r="C161" s="17">
        <v>42915.9</v>
      </c>
      <c r="D161" s="17">
        <v>42915.9</v>
      </c>
    </row>
    <row r="162" spans="1:4" ht="90">
      <c r="A162" s="23" t="s">
        <v>297</v>
      </c>
      <c r="B162" s="16" t="s">
        <v>245</v>
      </c>
      <c r="C162" s="17">
        <v>748674.1</v>
      </c>
      <c r="D162" s="17">
        <v>748674.1</v>
      </c>
    </row>
    <row r="163" spans="1:4" ht="75">
      <c r="A163" s="23" t="s">
        <v>297</v>
      </c>
      <c r="B163" s="16" t="s">
        <v>246</v>
      </c>
      <c r="C163" s="17">
        <v>567406.1</v>
      </c>
      <c r="D163" s="17">
        <v>567406.1</v>
      </c>
    </row>
    <row r="164" spans="1:4" ht="75">
      <c r="A164" s="23" t="s">
        <v>297</v>
      </c>
      <c r="B164" s="16" t="s">
        <v>247</v>
      </c>
      <c r="C164" s="17">
        <v>22335</v>
      </c>
      <c r="D164" s="17">
        <v>22335</v>
      </c>
    </row>
    <row r="165" spans="1:4" ht="45">
      <c r="A165" s="23" t="s">
        <v>298</v>
      </c>
      <c r="B165" s="16" t="s">
        <v>248</v>
      </c>
      <c r="C165" s="17">
        <v>59572.5</v>
      </c>
      <c r="D165" s="17">
        <v>59717.3</v>
      </c>
    </row>
    <row r="166" spans="1:4" ht="75">
      <c r="A166" s="23" t="s">
        <v>299</v>
      </c>
      <c r="B166" s="16" t="s">
        <v>249</v>
      </c>
      <c r="C166" s="17">
        <v>31687.8</v>
      </c>
      <c r="D166" s="17">
        <v>31687.8</v>
      </c>
    </row>
    <row r="167" spans="1:4" ht="60">
      <c r="A167" s="23" t="s">
        <v>300</v>
      </c>
      <c r="B167" s="16" t="s">
        <v>250</v>
      </c>
      <c r="C167" s="17">
        <v>0</v>
      </c>
      <c r="D167" s="17">
        <v>0</v>
      </c>
    </row>
    <row r="168" spans="1:4" ht="45">
      <c r="A168" s="23" t="s">
        <v>301</v>
      </c>
      <c r="B168" s="16" t="s">
        <v>251</v>
      </c>
      <c r="C168" s="17">
        <v>24</v>
      </c>
      <c r="D168" s="17">
        <v>25.1</v>
      </c>
    </row>
    <row r="169" spans="1:4" ht="60">
      <c r="A169" s="23" t="s">
        <v>302</v>
      </c>
      <c r="B169" s="16" t="s">
        <v>252</v>
      </c>
      <c r="C169" s="17">
        <v>2201.6999999999998</v>
      </c>
      <c r="D169" s="17">
        <v>2383.3000000000002</v>
      </c>
    </row>
    <row r="170" spans="1:4" ht="60">
      <c r="A170" s="23" t="s">
        <v>303</v>
      </c>
      <c r="B170" s="16" t="s">
        <v>253</v>
      </c>
      <c r="C170" s="17">
        <v>14591.3</v>
      </c>
      <c r="D170" s="17">
        <v>15175.1</v>
      </c>
    </row>
    <row r="171" spans="1:4" ht="30">
      <c r="A171" s="23" t="s">
        <v>304</v>
      </c>
      <c r="B171" s="16" t="s">
        <v>254</v>
      </c>
      <c r="C171" s="17">
        <v>113334.7</v>
      </c>
      <c r="D171" s="17">
        <v>113334.7</v>
      </c>
    </row>
    <row r="172" spans="1:4" ht="60">
      <c r="A172" s="23" t="s">
        <v>305</v>
      </c>
      <c r="B172" s="16" t="s">
        <v>255</v>
      </c>
      <c r="C172" s="17">
        <v>34.299999999999997</v>
      </c>
      <c r="D172" s="17">
        <v>34.299999999999997</v>
      </c>
    </row>
    <row r="173" spans="1:4" ht="90">
      <c r="A173" s="23" t="s">
        <v>306</v>
      </c>
      <c r="B173" s="16" t="s">
        <v>256</v>
      </c>
      <c r="C173" s="17">
        <v>88412.9</v>
      </c>
      <c r="D173" s="17">
        <v>91537.7</v>
      </c>
    </row>
    <row r="174" spans="1:4" ht="30">
      <c r="A174" s="23" t="s">
        <v>307</v>
      </c>
      <c r="B174" s="16" t="s">
        <v>257</v>
      </c>
      <c r="C174" s="17">
        <v>4916.8</v>
      </c>
      <c r="D174" s="17">
        <v>5207.1000000000004</v>
      </c>
    </row>
    <row r="175" spans="1:4" ht="60">
      <c r="A175" s="53" t="s">
        <v>308</v>
      </c>
      <c r="B175" s="54" t="s">
        <v>258</v>
      </c>
      <c r="C175" s="17">
        <v>148</v>
      </c>
      <c r="D175" s="17">
        <v>148</v>
      </c>
    </row>
    <row r="176" spans="1:4">
      <c r="A176" s="8" t="s">
        <v>309</v>
      </c>
      <c r="B176" s="9" t="s">
        <v>259</v>
      </c>
      <c r="C176" s="10">
        <v>0</v>
      </c>
      <c r="D176" s="10">
        <v>0</v>
      </c>
    </row>
    <row r="177" spans="1:4" ht="28.5">
      <c r="A177" s="8" t="s">
        <v>260</v>
      </c>
      <c r="B177" s="9" t="s">
        <v>261</v>
      </c>
      <c r="C177" s="10">
        <v>0</v>
      </c>
      <c r="D177" s="10">
        <v>0</v>
      </c>
    </row>
    <row r="178" spans="1:4">
      <c r="A178" s="8" t="s">
        <v>263</v>
      </c>
      <c r="B178" s="9" t="s">
        <v>264</v>
      </c>
      <c r="C178" s="32">
        <v>0</v>
      </c>
      <c r="D178" s="32">
        <v>0</v>
      </c>
    </row>
    <row r="179" spans="1:4">
      <c r="A179" s="8" t="s">
        <v>265</v>
      </c>
      <c r="B179" s="9" t="s">
        <v>266</v>
      </c>
      <c r="C179" s="10">
        <f>C178+C177+C176+C135+C112+C110</f>
        <v>2934089.5999999996</v>
      </c>
      <c r="D179" s="10">
        <f>D178+D177+D176+D135+D112+D110</f>
        <v>2848277.9</v>
      </c>
    </row>
    <row r="180" spans="1:4">
      <c r="A180" s="142" t="s">
        <v>267</v>
      </c>
      <c r="B180" s="142"/>
      <c r="C180" s="10">
        <f>C179+C108</f>
        <v>4488623.5</v>
      </c>
      <c r="D180" s="10">
        <f>D179+D108</f>
        <v>4406624.9000000004</v>
      </c>
    </row>
    <row r="181" spans="1:4">
      <c r="A181" s="3"/>
      <c r="C181" s="56"/>
      <c r="D181" s="56"/>
    </row>
    <row r="182" spans="1:4">
      <c r="A182" s="3"/>
      <c r="C182" s="56"/>
      <c r="D182" s="56"/>
    </row>
    <row r="183" spans="1:4">
      <c r="A183" s="3"/>
      <c r="C183" s="56"/>
      <c r="D183" s="56"/>
    </row>
    <row r="184" spans="1:4">
      <c r="A184" s="3"/>
      <c r="C184" s="56"/>
      <c r="D184" s="56"/>
    </row>
    <row r="185" spans="1:4">
      <c r="A185" s="3"/>
      <c r="C185" s="56"/>
      <c r="D185" s="56"/>
    </row>
    <row r="186" spans="1:4">
      <c r="A186" s="3"/>
      <c r="C186" s="56"/>
      <c r="D186" s="56"/>
    </row>
    <row r="187" spans="1:4">
      <c r="A187" s="3"/>
      <c r="C187" s="56"/>
      <c r="D187" s="56"/>
    </row>
    <row r="188" spans="1:4">
      <c r="A188" s="3"/>
      <c r="C188" s="56"/>
      <c r="D188" s="56"/>
    </row>
    <row r="189" spans="1:4">
      <c r="A189" s="3"/>
      <c r="C189" s="56"/>
      <c r="D189" s="56"/>
    </row>
    <row r="190" spans="1:4">
      <c r="A190" s="3"/>
      <c r="C190" s="56"/>
      <c r="D190" s="56"/>
    </row>
    <row r="191" spans="1:4">
      <c r="A191" s="3"/>
      <c r="C191" s="56"/>
      <c r="D191" s="56"/>
    </row>
    <row r="192" spans="1:4">
      <c r="A192" s="3"/>
      <c r="C192" s="56"/>
      <c r="D192" s="56"/>
    </row>
    <row r="193" spans="1:4">
      <c r="A193" s="3"/>
      <c r="C193" s="56"/>
      <c r="D193" s="56"/>
    </row>
    <row r="194" spans="1:4">
      <c r="A194" s="3"/>
      <c r="C194" s="56"/>
      <c r="D194" s="56"/>
    </row>
    <row r="195" spans="1:4">
      <c r="A195" s="3"/>
      <c r="C195" s="56"/>
      <c r="D195" s="56"/>
    </row>
    <row r="196" spans="1:4">
      <c r="A196" s="3"/>
      <c r="C196" s="56"/>
      <c r="D196" s="56"/>
    </row>
    <row r="197" spans="1:4">
      <c r="A197" s="3"/>
      <c r="C197" s="56"/>
      <c r="D197" s="56"/>
    </row>
    <row r="198" spans="1:4">
      <c r="A198" s="3"/>
      <c r="C198" s="56"/>
      <c r="D198" s="56"/>
    </row>
    <row r="199" spans="1:4">
      <c r="A199" s="3"/>
      <c r="C199" s="56"/>
      <c r="D199" s="56"/>
    </row>
    <row r="200" spans="1:4">
      <c r="A200" s="3"/>
      <c r="C200" s="56"/>
      <c r="D200" s="56"/>
    </row>
    <row r="201" spans="1:4">
      <c r="A201" s="3"/>
      <c r="C201" s="56"/>
      <c r="D201" s="56"/>
    </row>
    <row r="202" spans="1:4">
      <c r="A202" s="3"/>
      <c r="C202" s="56"/>
      <c r="D202" s="56"/>
    </row>
    <row r="203" spans="1:4">
      <c r="A203" s="3"/>
      <c r="C203" s="56"/>
      <c r="D203" s="56"/>
    </row>
    <row r="204" spans="1:4">
      <c r="A204" s="3"/>
      <c r="C204" s="56"/>
      <c r="D204" s="56"/>
    </row>
    <row r="205" spans="1:4">
      <c r="A205" s="3"/>
      <c r="C205" s="56"/>
      <c r="D205" s="56"/>
    </row>
    <row r="206" spans="1:4">
      <c r="A206" s="3"/>
      <c r="C206" s="56"/>
      <c r="D206" s="56"/>
    </row>
    <row r="207" spans="1:4">
      <c r="A207" s="3"/>
      <c r="C207" s="56"/>
      <c r="D207" s="56"/>
    </row>
    <row r="208" spans="1:4">
      <c r="A208" s="3"/>
      <c r="C208" s="56"/>
      <c r="D208" s="56"/>
    </row>
    <row r="209" spans="1:4">
      <c r="A209" s="3"/>
      <c r="C209" s="56"/>
      <c r="D209" s="56"/>
    </row>
    <row r="210" spans="1:4">
      <c r="A210" s="3"/>
      <c r="C210" s="56"/>
      <c r="D210" s="56"/>
    </row>
    <row r="211" spans="1:4">
      <c r="A211" s="3"/>
      <c r="C211" s="56"/>
      <c r="D211" s="56"/>
    </row>
    <row r="212" spans="1:4">
      <c r="A212" s="3"/>
      <c r="C212" s="56"/>
      <c r="D212" s="56"/>
    </row>
    <row r="213" spans="1:4">
      <c r="A213" s="3"/>
      <c r="C213" s="56"/>
      <c r="D213" s="56"/>
    </row>
    <row r="214" spans="1:4">
      <c r="A214" s="3"/>
      <c r="C214" s="56"/>
      <c r="D214" s="56"/>
    </row>
    <row r="215" spans="1:4">
      <c r="A215" s="3"/>
      <c r="C215" s="56"/>
      <c r="D215" s="56"/>
    </row>
    <row r="216" spans="1:4">
      <c r="A216" s="3"/>
      <c r="C216" s="56"/>
      <c r="D216" s="56"/>
    </row>
    <row r="217" spans="1:4">
      <c r="A217" s="3"/>
      <c r="C217" s="56"/>
      <c r="D217" s="56"/>
    </row>
    <row r="218" spans="1:4">
      <c r="A218" s="3"/>
      <c r="C218" s="56"/>
      <c r="D218" s="56"/>
    </row>
    <row r="219" spans="1:4">
      <c r="A219" s="3"/>
      <c r="C219" s="56"/>
      <c r="D219" s="56"/>
    </row>
    <row r="220" spans="1:4">
      <c r="A220" s="3"/>
      <c r="C220" s="56"/>
      <c r="D220" s="56"/>
    </row>
    <row r="221" spans="1:4">
      <c r="A221" s="3"/>
      <c r="C221" s="56"/>
      <c r="D221" s="56"/>
    </row>
    <row r="222" spans="1:4">
      <c r="A222" s="3"/>
      <c r="C222" s="56"/>
      <c r="D222" s="56"/>
    </row>
    <row r="223" spans="1:4">
      <c r="A223" s="3"/>
      <c r="C223" s="56"/>
      <c r="D223" s="56"/>
    </row>
    <row r="224" spans="1:4">
      <c r="A224" s="3"/>
      <c r="C224" s="56"/>
      <c r="D224" s="56"/>
    </row>
    <row r="225" spans="1:4">
      <c r="A225" s="3"/>
      <c r="C225" s="56"/>
      <c r="D225" s="56"/>
    </row>
    <row r="226" spans="1:4">
      <c r="A226" s="3"/>
      <c r="C226" s="56"/>
      <c r="D226" s="56"/>
    </row>
    <row r="227" spans="1:4">
      <c r="A227" s="3"/>
      <c r="C227" s="56"/>
      <c r="D227" s="56"/>
    </row>
    <row r="228" spans="1:4">
      <c r="A228" s="3"/>
      <c r="C228" s="56"/>
      <c r="D228" s="56"/>
    </row>
    <row r="229" spans="1:4">
      <c r="A229" s="3"/>
      <c r="C229" s="56"/>
      <c r="D229" s="56"/>
    </row>
    <row r="230" spans="1:4">
      <c r="A230" s="3"/>
      <c r="C230" s="56"/>
      <c r="D230" s="56"/>
    </row>
    <row r="231" spans="1:4">
      <c r="A231" s="3"/>
      <c r="C231" s="56"/>
      <c r="D231" s="56"/>
    </row>
    <row r="232" spans="1:4">
      <c r="A232" s="3"/>
      <c r="C232" s="56"/>
      <c r="D232" s="56"/>
    </row>
    <row r="233" spans="1:4">
      <c r="A233" s="3"/>
      <c r="C233" s="56"/>
      <c r="D233" s="56"/>
    </row>
    <row r="234" spans="1:4">
      <c r="A234" s="3"/>
      <c r="C234" s="56"/>
      <c r="D234" s="56"/>
    </row>
    <row r="235" spans="1:4">
      <c r="A235" s="3"/>
      <c r="C235" s="56"/>
      <c r="D235" s="56"/>
    </row>
    <row r="236" spans="1:4">
      <c r="A236" s="3"/>
      <c r="C236" s="56"/>
      <c r="D236" s="56"/>
    </row>
    <row r="237" spans="1:4">
      <c r="A237" s="3"/>
      <c r="C237" s="56"/>
      <c r="D237" s="56"/>
    </row>
    <row r="238" spans="1:4">
      <c r="A238" s="3"/>
      <c r="C238" s="56"/>
      <c r="D238" s="56"/>
    </row>
    <row r="239" spans="1:4">
      <c r="A239" s="3"/>
      <c r="C239" s="56"/>
      <c r="D239" s="56"/>
    </row>
    <row r="240" spans="1:4">
      <c r="A240" s="3"/>
      <c r="C240" s="56"/>
      <c r="D240" s="56"/>
    </row>
    <row r="241" spans="1:4">
      <c r="A241" s="3"/>
      <c r="C241" s="56"/>
      <c r="D241" s="56"/>
    </row>
    <row r="242" spans="1:4">
      <c r="A242" s="3"/>
      <c r="C242" s="56"/>
      <c r="D242" s="56"/>
    </row>
    <row r="243" spans="1:4">
      <c r="A243" s="3"/>
      <c r="C243" s="56"/>
      <c r="D243" s="56"/>
    </row>
    <row r="244" spans="1:4">
      <c r="A244" s="3"/>
      <c r="C244" s="56"/>
      <c r="D244" s="56"/>
    </row>
    <row r="245" spans="1:4">
      <c r="A245" s="3"/>
      <c r="C245" s="56"/>
      <c r="D245" s="56"/>
    </row>
    <row r="246" spans="1:4">
      <c r="A246" s="3"/>
      <c r="C246" s="56"/>
      <c r="D246" s="56"/>
    </row>
    <row r="247" spans="1:4">
      <c r="A247" s="3"/>
      <c r="C247" s="56"/>
      <c r="D247" s="56"/>
    </row>
    <row r="248" spans="1:4">
      <c r="A248" s="3"/>
      <c r="C248" s="56"/>
      <c r="D248" s="56"/>
    </row>
    <row r="249" spans="1:4">
      <c r="A249" s="3"/>
      <c r="C249" s="56"/>
      <c r="D249" s="56"/>
    </row>
    <row r="250" spans="1:4">
      <c r="A250" s="3"/>
      <c r="C250" s="56"/>
      <c r="D250" s="56"/>
    </row>
    <row r="251" spans="1:4">
      <c r="A251" s="3"/>
      <c r="C251" s="56"/>
      <c r="D251" s="56"/>
    </row>
    <row r="252" spans="1:4">
      <c r="A252" s="3"/>
      <c r="C252" s="56"/>
      <c r="D252" s="56"/>
    </row>
    <row r="253" spans="1:4">
      <c r="A253" s="3"/>
      <c r="C253" s="56"/>
      <c r="D253" s="56"/>
    </row>
    <row r="254" spans="1:4">
      <c r="A254" s="3"/>
      <c r="C254" s="56"/>
      <c r="D254" s="56"/>
    </row>
    <row r="255" spans="1:4">
      <c r="A255" s="3"/>
      <c r="C255" s="56"/>
      <c r="D255" s="56"/>
    </row>
    <row r="256" spans="1:4">
      <c r="A256" s="3"/>
      <c r="C256" s="56"/>
      <c r="D256" s="56"/>
    </row>
    <row r="257" spans="1:4">
      <c r="A257" s="3"/>
      <c r="C257" s="56"/>
      <c r="D257" s="56"/>
    </row>
    <row r="258" spans="1:4">
      <c r="A258" s="3"/>
      <c r="C258" s="56"/>
      <c r="D258" s="56"/>
    </row>
    <row r="259" spans="1:4">
      <c r="A259" s="3"/>
      <c r="C259" s="56"/>
      <c r="D259" s="56"/>
    </row>
    <row r="260" spans="1:4">
      <c r="A260" s="3"/>
      <c r="C260" s="56"/>
      <c r="D260" s="56"/>
    </row>
    <row r="261" spans="1:4">
      <c r="A261" s="3"/>
      <c r="C261" s="56"/>
      <c r="D261" s="56"/>
    </row>
    <row r="262" spans="1:4">
      <c r="A262" s="3"/>
      <c r="C262" s="56"/>
      <c r="D262" s="56"/>
    </row>
    <row r="263" spans="1:4">
      <c r="A263" s="3"/>
      <c r="C263" s="56"/>
      <c r="D263" s="56"/>
    </row>
    <row r="264" spans="1:4">
      <c r="A264" s="3"/>
      <c r="C264" s="56"/>
      <c r="D264" s="56"/>
    </row>
    <row r="265" spans="1:4">
      <c r="A265" s="3"/>
      <c r="C265" s="56"/>
      <c r="D265" s="56"/>
    </row>
    <row r="266" spans="1:4">
      <c r="A266" s="3"/>
      <c r="C266" s="56"/>
      <c r="D266" s="56"/>
    </row>
    <row r="267" spans="1:4">
      <c r="A267" s="3"/>
      <c r="C267" s="56"/>
      <c r="D267" s="56"/>
    </row>
    <row r="268" spans="1:4">
      <c r="A268" s="3"/>
      <c r="C268" s="56"/>
      <c r="D268" s="56"/>
    </row>
    <row r="269" spans="1:4">
      <c r="A269" s="3"/>
      <c r="C269" s="56"/>
      <c r="D269" s="56"/>
    </row>
    <row r="270" spans="1:4">
      <c r="A270" s="3"/>
      <c r="C270" s="56"/>
      <c r="D270" s="56"/>
    </row>
    <row r="271" spans="1:4">
      <c r="A271" s="3"/>
      <c r="C271" s="56"/>
      <c r="D271" s="56"/>
    </row>
    <row r="272" spans="1:4">
      <c r="A272" s="3"/>
      <c r="C272" s="56"/>
      <c r="D272" s="56"/>
    </row>
    <row r="273" spans="1:4">
      <c r="A273" s="3"/>
      <c r="C273" s="56"/>
      <c r="D273" s="56"/>
    </row>
    <row r="274" spans="1:4">
      <c r="A274" s="3"/>
      <c r="C274" s="56"/>
      <c r="D274" s="56"/>
    </row>
    <row r="275" spans="1:4">
      <c r="A275" s="3"/>
      <c r="C275" s="56"/>
      <c r="D275" s="56"/>
    </row>
    <row r="276" spans="1:4">
      <c r="A276" s="3"/>
      <c r="C276" s="56"/>
      <c r="D276" s="56"/>
    </row>
    <row r="277" spans="1:4">
      <c r="A277" s="3"/>
      <c r="C277" s="56"/>
      <c r="D277" s="56"/>
    </row>
    <row r="278" spans="1:4">
      <c r="A278" s="3"/>
      <c r="C278" s="56"/>
      <c r="D278" s="56"/>
    </row>
    <row r="279" spans="1:4">
      <c r="A279" s="3"/>
      <c r="C279" s="56"/>
      <c r="D279" s="56"/>
    </row>
    <row r="280" spans="1:4">
      <c r="A280" s="3"/>
      <c r="C280" s="56"/>
      <c r="D280" s="56"/>
    </row>
    <row r="281" spans="1:4">
      <c r="A281" s="3"/>
      <c r="C281" s="56"/>
      <c r="D281" s="56"/>
    </row>
    <row r="282" spans="1:4">
      <c r="A282" s="3"/>
      <c r="C282" s="56"/>
      <c r="D282" s="56"/>
    </row>
    <row r="283" spans="1:4">
      <c r="A283" s="3"/>
      <c r="C283" s="56"/>
      <c r="D283" s="56"/>
    </row>
    <row r="284" spans="1:4">
      <c r="A284" s="3"/>
      <c r="C284" s="56"/>
      <c r="D284" s="56"/>
    </row>
  </sheetData>
  <mergeCells count="13">
    <mergeCell ref="A180:B180"/>
    <mergeCell ref="A40:B40"/>
    <mergeCell ref="B77:B78"/>
    <mergeCell ref="B81:B82"/>
    <mergeCell ref="B86:B88"/>
    <mergeCell ref="B92:B93"/>
    <mergeCell ref="A107:B107"/>
    <mergeCell ref="A11:A12"/>
    <mergeCell ref="A5:C6"/>
    <mergeCell ref="B1:D1"/>
    <mergeCell ref="B2:D2"/>
    <mergeCell ref="B3:D3"/>
    <mergeCell ref="B4:D4"/>
  </mergeCells>
  <pageMargins left="0.39370078740157483" right="0.23622047244094491" top="0.39370078740157483" bottom="0.3937007874015748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Приложение 1</vt:lpstr>
      <vt:lpstr>Приложение 2</vt:lpstr>
      <vt:lpstr>Приложение 3</vt:lpstr>
      <vt:lpstr>'Приложение 1'!Область_печати</vt:lpstr>
      <vt:lpstr>'Приложение 2'!Область_печати</vt:lpstr>
      <vt:lpstr>'Приложение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2019-01-29T04:08:55Z</dcterms:modified>
</cp:coreProperties>
</file>